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2025\Februari 2025\Statistik Februari 2025\"/>
    </mc:Choice>
  </mc:AlternateContent>
  <xr:revisionPtr revIDLastSave="0" documentId="13_ncr:1_{AB12A959-4A0C-4BC9-8845-5F83AC352265}" xr6:coauthVersionLast="47" xr6:coauthVersionMax="47" xr10:uidLastSave="{00000000-0000-0000-0000-000000000000}"/>
  <bookViews>
    <workbookView xWindow="-110" yWindow="-110" windowWidth="19420" windowHeight="11500" tabRatio="845" activeTab="13" xr2:uid="{00000000-000D-0000-FFFF-FFFF00000000}"/>
  </bookViews>
  <sheets>
    <sheet name="Cover" sheetId="51" r:id="rId1"/>
    <sheet name="Disclaimer" sheetId="68" r:id="rId2"/>
    <sheet name="Pengantar" sheetId="53" r:id="rId3"/>
    <sheet name="Isi" sheetId="57" r:id="rId4"/>
    <sheet name="Istilah" sheetId="55" r:id="rId5"/>
    <sheet name="1.1" sheetId="59" r:id="rId6"/>
    <sheet name="1.2" sheetId="60" r:id="rId7"/>
    <sheet name="1.3" sheetId="63" r:id="rId8"/>
    <sheet name="2.1" sheetId="28" r:id="rId9"/>
    <sheet name="2.2" sheetId="29" r:id="rId10"/>
    <sheet name="3.1" sheetId="48" r:id="rId11"/>
    <sheet name="3.2" sheetId="49" r:id="rId12"/>
    <sheet name="3.3" sheetId="64" r:id="rId13"/>
    <sheet name="3.4" sheetId="65"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Base">#REF!</definedName>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3" localSheetId="7">'1.3'!#REF!</definedName>
    <definedName name="_Toc449593934" localSheetId="5">'1.1'!#REF!</definedName>
    <definedName name="_Toc449593934" localSheetId="7">'1.3'!#REF!</definedName>
    <definedName name="_Toc449593935" localSheetId="6">'1.2'!$A$1</definedName>
    <definedName name="_Toc449593936" localSheetId="6">'1.2'!$A$2</definedName>
    <definedName name="_Toc449593983" localSheetId="8">'2.1'!$A$1</definedName>
    <definedName name="_Toc449593983" localSheetId="10">'3.1'!$A$1</definedName>
    <definedName name="_Toc449593983" localSheetId="12">'3.3'!#REF!</definedName>
    <definedName name="_Toc449593983" localSheetId="13">'3.4'!#REF!</definedName>
    <definedName name="_Toc449593984" localSheetId="8">'2.1'!$A$2</definedName>
    <definedName name="_Toc449593984" localSheetId="10">'3.1'!$A$2</definedName>
    <definedName name="_Toc449593984" localSheetId="12">'3.3'!#REF!</definedName>
    <definedName name="_Toc449593984" localSheetId="13">'3.4'!#REF!</definedName>
    <definedName name="_Toc449593986" localSheetId="9">'2.2'!$A$2</definedName>
    <definedName name="_Toc449593986" localSheetId="11">'3.2'!$A$2</definedName>
    <definedName name="a">#REF!</definedName>
    <definedName name="admin_tombol">"Button 11"</definedName>
    <definedName name="APERD">OFFSET(#REF!,COUNTA(#REF!)-1,0,-MIN([0]!Length,COUNTA(#REF!)-1),1)</definedName>
    <definedName name="ASET">[1]Sheet3!$C$2:$C$12</definedName>
    <definedName name="b">#REF!</definedName>
    <definedName name="base_">#REF!</definedName>
    <definedName name="base_d">#REF!</definedName>
    <definedName name="BaseWadiah">#REF!</definedName>
    <definedName name="bb">#REF!</definedName>
    <definedName name="BDN">[1]Sheet3!$BQ$2:$BQ$185</definedName>
    <definedName name="BIRATE">OFFSET('[2]udah copas spesial'!$M$4,0,0,COUNTA('[2]udah copas spesial'!$M$4:'[2]udah copas spesial'!$M$10000),1)</definedName>
    <definedName name="BLN">[3]Sheet3!$O$26:$O$37</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#REF!</definedName>
    <definedName name="dp_">#REF!</definedName>
    <definedName name="DSD">#REF!</definedName>
    <definedName name="DSK">#REF!</definedName>
    <definedName name="DTES">#REF!</definedName>
    <definedName name="EKTLKP">[5]MASTER!$AU:$AU</definedName>
    <definedName name="f">#REF!</definedName>
    <definedName name="Foreign_Buy">OFFSET('[7]Graph Volume Transaksi'!tgl_trans_asing,0,6)</definedName>
    <definedName name="Foreign_Sell">OFFSET('[7]Graph Volume Transaksi'!tgl_trans_asing,0,7)</definedName>
    <definedName name="Form001020300">'[8]0010'!#REF!</definedName>
    <definedName name="Form002020300">'[8]0020'!#REF!</definedName>
    <definedName name="Form002520300">#REF!</definedName>
    <definedName name="Form003020300">'[8]0030'!#REF!</definedName>
    <definedName name="Form003520300">'[8]0035'!#REF!</definedName>
    <definedName name="Form004320300">#REF!</definedName>
    <definedName name="Form004620300">'[8]0046'!#REF!</definedName>
    <definedName name="Form110020300">#REF!</definedName>
    <definedName name="Form111020300">#REF!</definedName>
    <definedName name="Form120020300">#REF!</definedName>
    <definedName name="Form130020300">#REF!</definedName>
    <definedName name="Form210020300">#REF!</definedName>
    <definedName name="Form220020300">#REF!</definedName>
    <definedName name="Form230020300">#REF!</definedName>
    <definedName name="Form249020300">#REF!</definedName>
    <definedName name="Form255020300">#REF!</definedName>
    <definedName name="Form260020300">#REF!</definedName>
    <definedName name="Form279020300">#REF!</definedName>
    <definedName name="Form301020300">#REF!</definedName>
    <definedName name="Form302020300">#REF!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#REF!</definedName>
    <definedName name="JP">[1]Sheet3!$N$17:$N$20</definedName>
    <definedName name="JPA">[3]Sheet3!$C$62:$C$66</definedName>
    <definedName name="JTPVA">[3]Sheet3!$F$61:$F$63</definedName>
    <definedName name="JW">[3]Sheet3!$I$70:$I$72</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#REF!</definedName>
    <definedName name="LIEK">[11]MASTER!$AX:$AX</definedName>
    <definedName name="lijilk">#REF!</definedName>
    <definedName name="LQ45copas">OFFSET('[2]udah copas spesial'!$AK$4,0,0,COUNTA('[2]udah copas spesial'!$AK$4:'[2]udah copas spesial'!$AK$10000),1)</definedName>
    <definedName name="marketcap">OFFSET(#REF!,0,0,COUNTA(#REF!:#REF!),1)</definedName>
    <definedName name="mbx_index">OFFSET('[2]udah copas spesial'!$AO$4,0,0,COUNTA('[2]udah copas spesial'!$AO$4:'[2]udah copas spesial'!$AO$10000),1)</definedName>
    <definedName name="nab_rp">OFFSET([7]!tgl_NAB,0,2)</definedName>
    <definedName name="neraca">#REF!</definedName>
    <definedName name="NERACA_1">#REF!</definedName>
    <definedName name="Net_Flow">OFFSET('[7]Graph Volume Transaksi'!tgl_trans_asing,0,1)</definedName>
    <definedName name="Net_Foreign_Buy">OFFSET(#REF!,0,0,COUNTA(#REF!:#REF!),1)</definedName>
    <definedName name="Net_Foreign_Sell">OFFSET(#REF!,0,0,COUNTA(#REF!:#REF!),1)</definedName>
    <definedName name="net_redempt">OFFSET([7]!tgl_NAB,0,3)</definedName>
    <definedName name="new">[12]TABLES!#REF!</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#REF!</definedName>
    <definedName name="PER">[5]MASTER!$A:$A</definedName>
    <definedName name="PERCENT">[1]Sheet3!$AE$2:$AE$3</definedName>
    <definedName name="_xlnm.Print_Area" localSheetId="5">'1.1'!$A$1:$G$10</definedName>
    <definedName name="_xlnm.Print_Area" localSheetId="6">'1.2'!$A$1:$O$8</definedName>
    <definedName name="_xlnm.Print_Area" localSheetId="7">'1.3'!$A$1:$H$78</definedName>
    <definedName name="_xlnm.Print_Area" localSheetId="8">'2.1'!$A$1:$O$92</definedName>
    <definedName name="_xlnm.Print_Area" localSheetId="9">'2.2'!$A$1:$O$60</definedName>
    <definedName name="_xlnm.Print_Area" localSheetId="10">'3.1'!$A$1:$O$51</definedName>
    <definedName name="_xlnm.Print_Area" localSheetId="11">'3.2'!$A$1:$O$45</definedName>
    <definedName name="_xlnm.Print_Area" localSheetId="12">'3.3'!$A$1:$O$50</definedName>
    <definedName name="_xlnm.Print_Area" localSheetId="13">'3.4'!$A$1:$O$45</definedName>
    <definedName name="_xlnm.Print_Area" localSheetId="1">Disclaimer!$A$1:$N$22</definedName>
    <definedName name="_xlnm.Print_Area" localSheetId="3">Isi!$A$1:$B$27</definedName>
    <definedName name="_xlnm.Print_Area" localSheetId="4">Istilah!$A$1:$C$42</definedName>
    <definedName name="_xlnm.Print_Titles" localSheetId="8">'2.1'!$3:$3</definedName>
    <definedName name="_xlnm.Print_Titles" localSheetId="9">'2.2'!$3:$3</definedName>
    <definedName name="_xlnm.Print_Titles" localSheetId="10">'3.1'!$3:$3</definedName>
    <definedName name="_xlnm.Print_Titles" localSheetId="11">'3.2'!$3:$3</definedName>
    <definedName name="_xlnm.Print_Titles" localSheetId="12">'3.3'!$3:$3</definedName>
    <definedName name="_xlnm.Print_Titles" localSheetId="13">'3.4'!$3:$3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OFFSET(#REF!,COUNTA(#REF!)-1,0,-MIN([0]!Length,COUNTA(#REF!)-1),1)</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#REF!</definedName>
    <definedName name="test">#REF!</definedName>
    <definedName name="TGL">[1]Sheet3!$M$26:$M$56</definedName>
    <definedName name="tgl_NAB">OFFSET([2]NAB!$A$2,COUNTA([2]NAB!$A:$A)-1,0,-MIN(Length,COUNTA([2]NAB!$A:$A)-1),1)</definedName>
    <definedName name="tgl_rp">OFFSET([2]Rp!$G$2,COUNTA([2]Rp!$G:$G)-1,0,-MIN(Length,COUNTA([2]Rp!$G:$G)-1),1)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4" i="29" l="1"/>
  <c r="N44" i="29"/>
  <c r="M21" i="29"/>
  <c r="N21" i="29"/>
  <c r="M17" i="29"/>
  <c r="N17" i="29"/>
  <c r="M11" i="29"/>
  <c r="N11" i="29"/>
  <c r="M7" i="29"/>
  <c r="N7" i="29"/>
  <c r="N7" i="60"/>
  <c r="L17" i="29" l="1"/>
  <c r="L7" i="29"/>
  <c r="K7" i="29"/>
  <c r="M7" i="60" l="1"/>
  <c r="L44" i="29" l="1"/>
  <c r="L21" i="29"/>
  <c r="L11" i="29"/>
  <c r="D72" i="63"/>
  <c r="C72" i="63"/>
  <c r="L7" i="60"/>
  <c r="E72" i="63"/>
  <c r="K44" i="29" l="1"/>
  <c r="K21" i="29"/>
  <c r="K17" i="29"/>
  <c r="K11" i="29"/>
  <c r="K7" i="60" l="1"/>
  <c r="J44" i="29" l="1"/>
  <c r="J21" i="29"/>
  <c r="J17" i="29"/>
  <c r="J11" i="29"/>
  <c r="J7" i="29"/>
  <c r="J7" i="60"/>
  <c r="I44" i="29"/>
  <c r="I21" i="29"/>
  <c r="I17" i="29"/>
  <c r="I11" i="29"/>
  <c r="I7" i="29"/>
  <c r="I7" i="60"/>
  <c r="H44" i="29"/>
  <c r="H21" i="29"/>
  <c r="H17" i="29"/>
  <c r="H11" i="29"/>
  <c r="H7" i="29"/>
  <c r="H7" i="60"/>
  <c r="G7" i="60"/>
  <c r="G44" i="29"/>
  <c r="G21" i="29"/>
  <c r="G17" i="29"/>
  <c r="G11" i="29"/>
  <c r="G7" i="29"/>
  <c r="F44" i="29"/>
  <c r="F21" i="29"/>
  <c r="F11" i="29"/>
  <c r="F7" i="29"/>
  <c r="F7" i="60"/>
  <c r="E44" i="29"/>
  <c r="E21" i="29"/>
  <c r="E11" i="29"/>
  <c r="E7" i="29"/>
  <c r="E7" i="60"/>
  <c r="D44" i="29"/>
  <c r="D21" i="29"/>
  <c r="D17" i="29"/>
  <c r="D11" i="29"/>
  <c r="D7" i="29"/>
  <c r="D7" i="60"/>
  <c r="C44" i="29"/>
  <c r="C21" i="29"/>
  <c r="C17" i="29"/>
  <c r="C11" i="29"/>
  <c r="C7" i="29"/>
  <c r="C7" i="60"/>
  <c r="B44" i="29"/>
  <c r="B21" i="29"/>
  <c r="B17" i="29"/>
  <c r="B11" i="29"/>
  <c r="B7" i="29"/>
  <c r="B7" i="60"/>
  <c r="G72" i="63"/>
  <c r="F8" i="59"/>
  <c r="B8" i="59"/>
  <c r="C8" i="59"/>
  <c r="D8" i="59"/>
  <c r="E8" i="59"/>
  <c r="H72" i="63" l="1"/>
  <c r="F72" i="63"/>
</calcChain>
</file>

<file path=xl/sharedStrings.xml><?xml version="1.0" encoding="utf-8"?>
<sst xmlns="http://schemas.openxmlformats.org/spreadsheetml/2006/main" count="767" uniqueCount="534">
  <si>
    <t>Keterangan</t>
  </si>
  <si>
    <t>Jumlah Industri (Unit)</t>
  </si>
  <si>
    <t>Number of Industry (Units)</t>
  </si>
  <si>
    <t>Aset (miliar Rp)</t>
  </si>
  <si>
    <t>Assets (billion Rp)</t>
  </si>
  <si>
    <t>Liabilitas (miliar Rp)</t>
  </si>
  <si>
    <t>Liabilities (billion Rp)</t>
  </si>
  <si>
    <t>Ekuitas  (miliar Rp)</t>
  </si>
  <si>
    <t>Items</t>
  </si>
  <si>
    <t>JUMLAH</t>
  </si>
  <si>
    <t>TOTAL</t>
  </si>
  <si>
    <t>Total Aset</t>
  </si>
  <si>
    <t>Total Assets</t>
  </si>
  <si>
    <t>Total Liabilitas</t>
  </si>
  <si>
    <t>Total Liabilities</t>
  </si>
  <si>
    <t>Total Ekuitas</t>
  </si>
  <si>
    <t>Total Equities</t>
  </si>
  <si>
    <t>Total Liabilitas &amp; Ekuitas</t>
  </si>
  <si>
    <t>Total Liabilities &amp; Equities</t>
  </si>
  <si>
    <t>c. Lain-lain</t>
  </si>
  <si>
    <t>c. Others</t>
  </si>
  <si>
    <t>c. Lainnya</t>
  </si>
  <si>
    <t>d. Lainnya</t>
  </si>
  <si>
    <t>2. Investasi</t>
  </si>
  <si>
    <t>Aset lancar</t>
  </si>
  <si>
    <t>Current assets</t>
  </si>
  <si>
    <t>1. Kas &amp; Bank</t>
  </si>
  <si>
    <t>1. Cash &amp; bank</t>
  </si>
  <si>
    <t>a. Konvensional:</t>
  </si>
  <si>
    <t>a. Conventional:</t>
  </si>
  <si>
    <t>i.   Gadai</t>
  </si>
  <si>
    <t>i.   Pawn</t>
  </si>
  <si>
    <t>ii.  Fidusia</t>
  </si>
  <si>
    <t>ii.  Fiduciary</t>
  </si>
  <si>
    <t>iii. Lainnya</t>
  </si>
  <si>
    <t>iii. Others</t>
  </si>
  <si>
    <t>CKPN – Pinjaman konvensional</t>
  </si>
  <si>
    <t>AFIL – Conventional loan</t>
  </si>
  <si>
    <t>b. Syariah:</t>
  </si>
  <si>
    <t>b. Sharia:</t>
  </si>
  <si>
    <t>i.   Rahn</t>
  </si>
  <si>
    <t>ii.  Rahn tasjili</t>
  </si>
  <si>
    <t>iii. Mulia</t>
  </si>
  <si>
    <t>iv. Lainnya</t>
  </si>
  <si>
    <t>iv. Others</t>
  </si>
  <si>
    <t>CKPN – Pinjaman syariah</t>
  </si>
  <si>
    <t>AFIL – Sharia loan</t>
  </si>
  <si>
    <t>Jumlah aset lancar</t>
  </si>
  <si>
    <t>Total current assets</t>
  </si>
  <si>
    <t>Aset tidak lancar</t>
  </si>
  <si>
    <t>Non current assets</t>
  </si>
  <si>
    <t>Jumlah aktiva tidak lancar</t>
  </si>
  <si>
    <t>Total non current assets</t>
  </si>
  <si>
    <t>Liabilitas lancar</t>
  </si>
  <si>
    <t>Current liabilities</t>
  </si>
  <si>
    <t>1. Pinjaman yang diterima</t>
  </si>
  <si>
    <t>1. Loans received</t>
  </si>
  <si>
    <t>a. Bank</t>
  </si>
  <si>
    <t>b. Non bank</t>
  </si>
  <si>
    <t>2. Surat berharga yang diterbitkan</t>
  </si>
  <si>
    <t>2. Securities issued</t>
  </si>
  <si>
    <t>a. Obligasi</t>
  </si>
  <si>
    <t>a. Obligations</t>
  </si>
  <si>
    <t>b. Medium Term Notes (MTN)</t>
  </si>
  <si>
    <t>c. Lain- lain</t>
  </si>
  <si>
    <t>3. Pinjaman dari pemerintah</t>
  </si>
  <si>
    <t>3. Government loans</t>
  </si>
  <si>
    <t>4. Utang kepada rekanan</t>
  </si>
  <si>
    <t>4. Debt to partners</t>
  </si>
  <si>
    <t>5. Utang kepada nasabah</t>
  </si>
  <si>
    <t>5. Debt to customers</t>
  </si>
  <si>
    <t>6. Utang pajak</t>
  </si>
  <si>
    <t>6. Tax liabilities</t>
  </si>
  <si>
    <t>7. Biaya yang masih harus dibayar</t>
  </si>
  <si>
    <t>7. Accrued expenses</t>
  </si>
  <si>
    <t>8. Pendapatan diterima di muka</t>
  </si>
  <si>
    <t>8. Prepaid income</t>
  </si>
  <si>
    <t>9. Utang lancar lainnya</t>
  </si>
  <si>
    <t>9. Other current liabilities</t>
  </si>
  <si>
    <t>Jumlah liabilitas lancar</t>
  </si>
  <si>
    <t>Total current liabilities</t>
  </si>
  <si>
    <t>10. Pinjaman yang diberikan</t>
  </si>
  <si>
    <t>10. Loans received</t>
  </si>
  <si>
    <t>11. Surat berharga yang diterbitkan</t>
  </si>
  <si>
    <t>11. Securities issued</t>
  </si>
  <si>
    <t>12. Pinjaman dari pemerintah</t>
  </si>
  <si>
    <t>12. Government loans</t>
  </si>
  <si>
    <t>13. Pendapatan ditangguhkan</t>
  </si>
  <si>
    <t>13. Accrued income</t>
  </si>
  <si>
    <t>14. Kewajiban estimasi untuk imbalan kerja</t>
  </si>
  <si>
    <t>14. Estimate obligations of employee benefits</t>
  </si>
  <si>
    <t>15. Liabilitas pajak tangguhan</t>
  </si>
  <si>
    <t>15. Deffered tax liabilities</t>
  </si>
  <si>
    <t>16. Pinjaman jangka panjang lainnya</t>
  </si>
  <si>
    <t>16. Other non current liabilities</t>
  </si>
  <si>
    <t>Jumlah liabilitas tidak lancar</t>
  </si>
  <si>
    <t>Total non current liabilities</t>
  </si>
  <si>
    <t>17. Modal disetor</t>
  </si>
  <si>
    <t>17. Paid-up capital</t>
  </si>
  <si>
    <t>18. Modal non pengendali</t>
  </si>
  <si>
    <t>18. Non controlling capital</t>
  </si>
  <si>
    <t>19. Surplus revaluasi</t>
  </si>
  <si>
    <t>19. Revaluations surplus</t>
  </si>
  <si>
    <t>20. Laba Rugi Aktuaria Imbalan Kerja</t>
  </si>
  <si>
    <t>20. Actuariall profits &amp; losses for employee benefits</t>
  </si>
  <si>
    <t>21. Saldo laba/rugi</t>
  </si>
  <si>
    <t>21. Retained profit / (loss)</t>
  </si>
  <si>
    <t>a. Ditentukan penggunaannya</t>
  </si>
  <si>
    <t>a.  Appropriated</t>
  </si>
  <si>
    <t>b. Belum ditentukan penggunaannya</t>
  </si>
  <si>
    <t>b. Unappropriated</t>
  </si>
  <si>
    <t>Pendapatan</t>
  </si>
  <si>
    <t>Income</t>
  </si>
  <si>
    <t>A. Pendapatan operasional</t>
  </si>
  <si>
    <t>A. Operating income</t>
  </si>
  <si>
    <t>1. Sewa modal</t>
  </si>
  <si>
    <t>1. Rental capital</t>
  </si>
  <si>
    <t>a. Gadai</t>
  </si>
  <si>
    <t>a. Pawn</t>
  </si>
  <si>
    <t>b. Fidusia</t>
  </si>
  <si>
    <t>b. Fiduciary</t>
  </si>
  <si>
    <t xml:space="preserve">    *) Ujrah/margin:</t>
  </si>
  <si>
    <t>a. Rahn</t>
  </si>
  <si>
    <t>b. Rahn tasjili</t>
  </si>
  <si>
    <t>c. Mulia</t>
  </si>
  <si>
    <t>2. Pendapatan administrasi</t>
  </si>
  <si>
    <t>2. Administrative income</t>
  </si>
  <si>
    <t>Jumlah pendapatan operasional</t>
  </si>
  <si>
    <t>Total operating income</t>
  </si>
  <si>
    <t>B. Pendapatan non operasional</t>
  </si>
  <si>
    <t>B. Non operating income</t>
  </si>
  <si>
    <t>1. Uang kelebihan lewat waktu</t>
  </si>
  <si>
    <t>1. Excess money over time</t>
  </si>
  <si>
    <t>2. Pendapatan bunga/jasa giro</t>
  </si>
  <si>
    <t>2. Interest / current accounts services income</t>
  </si>
  <si>
    <t>3. Pendapatan non operasional lainnya</t>
  </si>
  <si>
    <t>3. Other operating income</t>
  </si>
  <si>
    <t>Jumlah pendapatan non operasional</t>
  </si>
  <si>
    <t>Total non operating income</t>
  </si>
  <si>
    <t>Total Pendapatan</t>
  </si>
  <si>
    <t>Total Income</t>
  </si>
  <si>
    <t>Beban</t>
  </si>
  <si>
    <t>Expenses</t>
  </si>
  <si>
    <t xml:space="preserve"> A. Beban operasional</t>
  </si>
  <si>
    <t xml:space="preserve"> A. Operating expenses</t>
  </si>
  <si>
    <t>1. Bunga &amp; provisi</t>
  </si>
  <si>
    <t>1. Interest &amp; comission</t>
  </si>
  <si>
    <t>2. Bagi hasil</t>
  </si>
  <si>
    <t>2. Profit sharing</t>
  </si>
  <si>
    <t>3. Pegawai</t>
  </si>
  <si>
    <t>3. Employee</t>
  </si>
  <si>
    <t>4. Direksi &amp; dekom</t>
  </si>
  <si>
    <t>4. Directors &amp; commissioners</t>
  </si>
  <si>
    <t>5. Beban amortisasi &amp; CKPN</t>
  </si>
  <si>
    <t>5. Amortization &amp; AFIL expenses</t>
  </si>
  <si>
    <t>6. Beban penyusutan aset tetap &amp; inventaris</t>
  </si>
  <si>
    <t>6. Depreciation fixed assets &amp; inventory expenses</t>
  </si>
  <si>
    <t>Jumlah beban operasional</t>
  </si>
  <si>
    <t>Total operating expenses</t>
  </si>
  <si>
    <t>B. Beban non operasional</t>
  </si>
  <si>
    <t>B. Non operating expenses</t>
  </si>
  <si>
    <t>Beban (manfaat) pajak penghasilan</t>
  </si>
  <si>
    <t>Tax expenses / (benefits)</t>
  </si>
  <si>
    <t>1. Kini</t>
  </si>
  <si>
    <t>1. Current</t>
  </si>
  <si>
    <t>2. Tangguhan</t>
  </si>
  <si>
    <t>2. Deferred</t>
  </si>
  <si>
    <t>Jumlah beban (manfaat) pajak penghasilan</t>
  </si>
  <si>
    <t>Total tax expenses / (benefits)</t>
  </si>
  <si>
    <t>Laba periode berjalan</t>
  </si>
  <si>
    <t>3. Pinjaman yang diberikan</t>
  </si>
  <si>
    <t>3. Loan</t>
  </si>
  <si>
    <t>Pendapatan komprehensif lain setelah pajak</t>
  </si>
  <si>
    <t>Other comprehensive income after tax</t>
  </si>
  <si>
    <t xml:space="preserve">INDONESIA </t>
  </si>
  <si>
    <t>*) Konvensional:</t>
  </si>
  <si>
    <t>*) Ujrah/margin:</t>
  </si>
  <si>
    <t>*) Conventional:</t>
  </si>
  <si>
    <t>Foreword</t>
  </si>
  <si>
    <t>Otoritas Jasa Keuangan</t>
  </si>
  <si>
    <t>Indonesia Financial Services Authority</t>
  </si>
  <si>
    <t>|</t>
  </si>
  <si>
    <t>INDONESIA</t>
  </si>
  <si>
    <t>Daftar Istilah</t>
  </si>
  <si>
    <t>Glossary</t>
  </si>
  <si>
    <t>Fidusia</t>
  </si>
  <si>
    <t>Pengalihan hak kepemilikan suatu benda atas dasar kepercayaan dengan ketentuan bahwa benda yang hak kepemilikannya dialihkan tersebut tetap dalam penguasaan pemilik benda.</t>
  </si>
  <si>
    <t>Fiduciary</t>
  </si>
  <si>
    <t>The transfer of ownership of an object on the basis of trust with the proviso that the objects of the transferred ownership rights remain in the control of the owner of the object.</t>
  </si>
  <si>
    <t>Gadai</t>
  </si>
  <si>
    <t>Sesuatu yang diserahkan ke atau disimpan dengan pihak lain sebagai jaminan untuk pinjaman.</t>
  </si>
  <si>
    <t>Something delivered to or deposited with another as security for a loan.</t>
  </si>
  <si>
    <t>Gadai Syariah</t>
  </si>
  <si>
    <t>Gadai dengan prinsip syariah.</t>
  </si>
  <si>
    <t>Pawn with sharia principle.</t>
  </si>
  <si>
    <t>Daftar Isi</t>
  </si>
  <si>
    <t>Table of Content</t>
  </si>
  <si>
    <t>Kata Pengantar</t>
  </si>
  <si>
    <t>1. Kas dan setara kas</t>
  </si>
  <si>
    <t>1. Cash and cash equivalents</t>
  </si>
  <si>
    <t>Ekuitas</t>
  </si>
  <si>
    <t>Total Liabilities &amp; Equity</t>
  </si>
  <si>
    <t>4. Other operating income</t>
  </si>
  <si>
    <t>4. Pendapatan operasional lainnya</t>
  </si>
  <si>
    <t>Equity (billion Rp)</t>
  </si>
  <si>
    <t>2. Investments</t>
  </si>
  <si>
    <t>a. Deposito</t>
  </si>
  <si>
    <t>b. Surat Berharga</t>
  </si>
  <si>
    <t>a. Deposits</t>
  </si>
  <si>
    <t>b. Securities</t>
  </si>
  <si>
    <t>4. Pendapatan yang masih harus diterima</t>
  </si>
  <si>
    <t>4. Accrued income</t>
  </si>
  <si>
    <t>5. Prepaid expenses</t>
  </si>
  <si>
    <t>5. Beban di bayar di muka</t>
  </si>
  <si>
    <t>6. Other current assets</t>
  </si>
  <si>
    <t>6. Aset lancar lainnya</t>
  </si>
  <si>
    <t>7. Aset tetap</t>
  </si>
  <si>
    <t>7. Fixed assets</t>
  </si>
  <si>
    <t>8. Aset tidak berwujud</t>
  </si>
  <si>
    <t>8. Intangible assets</t>
  </si>
  <si>
    <t>9. Other non current assets</t>
  </si>
  <si>
    <t>9. Aset tidak lancar lainnya</t>
  </si>
  <si>
    <t>a. Saldo laba/(rugi) awal tahun</t>
  </si>
  <si>
    <t>b. Saldo laba/(rugi) tahun berjalan</t>
  </si>
  <si>
    <t>Current profit period</t>
  </si>
  <si>
    <t>Current period profit / (loss)</t>
  </si>
  <si>
    <t>Laba/(rugi) komprehensif periode berjalan</t>
  </si>
  <si>
    <t>Laba/(rugi) sebelum pajak</t>
  </si>
  <si>
    <t>Total beban</t>
  </si>
  <si>
    <t>Total expenses</t>
  </si>
  <si>
    <t>Profit/(loss) before tax</t>
  </si>
  <si>
    <t>b. Current period profit/(loss)</t>
  </si>
  <si>
    <t>a.  Beginning of the year profit/(loss)</t>
  </si>
  <si>
    <t>3. Pendapatan jasa</t>
  </si>
  <si>
    <t>1. Fee / yield reward income</t>
  </si>
  <si>
    <t>1. Pendapatan imbal jasa/imbal hasil</t>
  </si>
  <si>
    <t>a. Pendapatan jasa titipan</t>
  </si>
  <si>
    <t>b. Pendapatan jasa taksiran</t>
  </si>
  <si>
    <t>a. Deposits service income</t>
  </si>
  <si>
    <t>b. Appraiser service income</t>
  </si>
  <si>
    <t>3. Service income</t>
  </si>
  <si>
    <t>a.    Pendapatan Bunga/Jasa Giro</t>
  </si>
  <si>
    <t>b.    Pendapatan Non Operasional Lainnya</t>
  </si>
  <si>
    <t>a.    Interest/current account income</t>
  </si>
  <si>
    <t>b.    Other non operating income</t>
  </si>
  <si>
    <t>Taksiran pajak penghasilan</t>
  </si>
  <si>
    <t>Laba/(rugi) setelah pajak</t>
  </si>
  <si>
    <t>Profit/(loss) after tax</t>
  </si>
  <si>
    <t>Pendapatan komprehensif lainnya</t>
  </si>
  <si>
    <t>Other comprehensive income</t>
  </si>
  <si>
    <t>Estimated income tax</t>
  </si>
  <si>
    <t>Perusahaan Pergadaian</t>
  </si>
  <si>
    <t>Perusahaan Pergadaian Pemerintah</t>
  </si>
  <si>
    <t>Perusahaan Pergadaian Swasta</t>
  </si>
  <si>
    <t>Badan hukum yang melakukan usaha pergadaian.</t>
  </si>
  <si>
    <t>PT Pegadaian (Persero) sebagaimana dimaksud dalam Staatsblad Tahun 1928 Nomor 81 tentang Pandhuis Regleement dan Peraturan Pemerintah Nomor 51 Tahun 2011 tentang Perubahan Bentuk Badan Hukum Perusahaan Umum (Perum) Pegadaian menjadi Perusahaan Perseroan (Persero).</t>
  </si>
  <si>
    <t>Perusahaan pergadaian pemerintah dan perusahaan pergadaian swasta yang diatur dan diawasi oleh Otoritas Jasa Keuangan.</t>
  </si>
  <si>
    <t>Pawnshop Companies</t>
  </si>
  <si>
    <t>Government pawnshop company and private pawnshop companies are regulated and overseen by Financial Services Authority.</t>
  </si>
  <si>
    <t>Government Pawnshop Company</t>
  </si>
  <si>
    <t>PT Pegadaian (Persero) as referred to in Staatsblad Year 1928 Number 81 concerning Pandhuis Regleement and Government Regulation Number 51 Year 2011 concerning Amendment of Legal Entity of Public Company (Perum) Pawnshop to become Limited Liability Company (Persero).</t>
  </si>
  <si>
    <t>Private Pawnshop Companies</t>
  </si>
  <si>
    <t>Legal entities that conduct business pawnshops.</t>
  </si>
  <si>
    <t>Catatan:</t>
  </si>
  <si>
    <t>- based on quarterly report of private pawnshop company</t>
  </si>
  <si>
    <t>Note:</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</si>
  <si>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</si>
  <si>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</si>
  <si>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</si>
  <si>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</si>
  <si>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Sharia Pawn</t>
  </si>
  <si>
    <t>Pawn</t>
  </si>
  <si>
    <t>PT Pegadaian (Persero)</t>
  </si>
  <si>
    <t>Badan Usaha Milik Negara di Indonesia yang usaha intinya adalah bidang jasa penyaluran kredit kepada masyarakat atas dasar hukum gadai.</t>
  </si>
  <si>
    <t>State-Owned Enterprises in Indonesia which its core business is services sector lending to the public on the basis of the pawn law</t>
  </si>
  <si>
    <t xml:space="preserve">Dengan terbitnya Statistik Perusahaan Pergadaian Indonesia ini, kami berharap data yang disajikan dapat memberikan manfaat bagi semua pihak.   </t>
  </si>
  <si>
    <t>We hope the publication of Indonesia Pawnshop Companies Statistics provides benefits to the readers.</t>
  </si>
  <si>
    <t>1. Perusahaan Pergadaian Pemerintah</t>
  </si>
  <si>
    <t>1. Government Pawnshop Company</t>
  </si>
  <si>
    <t>Tabel 2.1 Posisi Keuangan Perusahaan Pergadaian Pemerintah</t>
  </si>
  <si>
    <t>Table 2.1 Financial Position of  Government Pawnshop Company</t>
  </si>
  <si>
    <t>Tabel 2.2 Laba Rugi Komprehensif Perusahaan Pergadaian Pemerintah</t>
  </si>
  <si>
    <t>Table 2.2 Comprehensif Income of Government Pawnshop Company</t>
  </si>
  <si>
    <t>Tabel 2.1 Posisi Keuangan Perusahaan Pergadaian Pemerintah (Miliar Rp)</t>
  </si>
  <si>
    <t>Table 2.1 Financial Position of  Government Pawnshop Company  (Billion Rp)</t>
  </si>
  <si>
    <t>Tabel 2.2 Laba Rugi Komprehensif Perusahaan Pergadaian Pemerintah (Miliar Rp)</t>
  </si>
  <si>
    <t>Table 2.2 Comprehensif Income of Government Pawnshop Company  (Billion Rp)</t>
  </si>
  <si>
    <r>
      <t>Kata</t>
    </r>
    <r>
      <rPr>
        <b/>
        <sz val="36"/>
        <color rgb="FF00642D"/>
        <rFont val="Arial"/>
        <family val="2"/>
      </rPr>
      <t xml:space="preserve"> </t>
    </r>
    <r>
      <rPr>
        <b/>
        <sz val="22"/>
        <color rgb="FF00642D"/>
        <rFont val="Arial"/>
        <family val="2"/>
      </rPr>
      <t>Pengantar</t>
    </r>
  </si>
  <si>
    <t>Cadangan Kerugian Penurunan Nilai (CKPN)</t>
  </si>
  <si>
    <t>Cadangan yang wajib dibentuk jika terdapat bukti objektif mengenai penurunan nilai atas aset keuangan sebagai satu atau lebih peristiwa yang telah terjadi setelah pengakuan aset tersebut dan berdampak pada estimasi arus kas masa depan.</t>
  </si>
  <si>
    <t>Rahn</t>
  </si>
  <si>
    <t>Suatu akad utang-piutang dengan menjadikan barang yang mempunyai nilai harta menurut pandangan syara’ sebagai jaminan, hingga orang yang bersangkutan boleh mengambil uang.</t>
  </si>
  <si>
    <t>Rahn Tasjily</t>
  </si>
  <si>
    <t>Merupakan bentuk gadai, dimana barang yang digadaikan hanya dipindahkan kepemilikannya, namun barangnya sendiri masih tetap dikuasai dan dipergunakan oleh pemberi gadai.</t>
  </si>
  <si>
    <t>Simpanan Pokok</t>
  </si>
  <si>
    <t>Simpanan yang dibayar setiap bulan dan besarnya simpanan wajib ditetapkan/disepakati oleh seluruh anggota koperasi. Simpanan wajib tidak bisa diambil oleh anggota kecuali anggota tersebut keluar dari koperasi.</t>
  </si>
  <si>
    <t>Simpanan Wajib</t>
  </si>
  <si>
    <t>Simpanan Khusus</t>
  </si>
  <si>
    <t>Allowance For Impairment Losses (AFIL)</t>
  </si>
  <si>
    <t>Reserves that must be established if there is objective evidence of impairment of a financial asset as one or more events that have occurred after the recognition of the asset and impacts the estimated future cash flows.</t>
  </si>
  <si>
    <t>A contract of debt by making goods which have value of property according to syara 'views as collateral, until the person concerned may take the money.</t>
  </si>
  <si>
    <t>The form of mortgage, where the mortgaged goods only transferred ownership, but the goods themselves are still controlled and used by the giver of the pawn.</t>
  </si>
  <si>
    <t>Deposits that are only paid once by members are at the beginning of the cooperative membership. This deposits can not be taken by the member unless the member leaves the cooperative.</t>
  </si>
  <si>
    <t>Principal Deposits</t>
  </si>
  <si>
    <t>Compulsory Deposits</t>
  </si>
  <si>
    <t>Simpanan yang besarnya tidak di tentukan, tetapi bergantung kepada kemampuan anggota. Simpanan ini bisa diambil kapan saja.</t>
  </si>
  <si>
    <t>Simpanan yang hanya dibayar sekali oleh anggota yaitu pada awal keanggotaan koperasi. Simpanan ini tidak bisa diambil oleh anggota kecuali anggota yang bersangkutan keluar dari koperasi.</t>
  </si>
  <si>
    <t>Deposits paid every month and the amount of deposits must be set / agreed upon by all members of the cooperative. Deposits shall not be taken by members unless the member leaves the cooperative.</t>
  </si>
  <si>
    <t>Deposits that are amount are not specified, but depend on members' capabilities. This deposit can be taken anytime.</t>
  </si>
  <si>
    <t>Special Deposits</t>
  </si>
  <si>
    <t>Tabel 3.1 Posisi Keuangan Perusahaan Pergadaian Swasta Konvensional (Miliar Rp)</t>
  </si>
  <si>
    <t>Table 3.1 Financial Position of Conventional Private Pawnshop Companies (Billion Rp)</t>
  </si>
  <si>
    <t>Tabel 3.2 Laba Rugi Komprehensif Perusahaan Pergadaian Swasta Konvensional (Miliar Rp)</t>
  </si>
  <si>
    <t>Table 3.2 Comprehensif Income of Conventional Private Pawnshop Companies (Billion Rp)</t>
  </si>
  <si>
    <t>Tabel 3.1 Posisi Keuangan Perusahaan Pergadaian Swasta Konvensional</t>
  </si>
  <si>
    <t>Table 3.1 Financial Position of Conventional Private Pawnshop Companies</t>
  </si>
  <si>
    <t>Tabel 3.2 Laba Rugi Komprehensif Perusahaan Pergadaian Swasta Konvensional</t>
  </si>
  <si>
    <t>Table 3.2 Comprehensive Income of Conventional Private Pawnshop Companies</t>
  </si>
  <si>
    <t>7. Paid-up capital</t>
  </si>
  <si>
    <t>8. Reserve</t>
  </si>
  <si>
    <t>9. Retained profit / (loss)</t>
  </si>
  <si>
    <t>10. Other Equity</t>
  </si>
  <si>
    <t>2. Beban gaji dan pegawai</t>
  </si>
  <si>
    <t>3. Beban penyusutan aset tetap</t>
  </si>
  <si>
    <t>4. Beban administrasi dan umum</t>
  </si>
  <si>
    <t>5. Beban operasional lainnya</t>
  </si>
  <si>
    <t>1. Beban bunga</t>
  </si>
  <si>
    <t>2. Salary &amp; employee expenses</t>
  </si>
  <si>
    <t>3. Depreciation fixed assets expenses</t>
  </si>
  <si>
    <t>4. Administration and general expenses</t>
  </si>
  <si>
    <t>5. Other operating expenses</t>
  </si>
  <si>
    <t>1. Interest expenses</t>
  </si>
  <si>
    <t>- berdasarkan laporan triwulan perusahaan pergadaian swasta</t>
  </si>
  <si>
    <r>
      <t>BULANAN (</t>
    </r>
    <r>
      <rPr>
        <i/>
        <sz val="11"/>
        <rFont val="Arial"/>
        <family val="2"/>
      </rPr>
      <t>MONTHLY</t>
    </r>
    <r>
      <rPr>
        <sz val="11"/>
        <rFont val="Arial"/>
        <family val="2"/>
      </rPr>
      <t>)</t>
    </r>
  </si>
  <si>
    <t>7. Administrasi</t>
  </si>
  <si>
    <t>8. Umum</t>
  </si>
  <si>
    <t>9. Pendidikan dan pelatihan</t>
  </si>
  <si>
    <t>8. General</t>
  </si>
  <si>
    <t>7. Administrration</t>
  </si>
  <si>
    <t>9. Education &amp; training</t>
  </si>
  <si>
    <t>c. Fee Based Income</t>
  </si>
  <si>
    <t>c. Pendapatan berdasarkan upah</t>
  </si>
  <si>
    <t>Loans (billion Rp)</t>
  </si>
  <si>
    <t>Lokasi</t>
  </si>
  <si>
    <t>No</t>
  </si>
  <si>
    <t>Sumber Dana (miliar Rp)</t>
  </si>
  <si>
    <t>Source of Funds (miliar Rp)</t>
  </si>
  <si>
    <t>Kota Medan</t>
  </si>
  <si>
    <t>Kota Batam</t>
  </si>
  <si>
    <t>Kota Jakarta Pusat</t>
  </si>
  <si>
    <t>Kota Jakarta Barat</t>
  </si>
  <si>
    <t>Kota Jakarta Selatan</t>
  </si>
  <si>
    <t>Kota Jakarta Timur</t>
  </si>
  <si>
    <t>Kota Bogor</t>
  </si>
  <si>
    <t>Kota Bandung</t>
  </si>
  <si>
    <t>Kota Bekasi</t>
  </si>
  <si>
    <t>Kota Semarang</t>
  </si>
  <si>
    <t>Kota Tegal</t>
  </si>
  <si>
    <t>Kota Yogyakarta</t>
  </si>
  <si>
    <t>Kota Surabaya</t>
  </si>
  <si>
    <t>Kota Tangerang</t>
  </si>
  <si>
    <t>Kota Denpasar</t>
  </si>
  <si>
    <t>Kota Mataram</t>
  </si>
  <si>
    <t>Kota Makassar</t>
  </si>
  <si>
    <t>Liabilitas tidak  lancar</t>
  </si>
  <si>
    <t>Non current liabilities</t>
  </si>
  <si>
    <t>Kota Cirebon</t>
  </si>
  <si>
    <t>Kota Depok</t>
  </si>
  <si>
    <t>Kota Balikpapan</t>
  </si>
  <si>
    <t>2. Surat berharga yang dimiliki</t>
  </si>
  <si>
    <t>4. Persediaan</t>
  </si>
  <si>
    <t>5. Uang muka</t>
  </si>
  <si>
    <t>6. Pendapatan yang masih harus diterima</t>
  </si>
  <si>
    <t>7. Beban dibayar di muka</t>
  </si>
  <si>
    <t>9. Piutang lainnya</t>
  </si>
  <si>
    <t>11. Piutang kepada pihak-pihak berafiliasi</t>
  </si>
  <si>
    <t>12. Investasi Pada Entitas Asosiasi</t>
  </si>
  <si>
    <t>13. Aset pajak tangguhan</t>
  </si>
  <si>
    <t>14. Properti investasi</t>
  </si>
  <si>
    <t>15. Aset tetap &amp; inventaris</t>
  </si>
  <si>
    <t>16. Akumulasi penyusutan</t>
  </si>
  <si>
    <t>17 Aset lain-lain</t>
  </si>
  <si>
    <t>2. Securities</t>
  </si>
  <si>
    <t>6. Accrued income</t>
  </si>
  <si>
    <t>5. Advance payments</t>
  </si>
  <si>
    <t>4. Supplies</t>
  </si>
  <si>
    <t>7. Prepaid expenses</t>
  </si>
  <si>
    <t>9. Other receivables</t>
  </si>
  <si>
    <t>10. Loan</t>
  </si>
  <si>
    <t>11. Receivables to third parties</t>
  </si>
  <si>
    <t>12. Investments in Associated Entities</t>
  </si>
  <si>
    <t>13. Deffered tax assets</t>
  </si>
  <si>
    <t>14. Investment property</t>
  </si>
  <si>
    <t>15. Fixed assets &amp; inventory</t>
  </si>
  <si>
    <t>16. Accumulated depreciation</t>
  </si>
  <si>
    <t>17. Other assets</t>
  </si>
  <si>
    <t>Kota Kupang</t>
  </si>
  <si>
    <t>Kota Jakarta Utara</t>
  </si>
  <si>
    <t>Kota Gunungsitoli</t>
  </si>
  <si>
    <t>2. Conventional Private Pawnshop Companies</t>
  </si>
  <si>
    <t>STATISTIK PERUSAHAAN PERGADAIAN</t>
  </si>
  <si>
    <t>PAWNSHOP COMPANIES STATISTICS</t>
  </si>
  <si>
    <t>The data used in the Indonesia  Pawnshop Companies Statistics are derived from Government Pawnshop Company Monthly Report and  Private Pawnshop Companies Quarterly Reports.</t>
  </si>
  <si>
    <t xml:space="preserve">Tabel 1.2 Pembiayaan &amp; Pinjaman yang Disalurkan Perusahaan Pergadaian </t>
  </si>
  <si>
    <t>Table 1.2 Financing &amp; Loan of  Pawnshop Companies</t>
  </si>
  <si>
    <t>Tabel 1.2  Pembiayaan &amp; Pinjaman yang Disalurkan Perusahaan Pergadaian (Miliar Rp)</t>
  </si>
  <si>
    <t>Table 1.2  Financing &amp; Loan of Pawnshop Companies (Billion Rp)</t>
  </si>
  <si>
    <t>Kota Pekalongan</t>
  </si>
  <si>
    <t>3. Perusahaan Pergadaian Swasta Syariah</t>
  </si>
  <si>
    <t>3. Sharia Private Pawnshop Companies</t>
  </si>
  <si>
    <t>2. Perusahaan Pergadaian Swasta Konvensional</t>
  </si>
  <si>
    <t>8. Penyertaan pada anak perusahaan*)</t>
  </si>
  <si>
    <t>8. Investments in subsidiaries*)</t>
  </si>
  <si>
    <t>1. Pendapatan Imbal Jasa/Imbal Hasil</t>
  </si>
  <si>
    <t>a.	Gadai Syariah (Rahn)</t>
  </si>
  <si>
    <t>b.	Fidusia (Rahn Tasjily)</t>
  </si>
  <si>
    <t>c.	Lainnya</t>
  </si>
  <si>
    <t>Jumlah Pendapatan Imbal Jasa/Imbal Hasil</t>
  </si>
  <si>
    <t xml:space="preserve">2. Pendapatan Administrasi  </t>
  </si>
  <si>
    <t>a. Gadai Syariah (Rahn)</t>
  </si>
  <si>
    <t>b. Fidusia (Rahn Tasjily)</t>
  </si>
  <si>
    <t xml:space="preserve">Jumlah Pendapatan Administrasi  </t>
  </si>
  <si>
    <t>3. Pendapatan Jasa</t>
  </si>
  <si>
    <t>a. Pendapatan Jasa Titipan</t>
  </si>
  <si>
    <t>b. Pendapatan Jasa Taksiran</t>
  </si>
  <si>
    <t>Jumlah Pendapatan Jasa</t>
  </si>
  <si>
    <t>4. Pendapatan Fee Based Income</t>
  </si>
  <si>
    <t>5. Pendapatan Operasional Lainnya</t>
  </si>
  <si>
    <t>1. Pendapatan Imbal Jasa/Imbal Hasil/Jasa Giro</t>
  </si>
  <si>
    <t>2. Pendapatan Non-Operasional Lainnya</t>
  </si>
  <si>
    <t>1. Bagi Hasil</t>
  </si>
  <si>
    <t>2. Pegawai</t>
  </si>
  <si>
    <t>3. Dewan Pengawas Syariah</t>
  </si>
  <si>
    <t>4. Beban Penyusutan Aset Tetap</t>
  </si>
  <si>
    <t>5. Beban Administrasi dan Umum</t>
  </si>
  <si>
    <t>6. Beban Operasional Lainnya</t>
  </si>
  <si>
    <t>Tabel 3.3 Posisi Keuangan Perusahaan Pergadaian Swasta Syariah (Miliar Rp)</t>
  </si>
  <si>
    <t>Table 3.3 Financial Position of Sharia Private Pawnshop Companies (Billion Rp)</t>
  </si>
  <si>
    <t>Tabel 3.4 Laba Rugi Komprehensif Perusahaan Pergadaian Swasta Syariah (Miliar Rp)</t>
  </si>
  <si>
    <t>Table 3.4 Comprehensif Income of Sharia Private Pawnshop Companies (Billion Rp)</t>
  </si>
  <si>
    <t>Kota Banda Aceh</t>
  </si>
  <si>
    <t>Kota Padang</t>
  </si>
  <si>
    <t>Kota Jambi</t>
  </si>
  <si>
    <t>Kota Palembang</t>
  </si>
  <si>
    <t>Kota Bandar Lampung</t>
  </si>
  <si>
    <t>Kota Bengkulu</t>
  </si>
  <si>
    <t>Tangerang</t>
  </si>
  <si>
    <t>Bandung</t>
  </si>
  <si>
    <t>Bogor</t>
  </si>
  <si>
    <t>Bekasi</t>
  </si>
  <si>
    <t>Banyumas</t>
  </si>
  <si>
    <t>Bantul</t>
  </si>
  <si>
    <t>Sleman</t>
  </si>
  <si>
    <t>Sidoarjo</t>
  </si>
  <si>
    <t>Lombok Tengah</t>
  </si>
  <si>
    <t>Kota Banjarmasin</t>
  </si>
  <si>
    <t>Kota Pontianak</t>
  </si>
  <si>
    <t>Kota Samarinda</t>
  </si>
  <si>
    <t>Kota Tarakan</t>
  </si>
  <si>
    <t>Kota Pangkal Pinang</t>
  </si>
  <si>
    <t>Kota Manado</t>
  </si>
  <si>
    <t>Kota Palu</t>
  </si>
  <si>
    <t>Kota Kendari</t>
  </si>
  <si>
    <t>Kota Ambon</t>
  </si>
  <si>
    <t>Kota Gorontalo</t>
  </si>
  <si>
    <t>Kota Jayapura</t>
  </si>
  <si>
    <t>Kota Sorong</t>
  </si>
  <si>
    <t>Mamuju</t>
  </si>
  <si>
    <t>Kota Ternate</t>
  </si>
  <si>
    <t>Deli Serdang</t>
  </si>
  <si>
    <t>Ponorogo</t>
  </si>
  <si>
    <t>Pinjaman yang Disalurkan (miliar Rp)</t>
  </si>
  <si>
    <t>Catatan :</t>
  </si>
  <si>
    <t>Data Perusahaan Pergadaian Pemerintah merupakan data konsolidasi (termasuk Unit Usaha Syariah)</t>
  </si>
  <si>
    <t>Data yang digunakan dalam Statistik Perusahaan Pergadaian Indonesia ini bersumber dari Laporan Bulanan Perusahaan Pergadaian Pemerintah dan Laporan Triwulanan Perusahaan Pergadaian Swasta.</t>
  </si>
  <si>
    <t>Tabel 3.3 Posisi Keuangan Perusahaan Pergadaian Swasta Syariah</t>
  </si>
  <si>
    <t>Table 3.3 Financial Position of Sharia Private Pawnshop Companies</t>
  </si>
  <si>
    <t>Tabel 3.4 Laba Rugi Komprehensif Perusahaan Pergadaian Swasta Syariah</t>
  </si>
  <si>
    <t>Table 3.4 Comprehensive Income of Sharia Private Pawnshop Companies</t>
  </si>
  <si>
    <t>1. Modal disetor</t>
  </si>
  <si>
    <t>2. Cadangan</t>
  </si>
  <si>
    <t>3. Saldo laba/(rugi)</t>
  </si>
  <si>
    <t>4. Ekuitas Lain</t>
  </si>
  <si>
    <t>Total Equity</t>
  </si>
  <si>
    <t>1. Pinjaman yang Diterima</t>
  </si>
  <si>
    <t>2. Beban yang masih harus dibayar</t>
  </si>
  <si>
    <t>3. Uang kelebihan nasabah</t>
  </si>
  <si>
    <t>4. Liabilitas lancar lainnya</t>
  </si>
  <si>
    <t>5. Pinjaman yang Diterima</t>
  </si>
  <si>
    <t>6. Liabilitas tidak lancar lainnya</t>
  </si>
  <si>
    <t>1. Loan</t>
  </si>
  <si>
    <t>2. Accrued expenses</t>
  </si>
  <si>
    <t>3. Money excess customers</t>
  </si>
  <si>
    <t>4. Other current liabilities</t>
  </si>
  <si>
    <t>5. Loan</t>
  </si>
  <si>
    <t>6. Other non current liabilities</t>
  </si>
  <si>
    <t>a. Deposito di Bank Syariah</t>
  </si>
  <si>
    <t>b. Surat Berharga Syariah</t>
  </si>
  <si>
    <t>Nasabah (pihak)</t>
  </si>
  <si>
    <t>Customer (account)</t>
  </si>
  <si>
    <t>Kota Malang</t>
  </si>
  <si>
    <t>Kota Tanjung Pinang</t>
  </si>
  <si>
    <t>Departemen Pengelolaan Data dan Statistik</t>
  </si>
  <si>
    <t>The Indonesia Pawnshop Companies Statistics is a publication media that provides data of Government Pawnshop Company &amp;  Private Pawnshop Companies. Government Pawnshop Company is PT Pegadaian. The Indonesia  Pawnshop Companies Statistics is published by Department of Data Management and Statistics. It is also accessible through the official website of Indonesia Financial Services Authority at www.ojk.go.id.</t>
  </si>
  <si>
    <t>Statistik Perusahaan Pergadaian  Indonesia merupakan media publikasi yang menyajikan data mengenai Perusahaan Pergadaian Pemerintah &amp; Swasta . Pergadaian Pemerintah adalah PT Pegadaian. Statistik Perusahaan Pergadaian  Indonesia diterbitkan secara bulanan oleh Departemen Pengelolaan Data dan Statistik dan dapat diakses melalui situs resmi Otoritas Jasa Keuangan di alamat www.ojk.go.id.</t>
  </si>
  <si>
    <t>Department of Data Management and Statistics</t>
  </si>
  <si>
    <t xml:space="preserve">Tabel 1.1 Overview Perusahaan Pergadaian </t>
  </si>
  <si>
    <t xml:space="preserve">Table 1.1  Pawnshop Companies Overview </t>
  </si>
  <si>
    <t xml:space="preserve">Tabel 1.3 Ikhtisar Keuangan Perusahaan Pergadaian berdasarkan Lokasi </t>
  </si>
  <si>
    <t xml:space="preserve">Table 1.3 Financial Highlights of  Pawnshop Companies by Location </t>
  </si>
  <si>
    <t>d. Lain-lain</t>
  </si>
  <si>
    <t>Sampang</t>
  </si>
  <si>
    <t>10. Pinjaman yang diterima</t>
  </si>
  <si>
    <t>Government Pawnshop Company data is consolidated (including Sharia Business Units)</t>
  </si>
  <si>
    <t>Brebes</t>
  </si>
  <si>
    <t>Nasabah (Pihak)</t>
  </si>
  <si>
    <t>Kota Tangerang Selatan</t>
  </si>
  <si>
    <t>Kota Pekanbaru</t>
  </si>
  <si>
    <t xml:space="preserve">1) Data Aset, Liabilitas, Ekuitas, dan Sumber Dana merupakan data berdasarkan lokasi kantor pusat Perusahaan Pergadaian </t>
  </si>
  <si>
    <t>2) Data Pinjaman yang disalurkan berdasarkan data lokasi kantor pusat Perusahaan Pergadaian Swasta dan data pinjaman yang disalurkan oleh PT Pegadaian di lokasi tersebut</t>
  </si>
  <si>
    <t>3) Data  nasabah berdasarkan data lokasi kantor pusat Perusahaan Pergadaian Swasta dan data nasabah yang disalurkan PT Pegadaian di lokasi tersebut</t>
  </si>
  <si>
    <t>Kota Palangka Raya</t>
  </si>
  <si>
    <t>Kendal</t>
  </si>
  <si>
    <t>Karimun</t>
  </si>
  <si>
    <t>Kota Probolinggo</t>
  </si>
  <si>
    <t>Labuhanbatu</t>
  </si>
  <si>
    <t>Tegal</t>
  </si>
  <si>
    <t>Jakarta,   April 2025</t>
  </si>
  <si>
    <t>Jakarta,    April 2025</t>
  </si>
  <si>
    <t>Table 1.1 Pawnshop Companies Overview as of  February 2025</t>
  </si>
  <si>
    <t>Tabel 1.1 Overview Perusahaan Pergadaian per Februari 2025</t>
  </si>
  <si>
    <t>Tabel 1.3 Ikhtisar Keuangan Perusahaan Pergadaian berdasarkan Lokasi per Februari 2025</t>
  </si>
  <si>
    <t>Table 1.3 Financial Highlights of Pawnshop Companies by Location as of February 2025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</si>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</sst>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_-;\-* #,##0_-;_-* &quot;-&quot;?_-;_-@_-"/>
    <numFmt numFmtId="168" formatCode="_(* #,##0.0000_);_(* \(#,##0.0000\);_(* &quot;-&quot;??_);_(@_)"/>
  </numFmts>
  <fonts count="47" x14ac:knownFonts="1">
    <font>
      <sz val="11"/>
      <color theme="1"/>
      <name val="Calibri"/>
      <family val="2"/>
      <charset val="1"/>
      <scheme val="minor"/>
    </font>
    <font>
      <sz val="11"/>
      <color theme="1"/>
      <name val="Calibri"/>
      <family val="2"/>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b/>
      <sz val="8"/>
      <name val="Arial"/>
      <family val="2"/>
    </font>
    <font>
      <sz val="8"/>
      <name val="Arial"/>
      <family val="2"/>
    </font>
    <font>
      <i/>
      <sz val="8"/>
      <name val="Arial"/>
      <family val="2"/>
    </font>
    <font>
      <i/>
      <sz val="11"/>
      <color theme="1"/>
      <name val="Calibri"/>
      <family val="2"/>
      <scheme val="minor"/>
    </font>
    <font>
      <b/>
      <sz val="19"/>
      <color rgb="FF00642D"/>
      <name val="Arial"/>
      <family val="2"/>
    </font>
    <font>
      <i/>
      <sz val="19"/>
      <color rgb="FF00642D"/>
      <name val="Arial"/>
      <family val="2"/>
    </font>
    <font>
      <b/>
      <sz val="22"/>
      <color rgb="FF00642D"/>
      <name val="Arial"/>
      <family val="2"/>
    </font>
    <font>
      <b/>
      <sz val="36"/>
      <color rgb="FF00642D"/>
      <name val="Arial"/>
      <family val="2"/>
    </font>
    <font>
      <b/>
      <i/>
      <sz val="22"/>
      <color rgb="FF00642D"/>
      <name val="Arial"/>
      <family val="2"/>
    </font>
    <font>
      <b/>
      <sz val="20"/>
      <color rgb="FF00642D"/>
      <name val="Arial"/>
      <family val="2"/>
    </font>
    <font>
      <sz val="11"/>
      <color rgb="FF00642D"/>
      <name val="Calibri"/>
      <family val="2"/>
      <charset val="1"/>
      <scheme val="minor"/>
    </font>
    <font>
      <b/>
      <i/>
      <sz val="20"/>
      <color rgb="FF00642D"/>
      <name val="Arial"/>
      <family val="2"/>
    </font>
    <font>
      <u/>
      <sz val="11"/>
      <color rgb="FF00642D"/>
      <name val="Calibri"/>
      <family val="2"/>
      <charset val="1"/>
      <scheme val="minor"/>
    </font>
    <font>
      <i/>
      <u/>
      <sz val="11"/>
      <color rgb="FF00642D"/>
      <name val="Calibri"/>
      <family val="2"/>
      <scheme val="minor"/>
    </font>
    <font>
      <b/>
      <sz val="11"/>
      <color theme="1"/>
      <name val="Calibri"/>
      <family val="2"/>
      <scheme val="minor"/>
    </font>
    <font>
      <b/>
      <i/>
      <sz val="11"/>
      <color theme="1"/>
      <name val="Calibri"/>
      <family val="2"/>
      <scheme val="minor"/>
    </font>
    <font>
      <sz val="8"/>
      <name val="Arial Narrow"/>
      <family val="2"/>
    </font>
    <font>
      <b/>
      <sz val="8"/>
      <name val="Arial Narrow"/>
      <family val="2"/>
    </font>
    <font>
      <b/>
      <i/>
      <sz val="8"/>
      <name val="Arial Narrow"/>
      <family val="2"/>
    </font>
    <font>
      <i/>
      <sz val="8"/>
      <name val="Arial Narrow"/>
      <family val="2"/>
    </font>
    <font>
      <sz val="8"/>
      <color theme="1"/>
      <name val="Arial Narrow"/>
      <family val="2"/>
    </font>
    <font>
      <i/>
      <sz val="8"/>
      <color theme="1"/>
      <name val="Arial Narrow"/>
      <family val="2"/>
    </font>
    <font>
      <b/>
      <sz val="10"/>
      <name val="Arial Narrow"/>
      <family val="2"/>
    </font>
    <font>
      <b/>
      <i/>
      <sz val="10"/>
      <name val="Arial Narrow"/>
      <family val="2"/>
    </font>
    <font>
      <sz val="8"/>
      <color rgb="FF4C483D"/>
      <name val="Arial Narrow"/>
      <family val="2"/>
    </font>
    <font>
      <b/>
      <sz val="8"/>
      <color rgb="FF4C483D"/>
      <name val="Arial Narrow"/>
      <family val="2"/>
    </font>
    <font>
      <b/>
      <i/>
      <sz val="8"/>
      <color rgb="FF000000"/>
      <name val="Arial Narrow"/>
      <family val="2"/>
    </font>
    <font>
      <b/>
      <sz val="8"/>
      <color theme="1"/>
      <name val="Arial Narrow"/>
      <family val="2"/>
    </font>
    <font>
      <sz val="11"/>
      <name val="Arial"/>
      <family val="2"/>
    </font>
    <font>
      <i/>
      <sz val="11"/>
      <name val="Arial"/>
      <family val="2"/>
    </font>
    <font>
      <b/>
      <sz val="11"/>
      <name val="Garamond"/>
      <family val="1"/>
    </font>
    <font>
      <sz val="11"/>
      <color theme="1"/>
      <name val="Calibri"/>
      <family val="2"/>
      <scheme val="minor"/>
    </font>
    <font>
      <sz val="8"/>
      <color theme="1"/>
      <name val="Calibri"/>
      <family val="2"/>
      <charset val="1"/>
      <scheme val="minor"/>
    </font>
    <font>
      <sz val="11"/>
      <color rgb="FF000000"/>
      <name val="Calibri"/>
      <family val="2"/>
      <scheme val="minor"/>
    </font>
  </fonts>
  <fills count="3">
    <fill>
      <patternFill patternType="none"/>
    </fill>
    <fill>
      <patternFill patternType="gray125"/>
    </fill>
    <fill>
      <patternFill patternType="solid">
        <fgColor theme="6"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diagonal/>
    </border>
    <border>
      <left style="thin">
        <color rgb="FF000000"/>
      </left>
      <right style="thin">
        <color indexed="64"/>
      </right>
      <top/>
      <bottom/>
      <diagonal/>
    </border>
    <border>
      <left style="thin">
        <color indexed="64"/>
      </left>
      <right/>
      <top/>
      <bottom/>
      <diagonal/>
    </border>
  </borders>
  <cellStyleXfs count="12">
    <xf numFmtId="0" fontId="0" fillId="0" borderId="0"/>
    <xf numFmtId="0" fontId="8" fillId="0" borderId="0" applyNumberForma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44" fillId="0" borderId="0"/>
    <xf numFmtId="43" fontId="44" fillId="0" borderId="0" applyFont="0" applyFill="0" applyBorder="0" applyAlignment="0" applyProtection="0"/>
    <xf numFmtId="165" fontId="12" fillId="0" borderId="0" applyFont="0" applyFill="0" applyBorder="0" applyAlignment="0" applyProtection="0"/>
    <xf numFmtId="0" fontId="46" fillId="0" borderId="0"/>
    <xf numFmtId="0" fontId="1" fillId="0" borderId="0"/>
  </cellStyleXfs>
  <cellXfs count="190">
    <xf numFmtId="0" fontId="0" fillId="0" borderId="0" xfId="0"/>
    <xf numFmtId="0" fontId="4" fillId="0" borderId="0" xfId="0" applyFont="1"/>
    <xf numFmtId="0" fontId="5" fillId="0" borderId="0" xfId="0" applyFont="1"/>
    <xf numFmtId="0" fontId="6" fillId="0" borderId="0" xfId="0" applyFont="1" applyAlignment="1">
      <alignment horizontal="left" vertical="center"/>
    </xf>
    <xf numFmtId="0" fontId="7" fillId="0" borderId="0" xfId="0" applyFont="1"/>
    <xf numFmtId="0" fontId="11" fillId="0" borderId="0" xfId="0" applyFont="1" applyAlignment="1">
      <alignment vertical="top" wrapText="1"/>
    </xf>
    <xf numFmtId="0" fontId="11" fillId="0" borderId="0" xfId="0" applyFont="1"/>
    <xf numFmtId="0" fontId="9" fillId="0" borderId="0" xfId="0" applyFont="1" applyAlignment="1">
      <alignment horizontal="justify" vertical="top" wrapText="1"/>
    </xf>
    <xf numFmtId="0" fontId="11" fillId="0" borderId="0" xfId="0" applyFont="1" applyAlignment="1">
      <alignment vertical="top"/>
    </xf>
    <xf numFmtId="0" fontId="16" fillId="0" borderId="0" xfId="0" applyFont="1"/>
    <xf numFmtId="0" fontId="10" fillId="0" borderId="0" xfId="0" applyFont="1" applyAlignment="1">
      <alignment horizontal="justify" vertical="top" wrapText="1"/>
    </xf>
    <xf numFmtId="0" fontId="10" fillId="0" borderId="0" xfId="0" applyFont="1" applyAlignment="1">
      <alignmen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14" fillId="0" borderId="0" xfId="0" applyFont="1" applyAlignment="1">
      <alignment horizontal="justify" vertical="top" wrapText="1"/>
    </xf>
    <xf numFmtId="0" fontId="15" fillId="0" borderId="0" xfId="0" applyFont="1" applyAlignment="1">
      <alignment horizontal="justify" vertical="top" wrapText="1"/>
    </xf>
    <xf numFmtId="0" fontId="9" fillId="0" borderId="0" xfId="0" applyFont="1" applyAlignment="1">
      <alignment horizontal="center" vertical="center"/>
    </xf>
    <xf numFmtId="0" fontId="3" fillId="0" borderId="0" xfId="0" applyFont="1" applyAlignment="1">
      <alignment horizontal="justify" vertical="top" wrapText="1"/>
    </xf>
    <xf numFmtId="0" fontId="2" fillId="0" borderId="0" xfId="0" applyFont="1" applyAlignment="1">
      <alignment horizontal="justify" vertical="top" wrapText="1"/>
    </xf>
    <xf numFmtId="0" fontId="13" fillId="0" borderId="0" xfId="0" applyFont="1" applyAlignment="1">
      <alignment horizontal="justify" vertical="top" wrapText="1"/>
    </xf>
    <xf numFmtId="0" fontId="17" fillId="0" borderId="0" xfId="0" applyFont="1"/>
    <xf numFmtId="0" fontId="18" fillId="0" borderId="0" xfId="0" applyFont="1"/>
    <xf numFmtId="0" fontId="19"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center" vertical="center"/>
    </xf>
    <xf numFmtId="0" fontId="23" fillId="0" borderId="0" xfId="0" applyFont="1"/>
    <xf numFmtId="0" fontId="24" fillId="0" borderId="0" xfId="0" applyFont="1" applyAlignment="1">
      <alignment horizontal="center" vertical="center"/>
    </xf>
    <xf numFmtId="0" fontId="25" fillId="0" borderId="0" xfId="1" applyFont="1" applyAlignment="1">
      <alignment vertical="center"/>
    </xf>
    <xf numFmtId="0" fontId="26" fillId="0" borderId="0" xfId="1" applyFont="1" applyAlignment="1">
      <alignment vertical="center"/>
    </xf>
    <xf numFmtId="0" fontId="27" fillId="0" borderId="0" xfId="0" applyFont="1"/>
    <xf numFmtId="0" fontId="28" fillId="0" borderId="0" xfId="0" applyFont="1"/>
    <xf numFmtId="0" fontId="29" fillId="0" borderId="3" xfId="0" applyFont="1" applyBorder="1" applyAlignment="1">
      <alignment vertical="center"/>
    </xf>
    <xf numFmtId="164" fontId="29" fillId="0" borderId="3" xfId="2" applyFont="1" applyBorder="1" applyAlignment="1">
      <alignment horizontal="right" vertical="center"/>
    </xf>
    <xf numFmtId="0" fontId="32" fillId="0" borderId="14" xfId="0" applyFont="1" applyBorder="1" applyAlignment="1">
      <alignment vertical="center" wrapText="1"/>
    </xf>
    <xf numFmtId="0" fontId="29" fillId="0" borderId="3" xfId="0" applyFont="1" applyBorder="1" applyAlignment="1">
      <alignment vertical="center" wrapText="1"/>
    </xf>
    <xf numFmtId="0" fontId="30" fillId="0" borderId="4" xfId="0" applyFont="1" applyBorder="1" applyAlignment="1">
      <alignment horizontal="center" vertical="center"/>
    </xf>
    <xf numFmtId="164" fontId="30" fillId="0" borderId="4" xfId="2" applyFont="1" applyBorder="1" applyAlignment="1">
      <alignment horizontal="right" vertical="center"/>
    </xf>
    <xf numFmtId="0" fontId="31" fillId="0" borderId="10" xfId="0" applyFont="1" applyBorder="1" applyAlignment="1">
      <alignment horizontal="center" vertical="center" wrapText="1"/>
    </xf>
    <xf numFmtId="0" fontId="33" fillId="0" borderId="0" xfId="0" applyFont="1"/>
    <xf numFmtId="0" fontId="34" fillId="0" borderId="0" xfId="0" applyFont="1"/>
    <xf numFmtId="164" fontId="29" fillId="0" borderId="14" xfId="2" applyFont="1" applyBorder="1" applyAlignment="1">
      <alignment horizontal="right" vertical="center" wrapText="1"/>
    </xf>
    <xf numFmtId="164" fontId="29" fillId="0" borderId="14" xfId="2" applyFont="1" applyFill="1" applyBorder="1" applyAlignment="1">
      <alignment horizontal="right" vertical="center" wrapText="1"/>
    </xf>
    <xf numFmtId="0" fontId="30" fillId="0" borderId="4" xfId="0" applyFont="1" applyBorder="1" applyAlignment="1">
      <alignment vertical="center"/>
    </xf>
    <xf numFmtId="0" fontId="31" fillId="0" borderId="10" xfId="0" applyFont="1" applyBorder="1" applyAlignment="1">
      <alignment vertical="center" wrapText="1"/>
    </xf>
    <xf numFmtId="164" fontId="37" fillId="0" borderId="3" xfId="2" applyFont="1" applyBorder="1" applyAlignment="1">
      <alignment vertical="center"/>
    </xf>
    <xf numFmtId="164" fontId="29" fillId="0" borderId="14" xfId="2" applyFont="1" applyBorder="1" applyAlignment="1">
      <alignment horizontal="right" vertical="center"/>
    </xf>
    <xf numFmtId="0" fontId="32" fillId="0" borderId="15" xfId="0" applyFont="1" applyBorder="1" applyAlignment="1">
      <alignment vertical="center"/>
    </xf>
    <xf numFmtId="0" fontId="32" fillId="0" borderId="15" xfId="0" applyFont="1" applyBorder="1" applyAlignment="1">
      <alignment horizontal="left" vertical="center" indent="1"/>
    </xf>
    <xf numFmtId="164" fontId="30" fillId="0" borderId="3" xfId="2" applyFont="1" applyBorder="1" applyAlignment="1">
      <alignment horizontal="right" vertical="center"/>
    </xf>
    <xf numFmtId="164" fontId="30" fillId="0" borderId="14" xfId="2" applyFont="1" applyBorder="1" applyAlignment="1">
      <alignment horizontal="right" vertical="center"/>
    </xf>
    <xf numFmtId="0" fontId="31" fillId="0" borderId="15" xfId="0" applyFont="1" applyBorder="1" applyAlignment="1">
      <alignment vertical="center"/>
    </xf>
    <xf numFmtId="0" fontId="33" fillId="0" borderId="14" xfId="0" applyFont="1" applyBorder="1"/>
    <xf numFmtId="0" fontId="30" fillId="0" borderId="2" xfId="0" applyFont="1" applyBorder="1" applyAlignment="1">
      <alignment vertical="center"/>
    </xf>
    <xf numFmtId="164" fontId="38" fillId="0" borderId="14" xfId="2" applyFont="1" applyBorder="1" applyAlignment="1">
      <alignment vertical="center"/>
    </xf>
    <xf numFmtId="0" fontId="39" fillId="0" borderId="7" xfId="0" applyFont="1" applyBorder="1" applyAlignment="1">
      <alignment vertical="center"/>
    </xf>
    <xf numFmtId="0" fontId="30" fillId="0" borderId="3" xfId="0" applyFont="1" applyBorder="1" applyAlignment="1">
      <alignment vertical="center"/>
    </xf>
    <xf numFmtId="0" fontId="31" fillId="0" borderId="14" xfId="0" applyFont="1" applyBorder="1" applyAlignment="1">
      <alignment vertical="center"/>
    </xf>
    <xf numFmtId="0" fontId="30" fillId="0" borderId="3" xfId="0" applyFont="1" applyBorder="1" applyAlignment="1">
      <alignment horizontal="left" vertical="center" indent="1"/>
    </xf>
    <xf numFmtId="0" fontId="31" fillId="0" borderId="14" xfId="0" applyFont="1" applyBorder="1" applyAlignment="1">
      <alignment horizontal="left" vertical="center" indent="1"/>
    </xf>
    <xf numFmtId="0" fontId="29" fillId="0" borderId="3" xfId="0" applyFont="1" applyBorder="1" applyAlignment="1">
      <alignment horizontal="left" vertical="center" indent="2"/>
    </xf>
    <xf numFmtId="0" fontId="32" fillId="0" borderId="14" xfId="0" applyFont="1" applyBorder="1" applyAlignment="1">
      <alignment horizontal="left" vertical="center" indent="2"/>
    </xf>
    <xf numFmtId="0" fontId="29" fillId="0" borderId="3" xfId="0" applyFont="1" applyBorder="1" applyAlignment="1">
      <alignment horizontal="left" vertical="center" indent="3"/>
    </xf>
    <xf numFmtId="0" fontId="32" fillId="0" borderId="14" xfId="0" applyFont="1" applyBorder="1" applyAlignment="1">
      <alignment horizontal="left" vertical="center" indent="3"/>
    </xf>
    <xf numFmtId="0" fontId="32" fillId="0" borderId="14" xfId="0" applyFont="1" applyBorder="1" applyAlignment="1">
      <alignment horizontal="left" vertical="center" indent="1"/>
    </xf>
    <xf numFmtId="0" fontId="29" fillId="0" borderId="3" xfId="0" applyFont="1" applyBorder="1" applyAlignment="1">
      <alignment horizontal="left" vertical="center" indent="1"/>
    </xf>
    <xf numFmtId="164" fontId="30" fillId="0" borderId="10" xfId="2" applyFont="1" applyBorder="1" applyAlignment="1">
      <alignment horizontal="right" vertical="center"/>
    </xf>
    <xf numFmtId="0" fontId="31" fillId="0" borderId="10" xfId="0" applyFont="1" applyBorder="1" applyAlignment="1">
      <alignment vertical="center"/>
    </xf>
    <xf numFmtId="0" fontId="31" fillId="0" borderId="16" xfId="0" applyFont="1" applyBorder="1" applyAlignment="1">
      <alignment vertical="center"/>
    </xf>
    <xf numFmtId="0" fontId="32" fillId="0" borderId="15" xfId="0" applyFont="1" applyBorder="1" applyAlignment="1">
      <alignment horizontal="left" vertical="center"/>
    </xf>
    <xf numFmtId="0" fontId="33" fillId="0" borderId="0" xfId="0" quotePrefix="1" applyFont="1"/>
    <xf numFmtId="0" fontId="34" fillId="0" borderId="0" xfId="0" quotePrefix="1" applyFont="1"/>
    <xf numFmtId="0" fontId="32" fillId="0" borderId="14"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vertical="center"/>
    </xf>
    <xf numFmtId="0" fontId="29" fillId="0" borderId="18" xfId="0" applyFont="1" applyBorder="1" applyAlignment="1">
      <alignment horizontal="left" vertical="center" indent="1"/>
    </xf>
    <xf numFmtId="0" fontId="29" fillId="0" borderId="18" xfId="0" applyFont="1" applyBorder="1" applyAlignment="1">
      <alignment horizontal="left" vertical="center" indent="2"/>
    </xf>
    <xf numFmtId="0" fontId="30" fillId="0" borderId="18"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horizontal="left" vertical="center"/>
    </xf>
    <xf numFmtId="0" fontId="29" fillId="0" borderId="18" xfId="0" applyFont="1" applyBorder="1" applyAlignment="1">
      <alignment horizontal="left" vertical="center"/>
    </xf>
    <xf numFmtId="0" fontId="29" fillId="0" borderId="18" xfId="0" applyFont="1" applyBorder="1" applyAlignment="1">
      <alignment horizontal="left" vertical="center" indent="3"/>
    </xf>
    <xf numFmtId="0" fontId="30"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0" fillId="2" borderId="1" xfId="0" applyFont="1" applyFill="1" applyBorder="1" applyAlignment="1">
      <alignment horizontal="center" vertical="center"/>
    </xf>
    <xf numFmtId="17" fontId="30" fillId="2" borderId="13"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0" fillId="2" borderId="11" xfId="0" applyFont="1" applyFill="1" applyBorder="1" applyAlignment="1">
      <alignment horizontal="center" vertical="center"/>
    </xf>
    <xf numFmtId="17" fontId="30" fillId="2" borderId="1"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xf>
    <xf numFmtId="0" fontId="41" fillId="2" borderId="0" xfId="0" applyFont="1" applyFill="1" applyAlignment="1">
      <alignment vertical="center" wrapText="1"/>
    </xf>
    <xf numFmtId="0" fontId="43" fillId="2" borderId="0" xfId="0" applyFont="1" applyFill="1" applyAlignment="1">
      <alignment horizontal="center" vertical="center" wrapText="1"/>
    </xf>
    <xf numFmtId="17" fontId="41" fillId="2" borderId="0" xfId="0" quotePrefix="1" applyNumberFormat="1" applyFont="1" applyFill="1" applyAlignment="1">
      <alignment vertical="center"/>
    </xf>
    <xf numFmtId="0" fontId="29" fillId="0" borderId="14" xfId="0" applyFont="1" applyBorder="1" applyAlignment="1">
      <alignment vertical="center" wrapText="1"/>
    </xf>
    <xf numFmtId="164" fontId="33" fillId="0" borderId="0" xfId="2" applyFont="1"/>
    <xf numFmtId="164" fontId="33" fillId="0" borderId="0" xfId="0" applyNumberFormat="1" applyFont="1"/>
    <xf numFmtId="17" fontId="30" fillId="2" borderId="13" xfId="0" quotePrefix="1" applyNumberFormat="1" applyFont="1" applyFill="1" applyBorder="1" applyAlignment="1">
      <alignment horizontal="center" vertical="center"/>
    </xf>
    <xf numFmtId="0" fontId="29" fillId="0" borderId="3" xfId="0" applyFont="1" applyBorder="1" applyAlignment="1">
      <alignment horizontal="center" vertical="center"/>
    </xf>
    <xf numFmtId="164" fontId="29" fillId="0" borderId="3" xfId="2" applyFont="1" applyFill="1" applyBorder="1" applyAlignment="1">
      <alignment horizontal="right" vertical="center"/>
    </xf>
    <xf numFmtId="164" fontId="29" fillId="0" borderId="3" xfId="2" applyFont="1" applyFill="1" applyBorder="1" applyAlignment="1">
      <alignment horizontal="right" vertical="top"/>
    </xf>
    <xf numFmtId="164" fontId="30" fillId="0" borderId="4" xfId="2" applyFont="1" applyFill="1" applyBorder="1" applyAlignment="1">
      <alignment horizontal="right" vertical="center"/>
    </xf>
    <xf numFmtId="3" fontId="33" fillId="0" borderId="0" xfId="0" applyNumberFormat="1" applyFont="1"/>
    <xf numFmtId="0" fontId="33" fillId="0" borderId="3" xfId="0" applyFont="1" applyBorder="1"/>
    <xf numFmtId="165" fontId="33" fillId="0" borderId="3" xfId="9" applyFont="1" applyBorder="1"/>
    <xf numFmtId="0" fontId="30" fillId="0" borderId="0" xfId="0" applyFont="1" applyAlignment="1">
      <alignment horizontal="center" vertical="center"/>
    </xf>
    <xf numFmtId="0" fontId="30" fillId="0" borderId="0" xfId="0" applyFont="1" applyAlignment="1">
      <alignment horizontal="left" vertical="center"/>
    </xf>
    <xf numFmtId="0" fontId="40" fillId="0" borderId="0" xfId="0" applyFont="1"/>
    <xf numFmtId="0" fontId="40" fillId="0" borderId="14" xfId="0" applyFont="1" applyBorder="1" applyAlignment="1">
      <alignment horizontal="left" vertical="top" wrapText="1" indent="1"/>
    </xf>
    <xf numFmtId="0" fontId="33" fillId="0" borderId="14" xfId="0" applyFont="1" applyBorder="1" applyAlignment="1">
      <alignment horizontal="left" vertical="top" wrapText="1" indent="2"/>
    </xf>
    <xf numFmtId="0" fontId="33" fillId="0" borderId="14" xfId="0" applyFont="1" applyBorder="1" applyAlignment="1">
      <alignment horizontal="left" vertical="top" wrapText="1" indent="3"/>
    </xf>
    <xf numFmtId="0" fontId="40" fillId="0" borderId="14" xfId="0" applyFont="1" applyBorder="1" applyAlignment="1">
      <alignment horizontal="left" vertical="top" wrapText="1"/>
    </xf>
    <xf numFmtId="0" fontId="33" fillId="0" borderId="14" xfId="0" applyFont="1" applyBorder="1" applyAlignment="1">
      <alignment horizontal="left" vertical="top" wrapText="1" indent="1"/>
    </xf>
    <xf numFmtId="0" fontId="45" fillId="0" borderId="19" xfId="0" applyFont="1" applyBorder="1" applyAlignment="1">
      <alignment horizontal="left" vertical="top" wrapText="1" indent="2"/>
    </xf>
    <xf numFmtId="0" fontId="45" fillId="0" borderId="19" xfId="0" applyFont="1" applyBorder="1" applyAlignment="1">
      <alignment horizontal="left" vertical="top" wrapText="1" indent="3"/>
    </xf>
    <xf numFmtId="0" fontId="30" fillId="0" borderId="3" xfId="0" applyFont="1" applyBorder="1" applyAlignment="1">
      <alignment horizontal="left" vertical="center"/>
    </xf>
    <xf numFmtId="166" fontId="33" fillId="0" borderId="3" xfId="9" applyNumberFormat="1" applyFont="1" applyBorder="1"/>
    <xf numFmtId="17" fontId="30" fillId="2" borderId="1" xfId="0" quotePrefix="1" applyNumberFormat="1" applyFont="1" applyFill="1" applyBorder="1" applyAlignment="1">
      <alignment horizontal="center" vertical="center"/>
    </xf>
    <xf numFmtId="0" fontId="33" fillId="0" borderId="2" xfId="0" applyFont="1" applyBorder="1"/>
    <xf numFmtId="164" fontId="29" fillId="0" borderId="14" xfId="2" applyFont="1" applyFill="1" applyBorder="1" applyAlignment="1">
      <alignment horizontal="right" vertical="center"/>
    </xf>
    <xf numFmtId="166" fontId="33" fillId="0" borderId="0" xfId="9" applyNumberFormat="1" applyFont="1"/>
    <xf numFmtId="164" fontId="29" fillId="0" borderId="2" xfId="2" applyFont="1" applyBorder="1" applyAlignment="1">
      <alignment horizontal="right" vertical="center"/>
    </xf>
    <xf numFmtId="0" fontId="30" fillId="2" borderId="5"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3" xfId="0" applyFont="1" applyFill="1" applyBorder="1" applyAlignment="1">
      <alignment horizontal="center" vertical="center" wrapText="1"/>
    </xf>
    <xf numFmtId="164" fontId="37" fillId="0" borderId="2" xfId="2" applyFont="1" applyBorder="1" applyAlignment="1">
      <alignment vertical="center"/>
    </xf>
    <xf numFmtId="164" fontId="30" fillId="0" borderId="14" xfId="2" applyFont="1" applyFill="1" applyBorder="1" applyAlignment="1">
      <alignment horizontal="right" vertical="center"/>
    </xf>
    <xf numFmtId="165" fontId="33" fillId="0" borderId="0" xfId="9" applyFont="1"/>
    <xf numFmtId="167" fontId="33" fillId="0" borderId="0" xfId="0" applyNumberFormat="1" applyFont="1"/>
    <xf numFmtId="164" fontId="37" fillId="0" borderId="7" xfId="2" applyFont="1" applyBorder="1" applyAlignment="1">
      <alignment vertical="center"/>
    </xf>
    <xf numFmtId="164" fontId="37" fillId="0" borderId="14" xfId="2" applyFont="1" applyBorder="1" applyAlignment="1">
      <alignment vertical="center"/>
    </xf>
    <xf numFmtId="166" fontId="33" fillId="0" borderId="14" xfId="9" applyNumberFormat="1" applyFont="1" applyBorder="1"/>
    <xf numFmtId="164" fontId="30" fillId="0" borderId="3" xfId="2" applyFont="1" applyFill="1" applyBorder="1" applyAlignment="1">
      <alignment horizontal="right" vertical="center"/>
    </xf>
    <xf numFmtId="0" fontId="30" fillId="2" borderId="12" xfId="0" applyFont="1" applyFill="1" applyBorder="1" applyAlignment="1">
      <alignment horizontal="center" vertical="center"/>
    </xf>
    <xf numFmtId="0" fontId="33" fillId="0" borderId="0" xfId="0" applyFont="1" applyAlignment="1">
      <alignment horizontal="left" wrapText="1"/>
    </xf>
    <xf numFmtId="0" fontId="36" fillId="2" borderId="0" xfId="0" applyFont="1" applyFill="1" applyAlignment="1">
      <alignment horizontal="center" vertical="center" wrapText="1"/>
    </xf>
    <xf numFmtId="0" fontId="35" fillId="2" borderId="0" xfId="0" applyFont="1" applyFill="1" applyAlignment="1">
      <alignment horizontal="center" vertical="center" wrapText="1"/>
    </xf>
    <xf numFmtId="166" fontId="29" fillId="0" borderId="3" xfId="9" applyNumberFormat="1" applyFont="1" applyBorder="1" applyAlignment="1">
      <alignment horizontal="right" vertical="center"/>
    </xf>
    <xf numFmtId="166" fontId="33" fillId="0" borderId="3" xfId="0" applyNumberFormat="1" applyFont="1" applyBorder="1"/>
    <xf numFmtId="0" fontId="33" fillId="2" borderId="12" xfId="0" applyFont="1" applyFill="1" applyBorder="1"/>
    <xf numFmtId="0" fontId="33" fillId="2" borderId="13" xfId="0" applyFont="1" applyFill="1" applyBorder="1"/>
    <xf numFmtId="165" fontId="33" fillId="0" borderId="14" xfId="9" applyFont="1" applyBorder="1"/>
    <xf numFmtId="168" fontId="33" fillId="0" borderId="3" xfId="9" applyNumberFormat="1" applyFont="1" applyBorder="1"/>
    <xf numFmtId="164" fontId="29" fillId="0" borderId="14" xfId="2" applyFont="1" applyFill="1" applyBorder="1" applyAlignment="1">
      <alignment horizontal="right" vertical="top"/>
    </xf>
    <xf numFmtId="166" fontId="29" fillId="0" borderId="3" xfId="9" applyNumberFormat="1" applyFont="1" applyFill="1" applyBorder="1" applyAlignment="1">
      <alignment horizontal="right" vertical="center"/>
    </xf>
    <xf numFmtId="166" fontId="33" fillId="0" borderId="20" xfId="0" applyNumberFormat="1" applyFont="1" applyBorder="1"/>
    <xf numFmtId="166" fontId="33" fillId="0" borderId="14" xfId="0" applyNumberFormat="1" applyFont="1" applyBorder="1"/>
    <xf numFmtId="164" fontId="29" fillId="0" borderId="3" xfId="2" applyFont="1" applyBorder="1" applyAlignment="1">
      <alignment vertical="center"/>
    </xf>
    <xf numFmtId="0" fontId="29" fillId="0" borderId="3" xfId="0" applyFont="1" applyBorder="1"/>
    <xf numFmtId="166" fontId="29" fillId="0" borderId="14" xfId="9" applyNumberFormat="1" applyFont="1" applyBorder="1"/>
    <xf numFmtId="166" fontId="29" fillId="0" borderId="3" xfId="9" applyNumberFormat="1" applyFont="1" applyBorder="1"/>
    <xf numFmtId="164" fontId="29" fillId="0" borderId="14" xfId="2" applyFont="1" applyBorder="1" applyAlignment="1">
      <alignment vertical="center"/>
    </xf>
    <xf numFmtId="166" fontId="30" fillId="0" borderId="3" xfId="9" applyNumberFormat="1" applyFont="1" applyBorder="1" applyAlignment="1">
      <alignment horizontal="right" vertical="center"/>
    </xf>
    <xf numFmtId="166" fontId="29" fillId="0" borderId="14" xfId="9" applyNumberFormat="1" applyFont="1" applyBorder="1" applyAlignment="1">
      <alignment horizontal="right" vertical="center" wrapText="1"/>
    </xf>
    <xf numFmtId="166" fontId="30" fillId="0" borderId="4" xfId="9" applyNumberFormat="1" applyFont="1" applyBorder="1" applyAlignment="1">
      <alignment horizontal="right" vertical="center"/>
    </xf>
    <xf numFmtId="166" fontId="29" fillId="0" borderId="14" xfId="9" applyNumberFormat="1" applyFont="1" applyBorder="1" applyAlignment="1">
      <alignment horizontal="right" vertical="center"/>
    </xf>
    <xf numFmtId="0" fontId="29" fillId="0" borderId="0" xfId="0" applyFont="1" applyAlignment="1">
      <alignment vertical="center"/>
    </xf>
    <xf numFmtId="166" fontId="29" fillId="0" borderId="0" xfId="9" applyNumberFormat="1" applyFont="1" applyBorder="1" applyAlignment="1">
      <alignment horizontal="right" vertical="center"/>
    </xf>
    <xf numFmtId="0" fontId="32" fillId="0" borderId="7" xfId="0" applyFont="1" applyBorder="1" applyAlignment="1">
      <alignment vertical="center"/>
    </xf>
    <xf numFmtId="166" fontId="30" fillId="0" borderId="14" xfId="9" applyNumberFormat="1" applyFont="1" applyBorder="1" applyAlignment="1">
      <alignment horizontal="right" vertical="center"/>
    </xf>
    <xf numFmtId="164" fontId="29" fillId="0" borderId="7" xfId="2" applyFont="1" applyBorder="1" applyAlignment="1">
      <alignment horizontal="right" vertical="center"/>
    </xf>
    <xf numFmtId="164" fontId="33" fillId="0" borderId="3" xfId="0" applyNumberFormat="1" applyFont="1" applyBorder="1"/>
    <xf numFmtId="0" fontId="33" fillId="2" borderId="20" xfId="0" applyFont="1" applyFill="1" applyBorder="1"/>
    <xf numFmtId="0" fontId="33" fillId="2" borderId="0" xfId="0" applyFont="1" applyFill="1"/>
    <xf numFmtId="166" fontId="33" fillId="0" borderId="3" xfId="9" applyNumberFormat="1" applyFont="1" applyFill="1" applyBorder="1"/>
    <xf numFmtId="0" fontId="10"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justify" vertical="top" wrapText="1"/>
    </xf>
    <xf numFmtId="0" fontId="3" fillId="0" borderId="0" xfId="0" applyFont="1" applyAlignment="1">
      <alignment horizontal="justify" vertical="top" wrapText="1"/>
    </xf>
    <xf numFmtId="0" fontId="35" fillId="2" borderId="5"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0" fillId="2" borderId="11"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13" xfId="0" applyFont="1" applyFill="1" applyBorder="1" applyAlignment="1">
      <alignment horizontal="center" vertical="center"/>
    </xf>
    <xf numFmtId="0" fontId="36" fillId="2" borderId="0" xfId="0" applyFont="1" applyFill="1" applyAlignment="1">
      <alignment horizontal="center" vertical="center" wrapText="1"/>
    </xf>
    <xf numFmtId="0" fontId="33" fillId="0" borderId="0" xfId="0" applyFont="1" applyAlignment="1">
      <alignment horizontal="left" wrapText="1"/>
    </xf>
    <xf numFmtId="0" fontId="30" fillId="0" borderId="8" xfId="0" applyFont="1" applyBorder="1" applyAlignment="1">
      <alignment horizontal="center" vertical="center"/>
    </xf>
    <xf numFmtId="0" fontId="30" fillId="0" borderId="10" xfId="0" applyFont="1" applyBorder="1" applyAlignment="1">
      <alignment horizontal="center" vertical="center"/>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5" fillId="2" borderId="0" xfId="0" applyFont="1" applyFill="1" applyAlignment="1">
      <alignment horizontal="center" vertical="center" wrapText="1"/>
    </xf>
    <xf numFmtId="0" fontId="33" fillId="2" borderId="20" xfId="0" applyFont="1" applyFill="1" applyBorder="1" applyAlignment="1">
      <alignment horizontal="center"/>
    </xf>
    <xf numFmtId="0" fontId="33" fillId="2" borderId="0" xfId="0" applyFont="1" applyFill="1" applyAlignment="1">
      <alignment horizontal="center"/>
    </xf>
  </cellXfs>
  <cellStyles count="12">
    <cellStyle name="Comma" xfId="9" builtinId="3"/>
    <cellStyle name="Comma [0]" xfId="2" builtinId="6"/>
    <cellStyle name="Comma [0] 2" xfId="3" xr:uid="{00000000-0005-0000-0000-000002000000}"/>
    <cellStyle name="Comma [0] 2 2" xfId="5" xr:uid="{00000000-0005-0000-0000-000003000000}"/>
    <cellStyle name="Comma [0] 3" xfId="4" xr:uid="{00000000-0005-0000-0000-000004000000}"/>
    <cellStyle name="Comma 2" xfId="8" xr:uid="{00000000-0005-0000-0000-000005000000}"/>
    <cellStyle name="Comma 3" xfId="6" xr:uid="{00000000-0005-0000-0000-000006000000}"/>
    <cellStyle name="Hyperlink" xfId="1" builtinId="8"/>
    <cellStyle name="Normal" xfId="0" builtinId="0"/>
    <cellStyle name="Normal 2" xfId="7" xr:uid="{00000000-0005-0000-0000-000009000000}"/>
    <cellStyle name="Normal 2 3" xfId="10" xr:uid="{3AB51011-8930-45CE-892D-F3099C680292}"/>
    <cellStyle name="Normal 4" xfId="11" xr:uid="{F8949EF2-E3A7-41ED-9F1C-67FC0DDE4DBF}"/>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5" name="Text Box 33">
          <a:extLst>
            <a:ext uri="{FF2B5EF4-FFF2-40B4-BE49-F238E27FC236}">
              <a16:creationId xmlns:a16="http://schemas.microsoft.com/office/drawing/2014/main" id="{B15E1265-86FB-4258-BF62-D2C25C906C9B}"/>
            </a:ext>
          </a:extLst>
        </xdr:cNvPr>
        <xdr:cNvSpPr txBox="1"/>
      </xdr:nvSpPr>
      <xdr:spPr>
        <a:xfrm>
          <a:off x="317500" y="190500"/>
          <a:ext cx="8016875" cy="363537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tatistik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Perusahaan Pergadaian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Perusahaan Pergadaian Indonesia 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Pawnshop Companies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Pawnshop Companies 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my.sharepoint.com/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ojk-my.sharepoint.com/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oneojk-my.sharepoint.com/jkttip-fsiknb01/DSIN/G/Reklas%20Emil%20Sutiah/Kredit/2012/REKLAS%20LSMK/Form%20Reklasifikasi/XBRL/Project%20DD%20and%20GD/Working%20Documents/DPM%202012/Laras/XBRL/Data%20Points%20Structure/2012/DataPointsModel.xlsx?C19AA64D" TargetMode="External"/><Relationship Id="rId1" Type="http://schemas.openxmlformats.org/officeDocument/2006/relationships/externalLinkPath" Target="file:///\\C19AA64D\DataPoints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my.sharepoint.com/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my.sharepoint.com/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eojk-my.sharepoint.com/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eojk-my.sharepoint.com/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eojk-my.sharepoint.com/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eojk-my.sharepoint.com/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9:D44"/>
  <sheetViews>
    <sheetView showGridLines="0" view="pageBreakPreview" topLeftCell="A4" zoomScaleNormal="100" zoomScaleSheetLayoutView="100" workbookViewId="0">
      <selection activeCell="D44" sqref="D44"/>
    </sheetView>
  </sheetViews>
  <sheetFormatPr defaultColWidth="8.81640625" defaultRowHeight="14.5" x14ac:dyDescent="0.35"/>
  <cols>
    <col min="1" max="1" width="27.1796875" customWidth="1"/>
    <col min="6" max="6" width="12.1796875" customWidth="1"/>
    <col min="7" max="7" width="11.1796875" customWidth="1"/>
    <col min="8" max="8" width="13.81640625" customWidth="1"/>
  </cols>
  <sheetData>
    <row r="9" spans="1:1" ht="24" x14ac:dyDescent="0.5">
      <c r="A9" s="1"/>
    </row>
    <row r="10" spans="1:1" ht="24" x14ac:dyDescent="0.5">
      <c r="A10" s="20" t="s">
        <v>400</v>
      </c>
    </row>
    <row r="11" spans="1:1" ht="24" x14ac:dyDescent="0.5">
      <c r="A11" s="20" t="s">
        <v>182</v>
      </c>
    </row>
    <row r="12" spans="1:1" ht="24" x14ac:dyDescent="0.5">
      <c r="A12" s="21" t="s">
        <v>174</v>
      </c>
    </row>
    <row r="13" spans="1:1" ht="24" x14ac:dyDescent="0.5">
      <c r="A13" s="21" t="s">
        <v>401</v>
      </c>
    </row>
    <row r="14" spans="1:1" ht="24" x14ac:dyDescent="0.5">
      <c r="A14" s="2"/>
    </row>
    <row r="44" spans="1:4" s="4" customFormat="1" x14ac:dyDescent="0.35">
      <c r="A44" s="89" t="s">
        <v>333</v>
      </c>
      <c r="B44" s="90" t="s">
        <v>181</v>
      </c>
      <c r="C44" s="91">
        <v>45689</v>
      </c>
      <c r="D44" s="91"/>
    </row>
  </sheetData>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60"/>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Q11" sqref="Q11"/>
    </sheetView>
  </sheetViews>
  <sheetFormatPr defaultColWidth="9.1796875" defaultRowHeight="10.5" x14ac:dyDescent="0.25"/>
  <cols>
    <col min="1" max="1" width="30.453125" style="38" bestFit="1" customWidth="1"/>
    <col min="2" max="2" width="6.54296875" style="38" customWidth="1"/>
    <col min="3" max="8" width="6.26953125" style="38" customWidth="1"/>
    <col min="9" max="9" width="6.08984375" style="38" customWidth="1"/>
    <col min="10" max="10" width="6.26953125" style="38" customWidth="1"/>
    <col min="11" max="11" width="6.7265625" style="38" customWidth="1"/>
    <col min="12" max="12" width="6.36328125" style="38" customWidth="1"/>
    <col min="13" max="14" width="6.7265625" style="38" customWidth="1"/>
    <col min="15" max="15" width="29.453125" style="38" bestFit="1" customWidth="1"/>
    <col min="16" max="16" width="9.1796875" style="118"/>
    <col min="17" max="16384" width="9.1796875" style="38"/>
  </cols>
  <sheetData>
    <row r="1" spans="1:15" ht="13" x14ac:dyDescent="0.25">
      <c r="A1" s="167" t="s">
        <v>285</v>
      </c>
      <c r="B1" s="168"/>
      <c r="C1" s="168"/>
      <c r="D1" s="168"/>
      <c r="E1" s="168"/>
      <c r="F1" s="168"/>
      <c r="G1" s="168"/>
      <c r="H1" s="168"/>
      <c r="I1" s="168"/>
      <c r="J1" s="168"/>
      <c r="K1" s="168"/>
      <c r="L1" s="168"/>
      <c r="M1" s="168"/>
      <c r="N1" s="168"/>
      <c r="O1" s="169"/>
    </row>
    <row r="2" spans="1:15" ht="13" x14ac:dyDescent="0.25">
      <c r="A2" s="170" t="s">
        <v>286</v>
      </c>
      <c r="B2" s="171"/>
      <c r="C2" s="171"/>
      <c r="D2" s="171"/>
      <c r="E2" s="171"/>
      <c r="F2" s="171"/>
      <c r="G2" s="171"/>
      <c r="H2" s="171"/>
      <c r="I2" s="171"/>
      <c r="J2" s="171"/>
      <c r="K2" s="171"/>
      <c r="L2" s="171"/>
      <c r="M2" s="171"/>
      <c r="N2" s="171"/>
      <c r="O2" s="172"/>
    </row>
    <row r="3" spans="1:15" x14ac:dyDescent="0.25">
      <c r="A3" s="83" t="s">
        <v>0</v>
      </c>
      <c r="B3" s="84">
        <v>45323</v>
      </c>
      <c r="C3" s="84">
        <v>45352</v>
      </c>
      <c r="D3" s="84">
        <v>45383</v>
      </c>
      <c r="E3" s="84">
        <v>45413</v>
      </c>
      <c r="F3" s="84">
        <v>45444</v>
      </c>
      <c r="G3" s="84">
        <v>45474</v>
      </c>
      <c r="H3" s="84">
        <v>45505</v>
      </c>
      <c r="I3" s="84">
        <v>45536</v>
      </c>
      <c r="J3" s="84">
        <v>45566</v>
      </c>
      <c r="K3" s="84">
        <v>45597</v>
      </c>
      <c r="L3" s="84">
        <v>45627</v>
      </c>
      <c r="M3" s="84">
        <v>45658</v>
      </c>
      <c r="N3" s="84">
        <v>45689</v>
      </c>
      <c r="O3" s="88" t="s">
        <v>8</v>
      </c>
    </row>
    <row r="4" spans="1:15" x14ac:dyDescent="0.25">
      <c r="A4" s="52" t="s">
        <v>111</v>
      </c>
      <c r="B4" s="53"/>
      <c r="C4" s="53"/>
      <c r="D4" s="53"/>
      <c r="E4" s="53"/>
      <c r="F4" s="53"/>
      <c r="G4" s="53"/>
      <c r="H4" s="53"/>
      <c r="I4" s="53"/>
      <c r="J4" s="53"/>
      <c r="K4" s="53"/>
      <c r="L4" s="53"/>
      <c r="M4" s="53"/>
      <c r="N4" s="53"/>
      <c r="O4" s="54" t="s">
        <v>112</v>
      </c>
    </row>
    <row r="5" spans="1:15" x14ac:dyDescent="0.25">
      <c r="A5" s="55" t="s">
        <v>113</v>
      </c>
      <c r="B5" s="53"/>
      <c r="C5" s="53"/>
      <c r="D5" s="53"/>
      <c r="E5" s="53"/>
      <c r="F5" s="53"/>
      <c r="G5" s="53"/>
      <c r="H5" s="53"/>
      <c r="I5" s="53"/>
      <c r="J5" s="53"/>
      <c r="K5" s="53"/>
      <c r="L5" s="53"/>
      <c r="M5" s="53"/>
      <c r="N5" s="53"/>
      <c r="O5" s="56" t="s">
        <v>114</v>
      </c>
    </row>
    <row r="6" spans="1:15" x14ac:dyDescent="0.25">
      <c r="A6" s="57" t="s">
        <v>115</v>
      </c>
      <c r="B6" s="53"/>
      <c r="C6" s="53"/>
      <c r="D6" s="53"/>
      <c r="E6" s="53"/>
      <c r="F6" s="53"/>
      <c r="G6" s="53"/>
      <c r="H6" s="53"/>
      <c r="I6" s="53"/>
      <c r="J6" s="53"/>
      <c r="K6" s="53"/>
      <c r="L6" s="153"/>
      <c r="M6" s="153"/>
      <c r="N6" s="153"/>
      <c r="O6" s="58" t="s">
        <v>116</v>
      </c>
    </row>
    <row r="7" spans="1:15" x14ac:dyDescent="0.25">
      <c r="A7" s="59" t="s">
        <v>175</v>
      </c>
      <c r="B7" s="45">
        <f t="shared" ref="B7:J7" si="0">B8+B9</f>
        <v>2346.429408165</v>
      </c>
      <c r="C7" s="45">
        <f t="shared" si="0"/>
        <v>3529.882836106</v>
      </c>
      <c r="D7" s="45">
        <f t="shared" si="0"/>
        <v>4706.9590696690002</v>
      </c>
      <c r="E7" s="45">
        <f t="shared" si="0"/>
        <v>2346.429408165</v>
      </c>
      <c r="F7" s="45">
        <f t="shared" si="0"/>
        <v>7292.0729596800002</v>
      </c>
      <c r="G7" s="45">
        <f t="shared" si="0"/>
        <v>8682.6070523210001</v>
      </c>
      <c r="H7" s="45">
        <f t="shared" si="0"/>
        <v>10069.226909628</v>
      </c>
      <c r="I7" s="45">
        <f t="shared" si="0"/>
        <v>11219.673432418</v>
      </c>
      <c r="J7" s="45">
        <f t="shared" si="0"/>
        <v>12449.116579275</v>
      </c>
      <c r="K7" s="45">
        <f>K8+K9+K10</f>
        <v>13743.103651721</v>
      </c>
      <c r="L7" s="45">
        <f t="shared" ref="L7:N7" si="1">L8+L9+L10</f>
        <v>15177.266684029</v>
      </c>
      <c r="M7" s="45">
        <f t="shared" si="1"/>
        <v>1440.610406197</v>
      </c>
      <c r="N7" s="45">
        <f t="shared" si="1"/>
        <v>2858.661293916</v>
      </c>
      <c r="O7" s="60" t="s">
        <v>177</v>
      </c>
    </row>
    <row r="8" spans="1:15" x14ac:dyDescent="0.25">
      <c r="A8" s="61" t="s">
        <v>117</v>
      </c>
      <c r="B8" s="45">
        <v>1986.5785008390001</v>
      </c>
      <c r="C8" s="45">
        <v>3046.4398206820001</v>
      </c>
      <c r="D8" s="45">
        <v>4097.1346257360001</v>
      </c>
      <c r="E8" s="45">
        <v>1986.5785008390001</v>
      </c>
      <c r="F8" s="45">
        <v>6426.976139421</v>
      </c>
      <c r="G8" s="45">
        <v>7685.1612373460002</v>
      </c>
      <c r="H8" s="45">
        <v>8940.1144329540002</v>
      </c>
      <c r="I8" s="45">
        <v>10055.089427363</v>
      </c>
      <c r="J8" s="45">
        <v>11256.214374747</v>
      </c>
      <c r="K8" s="45">
        <v>12202.769174763</v>
      </c>
      <c r="L8" s="153">
        <v>13485.778986521</v>
      </c>
      <c r="M8" s="153">
        <v>1295.6183403139999</v>
      </c>
      <c r="N8" s="153">
        <v>2568.383648602</v>
      </c>
      <c r="O8" s="62" t="s">
        <v>118</v>
      </c>
    </row>
    <row r="9" spans="1:15" x14ac:dyDescent="0.25">
      <c r="A9" s="61" t="s">
        <v>119</v>
      </c>
      <c r="B9" s="45">
        <v>359.85090732599997</v>
      </c>
      <c r="C9" s="45">
        <v>483.44301542400001</v>
      </c>
      <c r="D9" s="45">
        <v>609.824443933</v>
      </c>
      <c r="E9" s="45">
        <v>359.85090732599997</v>
      </c>
      <c r="F9" s="45">
        <v>865.09682025899997</v>
      </c>
      <c r="G9" s="45">
        <v>997.44581497499996</v>
      </c>
      <c r="H9" s="45">
        <v>1129.1124766739999</v>
      </c>
      <c r="I9" s="45">
        <v>1164.584005055</v>
      </c>
      <c r="J9" s="45">
        <v>1192.9022045280001</v>
      </c>
      <c r="K9" s="45">
        <v>1232.201729315</v>
      </c>
      <c r="L9" s="153">
        <v>1346.922818366</v>
      </c>
      <c r="M9" s="153">
        <v>108.327618496</v>
      </c>
      <c r="N9" s="153">
        <v>216.48196330900001</v>
      </c>
      <c r="O9" s="62" t="s">
        <v>120</v>
      </c>
    </row>
    <row r="10" spans="1:15" x14ac:dyDescent="0.25">
      <c r="A10" s="61" t="s">
        <v>19</v>
      </c>
      <c r="B10" s="45">
        <v>0</v>
      </c>
      <c r="C10" s="45">
        <v>0</v>
      </c>
      <c r="D10" s="45">
        <v>0</v>
      </c>
      <c r="E10" s="45">
        <v>0</v>
      </c>
      <c r="F10" s="45">
        <v>0</v>
      </c>
      <c r="G10" s="45">
        <v>0</v>
      </c>
      <c r="H10" s="45">
        <v>0</v>
      </c>
      <c r="I10" s="45">
        <v>0</v>
      </c>
      <c r="J10" s="45">
        <v>0</v>
      </c>
      <c r="K10" s="45">
        <v>308.13274764299996</v>
      </c>
      <c r="L10" s="153">
        <v>344.564879142</v>
      </c>
      <c r="M10" s="153">
        <v>36.664447387000003</v>
      </c>
      <c r="N10" s="153">
        <v>73.795682004999989</v>
      </c>
      <c r="O10" s="62" t="s">
        <v>20</v>
      </c>
    </row>
    <row r="11" spans="1:15" x14ac:dyDescent="0.25">
      <c r="A11" s="59" t="s">
        <v>176</v>
      </c>
      <c r="B11" s="45">
        <f t="shared" ref="B11:N11" si="2">SUM(B12:B15)</f>
        <v>510.63044040500006</v>
      </c>
      <c r="C11" s="45">
        <f t="shared" si="2"/>
        <v>782.85845100699999</v>
      </c>
      <c r="D11" s="45">
        <f t="shared" si="2"/>
        <v>1055.822602</v>
      </c>
      <c r="E11" s="45">
        <f t="shared" si="2"/>
        <v>510.63044040500006</v>
      </c>
      <c r="F11" s="45">
        <f t="shared" si="2"/>
        <v>1641.721848074</v>
      </c>
      <c r="G11" s="45">
        <f t="shared" si="2"/>
        <v>1954.132284429</v>
      </c>
      <c r="H11" s="45">
        <f t="shared" si="2"/>
        <v>2265.2122277919998</v>
      </c>
      <c r="I11" s="45">
        <f t="shared" si="2"/>
        <v>2568.3321636320002</v>
      </c>
      <c r="J11" s="45">
        <f t="shared" si="2"/>
        <v>2892.5172917539999</v>
      </c>
      <c r="K11" s="45">
        <f t="shared" si="2"/>
        <v>3206.5663154869999</v>
      </c>
      <c r="L11" s="45">
        <f t="shared" si="2"/>
        <v>3399.1131030779998</v>
      </c>
      <c r="M11" s="45">
        <f t="shared" si="2"/>
        <v>318.640779049</v>
      </c>
      <c r="N11" s="45">
        <f t="shared" si="2"/>
        <v>633.38596909199998</v>
      </c>
      <c r="O11" s="60" t="s">
        <v>176</v>
      </c>
    </row>
    <row r="12" spans="1:15" x14ac:dyDescent="0.25">
      <c r="A12" s="61" t="s">
        <v>122</v>
      </c>
      <c r="B12" s="45">
        <v>340.09655167800003</v>
      </c>
      <c r="C12" s="45">
        <v>523.440700763</v>
      </c>
      <c r="D12" s="45">
        <v>702.97401753199995</v>
      </c>
      <c r="E12" s="45">
        <v>340.09655167800003</v>
      </c>
      <c r="F12" s="45">
        <v>1094.1445987950001</v>
      </c>
      <c r="G12" s="45">
        <v>1306.101975241</v>
      </c>
      <c r="H12" s="45">
        <v>1518.7137109379998</v>
      </c>
      <c r="I12" s="45">
        <v>1726.734418088</v>
      </c>
      <c r="J12" s="45">
        <v>1951.210882329</v>
      </c>
      <c r="K12" s="45">
        <v>2169.6124047070002</v>
      </c>
      <c r="L12" s="153">
        <v>2377.2410842290001</v>
      </c>
      <c r="M12" s="153">
        <v>230.394627504</v>
      </c>
      <c r="N12" s="153">
        <v>460.30101447599998</v>
      </c>
      <c r="O12" s="62" t="s">
        <v>122</v>
      </c>
    </row>
    <row r="13" spans="1:15" x14ac:dyDescent="0.25">
      <c r="A13" s="61" t="s">
        <v>123</v>
      </c>
      <c r="B13" s="45">
        <v>163.85162888100001</v>
      </c>
      <c r="C13" s="45">
        <v>249.184502923</v>
      </c>
      <c r="D13" s="45">
        <v>338.92442581799997</v>
      </c>
      <c r="E13" s="45">
        <v>163.85162888100001</v>
      </c>
      <c r="F13" s="45">
        <v>525.00816623100002</v>
      </c>
      <c r="G13" s="45">
        <v>620.50328616000002</v>
      </c>
      <c r="H13" s="45">
        <v>714.10502611800007</v>
      </c>
      <c r="I13" s="45">
        <v>804.19699483800002</v>
      </c>
      <c r="J13" s="45">
        <v>898.55053887499992</v>
      </c>
      <c r="K13" s="45">
        <v>988.74080913099999</v>
      </c>
      <c r="L13" s="153">
        <v>968.21107881</v>
      </c>
      <c r="M13" s="153">
        <v>82.254687393999987</v>
      </c>
      <c r="N13" s="153">
        <v>161.05853231099999</v>
      </c>
      <c r="O13" s="62" t="s">
        <v>123</v>
      </c>
    </row>
    <row r="14" spans="1:15" x14ac:dyDescent="0.25">
      <c r="A14" s="61" t="s">
        <v>124</v>
      </c>
      <c r="B14" s="45">
        <v>6.682259846</v>
      </c>
      <c r="C14" s="45">
        <v>10.233247321</v>
      </c>
      <c r="D14" s="45">
        <v>13.924158649999999</v>
      </c>
      <c r="E14" s="45">
        <v>6.682259846</v>
      </c>
      <c r="F14" s="45">
        <v>22.569083048</v>
      </c>
      <c r="G14" s="45">
        <v>27.527023027999999</v>
      </c>
      <c r="H14" s="45">
        <v>32.393490735999997</v>
      </c>
      <c r="I14" s="45">
        <v>37.400750705999997</v>
      </c>
      <c r="J14" s="45">
        <v>42.755870549999997</v>
      </c>
      <c r="K14" s="45">
        <v>48.213101648999995</v>
      </c>
      <c r="L14" s="153">
        <v>53.660940039000003</v>
      </c>
      <c r="M14" s="153">
        <v>5.9914641509999997</v>
      </c>
      <c r="N14" s="153">
        <v>12.026422305000001</v>
      </c>
      <c r="O14" s="62" t="s">
        <v>124</v>
      </c>
    </row>
    <row r="15" spans="1:15" x14ac:dyDescent="0.25">
      <c r="A15" s="61" t="s">
        <v>510</v>
      </c>
      <c r="B15" s="45">
        <v>0</v>
      </c>
      <c r="C15" s="45">
        <v>0</v>
      </c>
      <c r="D15" s="45">
        <v>0</v>
      </c>
      <c r="E15" s="45">
        <v>0</v>
      </c>
      <c r="F15" s="45">
        <v>0</v>
      </c>
      <c r="G15" s="45">
        <v>0</v>
      </c>
      <c r="H15" s="45">
        <v>0</v>
      </c>
      <c r="I15" s="45">
        <v>0</v>
      </c>
      <c r="J15" s="45">
        <v>0</v>
      </c>
      <c r="K15" s="45">
        <v>0</v>
      </c>
      <c r="L15" s="114">
        <v>0</v>
      </c>
      <c r="M15" s="153">
        <v>0</v>
      </c>
      <c r="N15" s="153">
        <v>0</v>
      </c>
      <c r="O15" s="62" t="s">
        <v>20</v>
      </c>
    </row>
    <row r="16" spans="1:15" x14ac:dyDescent="0.25">
      <c r="A16" s="57" t="s">
        <v>125</v>
      </c>
      <c r="B16" s="53"/>
      <c r="C16" s="53"/>
      <c r="D16" s="53"/>
      <c r="E16" s="53"/>
      <c r="F16" s="53"/>
      <c r="G16" s="53"/>
      <c r="H16" s="53"/>
      <c r="I16" s="53"/>
      <c r="J16" s="45">
        <v>0</v>
      </c>
      <c r="K16" s="45">
        <v>0</v>
      </c>
      <c r="L16" s="45">
        <v>0</v>
      </c>
      <c r="M16" s="153">
        <v>0</v>
      </c>
      <c r="N16" s="153"/>
      <c r="O16" s="58" t="s">
        <v>126</v>
      </c>
    </row>
    <row r="17" spans="1:15" x14ac:dyDescent="0.25">
      <c r="A17" s="59" t="s">
        <v>175</v>
      </c>
      <c r="B17" s="45">
        <f t="shared" ref="B17:D17" si="3">B18+B19</f>
        <v>193.06122828899998</v>
      </c>
      <c r="C17" s="45">
        <f t="shared" si="3"/>
        <v>290.46641489699994</v>
      </c>
      <c r="D17" s="45">
        <f t="shared" si="3"/>
        <v>396.56139281499998</v>
      </c>
      <c r="E17" s="45">
        <v>182.33141548899999</v>
      </c>
      <c r="F17" s="45">
        <v>182.33141548899999</v>
      </c>
      <c r="G17" s="45">
        <f t="shared" ref="G17:K17" si="4">G18+G19</f>
        <v>737.49388648800004</v>
      </c>
      <c r="H17" s="45">
        <f t="shared" si="4"/>
        <v>841.76181295100002</v>
      </c>
      <c r="I17" s="45">
        <f t="shared" si="4"/>
        <v>949.46278732300004</v>
      </c>
      <c r="J17" s="45">
        <f t="shared" si="4"/>
        <v>1073.9500934370001</v>
      </c>
      <c r="K17" s="45">
        <f t="shared" si="4"/>
        <v>1184.6318959389998</v>
      </c>
      <c r="L17" s="45">
        <f>L18+L19+L20</f>
        <v>1290.3718723509999</v>
      </c>
      <c r="M17" s="45">
        <f t="shared" ref="M17:N17" si="5">M18+M19+M20</f>
        <v>118.326180088</v>
      </c>
      <c r="N17" s="45">
        <f t="shared" si="5"/>
        <v>260.81948372900001</v>
      </c>
      <c r="O17" s="60" t="s">
        <v>177</v>
      </c>
    </row>
    <row r="18" spans="1:15" x14ac:dyDescent="0.25">
      <c r="A18" s="61" t="s">
        <v>117</v>
      </c>
      <c r="B18" s="45">
        <v>182.33141548899999</v>
      </c>
      <c r="C18" s="45">
        <v>274.46429559499995</v>
      </c>
      <c r="D18" s="45">
        <v>377.014690691</v>
      </c>
      <c r="E18" s="45">
        <v>10.729812799999999</v>
      </c>
      <c r="F18" s="45">
        <v>591.24245550599994</v>
      </c>
      <c r="G18" s="45">
        <v>704.40761210300002</v>
      </c>
      <c r="H18" s="45">
        <v>803.88592717699999</v>
      </c>
      <c r="I18" s="45">
        <v>907.26495448900005</v>
      </c>
      <c r="J18" s="45">
        <v>1026.98256582</v>
      </c>
      <c r="K18" s="45">
        <v>1133.1635935859999</v>
      </c>
      <c r="L18" s="45">
        <v>1214.1124104359999</v>
      </c>
      <c r="M18" s="153">
        <v>112.14543034200001</v>
      </c>
      <c r="N18" s="153">
        <v>245.71843255900001</v>
      </c>
      <c r="O18" s="62" t="s">
        <v>118</v>
      </c>
    </row>
    <row r="19" spans="1:15" x14ac:dyDescent="0.25">
      <c r="A19" s="61" t="s">
        <v>119</v>
      </c>
      <c r="B19" s="45">
        <v>10.729812799999999</v>
      </c>
      <c r="C19" s="45">
        <v>16.002119302000001</v>
      </c>
      <c r="D19" s="45">
        <v>19.546702123999999</v>
      </c>
      <c r="E19" s="45">
        <v>0</v>
      </c>
      <c r="F19" s="45">
        <v>27.970926406</v>
      </c>
      <c r="G19" s="45">
        <v>33.086274384999996</v>
      </c>
      <c r="H19" s="45">
        <v>37.875885774000004</v>
      </c>
      <c r="I19" s="45">
        <v>42.197832834000003</v>
      </c>
      <c r="J19" s="45">
        <v>46.967527617000002</v>
      </c>
      <c r="K19" s="45">
        <v>51.468302352999999</v>
      </c>
      <c r="L19" s="45">
        <v>55.870861914999999</v>
      </c>
      <c r="M19" s="153">
        <v>4.1625497459999998</v>
      </c>
      <c r="N19" s="153">
        <v>9.7019416090000004</v>
      </c>
      <c r="O19" s="62" t="s">
        <v>120</v>
      </c>
    </row>
    <row r="20" spans="1:15" x14ac:dyDescent="0.25">
      <c r="A20" s="61" t="s">
        <v>21</v>
      </c>
      <c r="B20" s="45">
        <v>0</v>
      </c>
      <c r="C20" s="45">
        <v>0</v>
      </c>
      <c r="D20" s="45">
        <v>0</v>
      </c>
      <c r="E20" s="45">
        <v>0</v>
      </c>
      <c r="F20" s="45">
        <v>0</v>
      </c>
      <c r="G20" s="45"/>
      <c r="H20" s="45">
        <v>0</v>
      </c>
      <c r="I20" s="45">
        <v>0</v>
      </c>
      <c r="J20" s="45">
        <v>0</v>
      </c>
      <c r="K20" s="45">
        <v>0</v>
      </c>
      <c r="L20" s="45">
        <v>20.3886</v>
      </c>
      <c r="M20" s="153">
        <v>2.0182000000000002</v>
      </c>
      <c r="N20" s="153">
        <v>5.3991095610000004</v>
      </c>
      <c r="O20" s="62" t="s">
        <v>20</v>
      </c>
    </row>
    <row r="21" spans="1:15" x14ac:dyDescent="0.25">
      <c r="A21" s="59" t="s">
        <v>176</v>
      </c>
      <c r="B21" s="45">
        <f t="shared" ref="B21:N21" si="6">SUM(B22:B25)</f>
        <v>0.186795241</v>
      </c>
      <c r="C21" s="45">
        <f t="shared" si="6"/>
        <v>0.29476668</v>
      </c>
      <c r="D21" s="45">
        <f t="shared" si="6"/>
        <v>0.36771453500000001</v>
      </c>
      <c r="E21" s="45">
        <f t="shared" si="6"/>
        <v>0.186795241</v>
      </c>
      <c r="F21" s="45">
        <f t="shared" si="6"/>
        <v>0.55882655299999995</v>
      </c>
      <c r="G21" s="45">
        <f t="shared" si="6"/>
        <v>0.69603581599999997</v>
      </c>
      <c r="H21" s="45">
        <f t="shared" si="6"/>
        <v>0.76537169599999999</v>
      </c>
      <c r="I21" s="45">
        <f t="shared" si="6"/>
        <v>0.81100723200000002</v>
      </c>
      <c r="J21" s="45">
        <f t="shared" si="6"/>
        <v>0.86012266599999998</v>
      </c>
      <c r="K21" s="45">
        <f t="shared" si="6"/>
        <v>0.90700634199999997</v>
      </c>
      <c r="L21" s="45">
        <f t="shared" si="6"/>
        <v>3.2899999999999999E-2</v>
      </c>
      <c r="M21" s="45">
        <f t="shared" si="6"/>
        <v>4.839561E-3</v>
      </c>
      <c r="N21" s="45">
        <f t="shared" si="6"/>
        <v>0</v>
      </c>
      <c r="O21" s="63" t="s">
        <v>121</v>
      </c>
    </row>
    <row r="22" spans="1:15" x14ac:dyDescent="0.25">
      <c r="A22" s="61" t="s">
        <v>122</v>
      </c>
      <c r="B22" s="45">
        <v>0</v>
      </c>
      <c r="C22" s="45">
        <v>0</v>
      </c>
      <c r="D22" s="45"/>
      <c r="E22" s="45">
        <v>0</v>
      </c>
      <c r="F22" s="45">
        <v>0</v>
      </c>
      <c r="G22" s="45"/>
      <c r="H22" s="45">
        <v>0</v>
      </c>
      <c r="I22" s="45">
        <v>0</v>
      </c>
      <c r="J22" s="45">
        <v>0</v>
      </c>
      <c r="K22" s="45">
        <v>0</v>
      </c>
      <c r="L22" s="45">
        <v>0</v>
      </c>
      <c r="M22" s="153">
        <v>0</v>
      </c>
      <c r="N22" s="153"/>
      <c r="O22" s="62" t="s">
        <v>122</v>
      </c>
    </row>
    <row r="23" spans="1:15" x14ac:dyDescent="0.25">
      <c r="A23" s="61" t="s">
        <v>123</v>
      </c>
      <c r="B23" s="45">
        <v>0.186795241</v>
      </c>
      <c r="C23" s="45">
        <v>0.29476668</v>
      </c>
      <c r="D23" s="45">
        <v>0.36771453500000001</v>
      </c>
      <c r="E23" s="45">
        <v>0.186795241</v>
      </c>
      <c r="F23" s="45">
        <v>0.55882655299999995</v>
      </c>
      <c r="G23" s="45">
        <v>0.69603581599999997</v>
      </c>
      <c r="H23" s="45">
        <v>0.76537169599999999</v>
      </c>
      <c r="I23" s="45">
        <v>0.81100723200000002</v>
      </c>
      <c r="J23" s="45">
        <v>0.86012266599999998</v>
      </c>
      <c r="K23" s="45">
        <v>0.90700634199999997</v>
      </c>
      <c r="L23" s="45">
        <v>3.2899999999999999E-2</v>
      </c>
      <c r="M23" s="153">
        <v>4.839561E-3</v>
      </c>
      <c r="N23" s="153"/>
      <c r="O23" s="62" t="s">
        <v>123</v>
      </c>
    </row>
    <row r="24" spans="1:15" x14ac:dyDescent="0.25">
      <c r="A24" s="61" t="s">
        <v>124</v>
      </c>
      <c r="B24" s="45">
        <v>0</v>
      </c>
      <c r="C24" s="45">
        <v>0</v>
      </c>
      <c r="D24" s="45">
        <v>0</v>
      </c>
      <c r="E24" s="45">
        <v>0</v>
      </c>
      <c r="F24" s="45">
        <v>0</v>
      </c>
      <c r="G24" s="45">
        <v>0</v>
      </c>
      <c r="H24" s="45">
        <v>0</v>
      </c>
      <c r="I24" s="45">
        <v>0</v>
      </c>
      <c r="J24" s="45">
        <v>0</v>
      </c>
      <c r="K24" s="45">
        <v>0</v>
      </c>
      <c r="L24" s="45">
        <v>0</v>
      </c>
      <c r="M24" s="153">
        <v>0</v>
      </c>
      <c r="N24" s="153"/>
      <c r="O24" s="62" t="s">
        <v>124</v>
      </c>
    </row>
    <row r="25" spans="1:15" x14ac:dyDescent="0.25">
      <c r="A25" s="61" t="s">
        <v>22</v>
      </c>
      <c r="B25" s="45">
        <v>0</v>
      </c>
      <c r="C25" s="45">
        <v>0</v>
      </c>
      <c r="D25" s="45">
        <v>0</v>
      </c>
      <c r="E25" s="45">
        <v>0</v>
      </c>
      <c r="F25" s="45">
        <v>0</v>
      </c>
      <c r="G25" s="45">
        <v>0</v>
      </c>
      <c r="H25" s="45">
        <v>0</v>
      </c>
      <c r="I25" s="45">
        <v>0</v>
      </c>
      <c r="J25" s="45">
        <v>0</v>
      </c>
      <c r="K25" s="45">
        <v>0</v>
      </c>
      <c r="L25" s="45">
        <v>0</v>
      </c>
      <c r="M25" s="153">
        <v>0</v>
      </c>
      <c r="N25" s="153"/>
      <c r="O25" s="62" t="s">
        <v>20</v>
      </c>
    </row>
    <row r="26" spans="1:15" x14ac:dyDescent="0.25">
      <c r="A26" s="55" t="s">
        <v>127</v>
      </c>
      <c r="B26" s="49">
        <v>3050.3078720999997</v>
      </c>
      <c r="C26" s="49">
        <v>4603.5024686899997</v>
      </c>
      <c r="D26" s="49">
        <v>6159.7107790190003</v>
      </c>
      <c r="E26" s="49">
        <v>3050.3078720999997</v>
      </c>
      <c r="F26" s="49">
        <v>9553.5670162190017</v>
      </c>
      <c r="G26" s="49">
        <v>11374.929259054001</v>
      </c>
      <c r="H26" s="49">
        <v>13176.966322067001</v>
      </c>
      <c r="I26" s="49">
        <v>14738.279390604999</v>
      </c>
      <c r="J26" s="49">
        <v>16416.444087132</v>
      </c>
      <c r="K26" s="49">
        <v>18135.208869489001</v>
      </c>
      <c r="L26" s="49">
        <v>19866.784559457999</v>
      </c>
      <c r="M26" s="157">
        <v>1877.5822048949999</v>
      </c>
      <c r="N26" s="157">
        <v>3752.8667467369996</v>
      </c>
      <c r="O26" s="56" t="s">
        <v>128</v>
      </c>
    </row>
    <row r="27" spans="1:15" x14ac:dyDescent="0.25">
      <c r="A27" s="55" t="s">
        <v>129</v>
      </c>
      <c r="B27" s="53"/>
      <c r="C27" s="53"/>
      <c r="D27" s="53"/>
      <c r="E27" s="53"/>
      <c r="F27" s="53"/>
      <c r="G27" s="53"/>
      <c r="H27" s="53"/>
      <c r="I27" s="53"/>
      <c r="J27" s="45"/>
      <c r="K27" s="45"/>
      <c r="L27" s="45"/>
      <c r="M27" s="153">
        <v>0</v>
      </c>
      <c r="N27" s="153"/>
      <c r="O27" s="56" t="s">
        <v>130</v>
      </c>
    </row>
    <row r="28" spans="1:15" x14ac:dyDescent="0.25">
      <c r="A28" s="64" t="s">
        <v>131</v>
      </c>
      <c r="B28" s="45">
        <v>0</v>
      </c>
      <c r="C28" s="45">
        <v>0</v>
      </c>
      <c r="D28" s="45">
        <v>0</v>
      </c>
      <c r="E28" s="45">
        <v>0</v>
      </c>
      <c r="F28" s="45">
        <v>0</v>
      </c>
      <c r="G28" s="45"/>
      <c r="H28" s="45"/>
      <c r="I28" s="45"/>
      <c r="J28" s="45">
        <v>0</v>
      </c>
      <c r="K28" s="45">
        <v>0</v>
      </c>
      <c r="L28" s="45">
        <v>0</v>
      </c>
      <c r="M28" s="153">
        <v>0</v>
      </c>
      <c r="N28" s="153">
        <v>0</v>
      </c>
      <c r="O28" s="63" t="s">
        <v>132</v>
      </c>
    </row>
    <row r="29" spans="1:15" x14ac:dyDescent="0.25">
      <c r="A29" s="64" t="s">
        <v>133</v>
      </c>
      <c r="B29" s="45">
        <v>1.2685822290000002</v>
      </c>
      <c r="C29" s="45">
        <v>1.9444074370000002</v>
      </c>
      <c r="D29" s="45">
        <v>2.9991581580000002</v>
      </c>
      <c r="E29" s="45">
        <v>1.2685822290000002</v>
      </c>
      <c r="F29" s="45">
        <v>5.2754340119999998</v>
      </c>
      <c r="G29" s="45">
        <v>6.5149404940000002</v>
      </c>
      <c r="H29" s="45">
        <v>7.8936162530000002</v>
      </c>
      <c r="I29" s="45">
        <v>9.4578590380000005</v>
      </c>
      <c r="J29" s="45">
        <v>10.88139226</v>
      </c>
      <c r="K29" s="45">
        <v>13.863633921</v>
      </c>
      <c r="L29" s="45">
        <v>14.823434488999998</v>
      </c>
      <c r="M29" s="153">
        <v>2.7234915050000001</v>
      </c>
      <c r="N29" s="153">
        <v>5.4775629429999997</v>
      </c>
      <c r="O29" s="63" t="s">
        <v>134</v>
      </c>
    </row>
    <row r="30" spans="1:15" x14ac:dyDescent="0.25">
      <c r="A30" s="64" t="s">
        <v>135</v>
      </c>
      <c r="B30" s="45">
        <v>1731.201643638</v>
      </c>
      <c r="C30" s="45">
        <v>2615.3633175590003</v>
      </c>
      <c r="D30" s="45">
        <v>3923.9605821910004</v>
      </c>
      <c r="E30" s="45">
        <v>1731.201643638</v>
      </c>
      <c r="F30" s="45">
        <v>6534.4009981699992</v>
      </c>
      <c r="G30" s="45">
        <v>8488.5497597989997</v>
      </c>
      <c r="H30" s="45">
        <v>10393.693065006999</v>
      </c>
      <c r="I30" s="45">
        <v>11948.086595711</v>
      </c>
      <c r="J30" s="45">
        <v>14260.364528440001</v>
      </c>
      <c r="K30" s="45">
        <v>16594.873733873999</v>
      </c>
      <c r="L30" s="45">
        <v>18799.744513760001</v>
      </c>
      <c r="M30" s="153">
        <v>2211.8566212850001</v>
      </c>
      <c r="N30" s="153">
        <v>6450.2958182539996</v>
      </c>
      <c r="O30" s="63" t="s">
        <v>136</v>
      </c>
    </row>
    <row r="31" spans="1:15" x14ac:dyDescent="0.25">
      <c r="A31" s="57" t="s">
        <v>137</v>
      </c>
      <c r="B31" s="49">
        <v>1732.470225867</v>
      </c>
      <c r="C31" s="49">
        <v>2617.3077249960002</v>
      </c>
      <c r="D31" s="49">
        <v>3926.9597403490002</v>
      </c>
      <c r="E31" s="49">
        <v>1732.470225867</v>
      </c>
      <c r="F31" s="49">
        <v>6539.6764321820001</v>
      </c>
      <c r="G31" s="49">
        <v>8495.064700293</v>
      </c>
      <c r="H31" s="49">
        <v>10401.58668126</v>
      </c>
      <c r="I31" s="49">
        <v>11957.544454749001</v>
      </c>
      <c r="J31" s="49">
        <v>14271.245920700001</v>
      </c>
      <c r="K31" s="49">
        <v>16608.737367794998</v>
      </c>
      <c r="L31" s="49">
        <v>18814.567948249001</v>
      </c>
      <c r="M31" s="157">
        <v>2214.5801127899995</v>
      </c>
      <c r="N31" s="157">
        <v>6455.7733811970002</v>
      </c>
      <c r="O31" s="58" t="s">
        <v>138</v>
      </c>
    </row>
    <row r="32" spans="1:15" x14ac:dyDescent="0.25">
      <c r="A32" s="55" t="s">
        <v>139</v>
      </c>
      <c r="B32" s="49">
        <v>4782.7780979669997</v>
      </c>
      <c r="C32" s="49">
        <v>7220.8101936859994</v>
      </c>
      <c r="D32" s="49">
        <v>10086.670519368001</v>
      </c>
      <c r="E32" s="49">
        <v>4782.7780979669997</v>
      </c>
      <c r="F32" s="49">
        <v>16093.243448401001</v>
      </c>
      <c r="G32" s="49">
        <v>19869.993959347001</v>
      </c>
      <c r="H32" s="49">
        <v>23578.553003326997</v>
      </c>
      <c r="I32" s="49">
        <v>26695.823845354</v>
      </c>
      <c r="J32" s="49">
        <v>30687.690007832003</v>
      </c>
      <c r="K32" s="49">
        <v>34743.946237283999</v>
      </c>
      <c r="L32" s="49">
        <v>38681.352507707001</v>
      </c>
      <c r="M32" s="157">
        <v>4092.1623176849998</v>
      </c>
      <c r="N32" s="157">
        <v>10208.640127933999</v>
      </c>
      <c r="O32" s="56" t="s">
        <v>140</v>
      </c>
    </row>
    <row r="33" spans="1:15" x14ac:dyDescent="0.25">
      <c r="A33" s="55" t="s">
        <v>141</v>
      </c>
      <c r="B33" s="53"/>
      <c r="C33" s="53"/>
      <c r="D33" s="53"/>
      <c r="E33" s="53"/>
      <c r="F33" s="53"/>
      <c r="G33" s="53"/>
      <c r="H33" s="53"/>
      <c r="I33" s="53"/>
      <c r="J33" s="45"/>
      <c r="K33" s="45"/>
      <c r="L33" s="45"/>
      <c r="M33" s="153">
        <v>0</v>
      </c>
      <c r="N33" s="153"/>
      <c r="O33" s="56" t="s">
        <v>142</v>
      </c>
    </row>
    <row r="34" spans="1:15" x14ac:dyDescent="0.25">
      <c r="A34" s="55" t="s">
        <v>143</v>
      </c>
      <c r="B34" s="53"/>
      <c r="C34" s="53"/>
      <c r="D34" s="53"/>
      <c r="E34" s="53"/>
      <c r="F34" s="53"/>
      <c r="G34" s="53"/>
      <c r="H34" s="53"/>
      <c r="I34" s="53"/>
      <c r="J34" s="45"/>
      <c r="K34" s="45"/>
      <c r="L34" s="45"/>
      <c r="M34" s="153">
        <v>0</v>
      </c>
      <c r="N34" s="153"/>
      <c r="O34" s="56" t="s">
        <v>144</v>
      </c>
    </row>
    <row r="35" spans="1:15" x14ac:dyDescent="0.25">
      <c r="A35" s="64" t="s">
        <v>145</v>
      </c>
      <c r="B35" s="45">
        <v>405.35151017199996</v>
      </c>
      <c r="C35" s="45">
        <v>631.94290395099995</v>
      </c>
      <c r="D35" s="45">
        <v>859.86856749699996</v>
      </c>
      <c r="E35" s="45">
        <v>405.35151017199996</v>
      </c>
      <c r="F35" s="45">
        <v>1366.5774786530001</v>
      </c>
      <c r="G35" s="45">
        <v>1653.1655246719999</v>
      </c>
      <c r="H35" s="45">
        <v>1943.7916873709999</v>
      </c>
      <c r="I35" s="45">
        <v>2224.348400934</v>
      </c>
      <c r="J35" s="45">
        <v>2498.441289851</v>
      </c>
      <c r="K35" s="45">
        <v>2764.2115341009999</v>
      </c>
      <c r="L35" s="45">
        <v>3057.3822559179998</v>
      </c>
      <c r="M35" s="153">
        <v>276.02902129099999</v>
      </c>
      <c r="N35" s="153">
        <v>541.051812713</v>
      </c>
      <c r="O35" s="63" t="s">
        <v>146</v>
      </c>
    </row>
    <row r="36" spans="1:15" x14ac:dyDescent="0.25">
      <c r="A36" s="64" t="s">
        <v>147</v>
      </c>
      <c r="B36" s="45">
        <v>33.837046592999997</v>
      </c>
      <c r="C36" s="45">
        <v>50.341600592000006</v>
      </c>
      <c r="D36" s="45">
        <v>64.12531586499999</v>
      </c>
      <c r="E36" s="45">
        <v>33.837046592999997</v>
      </c>
      <c r="F36" s="45">
        <v>95.523540878999995</v>
      </c>
      <c r="G36" s="45">
        <v>113.381747225</v>
      </c>
      <c r="H36" s="45">
        <v>138.35154265899999</v>
      </c>
      <c r="I36" s="45">
        <v>174.23282258499998</v>
      </c>
      <c r="J36" s="45">
        <v>221.94158624299999</v>
      </c>
      <c r="K36" s="45">
        <v>269.94699509500003</v>
      </c>
      <c r="L36" s="45">
        <v>315.53664891799997</v>
      </c>
      <c r="M36" s="153">
        <v>42.249571514000003</v>
      </c>
      <c r="N36" s="153">
        <v>75.969023289999996</v>
      </c>
      <c r="O36" s="63" t="s">
        <v>148</v>
      </c>
    </row>
    <row r="37" spans="1:15" x14ac:dyDescent="0.25">
      <c r="A37" s="64" t="s">
        <v>149</v>
      </c>
      <c r="B37" s="45">
        <v>688.02068339300001</v>
      </c>
      <c r="C37" s="45">
        <v>1130.994791433</v>
      </c>
      <c r="D37" s="45">
        <v>1494.1276845710001</v>
      </c>
      <c r="E37" s="45">
        <v>688.02068339300001</v>
      </c>
      <c r="F37" s="45">
        <v>2118.242154557</v>
      </c>
      <c r="G37" s="45">
        <v>2420.1708007000002</v>
      </c>
      <c r="H37" s="45">
        <v>2838.501141363</v>
      </c>
      <c r="I37" s="45">
        <v>3144.9295197879997</v>
      </c>
      <c r="J37" s="45">
        <v>3640.9709239059998</v>
      </c>
      <c r="K37" s="45">
        <v>4044.83378021</v>
      </c>
      <c r="L37" s="45">
        <v>4781.3132555080001</v>
      </c>
      <c r="M37" s="153">
        <v>375.483354292</v>
      </c>
      <c r="N37" s="153">
        <v>726.954604281</v>
      </c>
      <c r="O37" s="63" t="s">
        <v>150</v>
      </c>
    </row>
    <row r="38" spans="1:15" x14ac:dyDescent="0.25">
      <c r="A38" s="64" t="s">
        <v>151</v>
      </c>
      <c r="B38" s="45">
        <v>46.341933282999996</v>
      </c>
      <c r="C38" s="45">
        <v>72.367183736000001</v>
      </c>
      <c r="D38" s="45">
        <v>97.497948195000006</v>
      </c>
      <c r="E38" s="45">
        <v>46.341933282999996</v>
      </c>
      <c r="F38" s="45">
        <v>148.77246060300001</v>
      </c>
      <c r="G38" s="45">
        <v>172.018823199</v>
      </c>
      <c r="H38" s="45">
        <v>197.38057297199998</v>
      </c>
      <c r="I38" s="45">
        <v>239.20670863499998</v>
      </c>
      <c r="J38" s="45">
        <v>186.893463234</v>
      </c>
      <c r="K38" s="45">
        <v>209.99498999400001</v>
      </c>
      <c r="L38" s="45">
        <v>218.03667430199999</v>
      </c>
      <c r="M38" s="153">
        <v>23.116515480999997</v>
      </c>
      <c r="N38" s="153">
        <v>45.534641844999996</v>
      </c>
      <c r="O38" s="63" t="s">
        <v>152</v>
      </c>
    </row>
    <row r="39" spans="1:15" x14ac:dyDescent="0.25">
      <c r="A39" s="64" t="s">
        <v>153</v>
      </c>
      <c r="B39" s="45">
        <v>192.51427839299998</v>
      </c>
      <c r="C39" s="45">
        <v>221.156130558</v>
      </c>
      <c r="D39" s="45">
        <v>173.764369289</v>
      </c>
      <c r="E39" s="45">
        <v>192.51427839299998</v>
      </c>
      <c r="F39" s="45">
        <v>340.23905475399999</v>
      </c>
      <c r="G39" s="45">
        <v>551.58229514099992</v>
      </c>
      <c r="H39" s="45">
        <v>600.47051086599993</v>
      </c>
      <c r="I39" s="45">
        <v>800.72476262399994</v>
      </c>
      <c r="J39" s="45">
        <v>844.219833204</v>
      </c>
      <c r="K39" s="45">
        <v>788.91914610399999</v>
      </c>
      <c r="L39" s="45">
        <v>674.289145018</v>
      </c>
      <c r="M39" s="153">
        <v>201.11542852099998</v>
      </c>
      <c r="N39" s="153">
        <v>459.15357406800001</v>
      </c>
      <c r="O39" s="63" t="s">
        <v>154</v>
      </c>
    </row>
    <row r="40" spans="1:15" x14ac:dyDescent="0.25">
      <c r="A40" s="64" t="s">
        <v>155</v>
      </c>
      <c r="B40" s="45">
        <v>123.68057850299989</v>
      </c>
      <c r="C40" s="45">
        <v>185.22763836499999</v>
      </c>
      <c r="D40" s="45">
        <v>248.796241477</v>
      </c>
      <c r="E40" s="45">
        <v>123.68057850299989</v>
      </c>
      <c r="F40" s="45">
        <v>330.73171495700001</v>
      </c>
      <c r="G40" s="45">
        <v>395.76255241699999</v>
      </c>
      <c r="H40" s="45">
        <v>456.49680747300005</v>
      </c>
      <c r="I40" s="45">
        <v>530.46409445699999</v>
      </c>
      <c r="J40" s="45">
        <v>598.09336471100005</v>
      </c>
      <c r="K40" s="45">
        <v>678.99329578300012</v>
      </c>
      <c r="L40" s="45">
        <v>808.66625720699994</v>
      </c>
      <c r="M40" s="153">
        <v>76.455403914000001</v>
      </c>
      <c r="N40" s="153">
        <v>144.86344934799999</v>
      </c>
      <c r="O40" s="63" t="s">
        <v>156</v>
      </c>
    </row>
    <row r="41" spans="1:15" x14ac:dyDescent="0.25">
      <c r="A41" s="64" t="s">
        <v>334</v>
      </c>
      <c r="B41" s="45">
        <v>170.96017499199999</v>
      </c>
      <c r="C41" s="45">
        <v>223.58413362800002</v>
      </c>
      <c r="D41" s="45">
        <v>398.27292819900003</v>
      </c>
      <c r="E41" s="45">
        <v>170.96017499199999</v>
      </c>
      <c r="F41" s="45">
        <v>613.60974018599995</v>
      </c>
      <c r="G41" s="45">
        <v>731.70334124400006</v>
      </c>
      <c r="H41" s="45">
        <v>934.97909529700007</v>
      </c>
      <c r="I41" s="45">
        <v>975.10853142999997</v>
      </c>
      <c r="J41" s="45">
        <v>1067.9215088030001</v>
      </c>
      <c r="K41" s="45">
        <v>1030.8650153439999</v>
      </c>
      <c r="L41" s="45">
        <v>1250.7500988260001</v>
      </c>
      <c r="M41" s="153">
        <v>58.058289000999999</v>
      </c>
      <c r="N41" s="153">
        <v>156.33023864399999</v>
      </c>
      <c r="O41" s="63" t="s">
        <v>338</v>
      </c>
    </row>
    <row r="42" spans="1:15" x14ac:dyDescent="0.25">
      <c r="A42" s="64" t="s">
        <v>335</v>
      </c>
      <c r="B42" s="45">
        <v>267.74038367600002</v>
      </c>
      <c r="C42" s="45">
        <v>531.46113508499991</v>
      </c>
      <c r="D42" s="45">
        <v>713.91166030299996</v>
      </c>
      <c r="E42" s="45">
        <v>267.74038367600002</v>
      </c>
      <c r="F42" s="45">
        <v>1146.1198654560001</v>
      </c>
      <c r="G42" s="45">
        <v>1318.48119279</v>
      </c>
      <c r="H42" s="45">
        <v>1485.483470721</v>
      </c>
      <c r="I42" s="45">
        <v>1628.9617368950001</v>
      </c>
      <c r="J42" s="45">
        <v>1789.418566288</v>
      </c>
      <c r="K42" s="45">
        <v>2228.6258029579999</v>
      </c>
      <c r="L42" s="45">
        <v>2207.1010286349997</v>
      </c>
      <c r="M42" s="153">
        <v>169.022606145</v>
      </c>
      <c r="N42" s="153">
        <v>412.23161946199997</v>
      </c>
      <c r="O42" s="63" t="s">
        <v>337</v>
      </c>
    </row>
    <row r="43" spans="1:15" x14ac:dyDescent="0.25">
      <c r="A43" s="64" t="s">
        <v>336</v>
      </c>
      <c r="B43" s="45">
        <v>13.325365024</v>
      </c>
      <c r="C43" s="45">
        <v>-24.98772529</v>
      </c>
      <c r="D43" s="45">
        <v>5.1306622600000003</v>
      </c>
      <c r="E43" s="45">
        <v>13.325365024</v>
      </c>
      <c r="F43" s="45">
        <v>53.764835972</v>
      </c>
      <c r="G43" s="45">
        <v>65.741348157999994</v>
      </c>
      <c r="H43" s="45">
        <v>81.782068723000009</v>
      </c>
      <c r="I43" s="45">
        <v>58.225999817999998</v>
      </c>
      <c r="J43" s="45">
        <v>75.636825396999996</v>
      </c>
      <c r="K43" s="45">
        <v>91.103403630000003</v>
      </c>
      <c r="L43" s="45">
        <v>-11.146691883999999</v>
      </c>
      <c r="M43" s="153">
        <v>13.563824560999999</v>
      </c>
      <c r="N43" s="153">
        <v>19.144081085000003</v>
      </c>
      <c r="O43" s="63" t="s">
        <v>339</v>
      </c>
    </row>
    <row r="44" spans="1:15" x14ac:dyDescent="0.25">
      <c r="A44" s="57" t="s">
        <v>157</v>
      </c>
      <c r="B44" s="49">
        <f t="shared" ref="B44:N44" si="7">SUM(B35:B43)</f>
        <v>1941.7719540289995</v>
      </c>
      <c r="C44" s="49">
        <f t="shared" si="7"/>
        <v>3022.0877920580001</v>
      </c>
      <c r="D44" s="49">
        <f t="shared" si="7"/>
        <v>4055.4953776560001</v>
      </c>
      <c r="E44" s="49">
        <f t="shared" si="7"/>
        <v>1941.7719540289995</v>
      </c>
      <c r="F44" s="49">
        <f t="shared" si="7"/>
        <v>6213.5808460170001</v>
      </c>
      <c r="G44" s="49">
        <f t="shared" si="7"/>
        <v>7422.007625545999</v>
      </c>
      <c r="H44" s="49">
        <f t="shared" si="7"/>
        <v>8677.2368974450001</v>
      </c>
      <c r="I44" s="49">
        <f t="shared" si="7"/>
        <v>9776.2025771659992</v>
      </c>
      <c r="J44" s="49">
        <f t="shared" si="7"/>
        <v>10923.537361636998</v>
      </c>
      <c r="K44" s="49">
        <f t="shared" si="7"/>
        <v>12107.493963219</v>
      </c>
      <c r="L44" s="49">
        <f t="shared" si="7"/>
        <v>13301.928672447999</v>
      </c>
      <c r="M44" s="49">
        <f t="shared" si="7"/>
        <v>1235.0940147200001</v>
      </c>
      <c r="N44" s="49">
        <f t="shared" si="7"/>
        <v>2581.2330447359996</v>
      </c>
      <c r="O44" s="58" t="s">
        <v>158</v>
      </c>
    </row>
    <row r="45" spans="1:15" x14ac:dyDescent="0.25">
      <c r="A45" s="55" t="s">
        <v>159</v>
      </c>
      <c r="B45" s="49">
        <v>1634.256060793</v>
      </c>
      <c r="C45" s="49">
        <v>2399.3785658709999</v>
      </c>
      <c r="D45" s="49">
        <v>3610.7467671549998</v>
      </c>
      <c r="E45" s="49">
        <v>1634.256060793</v>
      </c>
      <c r="F45" s="49">
        <v>6095.8706099279998</v>
      </c>
      <c r="G45" s="49">
        <v>7919.92037841</v>
      </c>
      <c r="H45" s="49">
        <v>9688.3922701579995</v>
      </c>
      <c r="I45" s="49">
        <v>11123.201820599001</v>
      </c>
      <c r="J45" s="49">
        <v>13283.307062323</v>
      </c>
      <c r="K45" s="49">
        <v>15473.896142317</v>
      </c>
      <c r="L45" s="49">
        <v>17485.655780435001</v>
      </c>
      <c r="M45" s="157">
        <v>2122.744866176</v>
      </c>
      <c r="N45" s="157">
        <v>6101.3790517400002</v>
      </c>
      <c r="O45" s="58" t="s">
        <v>160</v>
      </c>
    </row>
    <row r="46" spans="1:15" x14ac:dyDescent="0.25">
      <c r="A46" s="55" t="s">
        <v>228</v>
      </c>
      <c r="B46" s="49">
        <v>3576.0280148219999</v>
      </c>
      <c r="C46" s="49">
        <v>5421.466357929</v>
      </c>
      <c r="D46" s="49">
        <v>7666.2421448110008</v>
      </c>
      <c r="E46" s="49">
        <v>3576.0280148219999</v>
      </c>
      <c r="F46" s="49">
        <v>12309.451455945</v>
      </c>
      <c r="G46" s="49">
        <v>15341.928003956002</v>
      </c>
      <c r="H46" s="49">
        <v>18365.629167603001</v>
      </c>
      <c r="I46" s="49">
        <v>20899.404397765004</v>
      </c>
      <c r="J46" s="49">
        <v>24206.844423959999</v>
      </c>
      <c r="K46" s="49">
        <v>27581.390105536</v>
      </c>
      <c r="L46" s="49">
        <v>30787.584452883002</v>
      </c>
      <c r="M46" s="157">
        <v>3357.8388808960003</v>
      </c>
      <c r="N46" s="157">
        <v>8682.6120964759994</v>
      </c>
      <c r="O46" s="56" t="s">
        <v>229</v>
      </c>
    </row>
    <row r="47" spans="1:15" x14ac:dyDescent="0.25">
      <c r="A47" s="55" t="s">
        <v>227</v>
      </c>
      <c r="B47" s="49">
        <v>1206.750083145</v>
      </c>
      <c r="C47" s="49">
        <v>1799.3438357569994</v>
      </c>
      <c r="D47" s="49">
        <v>2420.4283745569996</v>
      </c>
      <c r="E47" s="49">
        <v>1206.750083145</v>
      </c>
      <c r="F47" s="49">
        <v>3783.7919924560001</v>
      </c>
      <c r="G47" s="49">
        <v>4528.0659553910009</v>
      </c>
      <c r="H47" s="49">
        <v>5212.9238357239965</v>
      </c>
      <c r="I47" s="49">
        <v>5796.4194475889954</v>
      </c>
      <c r="J47" s="49">
        <v>6480.845583872002</v>
      </c>
      <c r="K47" s="49">
        <v>7162.5561317479987</v>
      </c>
      <c r="L47" s="49">
        <v>7893.7680548239987</v>
      </c>
      <c r="M47" s="157">
        <v>734.32343678899952</v>
      </c>
      <c r="N47" s="157">
        <v>1526.0280314579998</v>
      </c>
      <c r="O47" s="56" t="s">
        <v>230</v>
      </c>
    </row>
    <row r="48" spans="1:15" x14ac:dyDescent="0.25">
      <c r="A48" s="55" t="s">
        <v>161</v>
      </c>
      <c r="B48" s="53"/>
      <c r="C48" s="53"/>
      <c r="D48" s="53"/>
      <c r="E48" s="53"/>
      <c r="F48" s="53"/>
      <c r="G48" s="53"/>
      <c r="H48" s="53"/>
      <c r="I48" s="53"/>
      <c r="J48" s="45"/>
      <c r="K48" s="45"/>
      <c r="L48" s="45"/>
      <c r="M48" s="153">
        <v>0</v>
      </c>
      <c r="N48" s="153"/>
      <c r="O48" s="56" t="s">
        <v>162</v>
      </c>
    </row>
    <row r="49" spans="1:15" x14ac:dyDescent="0.25">
      <c r="A49" s="64" t="s">
        <v>163</v>
      </c>
      <c r="B49" s="45">
        <v>354.85318967799998</v>
      </c>
      <c r="C49" s="45">
        <v>354.96845649599999</v>
      </c>
      <c r="D49" s="45">
        <v>512.52198890700004</v>
      </c>
      <c r="E49" s="45">
        <v>354.85318967799998</v>
      </c>
      <c r="F49" s="45">
        <v>888.56427261600004</v>
      </c>
      <c r="G49" s="45">
        <v>1119.477883436</v>
      </c>
      <c r="H49" s="45">
        <v>1314.9246389550001</v>
      </c>
      <c r="I49" s="45">
        <v>1489.41716191</v>
      </c>
      <c r="J49" s="45">
        <v>1669.3617658400001</v>
      </c>
      <c r="K49" s="45">
        <v>1828.1094672670001</v>
      </c>
      <c r="L49" s="45">
        <v>1611.2045357079999</v>
      </c>
      <c r="M49" s="153">
        <v>207.35356392700001</v>
      </c>
      <c r="N49" s="153">
        <v>465.76900829700003</v>
      </c>
      <c r="O49" s="63" t="s">
        <v>164</v>
      </c>
    </row>
    <row r="50" spans="1:15" x14ac:dyDescent="0.25">
      <c r="A50" s="64" t="s">
        <v>165</v>
      </c>
      <c r="B50" s="45">
        <v>-81.875788064999995</v>
      </c>
      <c r="C50" s="45">
        <v>59.716871302999998</v>
      </c>
      <c r="D50" s="45">
        <v>55.403543226000004</v>
      </c>
      <c r="E50" s="45">
        <v>-81.875788064999995</v>
      </c>
      <c r="F50" s="45">
        <v>-9.4885658710000005</v>
      </c>
      <c r="G50" s="45">
        <v>-70.366731822000006</v>
      </c>
      <c r="H50" s="45">
        <v>-94.945880411999994</v>
      </c>
      <c r="I50" s="45">
        <v>-137.097228172</v>
      </c>
      <c r="J50" s="45">
        <v>-149.517335772</v>
      </c>
      <c r="K50" s="45">
        <v>-136.85577389800002</v>
      </c>
      <c r="L50" s="45">
        <v>279.68646678299996</v>
      </c>
      <c r="M50" s="153">
        <v>-33.725021130000002</v>
      </c>
      <c r="N50" s="153">
        <v>-92.396735958000008</v>
      </c>
      <c r="O50" s="63" t="s">
        <v>166</v>
      </c>
    </row>
    <row r="51" spans="1:15" x14ac:dyDescent="0.25">
      <c r="A51" s="55" t="s">
        <v>167</v>
      </c>
      <c r="B51" s="49">
        <v>272.97740161299998</v>
      </c>
      <c r="C51" s="49">
        <v>414.68532779899999</v>
      </c>
      <c r="D51" s="49">
        <v>567.92553213299993</v>
      </c>
      <c r="E51" s="49">
        <v>272.97740161299998</v>
      </c>
      <c r="F51" s="49">
        <v>879.07570674499993</v>
      </c>
      <c r="G51" s="49">
        <v>1049.1111516140002</v>
      </c>
      <c r="H51" s="49">
        <v>1219.9787585430001</v>
      </c>
      <c r="I51" s="49">
        <v>1352.3199337379999</v>
      </c>
      <c r="J51" s="49">
        <v>1519.8444300680001</v>
      </c>
      <c r="K51" s="49">
        <v>1691.2536933690003</v>
      </c>
      <c r="L51" s="49">
        <v>1890.8910024909999</v>
      </c>
      <c r="M51" s="157">
        <v>173.62854279699999</v>
      </c>
      <c r="N51" s="157">
        <v>373.37227233900001</v>
      </c>
      <c r="O51" s="56" t="s">
        <v>168</v>
      </c>
    </row>
    <row r="52" spans="1:15" x14ac:dyDescent="0.25">
      <c r="A52" s="55" t="s">
        <v>169</v>
      </c>
      <c r="B52" s="49">
        <v>933.77268153200009</v>
      </c>
      <c r="C52" s="49">
        <v>1384.6585079579993</v>
      </c>
      <c r="D52" s="49">
        <v>1852.5028424239997</v>
      </c>
      <c r="E52" s="49">
        <v>933.77268153200009</v>
      </c>
      <c r="F52" s="49">
        <v>2904.7162857110002</v>
      </c>
      <c r="G52" s="49">
        <v>3478.954803777001</v>
      </c>
      <c r="H52" s="49">
        <v>3992.9450771809961</v>
      </c>
      <c r="I52" s="49">
        <v>4444.0995138509952</v>
      </c>
      <c r="J52" s="49">
        <v>4961.0011538040017</v>
      </c>
      <c r="K52" s="49">
        <v>5471.302438378998</v>
      </c>
      <c r="L52" s="49">
        <v>6002.8770523329986</v>
      </c>
      <c r="M52" s="157">
        <v>560.69489399199949</v>
      </c>
      <c r="N52" s="157">
        <v>1152.6557591189999</v>
      </c>
      <c r="O52" s="56" t="s">
        <v>224</v>
      </c>
    </row>
    <row r="53" spans="1:15" x14ac:dyDescent="0.25">
      <c r="A53" s="55" t="s">
        <v>172</v>
      </c>
      <c r="B53" s="49">
        <v>0</v>
      </c>
      <c r="C53" s="49">
        <v>0</v>
      </c>
      <c r="D53" s="49">
        <v>0</v>
      </c>
      <c r="E53" s="49">
        <v>0</v>
      </c>
      <c r="F53" s="49">
        <v>0</v>
      </c>
      <c r="G53" s="49">
        <v>0</v>
      </c>
      <c r="H53" s="49">
        <v>0</v>
      </c>
      <c r="I53" s="49">
        <v>0</v>
      </c>
      <c r="J53" s="49">
        <v>0</v>
      </c>
      <c r="K53" s="49">
        <v>0</v>
      </c>
      <c r="L53" s="49">
        <v>0</v>
      </c>
      <c r="M53" s="153">
        <v>0</v>
      </c>
      <c r="N53" s="153">
        <v>0</v>
      </c>
      <c r="O53" s="56" t="s">
        <v>173</v>
      </c>
    </row>
    <row r="54" spans="1:15" x14ac:dyDescent="0.25">
      <c r="A54" s="42" t="s">
        <v>226</v>
      </c>
      <c r="B54" s="65">
        <v>933.77268153200009</v>
      </c>
      <c r="C54" s="65">
        <v>1384.6585079579993</v>
      </c>
      <c r="D54" s="65">
        <v>1852.5028424239997</v>
      </c>
      <c r="E54" s="65">
        <v>933.77268153200009</v>
      </c>
      <c r="F54" s="65">
        <v>2904.7162857110002</v>
      </c>
      <c r="G54" s="65">
        <v>3478.954803777001</v>
      </c>
      <c r="H54" s="65">
        <v>3992.9450771809961</v>
      </c>
      <c r="I54" s="65">
        <v>4444.0995138509952</v>
      </c>
      <c r="J54" s="49">
        <v>4961.0011538040017</v>
      </c>
      <c r="K54" s="49">
        <v>5471.302438378998</v>
      </c>
      <c r="L54" s="49">
        <v>6002.8770523329986</v>
      </c>
      <c r="M54" s="157">
        <v>560.69489399199949</v>
      </c>
      <c r="N54" s="157">
        <v>1152.6557591189999</v>
      </c>
      <c r="O54" s="66" t="s">
        <v>225</v>
      </c>
    </row>
    <row r="55" spans="1:15" x14ac:dyDescent="0.25">
      <c r="A55" s="184"/>
      <c r="B55" s="185"/>
      <c r="C55" s="185"/>
      <c r="D55" s="185"/>
      <c r="E55" s="185"/>
      <c r="F55" s="185"/>
      <c r="G55" s="185"/>
      <c r="H55" s="185"/>
      <c r="I55" s="185"/>
      <c r="J55" s="185"/>
      <c r="K55" s="185"/>
      <c r="L55" s="185"/>
      <c r="M55" s="185"/>
      <c r="N55" s="185"/>
      <c r="O55" s="186"/>
    </row>
    <row r="56" spans="1:15" x14ac:dyDescent="0.25">
      <c r="A56" s="105" t="s">
        <v>472</v>
      </c>
    </row>
    <row r="57" spans="1:15" x14ac:dyDescent="0.25">
      <c r="A57" s="38" t="s">
        <v>473</v>
      </c>
    </row>
    <row r="59" spans="1:15" x14ac:dyDescent="0.25">
      <c r="A59" s="39" t="s">
        <v>265</v>
      </c>
    </row>
    <row r="60" spans="1:15" x14ac:dyDescent="0.25">
      <c r="A60" s="39" t="s">
        <v>513</v>
      </c>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Q52"/>
  <sheetViews>
    <sheetView showGridLines="0" view="pageBreakPreview" zoomScaleNormal="100" zoomScaleSheetLayoutView="100" workbookViewId="0">
      <pane xSplit="1" ySplit="3" topLeftCell="B28" activePane="bottomRight" state="frozen"/>
      <selection activeCell="N4" sqref="N4"/>
      <selection pane="topRight" activeCell="N4" sqref="N4"/>
      <selection pane="bottomLeft" activeCell="N4" sqref="N4"/>
      <selection pane="bottomRight" activeCell="L29" sqref="L29"/>
    </sheetView>
  </sheetViews>
  <sheetFormatPr defaultColWidth="9.1796875" defaultRowHeight="10.5" x14ac:dyDescent="0.25"/>
  <cols>
    <col min="1" max="1" width="26.1796875" style="38" customWidth="1"/>
    <col min="2" max="3" width="6" style="38" customWidth="1"/>
    <col min="4" max="12" width="6.1796875" style="38" customWidth="1"/>
    <col min="13" max="13" width="6.54296875" style="38" customWidth="1"/>
    <col min="14" max="14" width="6.81640625" style="38" customWidth="1"/>
    <col min="15" max="15" width="30.1796875" style="38" bestFit="1" customWidth="1"/>
    <col min="16" max="16" width="10.08984375" style="38" bestFit="1" customWidth="1"/>
    <col min="17" max="16384" width="9.1796875" style="38"/>
  </cols>
  <sheetData>
    <row r="1" spans="1:17" ht="13" x14ac:dyDescent="0.25">
      <c r="A1" s="167" t="s">
        <v>310</v>
      </c>
      <c r="B1" s="168"/>
      <c r="C1" s="168"/>
      <c r="D1" s="168"/>
      <c r="E1" s="168"/>
      <c r="F1" s="168"/>
      <c r="G1" s="168"/>
      <c r="H1" s="168"/>
      <c r="I1" s="168"/>
      <c r="J1" s="168"/>
      <c r="K1" s="168"/>
      <c r="L1" s="168"/>
      <c r="M1" s="168"/>
      <c r="N1" s="168"/>
      <c r="O1" s="169"/>
    </row>
    <row r="2" spans="1:17" ht="13" x14ac:dyDescent="0.25">
      <c r="A2" s="170" t="s">
        <v>311</v>
      </c>
      <c r="B2" s="171"/>
      <c r="C2" s="171"/>
      <c r="D2" s="171"/>
      <c r="E2" s="171"/>
      <c r="F2" s="171"/>
      <c r="G2" s="171"/>
      <c r="H2" s="171"/>
      <c r="I2" s="171"/>
      <c r="J2" s="171"/>
      <c r="K2" s="171"/>
      <c r="L2" s="171"/>
      <c r="M2" s="171"/>
      <c r="N2" s="171"/>
      <c r="O2" s="172"/>
    </row>
    <row r="3" spans="1:17" x14ac:dyDescent="0.25">
      <c r="A3" s="86" t="s">
        <v>0</v>
      </c>
      <c r="B3" s="115">
        <v>45323</v>
      </c>
      <c r="C3" s="115">
        <v>45352</v>
      </c>
      <c r="D3" s="115">
        <v>45383</v>
      </c>
      <c r="E3" s="115">
        <v>45413</v>
      </c>
      <c r="F3" s="115">
        <v>45444</v>
      </c>
      <c r="G3" s="115">
        <v>45474</v>
      </c>
      <c r="H3" s="115">
        <v>45505</v>
      </c>
      <c r="I3" s="115">
        <v>45536</v>
      </c>
      <c r="J3" s="115">
        <v>45566</v>
      </c>
      <c r="K3" s="115">
        <v>45597</v>
      </c>
      <c r="L3" s="115">
        <v>45627</v>
      </c>
      <c r="M3" s="115">
        <v>45658</v>
      </c>
      <c r="N3" s="95">
        <v>45689</v>
      </c>
      <c r="O3" s="88" t="s">
        <v>8</v>
      </c>
    </row>
    <row r="4" spans="1:17" x14ac:dyDescent="0.25">
      <c r="A4" s="77" t="s">
        <v>24</v>
      </c>
      <c r="B4" s="119"/>
      <c r="C4" s="119"/>
      <c r="D4" s="119"/>
      <c r="E4" s="119"/>
      <c r="F4" s="119"/>
      <c r="G4" s="119"/>
      <c r="H4" s="119"/>
      <c r="I4" s="119"/>
      <c r="J4" s="119"/>
      <c r="K4" s="119"/>
      <c r="L4" s="119"/>
      <c r="M4" s="119"/>
      <c r="N4" s="158"/>
      <c r="O4" s="67" t="s">
        <v>25</v>
      </c>
    </row>
    <row r="5" spans="1:17" x14ac:dyDescent="0.25">
      <c r="A5" s="73" t="s">
        <v>198</v>
      </c>
      <c r="B5" s="32"/>
      <c r="C5" s="32">
        <v>310.27689526386996</v>
      </c>
      <c r="D5" s="32"/>
      <c r="E5" s="32"/>
      <c r="F5" s="32">
        <v>329.41943823724995</v>
      </c>
      <c r="G5" s="32"/>
      <c r="H5" s="32"/>
      <c r="I5" s="32">
        <v>313.67247504695996</v>
      </c>
      <c r="J5" s="32"/>
      <c r="K5" s="32"/>
      <c r="L5" s="32">
        <v>317.47731898946006</v>
      </c>
      <c r="M5" s="32"/>
      <c r="N5" s="45"/>
      <c r="O5" s="46" t="s">
        <v>199</v>
      </c>
      <c r="P5" s="94"/>
    </row>
    <row r="6" spans="1:17" x14ac:dyDescent="0.25">
      <c r="A6" s="73" t="s">
        <v>23</v>
      </c>
      <c r="B6" s="32"/>
      <c r="C6" s="32">
        <v>12.17133746539</v>
      </c>
      <c r="D6" s="32"/>
      <c r="E6" s="32"/>
      <c r="F6" s="32">
        <v>8.3542065774900003</v>
      </c>
      <c r="G6" s="32"/>
      <c r="H6" s="32"/>
      <c r="I6" s="32">
        <v>7.7164780000000004</v>
      </c>
      <c r="J6" s="32"/>
      <c r="K6" s="32"/>
      <c r="L6" s="32">
        <v>10.907054</v>
      </c>
      <c r="M6" s="32"/>
      <c r="N6" s="45"/>
      <c r="O6" s="46" t="s">
        <v>205</v>
      </c>
      <c r="P6" s="94"/>
    </row>
    <row r="7" spans="1:17" x14ac:dyDescent="0.25">
      <c r="A7" s="74" t="s">
        <v>206</v>
      </c>
      <c r="B7" s="32"/>
      <c r="C7" s="32">
        <v>12.17133746539</v>
      </c>
      <c r="D7" s="32"/>
      <c r="E7" s="32"/>
      <c r="F7" s="32">
        <v>8.3542065774900003</v>
      </c>
      <c r="G7" s="32"/>
      <c r="H7" s="32"/>
      <c r="I7" s="32">
        <v>7.7164780000000004</v>
      </c>
      <c r="J7" s="32"/>
      <c r="K7" s="32"/>
      <c r="L7" s="32">
        <v>9.0070540000000001</v>
      </c>
      <c r="M7" s="32"/>
      <c r="N7" s="45"/>
      <c r="O7" s="47" t="s">
        <v>208</v>
      </c>
      <c r="P7" s="94"/>
    </row>
    <row r="8" spans="1:17" x14ac:dyDescent="0.25">
      <c r="A8" s="74" t="s">
        <v>207</v>
      </c>
      <c r="B8" s="32"/>
      <c r="C8" s="32">
        <v>0</v>
      </c>
      <c r="D8" s="32"/>
      <c r="E8" s="32"/>
      <c r="F8" s="32">
        <v>0</v>
      </c>
      <c r="G8" s="32"/>
      <c r="H8" s="32"/>
      <c r="I8" s="32">
        <v>0</v>
      </c>
      <c r="J8" s="32"/>
      <c r="K8" s="32"/>
      <c r="L8" s="32">
        <v>1.9</v>
      </c>
      <c r="M8" s="32"/>
      <c r="N8" s="45"/>
      <c r="O8" s="47" t="s">
        <v>209</v>
      </c>
      <c r="P8" s="94"/>
    </row>
    <row r="9" spans="1:17" x14ac:dyDescent="0.25">
      <c r="A9" s="73" t="s">
        <v>170</v>
      </c>
      <c r="B9" s="32"/>
      <c r="C9" s="32">
        <v>2017.9307729031204</v>
      </c>
      <c r="D9" s="32"/>
      <c r="E9" s="32"/>
      <c r="F9" s="32">
        <v>2233.8441527543901</v>
      </c>
      <c r="G9" s="32"/>
      <c r="H9" s="32"/>
      <c r="I9" s="32">
        <v>2589.4680599089002</v>
      </c>
      <c r="J9" s="32"/>
      <c r="K9" s="32"/>
      <c r="L9" s="32">
        <v>2729.1462468457794</v>
      </c>
      <c r="M9" s="32"/>
      <c r="N9" s="45"/>
      <c r="O9" s="46" t="s">
        <v>171</v>
      </c>
      <c r="P9" s="94"/>
    </row>
    <row r="10" spans="1:17" x14ac:dyDescent="0.25">
      <c r="A10" s="74" t="s">
        <v>117</v>
      </c>
      <c r="B10" s="32"/>
      <c r="C10" s="32">
        <v>1751.9155274441202</v>
      </c>
      <c r="D10" s="32"/>
      <c r="E10" s="32"/>
      <c r="F10" s="32">
        <v>1948.5088787379002</v>
      </c>
      <c r="G10" s="32"/>
      <c r="H10" s="32"/>
      <c r="I10" s="32">
        <v>2281.6105089668999</v>
      </c>
      <c r="J10" s="32"/>
      <c r="K10" s="32"/>
      <c r="L10" s="97">
        <v>2406.7428155878997</v>
      </c>
      <c r="M10" s="97"/>
      <c r="N10" s="117"/>
      <c r="O10" s="47" t="s">
        <v>118</v>
      </c>
      <c r="P10" s="94"/>
      <c r="Q10" s="126"/>
    </row>
    <row r="11" spans="1:17" x14ac:dyDescent="0.25">
      <c r="A11" s="74" t="s">
        <v>119</v>
      </c>
      <c r="B11" s="32"/>
      <c r="C11" s="32">
        <v>250.99805245899998</v>
      </c>
      <c r="D11" s="32"/>
      <c r="E11" s="32"/>
      <c r="F11" s="32">
        <v>268.46574201648997</v>
      </c>
      <c r="G11" s="32"/>
      <c r="H11" s="32"/>
      <c r="I11" s="32">
        <v>288.600632942</v>
      </c>
      <c r="J11" s="32"/>
      <c r="K11" s="32"/>
      <c r="L11" s="97">
        <v>295.80753514887999</v>
      </c>
      <c r="M11" s="97"/>
      <c r="N11" s="117"/>
      <c r="O11" s="47" t="s">
        <v>120</v>
      </c>
      <c r="P11" s="94"/>
      <c r="Q11" s="126"/>
    </row>
    <row r="12" spans="1:17" x14ac:dyDescent="0.25">
      <c r="A12" s="74" t="s">
        <v>21</v>
      </c>
      <c r="B12" s="32"/>
      <c r="C12" s="32">
        <v>15.017193000000001</v>
      </c>
      <c r="D12" s="32"/>
      <c r="E12" s="32"/>
      <c r="F12" s="32">
        <v>16.869532</v>
      </c>
      <c r="G12" s="32"/>
      <c r="H12" s="32"/>
      <c r="I12" s="32">
        <v>19.256917999999999</v>
      </c>
      <c r="J12" s="32"/>
      <c r="K12" s="32"/>
      <c r="L12" s="97">
        <v>26.595896109000002</v>
      </c>
      <c r="M12" s="97"/>
      <c r="N12" s="117"/>
      <c r="O12" s="47" t="s">
        <v>20</v>
      </c>
      <c r="P12" s="94"/>
      <c r="Q12" s="126"/>
    </row>
    <row r="13" spans="1:17" x14ac:dyDescent="0.25">
      <c r="A13" s="73" t="s">
        <v>210</v>
      </c>
      <c r="B13" s="32"/>
      <c r="C13" s="32">
        <v>86.574133625719995</v>
      </c>
      <c r="D13" s="32"/>
      <c r="E13" s="32"/>
      <c r="F13" s="32">
        <v>93.567512624710005</v>
      </c>
      <c r="G13" s="32"/>
      <c r="H13" s="32"/>
      <c r="I13" s="32">
        <v>97.91380062363001</v>
      </c>
      <c r="J13" s="32"/>
      <c r="K13" s="32"/>
      <c r="L13" s="32">
        <v>93.357893513509993</v>
      </c>
      <c r="M13" s="32"/>
      <c r="N13" s="45"/>
      <c r="O13" s="46" t="s">
        <v>211</v>
      </c>
      <c r="P13" s="94"/>
    </row>
    <row r="14" spans="1:17" x14ac:dyDescent="0.25">
      <c r="A14" s="73" t="s">
        <v>213</v>
      </c>
      <c r="B14" s="32"/>
      <c r="C14" s="32">
        <v>40.153685872400004</v>
      </c>
      <c r="D14" s="32"/>
      <c r="E14" s="32"/>
      <c r="F14" s="32">
        <v>41.517321977699993</v>
      </c>
      <c r="G14" s="32"/>
      <c r="H14" s="32"/>
      <c r="I14" s="32">
        <v>49.56681456418</v>
      </c>
      <c r="J14" s="32"/>
      <c r="K14" s="32"/>
      <c r="L14" s="32">
        <v>45.682691294240009</v>
      </c>
      <c r="M14" s="32"/>
      <c r="N14" s="45"/>
      <c r="O14" s="46" t="s">
        <v>212</v>
      </c>
      <c r="P14" s="94"/>
    </row>
    <row r="15" spans="1:17" x14ac:dyDescent="0.25">
      <c r="A15" s="73" t="s">
        <v>215</v>
      </c>
      <c r="B15" s="32"/>
      <c r="C15" s="32">
        <v>38.326987127049996</v>
      </c>
      <c r="D15" s="32"/>
      <c r="E15" s="32"/>
      <c r="F15" s="97">
        <v>49.750214308580006</v>
      </c>
      <c r="G15" s="32"/>
      <c r="H15" s="32"/>
      <c r="I15" s="32">
        <v>66.876071092160018</v>
      </c>
      <c r="J15" s="32"/>
      <c r="K15" s="32"/>
      <c r="L15" s="32">
        <v>71.940465077159985</v>
      </c>
      <c r="M15" s="32"/>
      <c r="N15" s="45"/>
      <c r="O15" s="46" t="s">
        <v>214</v>
      </c>
      <c r="P15" s="94"/>
    </row>
    <row r="16" spans="1:17" x14ac:dyDescent="0.25">
      <c r="A16" s="76" t="s">
        <v>47</v>
      </c>
      <c r="B16" s="32"/>
      <c r="C16" s="32">
        <v>2505.4338122575596</v>
      </c>
      <c r="D16" s="32"/>
      <c r="E16" s="97"/>
      <c r="F16" s="32">
        <v>2756.4528464801601</v>
      </c>
      <c r="G16" s="97"/>
      <c r="H16" s="97"/>
      <c r="I16" s="97">
        <v>3125.213699235841</v>
      </c>
      <c r="J16" s="97"/>
      <c r="K16" s="97"/>
      <c r="L16" s="97">
        <v>3268.5116697201606</v>
      </c>
      <c r="M16" s="97"/>
      <c r="N16" s="117"/>
      <c r="O16" s="50" t="s">
        <v>48</v>
      </c>
      <c r="P16" s="94"/>
    </row>
    <row r="17" spans="1:16" x14ac:dyDescent="0.25">
      <c r="A17" s="76" t="s">
        <v>49</v>
      </c>
      <c r="B17" s="32"/>
      <c r="C17" s="32"/>
      <c r="D17" s="32"/>
      <c r="E17" s="32"/>
      <c r="F17" s="32"/>
      <c r="G17" s="32"/>
      <c r="H17" s="32"/>
      <c r="I17" s="32"/>
      <c r="J17" s="32"/>
      <c r="K17" s="32"/>
      <c r="L17" s="32"/>
      <c r="M17" s="32"/>
      <c r="N17" s="45"/>
      <c r="O17" s="50" t="s">
        <v>50</v>
      </c>
      <c r="P17" s="94"/>
    </row>
    <row r="18" spans="1:16" x14ac:dyDescent="0.25">
      <c r="A18" s="73" t="s">
        <v>216</v>
      </c>
      <c r="B18" s="32"/>
      <c r="C18" s="32">
        <v>94.730549883490013</v>
      </c>
      <c r="D18" s="32"/>
      <c r="E18" s="32"/>
      <c r="F18" s="32">
        <v>111.16543976014</v>
      </c>
      <c r="G18" s="32"/>
      <c r="H18" s="32"/>
      <c r="I18" s="32">
        <v>118.34457757649</v>
      </c>
      <c r="J18" s="32"/>
      <c r="K18" s="32"/>
      <c r="L18" s="32">
        <v>128.23598164083</v>
      </c>
      <c r="M18" s="32"/>
      <c r="N18" s="45"/>
      <c r="O18" s="46" t="s">
        <v>217</v>
      </c>
      <c r="P18" s="94"/>
    </row>
    <row r="19" spans="1:16" ht="9.65" customHeight="1" x14ac:dyDescent="0.25">
      <c r="A19" s="73" t="s">
        <v>218</v>
      </c>
      <c r="B19" s="32"/>
      <c r="C19" s="32">
        <v>24.07934366504</v>
      </c>
      <c r="D19" s="32"/>
      <c r="E19" s="32"/>
      <c r="F19" s="32">
        <v>27.2484856809</v>
      </c>
      <c r="G19" s="32"/>
      <c r="H19" s="32"/>
      <c r="I19" s="32">
        <v>27.100555003899998</v>
      </c>
      <c r="J19" s="32"/>
      <c r="K19" s="32"/>
      <c r="L19" s="32">
        <v>27.319653003899997</v>
      </c>
      <c r="M19" s="32"/>
      <c r="N19" s="45"/>
      <c r="O19" s="46" t="s">
        <v>219</v>
      </c>
      <c r="P19" s="94"/>
    </row>
    <row r="20" spans="1:16" x14ac:dyDescent="0.25">
      <c r="A20" s="73" t="s">
        <v>221</v>
      </c>
      <c r="B20" s="32"/>
      <c r="C20" s="32">
        <v>24.393365540199991</v>
      </c>
      <c r="D20" s="32"/>
      <c r="E20" s="32"/>
      <c r="F20" s="32">
        <v>25.248339481400002</v>
      </c>
      <c r="G20" s="32"/>
      <c r="H20" s="32"/>
      <c r="I20" s="32">
        <v>23.255487455090002</v>
      </c>
      <c r="J20" s="32"/>
      <c r="K20" s="32"/>
      <c r="L20" s="32">
        <v>22.58584256792</v>
      </c>
      <c r="M20" s="32"/>
      <c r="N20" s="45"/>
      <c r="O20" s="46" t="s">
        <v>220</v>
      </c>
      <c r="P20" s="94"/>
    </row>
    <row r="21" spans="1:16" x14ac:dyDescent="0.25">
      <c r="A21" s="73" t="s">
        <v>51</v>
      </c>
      <c r="B21" s="32"/>
      <c r="C21" s="32">
        <v>143.20325908872002</v>
      </c>
      <c r="D21" s="32"/>
      <c r="E21" s="32"/>
      <c r="F21" s="32">
        <v>163.66226492243999</v>
      </c>
      <c r="G21" s="32"/>
      <c r="H21" s="32"/>
      <c r="I21" s="32">
        <v>168.70062003548</v>
      </c>
      <c r="J21" s="32"/>
      <c r="K21" s="32"/>
      <c r="L21" s="32">
        <v>178.14147721264999</v>
      </c>
      <c r="M21" s="32"/>
      <c r="N21" s="45"/>
      <c r="O21" s="46" t="s">
        <v>52</v>
      </c>
      <c r="P21" s="94"/>
    </row>
    <row r="22" spans="1:16" x14ac:dyDescent="0.25">
      <c r="A22" s="76" t="s">
        <v>11</v>
      </c>
      <c r="B22" s="48"/>
      <c r="C22" s="48">
        <v>2648.6370713462907</v>
      </c>
      <c r="D22" s="48"/>
      <c r="E22" s="48"/>
      <c r="F22" s="48">
        <v>2920.1151114026011</v>
      </c>
      <c r="G22" s="48"/>
      <c r="H22" s="48"/>
      <c r="I22" s="48">
        <v>3293.9143192713209</v>
      </c>
      <c r="J22" s="48"/>
      <c r="K22" s="48"/>
      <c r="L22" s="48">
        <v>3446.6531469328102</v>
      </c>
      <c r="M22" s="48"/>
      <c r="N22" s="49"/>
      <c r="O22" s="50" t="s">
        <v>12</v>
      </c>
      <c r="P22" s="94"/>
    </row>
    <row r="23" spans="1:16" x14ac:dyDescent="0.25">
      <c r="A23" s="76"/>
      <c r="B23" s="32"/>
      <c r="C23" s="32"/>
      <c r="D23" s="32"/>
      <c r="E23" s="32"/>
      <c r="G23" s="32"/>
      <c r="H23" s="32"/>
      <c r="I23" s="32"/>
      <c r="J23" s="32"/>
      <c r="K23" s="32"/>
      <c r="L23" s="32"/>
      <c r="M23" s="32"/>
      <c r="N23" s="45"/>
      <c r="O23" s="50"/>
      <c r="P23" s="94"/>
    </row>
    <row r="24" spans="1:16" x14ac:dyDescent="0.25">
      <c r="A24" s="78" t="s">
        <v>53</v>
      </c>
      <c r="B24" s="32"/>
      <c r="C24" s="32"/>
      <c r="D24" s="32"/>
      <c r="E24" s="32"/>
      <c r="F24" s="32"/>
      <c r="G24" s="32"/>
      <c r="H24" s="32"/>
      <c r="I24" s="32"/>
      <c r="J24" s="32"/>
      <c r="K24" s="32"/>
      <c r="L24" s="32"/>
      <c r="M24" s="32"/>
      <c r="N24" s="45"/>
      <c r="O24" s="50" t="s">
        <v>54</v>
      </c>
      <c r="P24" s="94"/>
    </row>
    <row r="25" spans="1:16" x14ac:dyDescent="0.25">
      <c r="A25" s="79" t="s">
        <v>484</v>
      </c>
      <c r="B25" s="32"/>
      <c r="C25" s="32">
        <v>1127.9843415750099</v>
      </c>
      <c r="D25" s="32"/>
      <c r="E25" s="32"/>
      <c r="F25" s="32">
        <v>1276.5766949481101</v>
      </c>
      <c r="G25" s="32"/>
      <c r="H25" s="32"/>
      <c r="I25" s="32">
        <v>1481.9851458861103</v>
      </c>
      <c r="J25" s="32"/>
      <c r="K25" s="32"/>
      <c r="L25" s="97">
        <v>1734.2806331991101</v>
      </c>
      <c r="M25" s="32"/>
      <c r="N25" s="45"/>
      <c r="O25" s="68" t="s">
        <v>490</v>
      </c>
      <c r="P25" s="94"/>
    </row>
    <row r="26" spans="1:16" x14ac:dyDescent="0.25">
      <c r="A26" s="79" t="s">
        <v>485</v>
      </c>
      <c r="B26" s="32"/>
      <c r="C26" s="32">
        <v>31.378228526799997</v>
      </c>
      <c r="D26" s="32"/>
      <c r="E26" s="32"/>
      <c r="F26" s="32">
        <v>28.119631316179998</v>
      </c>
      <c r="G26" s="32"/>
      <c r="H26" s="32"/>
      <c r="I26" s="32">
        <v>34.564079685670002</v>
      </c>
      <c r="J26" s="32"/>
      <c r="K26" s="32"/>
      <c r="L26" s="97">
        <v>32.859260062670003</v>
      </c>
      <c r="M26" s="32"/>
      <c r="N26" s="45"/>
      <c r="O26" s="46" t="s">
        <v>491</v>
      </c>
      <c r="P26" s="94"/>
    </row>
    <row r="27" spans="1:16" x14ac:dyDescent="0.25">
      <c r="A27" s="79" t="s">
        <v>486</v>
      </c>
      <c r="B27" s="32"/>
      <c r="C27" s="32">
        <v>2.1525352170000001</v>
      </c>
      <c r="D27" s="32"/>
      <c r="E27" s="32"/>
      <c r="F27" s="32">
        <v>3.0878959520000002</v>
      </c>
      <c r="G27" s="32"/>
      <c r="H27" s="32"/>
      <c r="I27" s="32">
        <v>3.7254305129999996</v>
      </c>
      <c r="J27" s="32"/>
      <c r="K27" s="32"/>
      <c r="L27" s="97">
        <v>3.7083059859999996</v>
      </c>
      <c r="M27" s="32"/>
      <c r="N27" s="45"/>
      <c r="O27" s="46" t="s">
        <v>492</v>
      </c>
      <c r="P27" s="94"/>
    </row>
    <row r="28" spans="1:16" x14ac:dyDescent="0.25">
      <c r="A28" s="79" t="s">
        <v>487</v>
      </c>
      <c r="B28" s="32"/>
      <c r="C28" s="32">
        <v>89.547945617820005</v>
      </c>
      <c r="D28" s="32"/>
      <c r="E28" s="32"/>
      <c r="F28" s="32">
        <v>85.032687255549988</v>
      </c>
      <c r="G28" s="32"/>
      <c r="H28" s="32"/>
      <c r="I28" s="32">
        <v>103.29341785675</v>
      </c>
      <c r="J28" s="32"/>
      <c r="K28" s="32"/>
      <c r="L28" s="97">
        <v>113.02314475574998</v>
      </c>
      <c r="M28" s="32"/>
      <c r="N28" s="45"/>
      <c r="O28" s="46" t="s">
        <v>493</v>
      </c>
      <c r="P28" s="94"/>
    </row>
    <row r="29" spans="1:16" x14ac:dyDescent="0.25">
      <c r="A29" s="79" t="s">
        <v>79</v>
      </c>
      <c r="B29" s="32"/>
      <c r="C29" s="32">
        <v>1251.0630509366299</v>
      </c>
      <c r="D29" s="32"/>
      <c r="E29" s="32"/>
      <c r="F29" s="32">
        <v>1392.8169094718398</v>
      </c>
      <c r="G29" s="32"/>
      <c r="H29" s="32"/>
      <c r="I29" s="32">
        <v>1623.56807394153</v>
      </c>
      <c r="J29" s="32"/>
      <c r="K29" s="32"/>
      <c r="L29" s="97">
        <v>1883.8713440035306</v>
      </c>
      <c r="M29" s="32"/>
      <c r="N29" s="45"/>
      <c r="O29" s="46" t="s">
        <v>80</v>
      </c>
      <c r="P29" s="94"/>
    </row>
    <row r="30" spans="1:16" x14ac:dyDescent="0.25">
      <c r="A30" s="78" t="s">
        <v>364</v>
      </c>
      <c r="B30" s="32"/>
      <c r="C30" s="32"/>
      <c r="D30" s="32"/>
      <c r="E30" s="32"/>
      <c r="F30" s="32"/>
      <c r="G30" s="32"/>
      <c r="H30" s="32"/>
      <c r="I30" s="32"/>
      <c r="J30" s="32"/>
      <c r="K30" s="32"/>
      <c r="L30" s="97"/>
      <c r="M30" s="32"/>
      <c r="N30" s="45"/>
      <c r="O30" s="50" t="s">
        <v>365</v>
      </c>
      <c r="P30" s="94"/>
    </row>
    <row r="31" spans="1:16" x14ac:dyDescent="0.25">
      <c r="A31" s="79" t="s">
        <v>488</v>
      </c>
      <c r="B31" s="32"/>
      <c r="C31" s="32">
        <v>125.924438006</v>
      </c>
      <c r="D31" s="32"/>
      <c r="E31" s="32"/>
      <c r="F31" s="32">
        <v>129.000551675</v>
      </c>
      <c r="G31" s="32"/>
      <c r="H31" s="32"/>
      <c r="I31" s="32">
        <v>138.363607519</v>
      </c>
      <c r="J31" s="32"/>
      <c r="K31" s="32"/>
      <c r="L31" s="97">
        <v>161.24199473800002</v>
      </c>
      <c r="M31" s="32"/>
      <c r="N31" s="45"/>
      <c r="O31" s="46" t="s">
        <v>494</v>
      </c>
      <c r="P31" s="94"/>
    </row>
    <row r="32" spans="1:16" x14ac:dyDescent="0.25">
      <c r="A32" s="79" t="s">
        <v>489</v>
      </c>
      <c r="B32" s="32"/>
      <c r="C32" s="32">
        <v>348.00372327700001</v>
      </c>
      <c r="D32" s="32"/>
      <c r="E32" s="32"/>
      <c r="F32" s="32">
        <v>417.27783360899997</v>
      </c>
      <c r="G32" s="32"/>
      <c r="H32" s="32"/>
      <c r="I32" s="32">
        <v>418.89560763199995</v>
      </c>
      <c r="J32" s="32"/>
      <c r="K32" s="32"/>
      <c r="L32" s="32">
        <v>113.657014917</v>
      </c>
      <c r="M32" s="32"/>
      <c r="N32" s="45"/>
      <c r="O32" s="46" t="s">
        <v>495</v>
      </c>
      <c r="P32" s="94"/>
    </row>
    <row r="33" spans="1:16" x14ac:dyDescent="0.25">
      <c r="A33" s="79" t="s">
        <v>95</v>
      </c>
      <c r="B33" s="32"/>
      <c r="C33" s="32">
        <v>473.92816128300001</v>
      </c>
      <c r="D33" s="32"/>
      <c r="E33" s="32"/>
      <c r="F33" s="32">
        <v>546.27838528399991</v>
      </c>
      <c r="G33" s="32"/>
      <c r="H33" s="32"/>
      <c r="I33" s="32">
        <v>557.25921515100003</v>
      </c>
      <c r="J33" s="32"/>
      <c r="K33" s="32"/>
      <c r="L33" s="32">
        <v>274.89900965499999</v>
      </c>
      <c r="M33" s="32"/>
      <c r="N33" s="45"/>
      <c r="O33" s="46" t="s">
        <v>96</v>
      </c>
      <c r="P33" s="94"/>
    </row>
    <row r="34" spans="1:16" x14ac:dyDescent="0.25">
      <c r="A34" s="78" t="s">
        <v>13</v>
      </c>
      <c r="B34" s="48"/>
      <c r="C34" s="48">
        <v>1724.9912122196304</v>
      </c>
      <c r="D34" s="48"/>
      <c r="E34" s="48"/>
      <c r="F34" s="48">
        <v>1939.0952947558401</v>
      </c>
      <c r="G34" s="48"/>
      <c r="H34" s="48"/>
      <c r="I34" s="48">
        <v>2180.8272890925305</v>
      </c>
      <c r="J34" s="48"/>
      <c r="K34" s="48"/>
      <c r="L34" s="48">
        <v>2158.7703536585304</v>
      </c>
      <c r="M34" s="48"/>
      <c r="N34" s="49"/>
      <c r="O34" s="50" t="s">
        <v>14</v>
      </c>
      <c r="P34" s="94"/>
    </row>
    <row r="35" spans="1:16" x14ac:dyDescent="0.25">
      <c r="A35" s="78"/>
      <c r="B35" s="32"/>
      <c r="C35" s="32"/>
      <c r="D35" s="32"/>
      <c r="E35" s="32"/>
      <c r="F35" s="32"/>
      <c r="G35" s="32"/>
      <c r="H35" s="32"/>
      <c r="I35" s="32"/>
      <c r="J35" s="32"/>
      <c r="K35" s="32"/>
      <c r="L35" s="32"/>
      <c r="M35" s="32"/>
      <c r="N35" s="45"/>
      <c r="O35" s="50"/>
      <c r="P35" s="94"/>
    </row>
    <row r="36" spans="1:16" x14ac:dyDescent="0.25">
      <c r="A36" s="78" t="s">
        <v>200</v>
      </c>
      <c r="B36" s="32"/>
      <c r="C36" s="32"/>
      <c r="D36" s="32"/>
      <c r="E36" s="32"/>
      <c r="F36" s="32"/>
      <c r="G36" s="32"/>
      <c r="H36" s="32"/>
      <c r="I36" s="32"/>
      <c r="J36" s="32"/>
      <c r="K36" s="32"/>
      <c r="L36" s="32"/>
      <c r="M36" s="32"/>
      <c r="N36" s="45"/>
      <c r="O36" s="50" t="s">
        <v>200</v>
      </c>
      <c r="P36" s="94"/>
    </row>
    <row r="37" spans="1:16" x14ac:dyDescent="0.25">
      <c r="A37" s="75" t="s">
        <v>479</v>
      </c>
      <c r="B37" s="32"/>
      <c r="C37" s="32">
        <v>647.79301356899998</v>
      </c>
      <c r="D37" s="32"/>
      <c r="E37" s="32"/>
      <c r="F37" s="32">
        <v>703.11738700000001</v>
      </c>
      <c r="G37" s="32"/>
      <c r="H37" s="32"/>
      <c r="I37" s="32">
        <v>803.65011200000004</v>
      </c>
      <c r="J37" s="32"/>
      <c r="K37" s="32"/>
      <c r="L37" s="32">
        <v>1029.6464566679999</v>
      </c>
      <c r="M37" s="32"/>
      <c r="N37" s="45"/>
      <c r="O37" s="46" t="s">
        <v>318</v>
      </c>
      <c r="P37" s="94"/>
    </row>
    <row r="38" spans="1:16" x14ac:dyDescent="0.25">
      <c r="A38" s="75" t="s">
        <v>480</v>
      </c>
      <c r="B38" s="32"/>
      <c r="C38" s="32">
        <v>25.311402000000001</v>
      </c>
      <c r="D38" s="32"/>
      <c r="E38" s="32"/>
      <c r="F38" s="32">
        <v>26.943375531490002</v>
      </c>
      <c r="G38" s="32"/>
      <c r="H38" s="32"/>
      <c r="I38" s="32">
        <v>3.4892645940000002</v>
      </c>
      <c r="J38" s="32"/>
      <c r="K38" s="32"/>
      <c r="L38" s="32">
        <v>3.9878378558799996</v>
      </c>
      <c r="M38" s="32"/>
      <c r="N38" s="45"/>
      <c r="O38" s="46" t="s">
        <v>319</v>
      </c>
      <c r="P38" s="94"/>
    </row>
    <row r="39" spans="1:16" x14ac:dyDescent="0.25">
      <c r="A39" s="75" t="s">
        <v>481</v>
      </c>
      <c r="B39" s="32"/>
      <c r="C39" s="32">
        <v>246.54050008067</v>
      </c>
      <c r="D39" s="32"/>
      <c r="E39" s="32"/>
      <c r="F39" s="32">
        <v>245.27466918527995</v>
      </c>
      <c r="G39" s="32"/>
      <c r="H39" s="32"/>
      <c r="I39" s="32">
        <v>299.3993914777999</v>
      </c>
      <c r="J39" s="32"/>
      <c r="K39" s="32"/>
      <c r="L39" s="32">
        <v>261.99747041141001</v>
      </c>
      <c r="M39" s="32"/>
      <c r="N39" s="45"/>
      <c r="O39" s="46" t="s">
        <v>320</v>
      </c>
      <c r="P39" s="94"/>
    </row>
    <row r="40" spans="1:16" x14ac:dyDescent="0.25">
      <c r="A40" s="80" t="s">
        <v>222</v>
      </c>
      <c r="B40" s="32"/>
      <c r="C40" s="32">
        <v>219.44970414144001</v>
      </c>
      <c r="D40" s="32"/>
      <c r="E40" s="32"/>
      <c r="F40" s="32">
        <v>183.71623206806996</v>
      </c>
      <c r="G40" s="32"/>
      <c r="H40" s="32"/>
      <c r="I40" s="32">
        <v>192.59653876106998</v>
      </c>
      <c r="J40" s="32"/>
      <c r="K40" s="32"/>
      <c r="L40" s="32">
        <v>145.30179404806998</v>
      </c>
      <c r="M40" s="32"/>
      <c r="N40" s="45"/>
      <c r="O40" s="47" t="s">
        <v>232</v>
      </c>
      <c r="P40" s="94"/>
    </row>
    <row r="41" spans="1:16" x14ac:dyDescent="0.25">
      <c r="A41" s="80" t="s">
        <v>223</v>
      </c>
      <c r="B41" s="32"/>
      <c r="C41" s="32">
        <v>27.090795939229995</v>
      </c>
      <c r="D41" s="32"/>
      <c r="E41" s="32"/>
      <c r="F41" s="32">
        <v>61.558437117199986</v>
      </c>
      <c r="G41" s="32"/>
      <c r="H41" s="32"/>
      <c r="I41" s="32">
        <v>106.80285271673002</v>
      </c>
      <c r="J41" s="32"/>
      <c r="K41" s="32"/>
      <c r="L41" s="32">
        <v>116.69732083433998</v>
      </c>
      <c r="M41" s="32"/>
      <c r="N41" s="45"/>
      <c r="O41" s="47" t="s">
        <v>231</v>
      </c>
      <c r="P41" s="94"/>
    </row>
    <row r="42" spans="1:16" x14ac:dyDescent="0.25">
      <c r="A42" s="75" t="s">
        <v>482</v>
      </c>
      <c r="B42" s="32"/>
      <c r="C42" s="32">
        <v>4.0009434769999999</v>
      </c>
      <c r="D42" s="32"/>
      <c r="E42" s="32"/>
      <c r="F42" s="32">
        <v>5.6843849299999993</v>
      </c>
      <c r="G42" s="32"/>
      <c r="H42" s="32"/>
      <c r="I42" s="32">
        <v>6.5482621070000011</v>
      </c>
      <c r="J42" s="32"/>
      <c r="K42" s="32"/>
      <c r="L42" s="32">
        <v>-7.7506161319999993</v>
      </c>
      <c r="M42" s="32"/>
      <c r="N42" s="45"/>
      <c r="O42" s="46" t="s">
        <v>321</v>
      </c>
      <c r="P42" s="94"/>
    </row>
    <row r="43" spans="1:16" x14ac:dyDescent="0.25">
      <c r="A43" s="76" t="s">
        <v>15</v>
      </c>
      <c r="B43" s="48"/>
      <c r="C43" s="48">
        <v>923.64585912666996</v>
      </c>
      <c r="D43" s="48"/>
      <c r="E43" s="48"/>
      <c r="F43" s="48">
        <v>981.01981664676998</v>
      </c>
      <c r="G43" s="48"/>
      <c r="H43" s="48"/>
      <c r="I43" s="48">
        <v>1113.0870301788</v>
      </c>
      <c r="J43" s="48"/>
      <c r="K43" s="48"/>
      <c r="L43" s="48">
        <v>1287.8827932742902</v>
      </c>
      <c r="M43" s="48"/>
      <c r="N43" s="49"/>
      <c r="O43" s="50" t="s">
        <v>483</v>
      </c>
      <c r="P43" s="94"/>
    </row>
    <row r="44" spans="1:16" x14ac:dyDescent="0.25">
      <c r="A44" s="76" t="s">
        <v>17</v>
      </c>
      <c r="B44" s="36"/>
      <c r="C44" s="36">
        <v>2648.6370713462907</v>
      </c>
      <c r="D44" s="36"/>
      <c r="E44" s="36"/>
      <c r="F44" s="36">
        <v>2920.1151114026011</v>
      </c>
      <c r="G44" s="36"/>
      <c r="H44" s="36"/>
      <c r="I44" s="48">
        <v>3293.9143192713209</v>
      </c>
      <c r="J44" s="36"/>
      <c r="K44" s="36"/>
      <c r="L44" s="36">
        <v>3446.6531469328102</v>
      </c>
      <c r="M44" s="36"/>
      <c r="N44" s="65"/>
      <c r="O44" s="50" t="s">
        <v>201</v>
      </c>
      <c r="P44" s="94"/>
    </row>
    <row r="45" spans="1:16" x14ac:dyDescent="0.25">
      <c r="A45" s="184"/>
      <c r="B45" s="185"/>
      <c r="C45" s="185"/>
      <c r="D45" s="185"/>
      <c r="E45" s="185"/>
      <c r="F45" s="185"/>
      <c r="G45" s="185"/>
      <c r="H45" s="185"/>
      <c r="I45" s="185"/>
      <c r="J45" s="185"/>
      <c r="K45" s="185"/>
      <c r="L45" s="185"/>
      <c r="M45" s="185"/>
      <c r="N45" s="185"/>
      <c r="O45" s="186"/>
    </row>
    <row r="46" spans="1:16" ht="10.5" customHeight="1" x14ac:dyDescent="0.25">
      <c r="A46" s="38" t="s">
        <v>263</v>
      </c>
    </row>
    <row r="47" spans="1:16" ht="10.5" customHeight="1" x14ac:dyDescent="0.25">
      <c r="A47" s="69" t="s">
        <v>332</v>
      </c>
    </row>
    <row r="48" spans="1:16" ht="10.5" customHeight="1" x14ac:dyDescent="0.25">
      <c r="A48" s="69"/>
    </row>
    <row r="49" spans="1:1" ht="10.5" customHeight="1" x14ac:dyDescent="0.25">
      <c r="A49" s="39" t="s">
        <v>265</v>
      </c>
    </row>
    <row r="50" spans="1:1" ht="10.5" customHeight="1" x14ac:dyDescent="0.25">
      <c r="A50" s="39" t="s">
        <v>264</v>
      </c>
    </row>
    <row r="51" spans="1:1" ht="3" customHeight="1" x14ac:dyDescent="0.25">
      <c r="A51" s="70"/>
    </row>
    <row r="52" spans="1:1" x14ac:dyDescent="0.25">
      <c r="A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P4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Q15" sqref="Q15"/>
    </sheetView>
  </sheetViews>
  <sheetFormatPr defaultColWidth="9.1796875" defaultRowHeight="10.5" x14ac:dyDescent="0.25"/>
  <cols>
    <col min="1" max="1" width="29.1796875" style="38" customWidth="1"/>
    <col min="2" max="2" width="7.81640625" style="38" customWidth="1"/>
    <col min="3" max="3" width="8" style="38" customWidth="1"/>
    <col min="4" max="5" width="7.54296875" style="38" customWidth="1"/>
    <col min="6" max="6" width="7.36328125" style="38" customWidth="1"/>
    <col min="7" max="9" width="6.81640625" style="38" customWidth="1"/>
    <col min="10" max="10" width="7.36328125" style="38" customWidth="1"/>
    <col min="11" max="13" width="6.6328125" style="38" customWidth="1"/>
    <col min="14" max="14" width="7.26953125" style="38" customWidth="1"/>
    <col min="15" max="15" width="26.81640625" style="38" bestFit="1" customWidth="1"/>
    <col min="16" max="16384" width="9.1796875" style="38"/>
  </cols>
  <sheetData>
    <row r="1" spans="1:16" ht="13" x14ac:dyDescent="0.25">
      <c r="A1" s="167" t="s">
        <v>312</v>
      </c>
      <c r="B1" s="168"/>
      <c r="C1" s="168"/>
      <c r="D1" s="168"/>
      <c r="E1" s="168"/>
      <c r="F1" s="168"/>
      <c r="G1" s="168"/>
      <c r="H1" s="168"/>
      <c r="I1" s="168"/>
      <c r="J1" s="168"/>
      <c r="K1" s="168"/>
      <c r="L1" s="168"/>
      <c r="M1" s="168"/>
      <c r="N1" s="168"/>
      <c r="O1" s="169"/>
    </row>
    <row r="2" spans="1:16" ht="13" x14ac:dyDescent="0.25">
      <c r="A2" s="170" t="s">
        <v>313</v>
      </c>
      <c r="B2" s="171"/>
      <c r="C2" s="171"/>
      <c r="D2" s="171"/>
      <c r="E2" s="171"/>
      <c r="F2" s="171"/>
      <c r="G2" s="171"/>
      <c r="H2" s="171"/>
      <c r="I2" s="171"/>
      <c r="J2" s="171"/>
      <c r="K2" s="171"/>
      <c r="L2" s="171"/>
      <c r="M2" s="171"/>
      <c r="N2" s="171"/>
      <c r="O2" s="172"/>
    </row>
    <row r="3" spans="1:16" x14ac:dyDescent="0.25">
      <c r="A3" s="83" t="s">
        <v>0</v>
      </c>
      <c r="B3" s="95">
        <v>45323</v>
      </c>
      <c r="C3" s="95">
        <v>45352</v>
      </c>
      <c r="D3" s="95">
        <v>45383</v>
      </c>
      <c r="E3" s="95">
        <v>45413</v>
      </c>
      <c r="F3" s="95">
        <v>45444</v>
      </c>
      <c r="G3" s="95">
        <v>45474</v>
      </c>
      <c r="H3" s="95">
        <v>45505</v>
      </c>
      <c r="I3" s="95">
        <v>45536</v>
      </c>
      <c r="J3" s="95">
        <v>45566</v>
      </c>
      <c r="K3" s="95">
        <v>45597</v>
      </c>
      <c r="L3" s="95">
        <v>45627</v>
      </c>
      <c r="M3" s="95">
        <v>45658</v>
      </c>
      <c r="N3" s="95">
        <v>45689</v>
      </c>
      <c r="O3" s="88" t="s">
        <v>8</v>
      </c>
    </row>
    <row r="4" spans="1:16" x14ac:dyDescent="0.25">
      <c r="A4" s="52" t="s">
        <v>111</v>
      </c>
      <c r="B4" s="53"/>
      <c r="C4" s="53"/>
      <c r="D4" s="53"/>
      <c r="E4" s="53"/>
      <c r="F4" s="53"/>
      <c r="G4" s="53"/>
      <c r="H4" s="53"/>
      <c r="I4" s="53"/>
      <c r="J4" s="53"/>
      <c r="K4" s="53"/>
      <c r="L4" s="53"/>
      <c r="M4" s="53"/>
      <c r="N4" s="53"/>
      <c r="O4" s="54" t="s">
        <v>112</v>
      </c>
    </row>
    <row r="5" spans="1:16" x14ac:dyDescent="0.25">
      <c r="A5" s="55" t="s">
        <v>113</v>
      </c>
      <c r="B5" s="53"/>
      <c r="C5" s="53"/>
      <c r="D5" s="53"/>
      <c r="E5" s="53"/>
      <c r="F5" s="53"/>
      <c r="G5" s="53"/>
      <c r="H5" s="53"/>
      <c r="I5" s="53"/>
      <c r="J5" s="53"/>
      <c r="K5" s="53"/>
      <c r="L5" s="53"/>
      <c r="M5" s="53"/>
      <c r="N5" s="53"/>
      <c r="O5" s="56" t="s">
        <v>114</v>
      </c>
    </row>
    <row r="6" spans="1:16" x14ac:dyDescent="0.25">
      <c r="A6" s="64" t="s">
        <v>235</v>
      </c>
      <c r="B6" s="45"/>
      <c r="C6" s="45">
        <v>233.24903792259667</v>
      </c>
      <c r="D6" s="45"/>
      <c r="E6" s="45"/>
      <c r="F6" s="45">
        <v>342.68363910925996</v>
      </c>
      <c r="G6" s="45"/>
      <c r="H6" s="45"/>
      <c r="I6" s="45">
        <v>534.68448964793004</v>
      </c>
      <c r="J6" s="45"/>
      <c r="K6" s="45"/>
      <c r="L6" s="45">
        <v>726.9511351624102</v>
      </c>
      <c r="M6" s="45"/>
      <c r="N6" s="45"/>
      <c r="O6" s="63" t="s">
        <v>234</v>
      </c>
      <c r="P6" s="94"/>
    </row>
    <row r="7" spans="1:16" x14ac:dyDescent="0.25">
      <c r="A7" s="59" t="s">
        <v>117</v>
      </c>
      <c r="B7" s="45"/>
      <c r="C7" s="45">
        <v>210.2239484195</v>
      </c>
      <c r="D7" s="45"/>
      <c r="E7" s="45"/>
      <c r="F7" s="45">
        <v>297.01308842825995</v>
      </c>
      <c r="G7" s="45"/>
      <c r="H7" s="45"/>
      <c r="I7" s="45">
        <v>462.55059646356</v>
      </c>
      <c r="J7" s="45"/>
      <c r="K7" s="45"/>
      <c r="L7" s="45">
        <v>632.55168815814011</v>
      </c>
      <c r="M7" s="45"/>
      <c r="N7" s="45"/>
      <c r="O7" s="62" t="s">
        <v>118</v>
      </c>
      <c r="P7" s="94"/>
    </row>
    <row r="8" spans="1:16" x14ac:dyDescent="0.25">
      <c r="A8" s="59" t="s">
        <v>119</v>
      </c>
      <c r="B8" s="45"/>
      <c r="C8" s="45">
        <v>22.940441266096659</v>
      </c>
      <c r="D8" s="45"/>
      <c r="E8" s="45"/>
      <c r="F8" s="45">
        <v>41.37124312800001</v>
      </c>
      <c r="G8" s="45"/>
      <c r="H8" s="45"/>
      <c r="I8" s="45">
        <v>71.862913092370007</v>
      </c>
      <c r="J8" s="45"/>
      <c r="K8" s="45"/>
      <c r="L8" s="45">
        <v>93.951970587270011</v>
      </c>
      <c r="M8" s="45"/>
      <c r="N8" s="45"/>
      <c r="O8" s="62" t="s">
        <v>120</v>
      </c>
      <c r="P8" s="94"/>
    </row>
    <row r="9" spans="1:16" x14ac:dyDescent="0.25">
      <c r="A9" s="59" t="s">
        <v>21</v>
      </c>
      <c r="B9" s="45"/>
      <c r="C9" s="45">
        <v>8.4648236999999987E-2</v>
      </c>
      <c r="D9" s="45"/>
      <c r="E9" s="45"/>
      <c r="F9" s="45">
        <v>4.2993075529999993</v>
      </c>
      <c r="G9" s="45"/>
      <c r="H9" s="45"/>
      <c r="I9" s="45">
        <v>0.27098009200000001</v>
      </c>
      <c r="J9" s="45"/>
      <c r="K9" s="45"/>
      <c r="L9" s="45">
        <v>0.44747641700000002</v>
      </c>
      <c r="M9" s="45"/>
      <c r="N9" s="45"/>
      <c r="O9" s="62" t="s">
        <v>20</v>
      </c>
      <c r="P9" s="94"/>
    </row>
    <row r="10" spans="1:16" x14ac:dyDescent="0.25">
      <c r="A10" s="64" t="s">
        <v>125</v>
      </c>
      <c r="B10" s="45"/>
      <c r="C10" s="45">
        <v>41.265357424268345</v>
      </c>
      <c r="D10" s="45"/>
      <c r="E10" s="45"/>
      <c r="F10" s="45">
        <v>52.874650822999996</v>
      </c>
      <c r="G10" s="45"/>
      <c r="H10" s="45"/>
      <c r="I10" s="45">
        <v>86.965203150999997</v>
      </c>
      <c r="J10" s="45"/>
      <c r="K10" s="45"/>
      <c r="L10" s="45">
        <v>117.68636360065</v>
      </c>
      <c r="M10" s="45"/>
      <c r="N10" s="45"/>
      <c r="O10" s="63" t="s">
        <v>126</v>
      </c>
      <c r="P10" s="94"/>
    </row>
    <row r="11" spans="1:16" x14ac:dyDescent="0.25">
      <c r="A11" s="59" t="s">
        <v>117</v>
      </c>
      <c r="B11" s="45"/>
      <c r="C11" s="45">
        <v>37.67872629</v>
      </c>
      <c r="D11" s="45"/>
      <c r="E11" s="45"/>
      <c r="F11" s="45">
        <v>48.908551385999999</v>
      </c>
      <c r="G11" s="45"/>
      <c r="H11" s="45"/>
      <c r="I11" s="45">
        <v>81.663701903000003</v>
      </c>
      <c r="J11" s="45"/>
      <c r="K11" s="45"/>
      <c r="L11" s="45">
        <v>110.15651847824999</v>
      </c>
      <c r="M11" s="45"/>
      <c r="N11" s="45"/>
      <c r="O11" s="62" t="s">
        <v>118</v>
      </c>
      <c r="P11" s="94"/>
    </row>
    <row r="12" spans="1:16" x14ac:dyDescent="0.25">
      <c r="A12" s="59" t="s">
        <v>119</v>
      </c>
      <c r="B12" s="45"/>
      <c r="C12" s="45">
        <v>1.715876092</v>
      </c>
      <c r="D12" s="45"/>
      <c r="E12" s="45"/>
      <c r="F12" s="45">
        <v>2.1893047889999999</v>
      </c>
      <c r="G12" s="45"/>
      <c r="H12" s="45"/>
      <c r="I12" s="45">
        <v>3.8942111399999995</v>
      </c>
      <c r="J12" s="45"/>
      <c r="K12" s="45"/>
      <c r="L12" s="45">
        <v>5.1469274808900005</v>
      </c>
      <c r="M12" s="45"/>
      <c r="N12" s="45"/>
      <c r="O12" s="62" t="s">
        <v>120</v>
      </c>
      <c r="P12" s="94"/>
    </row>
    <row r="13" spans="1:16" x14ac:dyDescent="0.25">
      <c r="A13" s="59" t="s">
        <v>21</v>
      </c>
      <c r="B13" s="45"/>
      <c r="C13" s="45">
        <v>1.8707550422683401</v>
      </c>
      <c r="D13" s="45"/>
      <c r="E13" s="45"/>
      <c r="F13" s="45">
        <v>1.7767946480000001</v>
      </c>
      <c r="G13" s="45"/>
      <c r="H13" s="45"/>
      <c r="I13" s="45">
        <v>1.407290108</v>
      </c>
      <c r="J13" s="45"/>
      <c r="K13" s="45"/>
      <c r="L13" s="45">
        <v>2.3829176415100002</v>
      </c>
      <c r="M13" s="45"/>
      <c r="N13" s="45"/>
      <c r="O13" s="62" t="s">
        <v>20</v>
      </c>
      <c r="P13" s="94"/>
    </row>
    <row r="14" spans="1:16" x14ac:dyDescent="0.25">
      <c r="A14" s="64" t="s">
        <v>233</v>
      </c>
      <c r="B14" s="45"/>
      <c r="C14" s="45">
        <v>0.35452504000000001</v>
      </c>
      <c r="D14" s="45"/>
      <c r="E14" s="45"/>
      <c r="F14" s="45">
        <v>0.90896759999999999</v>
      </c>
      <c r="G14" s="45"/>
      <c r="H14" s="45"/>
      <c r="I14" s="45">
        <v>0.80621782000000008</v>
      </c>
      <c r="J14" s="45"/>
      <c r="K14" s="45"/>
      <c r="L14" s="45">
        <v>1.0465912500000001</v>
      </c>
      <c r="M14" s="45"/>
      <c r="N14" s="45"/>
      <c r="O14" s="63" t="s">
        <v>240</v>
      </c>
      <c r="P14" s="94"/>
    </row>
    <row r="15" spans="1:16" x14ac:dyDescent="0.25">
      <c r="A15" s="59" t="s">
        <v>236</v>
      </c>
      <c r="B15" s="45"/>
      <c r="C15" s="45">
        <v>0.35452504000000001</v>
      </c>
      <c r="D15" s="45"/>
      <c r="E15" s="45"/>
      <c r="F15" s="45">
        <v>0.90896759999999999</v>
      </c>
      <c r="G15" s="45"/>
      <c r="H15" s="45"/>
      <c r="I15" s="45">
        <v>0.80621782000000008</v>
      </c>
      <c r="J15" s="45"/>
      <c r="K15" s="45"/>
      <c r="L15" s="45">
        <v>1.0465912500000001</v>
      </c>
      <c r="M15" s="45"/>
      <c r="N15" s="45"/>
      <c r="O15" s="62" t="s">
        <v>238</v>
      </c>
      <c r="P15" s="94"/>
    </row>
    <row r="16" spans="1:16" x14ac:dyDescent="0.25">
      <c r="A16" s="59" t="s">
        <v>237</v>
      </c>
      <c r="B16" s="45"/>
      <c r="C16" s="45">
        <v>0</v>
      </c>
      <c r="D16" s="45"/>
      <c r="E16" s="45"/>
      <c r="F16" s="45">
        <v>0</v>
      </c>
      <c r="G16" s="45"/>
      <c r="H16" s="45"/>
      <c r="I16" s="45">
        <v>0</v>
      </c>
      <c r="J16" s="45"/>
      <c r="K16" s="45"/>
      <c r="L16" s="45">
        <v>0</v>
      </c>
      <c r="M16" s="45"/>
      <c r="N16" s="45"/>
      <c r="O16" s="62" t="s">
        <v>239</v>
      </c>
      <c r="P16" s="94"/>
    </row>
    <row r="17" spans="1:16" x14ac:dyDescent="0.25">
      <c r="A17" s="59" t="s">
        <v>341</v>
      </c>
      <c r="B17" s="45"/>
      <c r="C17" s="45">
        <v>0.24808886499999999</v>
      </c>
      <c r="D17" s="45"/>
      <c r="E17" s="45"/>
      <c r="F17" s="45">
        <v>0.47921026500000002</v>
      </c>
      <c r="G17" s="45"/>
      <c r="H17" s="45"/>
      <c r="I17" s="45">
        <v>0.71256726500000001</v>
      </c>
      <c r="J17" s="45"/>
      <c r="K17" s="45"/>
      <c r="L17" s="45">
        <v>0.79801726500000003</v>
      </c>
      <c r="M17" s="45"/>
      <c r="N17" s="45"/>
      <c r="O17" s="62" t="s">
        <v>340</v>
      </c>
      <c r="P17" s="94"/>
    </row>
    <row r="18" spans="1:16" x14ac:dyDescent="0.25">
      <c r="A18" s="64" t="s">
        <v>203</v>
      </c>
      <c r="B18" s="117"/>
      <c r="C18" s="117">
        <v>6.7182148698099997</v>
      </c>
      <c r="D18" s="117"/>
      <c r="E18" s="117"/>
      <c r="F18" s="117">
        <v>13.369398541429998</v>
      </c>
      <c r="G18" s="117"/>
      <c r="H18" s="117"/>
      <c r="I18" s="117">
        <v>21.127383769999998</v>
      </c>
      <c r="J18" s="117"/>
      <c r="K18" s="117"/>
      <c r="L18" s="117">
        <v>19.529788923999998</v>
      </c>
      <c r="M18" s="117"/>
      <c r="N18" s="117"/>
      <c r="O18" s="63" t="s">
        <v>202</v>
      </c>
      <c r="P18" s="94"/>
    </row>
    <row r="19" spans="1:16" x14ac:dyDescent="0.25">
      <c r="A19" s="55" t="s">
        <v>127</v>
      </c>
      <c r="B19" s="49"/>
      <c r="C19" s="49">
        <v>281.83522412167497</v>
      </c>
      <c r="D19" s="49"/>
      <c r="E19" s="49"/>
      <c r="F19" s="49">
        <v>410.31586633869</v>
      </c>
      <c r="G19" s="49"/>
      <c r="H19" s="49"/>
      <c r="I19" s="49">
        <v>644.29586165392993</v>
      </c>
      <c r="J19" s="49"/>
      <c r="K19" s="49"/>
      <c r="L19" s="49">
        <v>866.01189620206003</v>
      </c>
      <c r="M19" s="49"/>
      <c r="N19" s="49"/>
      <c r="O19" s="56" t="s">
        <v>128</v>
      </c>
      <c r="P19" s="94"/>
    </row>
    <row r="20" spans="1:16" x14ac:dyDescent="0.25">
      <c r="A20" s="55" t="s">
        <v>129</v>
      </c>
      <c r="B20" s="49"/>
      <c r="C20" s="49"/>
      <c r="D20" s="49"/>
      <c r="E20" s="49"/>
      <c r="F20" s="49"/>
      <c r="G20" s="49"/>
      <c r="H20" s="49"/>
      <c r="I20" s="49"/>
      <c r="J20" s="49"/>
      <c r="K20" s="49"/>
      <c r="L20" s="49"/>
      <c r="M20" s="49"/>
      <c r="N20" s="49"/>
      <c r="O20" s="56" t="s">
        <v>130</v>
      </c>
      <c r="P20" s="94"/>
    </row>
    <row r="21" spans="1:16" ht="8.5" customHeight="1" x14ac:dyDescent="0.25">
      <c r="A21" s="59" t="s">
        <v>241</v>
      </c>
      <c r="B21" s="45"/>
      <c r="C21" s="45">
        <v>1.4233364310399998</v>
      </c>
      <c r="D21" s="45"/>
      <c r="E21" s="45"/>
      <c r="F21" s="45">
        <v>1.8987345680899996</v>
      </c>
      <c r="G21" s="45"/>
      <c r="H21" s="45"/>
      <c r="I21" s="45">
        <v>3.6776088295500013</v>
      </c>
      <c r="J21" s="45"/>
      <c r="K21" s="45"/>
      <c r="L21" s="45">
        <v>5.1178062191099993</v>
      </c>
      <c r="M21" s="45"/>
      <c r="N21" s="45"/>
      <c r="O21" s="60" t="s">
        <v>243</v>
      </c>
      <c r="P21" s="94"/>
    </row>
    <row r="22" spans="1:16" ht="8.5" customHeight="1" x14ac:dyDescent="0.25">
      <c r="A22" s="59" t="s">
        <v>242</v>
      </c>
      <c r="B22" s="45"/>
      <c r="C22" s="45">
        <v>3.2863524686499996</v>
      </c>
      <c r="D22" s="45"/>
      <c r="E22" s="45"/>
      <c r="F22" s="45">
        <v>10.283611428859999</v>
      </c>
      <c r="G22" s="45"/>
      <c r="H22" s="45"/>
      <c r="I22" s="45">
        <v>17.598158138859993</v>
      </c>
      <c r="J22" s="45"/>
      <c r="K22" s="45"/>
      <c r="L22" s="45">
        <v>29.228835263860002</v>
      </c>
      <c r="M22" s="45"/>
      <c r="N22" s="45"/>
      <c r="O22" s="60" t="s">
        <v>244</v>
      </c>
      <c r="P22" s="94"/>
    </row>
    <row r="23" spans="1:16" x14ac:dyDescent="0.25">
      <c r="A23" s="113" t="s">
        <v>137</v>
      </c>
      <c r="B23" s="49"/>
      <c r="C23" s="49">
        <v>4.7096888996900015</v>
      </c>
      <c r="D23" s="49"/>
      <c r="E23" s="49"/>
      <c r="F23" s="49">
        <v>12.182345996950003</v>
      </c>
      <c r="G23" s="49"/>
      <c r="H23" s="49"/>
      <c r="I23" s="49">
        <v>21.27576696841</v>
      </c>
      <c r="J23" s="49"/>
      <c r="K23" s="49"/>
      <c r="L23" s="49">
        <v>34.34664148297</v>
      </c>
      <c r="M23" s="49"/>
      <c r="N23" s="49"/>
      <c r="O23" s="58" t="s">
        <v>138</v>
      </c>
      <c r="P23" s="94"/>
    </row>
    <row r="24" spans="1:16" x14ac:dyDescent="0.25">
      <c r="A24" s="55" t="s">
        <v>139</v>
      </c>
      <c r="B24" s="49"/>
      <c r="C24" s="49">
        <v>286.54491302136501</v>
      </c>
      <c r="D24" s="49"/>
      <c r="E24" s="49"/>
      <c r="F24" s="49">
        <v>422.49821233563995</v>
      </c>
      <c r="G24" s="49"/>
      <c r="H24" s="49"/>
      <c r="I24" s="49">
        <v>665.57162862234009</v>
      </c>
      <c r="J24" s="49"/>
      <c r="K24" s="49"/>
      <c r="L24" s="49">
        <v>900.35853768503</v>
      </c>
      <c r="M24" s="49"/>
      <c r="N24" s="49"/>
      <c r="O24" s="56" t="s">
        <v>140</v>
      </c>
      <c r="P24" s="94"/>
    </row>
    <row r="25" spans="1:16" x14ac:dyDescent="0.25">
      <c r="A25" s="55" t="s">
        <v>141</v>
      </c>
      <c r="B25" s="49"/>
      <c r="C25" s="49"/>
      <c r="D25" s="49"/>
      <c r="E25" s="49"/>
      <c r="F25" s="49"/>
      <c r="G25" s="49"/>
      <c r="H25" s="49"/>
      <c r="I25" s="49"/>
      <c r="J25" s="49"/>
      <c r="K25" s="49"/>
      <c r="L25" s="49"/>
      <c r="M25" s="49"/>
      <c r="N25" s="49"/>
      <c r="O25" s="56" t="s">
        <v>142</v>
      </c>
      <c r="P25" s="94"/>
    </row>
    <row r="26" spans="1:16" x14ac:dyDescent="0.25">
      <c r="A26" s="55" t="s">
        <v>143</v>
      </c>
      <c r="B26" s="51"/>
      <c r="C26" s="51"/>
      <c r="D26" s="51"/>
      <c r="E26" s="51"/>
      <c r="F26" s="51"/>
      <c r="G26" s="51"/>
      <c r="H26" s="51"/>
      <c r="I26" s="51"/>
      <c r="J26" s="51"/>
      <c r="K26" s="51"/>
      <c r="L26" s="51"/>
      <c r="M26" s="51"/>
      <c r="N26" s="51"/>
      <c r="O26" s="56" t="s">
        <v>144</v>
      </c>
      <c r="P26" s="94"/>
    </row>
    <row r="27" spans="1:16" x14ac:dyDescent="0.25">
      <c r="A27" s="64" t="s">
        <v>326</v>
      </c>
      <c r="B27" s="45"/>
      <c r="C27" s="45">
        <v>30.027987328640005</v>
      </c>
      <c r="D27" s="45"/>
      <c r="E27" s="45"/>
      <c r="F27" s="45">
        <v>62.745744290540003</v>
      </c>
      <c r="G27" s="45"/>
      <c r="H27" s="45"/>
      <c r="I27" s="45">
        <v>100.80981249631</v>
      </c>
      <c r="J27" s="45"/>
      <c r="K27" s="45"/>
      <c r="L27" s="45">
        <v>144.77573512230998</v>
      </c>
      <c r="M27" s="45"/>
      <c r="N27" s="45"/>
      <c r="O27" s="63" t="s">
        <v>331</v>
      </c>
      <c r="P27" s="94"/>
    </row>
    <row r="28" spans="1:16" x14ac:dyDescent="0.25">
      <c r="A28" s="64" t="s">
        <v>322</v>
      </c>
      <c r="B28" s="45"/>
      <c r="C28" s="45">
        <v>129.85598617691002</v>
      </c>
      <c r="D28" s="45"/>
      <c r="E28" s="45"/>
      <c r="F28" s="45">
        <v>181.97070080466003</v>
      </c>
      <c r="G28" s="45"/>
      <c r="H28" s="45"/>
      <c r="I28" s="45">
        <v>263.68128621900001</v>
      </c>
      <c r="J28" s="45"/>
      <c r="K28" s="45"/>
      <c r="L28" s="45">
        <v>356.36723912400004</v>
      </c>
      <c r="M28" s="45"/>
      <c r="N28" s="45"/>
      <c r="O28" s="63" t="s">
        <v>327</v>
      </c>
      <c r="P28" s="94"/>
    </row>
    <row r="29" spans="1:16" x14ac:dyDescent="0.25">
      <c r="A29" s="64" t="s">
        <v>323</v>
      </c>
      <c r="B29" s="45"/>
      <c r="C29" s="45">
        <v>7.7249101747433304</v>
      </c>
      <c r="D29" s="45"/>
      <c r="E29" s="45"/>
      <c r="F29" s="45">
        <v>14.573842367729995</v>
      </c>
      <c r="G29" s="45"/>
      <c r="H29" s="45"/>
      <c r="I29" s="45">
        <v>22.947067136410002</v>
      </c>
      <c r="J29" s="45"/>
      <c r="K29" s="45"/>
      <c r="L29" s="45">
        <v>30.994656437350006</v>
      </c>
      <c r="M29" s="45"/>
      <c r="N29" s="45"/>
      <c r="O29" s="63" t="s">
        <v>328</v>
      </c>
      <c r="P29" s="94"/>
    </row>
    <row r="30" spans="1:16" x14ac:dyDescent="0.25">
      <c r="A30" s="64" t="s">
        <v>324</v>
      </c>
      <c r="B30" s="45"/>
      <c r="C30" s="45">
        <v>51.856713969569995</v>
      </c>
      <c r="D30" s="45"/>
      <c r="E30" s="45"/>
      <c r="F30" s="45">
        <v>68.874178952410006</v>
      </c>
      <c r="G30" s="45"/>
      <c r="H30" s="45"/>
      <c r="I30" s="45">
        <v>118.70351002791999</v>
      </c>
      <c r="J30" s="45"/>
      <c r="K30" s="45"/>
      <c r="L30" s="45">
        <v>171.24295868930997</v>
      </c>
      <c r="M30" s="45"/>
      <c r="N30" s="45"/>
      <c r="O30" s="63" t="s">
        <v>329</v>
      </c>
      <c r="P30" s="94"/>
    </row>
    <row r="31" spans="1:16" x14ac:dyDescent="0.25">
      <c r="A31" s="64" t="s">
        <v>325</v>
      </c>
      <c r="B31" s="45"/>
      <c r="C31" s="45">
        <v>24.783757883890001</v>
      </c>
      <c r="D31" s="45"/>
      <c r="E31" s="45"/>
      <c r="F31" s="45">
        <v>23.727553072070002</v>
      </c>
      <c r="G31" s="45"/>
      <c r="H31" s="45"/>
      <c r="I31" s="45">
        <v>36.19151418880999</v>
      </c>
      <c r="J31" s="45"/>
      <c r="K31" s="45"/>
      <c r="L31" s="45">
        <v>45.309435900810008</v>
      </c>
      <c r="M31" s="45"/>
      <c r="N31" s="45"/>
      <c r="O31" s="63" t="s">
        <v>330</v>
      </c>
      <c r="P31" s="94"/>
    </row>
    <row r="32" spans="1:16" x14ac:dyDescent="0.25">
      <c r="A32" s="113" t="s">
        <v>157</v>
      </c>
      <c r="B32" s="49"/>
      <c r="C32" s="49">
        <v>244.24935553375332</v>
      </c>
      <c r="D32" s="49"/>
      <c r="E32" s="49"/>
      <c r="F32" s="49">
        <v>351.89201948741999</v>
      </c>
      <c r="G32" s="49"/>
      <c r="H32" s="49"/>
      <c r="I32" s="49">
        <v>542.33319006845011</v>
      </c>
      <c r="J32" s="49"/>
      <c r="K32" s="49"/>
      <c r="L32" s="49">
        <v>748.69002527377995</v>
      </c>
      <c r="M32" s="49"/>
      <c r="N32" s="49"/>
      <c r="O32" s="58" t="s">
        <v>158</v>
      </c>
      <c r="P32" s="94"/>
    </row>
    <row r="33" spans="1:16" x14ac:dyDescent="0.25">
      <c r="A33" s="55" t="s">
        <v>159</v>
      </c>
      <c r="B33" s="124"/>
      <c r="C33" s="124">
        <v>7.4733859655999995</v>
      </c>
      <c r="D33" s="124"/>
      <c r="E33" s="124"/>
      <c r="F33" s="124">
        <v>15.123032309200003</v>
      </c>
      <c r="G33" s="124"/>
      <c r="H33" s="124"/>
      <c r="I33" s="124">
        <v>23.486094467369998</v>
      </c>
      <c r="J33" s="124"/>
      <c r="K33" s="124"/>
      <c r="L33" s="124">
        <v>30.262510355570001</v>
      </c>
      <c r="M33" s="124"/>
      <c r="N33" s="124"/>
      <c r="O33" s="58" t="s">
        <v>160</v>
      </c>
      <c r="P33" s="94"/>
    </row>
    <row r="34" spans="1:16" x14ac:dyDescent="0.25">
      <c r="A34" s="55" t="s">
        <v>228</v>
      </c>
      <c r="B34" s="49"/>
      <c r="C34" s="49">
        <v>251.72274149935333</v>
      </c>
      <c r="D34" s="49"/>
      <c r="E34" s="49"/>
      <c r="F34" s="49">
        <v>367.01505179662001</v>
      </c>
      <c r="G34" s="49"/>
      <c r="H34" s="49"/>
      <c r="I34" s="49">
        <v>565.81928453581997</v>
      </c>
      <c r="J34" s="49"/>
      <c r="K34" s="49"/>
      <c r="L34" s="49">
        <v>778.95253562934988</v>
      </c>
      <c r="M34" s="49"/>
      <c r="N34" s="49"/>
      <c r="O34" s="56" t="s">
        <v>229</v>
      </c>
      <c r="P34" s="94"/>
    </row>
    <row r="35" spans="1:16" x14ac:dyDescent="0.25">
      <c r="A35" s="55" t="s">
        <v>227</v>
      </c>
      <c r="B35" s="49"/>
      <c r="C35" s="49">
        <v>34.822171522011679</v>
      </c>
      <c r="D35" s="49"/>
      <c r="E35" s="49"/>
      <c r="F35" s="49">
        <v>55.483160539009994</v>
      </c>
      <c r="G35" s="49"/>
      <c r="H35" s="49"/>
      <c r="I35" s="49">
        <v>99.752344086509993</v>
      </c>
      <c r="J35" s="49"/>
      <c r="K35" s="49"/>
      <c r="L35" s="49">
        <v>121.40600205567998</v>
      </c>
      <c r="M35" s="49"/>
      <c r="N35" s="49"/>
      <c r="O35" s="56" t="s">
        <v>230</v>
      </c>
      <c r="P35" s="94"/>
    </row>
    <row r="36" spans="1:16" x14ac:dyDescent="0.25">
      <c r="A36" s="31" t="s">
        <v>245</v>
      </c>
      <c r="B36" s="45"/>
      <c r="C36" s="45">
        <v>0.84912442299999991</v>
      </c>
      <c r="D36" s="45"/>
      <c r="E36" s="45"/>
      <c r="F36" s="45">
        <v>1.9114403685500001</v>
      </c>
      <c r="G36" s="45"/>
      <c r="H36" s="45"/>
      <c r="I36" s="45">
        <v>3.2755378847799999</v>
      </c>
      <c r="J36" s="45"/>
      <c r="K36" s="45"/>
      <c r="L36" s="45">
        <v>16.295837979850003</v>
      </c>
      <c r="M36" s="45"/>
      <c r="N36" s="45"/>
      <c r="O36" s="71" t="s">
        <v>250</v>
      </c>
      <c r="P36" s="94"/>
    </row>
    <row r="37" spans="1:16" x14ac:dyDescent="0.25">
      <c r="A37" s="55" t="s">
        <v>246</v>
      </c>
      <c r="B37" s="49"/>
      <c r="C37" s="49">
        <v>33.97304709901168</v>
      </c>
      <c r="D37" s="49"/>
      <c r="E37" s="49"/>
      <c r="F37" s="49">
        <v>53.571720170459976</v>
      </c>
      <c r="G37" s="49"/>
      <c r="H37" s="49"/>
      <c r="I37" s="49">
        <v>96.476806201730014</v>
      </c>
      <c r="J37" s="49"/>
      <c r="K37" s="49"/>
      <c r="L37" s="49">
        <v>105.11016407582999</v>
      </c>
      <c r="M37" s="49"/>
      <c r="N37" s="49"/>
      <c r="O37" s="56" t="s">
        <v>247</v>
      </c>
      <c r="P37" s="94"/>
    </row>
    <row r="38" spans="1:16" x14ac:dyDescent="0.25">
      <c r="A38" s="31" t="s">
        <v>248</v>
      </c>
      <c r="B38" s="45"/>
      <c r="C38" s="45">
        <v>0</v>
      </c>
      <c r="D38" s="45"/>
      <c r="E38" s="45"/>
      <c r="F38" s="45"/>
      <c r="G38" s="45"/>
      <c r="H38" s="45"/>
      <c r="I38" s="45"/>
      <c r="J38" s="45"/>
      <c r="K38" s="45"/>
      <c r="L38" s="45"/>
      <c r="M38" s="45"/>
      <c r="N38" s="45"/>
      <c r="O38" s="71" t="s">
        <v>249</v>
      </c>
      <c r="P38" s="94"/>
    </row>
    <row r="39" spans="1:16" x14ac:dyDescent="0.25">
      <c r="A39" s="42" t="s">
        <v>226</v>
      </c>
      <c r="B39" s="49"/>
      <c r="C39" s="49">
        <v>33.97304709901168</v>
      </c>
      <c r="D39" s="49"/>
      <c r="E39" s="49"/>
      <c r="F39" s="49">
        <v>53.571720170459976</v>
      </c>
      <c r="G39" s="49"/>
      <c r="H39" s="49"/>
      <c r="I39" s="49">
        <v>96.476806201730014</v>
      </c>
      <c r="J39" s="49"/>
      <c r="K39" s="49"/>
      <c r="L39" s="49">
        <v>105.11016407582999</v>
      </c>
      <c r="M39" s="49"/>
      <c r="N39" s="49"/>
      <c r="O39" s="66" t="s">
        <v>225</v>
      </c>
      <c r="P39" s="94"/>
    </row>
    <row r="40" spans="1:16" x14ac:dyDescent="0.25">
      <c r="A40" s="184"/>
      <c r="B40" s="185"/>
      <c r="C40" s="185"/>
      <c r="D40" s="185"/>
      <c r="E40" s="185"/>
      <c r="F40" s="185"/>
      <c r="G40" s="185"/>
      <c r="H40" s="185"/>
      <c r="I40" s="185"/>
      <c r="J40" s="185"/>
      <c r="K40" s="185"/>
      <c r="L40" s="185"/>
      <c r="M40" s="185"/>
      <c r="N40" s="185"/>
      <c r="O40" s="186"/>
    </row>
    <row r="41" spans="1:16" ht="11.25" customHeight="1" x14ac:dyDescent="0.25">
      <c r="A41" s="38" t="s">
        <v>263</v>
      </c>
    </row>
    <row r="42" spans="1:16" ht="13.5" customHeight="1" x14ac:dyDescent="0.25">
      <c r="A42" s="69" t="s">
        <v>332</v>
      </c>
    </row>
    <row r="43" spans="1:16" ht="13.5" customHeight="1" x14ac:dyDescent="0.25">
      <c r="A43" s="69"/>
    </row>
    <row r="44" spans="1:16" x14ac:dyDescent="0.25">
      <c r="A44" s="39" t="s">
        <v>265</v>
      </c>
    </row>
    <row r="45" spans="1:16" x14ac:dyDescent="0.25">
      <c r="A45" s="39" t="s">
        <v>264</v>
      </c>
    </row>
  </sheetData>
  <mergeCells count="3">
    <mergeCell ref="A1:O1"/>
    <mergeCell ref="A2:O2"/>
    <mergeCell ref="A40:O40"/>
  </mergeCells>
  <pageMargins left="0.51181102362204722" right="0.51181102362204722" top="0.55118110236220474" bottom="0.55118110236220474" header="0.31496062992125984" footer="0.31496062992125984"/>
  <pageSetup paperSize="9" scale="7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O52"/>
  <sheetViews>
    <sheetView showGridLines="0" view="pageBreakPreview" zoomScaleNormal="100" zoomScaleSheetLayoutView="100" workbookViewId="0">
      <pane xSplit="2" ySplit="3" topLeftCell="C4" activePane="bottomRight" state="frozen"/>
      <selection activeCell="N4" sqref="N4"/>
      <selection pane="topRight" activeCell="N4" sqref="N4"/>
      <selection pane="bottomLeft" activeCell="N4" sqref="N4"/>
      <selection pane="bottomRight" activeCell="M29" sqref="M29"/>
    </sheetView>
  </sheetViews>
  <sheetFormatPr defaultColWidth="9.1796875" defaultRowHeight="10.5" x14ac:dyDescent="0.25"/>
  <cols>
    <col min="1" max="1" width="2.54296875" style="38" customWidth="1"/>
    <col min="2" max="2" width="39.81640625" style="38" customWidth="1"/>
    <col min="3" max="5" width="6.54296875" style="38" customWidth="1"/>
    <col min="6" max="6" width="7.54296875" style="38" customWidth="1"/>
    <col min="7" max="7" width="7.90625" style="38" customWidth="1"/>
    <col min="8" max="8" width="6.81640625" style="38" customWidth="1"/>
    <col min="9" max="9" width="6.7265625" style="38" customWidth="1"/>
    <col min="10" max="10" width="7.08984375" style="38" customWidth="1"/>
    <col min="11" max="11" width="6.453125" style="38" customWidth="1"/>
    <col min="12" max="12" width="7" style="38" customWidth="1"/>
    <col min="13" max="13" width="7.08984375" style="38" customWidth="1"/>
    <col min="14" max="14" width="8.36328125" style="38" customWidth="1"/>
    <col min="15" max="15" width="8.08984375" style="38" customWidth="1"/>
    <col min="16" max="16384" width="9.1796875" style="38"/>
  </cols>
  <sheetData>
    <row r="1" spans="1:15" ht="13" customHeight="1" x14ac:dyDescent="0.25">
      <c r="A1" s="187" t="s">
        <v>436</v>
      </c>
      <c r="B1" s="187"/>
      <c r="C1" s="187"/>
      <c r="D1" s="187"/>
      <c r="E1" s="187"/>
      <c r="F1" s="187"/>
      <c r="G1" s="187"/>
      <c r="H1" s="187"/>
      <c r="I1" s="187"/>
      <c r="J1" s="187"/>
      <c r="K1" s="187"/>
      <c r="L1" s="187"/>
      <c r="M1" s="187"/>
      <c r="N1" s="187"/>
      <c r="O1" s="187"/>
    </row>
    <row r="2" spans="1:15" ht="13" customHeight="1" x14ac:dyDescent="0.25">
      <c r="A2" s="171" t="s">
        <v>437</v>
      </c>
      <c r="B2" s="171"/>
      <c r="C2" s="171"/>
      <c r="D2" s="171"/>
      <c r="E2" s="171"/>
      <c r="F2" s="171"/>
      <c r="G2" s="171"/>
      <c r="H2" s="171"/>
      <c r="I2" s="171"/>
      <c r="J2" s="171"/>
      <c r="K2" s="171"/>
      <c r="L2" s="171"/>
      <c r="M2" s="171"/>
      <c r="N2" s="171"/>
      <c r="O2" s="171"/>
    </row>
    <row r="3" spans="1:15" x14ac:dyDescent="0.25">
      <c r="A3" s="137"/>
      <c r="B3" s="131" t="s">
        <v>0</v>
      </c>
      <c r="C3" s="115">
        <v>45323</v>
      </c>
      <c r="D3" s="115">
        <v>45352</v>
      </c>
      <c r="E3" s="115">
        <v>45383</v>
      </c>
      <c r="F3" s="115">
        <v>45413</v>
      </c>
      <c r="G3" s="115">
        <v>45444</v>
      </c>
      <c r="H3" s="115">
        <v>45474</v>
      </c>
      <c r="I3" s="115">
        <v>45505</v>
      </c>
      <c r="J3" s="115">
        <v>45536</v>
      </c>
      <c r="K3" s="115">
        <v>45566</v>
      </c>
      <c r="L3" s="115">
        <v>45597</v>
      </c>
      <c r="M3" s="115">
        <v>45627</v>
      </c>
      <c r="N3" s="115">
        <v>45658</v>
      </c>
      <c r="O3" s="115">
        <v>45689</v>
      </c>
    </row>
    <row r="4" spans="1:15" x14ac:dyDescent="0.25">
      <c r="A4" s="38">
        <v>1</v>
      </c>
      <c r="B4" s="106" t="s">
        <v>24</v>
      </c>
      <c r="C4" s="116"/>
      <c r="D4" s="116"/>
      <c r="E4" s="116"/>
      <c r="F4" s="101"/>
      <c r="G4" s="101"/>
      <c r="H4" s="116"/>
      <c r="I4" s="101"/>
      <c r="J4" s="101"/>
      <c r="K4" s="101"/>
      <c r="L4" s="101"/>
      <c r="M4" s="114"/>
      <c r="N4" s="101"/>
      <c r="O4" s="101"/>
    </row>
    <row r="5" spans="1:15" x14ac:dyDescent="0.25">
      <c r="A5" s="38">
        <v>2</v>
      </c>
      <c r="B5" s="107" t="s">
        <v>198</v>
      </c>
      <c r="C5" s="114"/>
      <c r="D5" s="114">
        <v>1.442401</v>
      </c>
      <c r="E5" s="114"/>
      <c r="F5" s="101"/>
      <c r="G5" s="114">
        <v>1.37232</v>
      </c>
      <c r="H5" s="101"/>
      <c r="I5" s="101"/>
      <c r="J5" s="114">
        <v>0.950488</v>
      </c>
      <c r="K5" s="101"/>
      <c r="L5" s="101"/>
      <c r="M5" s="114">
        <v>1.8955869999999999</v>
      </c>
      <c r="N5" s="159"/>
      <c r="O5" s="101"/>
    </row>
    <row r="6" spans="1:15" x14ac:dyDescent="0.25">
      <c r="A6" s="38">
        <v>3</v>
      </c>
      <c r="B6" s="107" t="s">
        <v>23</v>
      </c>
      <c r="C6" s="114"/>
      <c r="D6" s="114">
        <v>2</v>
      </c>
      <c r="E6" s="114"/>
      <c r="F6" s="101"/>
      <c r="G6" s="114">
        <v>3</v>
      </c>
      <c r="H6" s="101"/>
      <c r="I6" s="101"/>
      <c r="J6" s="114">
        <v>3.25</v>
      </c>
      <c r="K6" s="101"/>
      <c r="L6" s="101"/>
      <c r="M6" s="114">
        <v>2</v>
      </c>
      <c r="N6" s="159"/>
      <c r="O6" s="101"/>
    </row>
    <row r="7" spans="1:15" x14ac:dyDescent="0.25">
      <c r="A7" s="38">
        <v>4</v>
      </c>
      <c r="B7" s="108" t="s">
        <v>496</v>
      </c>
      <c r="C7" s="114"/>
      <c r="D7" s="114">
        <v>2</v>
      </c>
      <c r="E7" s="114"/>
      <c r="F7" s="101"/>
      <c r="G7" s="114">
        <v>3</v>
      </c>
      <c r="H7" s="101"/>
      <c r="I7" s="101"/>
      <c r="J7" s="114">
        <v>3.25</v>
      </c>
      <c r="K7" s="101"/>
      <c r="L7" s="101"/>
      <c r="M7" s="114">
        <v>2</v>
      </c>
      <c r="N7" s="159"/>
      <c r="O7" s="101"/>
    </row>
    <row r="8" spans="1:15" x14ac:dyDescent="0.25">
      <c r="A8" s="38">
        <v>5</v>
      </c>
      <c r="B8" s="108" t="s">
        <v>497</v>
      </c>
      <c r="C8" s="102"/>
      <c r="D8" s="102">
        <v>0</v>
      </c>
      <c r="E8" s="102"/>
      <c r="F8" s="101"/>
      <c r="G8" s="114">
        <v>0</v>
      </c>
      <c r="H8" s="101"/>
      <c r="I8" s="101"/>
      <c r="J8" s="114">
        <v>0</v>
      </c>
      <c r="K8" s="101"/>
      <c r="L8" s="101"/>
      <c r="M8" s="114">
        <v>0</v>
      </c>
      <c r="N8" s="159"/>
      <c r="O8" s="101"/>
    </row>
    <row r="9" spans="1:15" x14ac:dyDescent="0.25">
      <c r="A9" s="38">
        <v>6</v>
      </c>
      <c r="B9" s="107" t="s">
        <v>170</v>
      </c>
      <c r="C9" s="114"/>
      <c r="D9" s="114">
        <v>70.123131999999998</v>
      </c>
      <c r="E9" s="114"/>
      <c r="F9" s="101"/>
      <c r="G9" s="114">
        <v>77.094801000000004</v>
      </c>
      <c r="H9" s="101"/>
      <c r="I9" s="101"/>
      <c r="J9" s="114">
        <v>79.451204000000004</v>
      </c>
      <c r="K9" s="101"/>
      <c r="L9" s="101"/>
      <c r="M9" s="114">
        <v>84.216358999999997</v>
      </c>
      <c r="N9" s="159"/>
      <c r="O9" s="101"/>
    </row>
    <row r="10" spans="1:15" x14ac:dyDescent="0.25">
      <c r="A10" s="38">
        <v>7</v>
      </c>
      <c r="B10" s="108" t="s">
        <v>419</v>
      </c>
      <c r="C10" s="114"/>
      <c r="D10" s="114">
        <v>65.064075000000003</v>
      </c>
      <c r="E10" s="114"/>
      <c r="F10" s="101"/>
      <c r="G10" s="114">
        <v>70.914220999999998</v>
      </c>
      <c r="H10" s="101"/>
      <c r="I10" s="101"/>
      <c r="J10" s="114">
        <v>71.212440999999998</v>
      </c>
      <c r="K10" s="101"/>
      <c r="L10" s="101"/>
      <c r="M10" s="114">
        <v>74.289939000000004</v>
      </c>
      <c r="N10" s="159"/>
      <c r="O10" s="101"/>
    </row>
    <row r="11" spans="1:15" x14ac:dyDescent="0.25">
      <c r="A11" s="38">
        <v>8</v>
      </c>
      <c r="B11" s="108" t="s">
        <v>420</v>
      </c>
      <c r="C11" s="114"/>
      <c r="D11" s="114">
        <v>1.6187E-2</v>
      </c>
      <c r="E11" s="114"/>
      <c r="F11" s="101"/>
      <c r="G11" s="114">
        <v>9.7500000000000003E-2</v>
      </c>
      <c r="H11" s="101"/>
      <c r="I11" s="101"/>
      <c r="J11" s="114">
        <v>0.16858799999999999</v>
      </c>
      <c r="K11" s="101"/>
      <c r="L11" s="101"/>
      <c r="M11" s="114">
        <v>0.14069699999999999</v>
      </c>
      <c r="N11" s="159"/>
      <c r="O11" s="101"/>
    </row>
    <row r="12" spans="1:15" x14ac:dyDescent="0.25">
      <c r="A12" s="38">
        <v>9</v>
      </c>
      <c r="B12" s="108" t="s">
        <v>21</v>
      </c>
      <c r="C12" s="114"/>
      <c r="D12" s="114">
        <v>5.0428699999999997</v>
      </c>
      <c r="E12" s="114"/>
      <c r="F12" s="101"/>
      <c r="G12" s="114">
        <v>6.0830799999999998</v>
      </c>
      <c r="H12" s="101"/>
      <c r="I12" s="101"/>
      <c r="J12" s="114">
        <v>8.0701750000000008</v>
      </c>
      <c r="K12" s="101"/>
      <c r="L12" s="101"/>
      <c r="M12" s="114">
        <v>9.7857230000000008</v>
      </c>
      <c r="N12" s="159"/>
      <c r="O12" s="101"/>
    </row>
    <row r="13" spans="1:15" x14ac:dyDescent="0.25">
      <c r="A13" s="38">
        <v>10</v>
      </c>
      <c r="B13" s="107" t="s">
        <v>210</v>
      </c>
      <c r="C13" s="114"/>
      <c r="D13" s="114">
        <v>2.5079769999999999</v>
      </c>
      <c r="E13" s="114"/>
      <c r="F13" s="101"/>
      <c r="G13" s="114">
        <v>2.5821350000000001</v>
      </c>
      <c r="H13" s="101"/>
      <c r="I13" s="101"/>
      <c r="J13" s="114">
        <v>2.6543950000000001</v>
      </c>
      <c r="K13" s="101"/>
      <c r="L13" s="101"/>
      <c r="M13" s="114">
        <v>2.869561</v>
      </c>
      <c r="N13" s="159"/>
      <c r="O13" s="101"/>
    </row>
    <row r="14" spans="1:15" x14ac:dyDescent="0.25">
      <c r="A14" s="38">
        <v>11</v>
      </c>
      <c r="B14" s="107" t="s">
        <v>213</v>
      </c>
      <c r="C14" s="114"/>
      <c r="D14" s="114">
        <v>0</v>
      </c>
      <c r="E14" s="114"/>
      <c r="F14" s="101"/>
      <c r="G14" s="114">
        <v>0.50416700000000003</v>
      </c>
      <c r="H14" s="101"/>
      <c r="I14" s="101"/>
      <c r="J14" s="114">
        <v>0.435417</v>
      </c>
      <c r="K14" s="101"/>
      <c r="L14" s="101"/>
      <c r="M14" s="114">
        <v>0.36666700000000002</v>
      </c>
      <c r="N14" s="159"/>
      <c r="O14" s="101"/>
    </row>
    <row r="15" spans="1:15" x14ac:dyDescent="0.25">
      <c r="A15" s="38">
        <v>12</v>
      </c>
      <c r="B15" s="107" t="s">
        <v>215</v>
      </c>
      <c r="C15" s="114"/>
      <c r="D15" s="114">
        <v>2.4227509999999999</v>
      </c>
      <c r="E15" s="114"/>
      <c r="F15" s="101"/>
      <c r="G15" s="114">
        <v>2.4961169999999999</v>
      </c>
      <c r="H15" s="101"/>
      <c r="I15" s="101"/>
      <c r="J15" s="114">
        <v>4.4012260000000003</v>
      </c>
      <c r="K15" s="101"/>
      <c r="L15" s="101"/>
      <c r="M15" s="114">
        <v>4.2009569999999998</v>
      </c>
      <c r="N15" s="159"/>
      <c r="O15" s="101"/>
    </row>
    <row r="16" spans="1:15" x14ac:dyDescent="0.25">
      <c r="A16" s="38">
        <v>13</v>
      </c>
      <c r="B16" s="106" t="s">
        <v>47</v>
      </c>
      <c r="C16" s="114"/>
      <c r="D16" s="114">
        <v>78.496261000000004</v>
      </c>
      <c r="E16" s="114"/>
      <c r="F16" s="101"/>
      <c r="G16" s="114">
        <v>87.049539999999993</v>
      </c>
      <c r="H16" s="101"/>
      <c r="I16" s="101"/>
      <c r="J16" s="114">
        <v>91.14273</v>
      </c>
      <c r="K16" s="101"/>
      <c r="L16" s="101"/>
      <c r="M16" s="114">
        <v>95.549131000000003</v>
      </c>
      <c r="N16" s="159"/>
      <c r="O16" s="101"/>
    </row>
    <row r="17" spans="1:15" x14ac:dyDescent="0.25">
      <c r="A17" s="38">
        <v>14</v>
      </c>
      <c r="B17" s="106" t="s">
        <v>49</v>
      </c>
      <c r="C17" s="101"/>
      <c r="D17" s="101"/>
      <c r="E17" s="101"/>
      <c r="F17" s="101"/>
      <c r="G17" s="101"/>
      <c r="H17" s="101"/>
      <c r="I17" s="101"/>
      <c r="J17" s="114"/>
      <c r="K17" s="101"/>
      <c r="L17" s="101"/>
      <c r="M17" s="101"/>
      <c r="N17" s="159"/>
      <c r="O17" s="101"/>
    </row>
    <row r="18" spans="1:15" x14ac:dyDescent="0.25">
      <c r="A18" s="38">
        <v>15</v>
      </c>
      <c r="B18" s="107" t="s">
        <v>216</v>
      </c>
      <c r="C18" s="114"/>
      <c r="D18" s="114">
        <v>2.277854</v>
      </c>
      <c r="E18" s="114"/>
      <c r="F18" s="101"/>
      <c r="G18" s="114">
        <v>2.4225949999999998</v>
      </c>
      <c r="H18" s="101"/>
      <c r="I18" s="101"/>
      <c r="J18" s="114">
        <v>2.3841100000000002</v>
      </c>
      <c r="K18" s="101"/>
      <c r="L18" s="101"/>
      <c r="M18" s="114">
        <v>3.6304940000000001</v>
      </c>
      <c r="N18" s="159"/>
      <c r="O18" s="101"/>
    </row>
    <row r="19" spans="1:15" x14ac:dyDescent="0.25">
      <c r="A19" s="38">
        <v>16</v>
      </c>
      <c r="B19" s="107" t="s">
        <v>218</v>
      </c>
      <c r="C19" s="114"/>
      <c r="D19" s="114">
        <v>1</v>
      </c>
      <c r="E19" s="114"/>
      <c r="F19" s="101"/>
      <c r="G19" s="114">
        <v>1</v>
      </c>
      <c r="H19" s="101"/>
      <c r="I19" s="101"/>
      <c r="J19" s="114">
        <v>1</v>
      </c>
      <c r="K19" s="101"/>
      <c r="L19" s="101"/>
      <c r="M19" s="114">
        <v>0</v>
      </c>
      <c r="N19" s="159"/>
      <c r="O19" s="101"/>
    </row>
    <row r="20" spans="1:15" x14ac:dyDescent="0.25">
      <c r="A20" s="38">
        <v>17</v>
      </c>
      <c r="B20" s="107" t="s">
        <v>221</v>
      </c>
      <c r="C20" s="114"/>
      <c r="D20" s="114">
        <v>0.25742199999999998</v>
      </c>
      <c r="E20" s="114"/>
      <c r="F20" s="101"/>
      <c r="G20" s="114">
        <v>0.13778499999999999</v>
      </c>
      <c r="H20" s="101"/>
      <c r="I20" s="101"/>
      <c r="J20" s="114">
        <v>0.13184000000000001</v>
      </c>
      <c r="K20" s="101"/>
      <c r="L20" s="101"/>
      <c r="M20" s="114">
        <v>7.4375999999999998E-2</v>
      </c>
      <c r="N20" s="159"/>
      <c r="O20" s="101"/>
    </row>
    <row r="21" spans="1:15" x14ac:dyDescent="0.25">
      <c r="A21" s="38">
        <v>18</v>
      </c>
      <c r="B21" s="106" t="s">
        <v>51</v>
      </c>
      <c r="C21" s="114"/>
      <c r="D21" s="114">
        <v>3.5352760000000001</v>
      </c>
      <c r="E21" s="114"/>
      <c r="F21" s="101"/>
      <c r="G21" s="114">
        <v>3.5603799999999999</v>
      </c>
      <c r="H21" s="101"/>
      <c r="I21" s="101"/>
      <c r="J21" s="114">
        <v>3.5159500000000001</v>
      </c>
      <c r="K21" s="101"/>
      <c r="L21" s="101"/>
      <c r="M21" s="114">
        <v>3.7048700000000001</v>
      </c>
      <c r="N21" s="159"/>
      <c r="O21" s="101"/>
    </row>
    <row r="22" spans="1:15" x14ac:dyDescent="0.25">
      <c r="A22" s="38">
        <v>19</v>
      </c>
      <c r="B22" s="109" t="s">
        <v>11</v>
      </c>
      <c r="C22" s="114"/>
      <c r="D22" s="114">
        <v>82.031537</v>
      </c>
      <c r="E22" s="114"/>
      <c r="F22" s="101"/>
      <c r="G22" s="136">
        <v>90.609920000000002</v>
      </c>
      <c r="H22" s="101"/>
      <c r="I22" s="101"/>
      <c r="J22" s="114">
        <v>94.658680000000004</v>
      </c>
      <c r="K22" s="101"/>
      <c r="L22" s="101"/>
      <c r="M22" s="114">
        <v>99.254001000000002</v>
      </c>
      <c r="N22" s="159"/>
      <c r="O22" s="101"/>
    </row>
    <row r="23" spans="1:15" x14ac:dyDescent="0.25">
      <c r="A23" s="38">
        <v>20</v>
      </c>
      <c r="B23" s="109"/>
      <c r="C23" s="101"/>
      <c r="D23" s="101"/>
      <c r="E23" s="101"/>
      <c r="F23" s="101"/>
      <c r="G23" s="101"/>
      <c r="H23" s="101"/>
      <c r="I23" s="101"/>
      <c r="J23" s="101"/>
      <c r="K23" s="101"/>
      <c r="L23" s="101"/>
      <c r="M23" s="101"/>
      <c r="N23" s="159"/>
      <c r="O23" s="101"/>
    </row>
    <row r="24" spans="1:15" x14ac:dyDescent="0.25">
      <c r="A24" s="38">
        <v>21</v>
      </c>
      <c r="B24" s="106" t="s">
        <v>53</v>
      </c>
      <c r="C24" s="101"/>
      <c r="D24" s="101"/>
      <c r="E24" s="101"/>
      <c r="F24" s="101"/>
      <c r="G24" s="114"/>
      <c r="H24" s="101"/>
      <c r="I24" s="101"/>
      <c r="J24" s="101"/>
      <c r="K24" s="101"/>
      <c r="L24" s="101"/>
      <c r="M24" s="101"/>
      <c r="N24" s="159"/>
      <c r="O24" s="101"/>
    </row>
    <row r="25" spans="1:15" x14ac:dyDescent="0.25">
      <c r="A25" s="38">
        <v>22</v>
      </c>
      <c r="B25" s="107" t="s">
        <v>484</v>
      </c>
      <c r="C25" s="114"/>
      <c r="D25" s="114">
        <v>24.360181999999998</v>
      </c>
      <c r="E25" s="114"/>
      <c r="F25" s="101"/>
      <c r="G25" s="114">
        <v>32.068843999999999</v>
      </c>
      <c r="H25" s="101"/>
      <c r="I25" s="101"/>
      <c r="J25" s="114">
        <v>32.183993999999998</v>
      </c>
      <c r="K25" s="101"/>
      <c r="L25" s="101"/>
      <c r="M25" s="162">
        <v>34.795720000000003</v>
      </c>
      <c r="N25" s="159"/>
      <c r="O25" s="101"/>
    </row>
    <row r="26" spans="1:15" x14ac:dyDescent="0.25">
      <c r="A26" s="38">
        <v>23</v>
      </c>
      <c r="B26" s="107" t="s">
        <v>485</v>
      </c>
      <c r="C26" s="114"/>
      <c r="D26" s="114">
        <v>0.43272100000000002</v>
      </c>
      <c r="E26" s="114"/>
      <c r="F26" s="101"/>
      <c r="G26" s="114">
        <v>0.43272100000000002</v>
      </c>
      <c r="H26" s="101"/>
      <c r="I26" s="101"/>
      <c r="J26" s="114">
        <v>0.43272100000000002</v>
      </c>
      <c r="K26" s="101"/>
      <c r="L26" s="101"/>
      <c r="M26" s="114">
        <v>0.43272100000000002</v>
      </c>
      <c r="N26" s="159"/>
      <c r="O26" s="101"/>
    </row>
    <row r="27" spans="1:15" x14ac:dyDescent="0.25">
      <c r="A27" s="38">
        <v>24</v>
      </c>
      <c r="B27" s="107" t="s">
        <v>486</v>
      </c>
      <c r="C27" s="114"/>
      <c r="D27" s="114">
        <v>0</v>
      </c>
      <c r="E27" s="114"/>
      <c r="F27" s="101"/>
      <c r="G27" s="114">
        <v>0</v>
      </c>
      <c r="H27" s="101"/>
      <c r="I27" s="101"/>
      <c r="J27" s="114">
        <v>0</v>
      </c>
      <c r="K27" s="101"/>
      <c r="L27" s="101"/>
      <c r="M27" s="114">
        <v>0</v>
      </c>
      <c r="N27" s="159"/>
      <c r="O27" s="101"/>
    </row>
    <row r="28" spans="1:15" x14ac:dyDescent="0.25">
      <c r="A28" s="38">
        <v>25</v>
      </c>
      <c r="B28" s="107" t="s">
        <v>487</v>
      </c>
      <c r="C28" s="114"/>
      <c r="D28" s="114">
        <v>1.9561329999999999</v>
      </c>
      <c r="E28" s="114"/>
      <c r="F28" s="101"/>
      <c r="G28" s="114">
        <v>1.4506399999999999</v>
      </c>
      <c r="H28" s="101"/>
      <c r="I28" s="101"/>
      <c r="J28" s="114">
        <v>2.0444170000000002</v>
      </c>
      <c r="K28" s="101"/>
      <c r="L28" s="101"/>
      <c r="M28" s="114">
        <v>1.8966620000000001</v>
      </c>
      <c r="N28" s="159"/>
      <c r="O28" s="101"/>
    </row>
    <row r="29" spans="1:15" x14ac:dyDescent="0.25">
      <c r="A29" s="38">
        <v>26</v>
      </c>
      <c r="B29" s="106" t="s">
        <v>79</v>
      </c>
      <c r="C29" s="114"/>
      <c r="D29" s="114">
        <v>26.749036</v>
      </c>
      <c r="E29" s="114"/>
      <c r="F29" s="101"/>
      <c r="G29" s="114">
        <v>33.952204999999999</v>
      </c>
      <c r="H29" s="101"/>
      <c r="I29" s="101"/>
      <c r="J29" s="114">
        <v>34.661132000000002</v>
      </c>
      <c r="K29" s="101"/>
      <c r="L29" s="101"/>
      <c r="M29" s="114">
        <v>37.125103000000003</v>
      </c>
      <c r="N29" s="159"/>
      <c r="O29" s="101"/>
    </row>
    <row r="30" spans="1:15" x14ac:dyDescent="0.25">
      <c r="A30" s="38">
        <v>27</v>
      </c>
      <c r="B30" s="106" t="s">
        <v>364</v>
      </c>
      <c r="C30" s="114"/>
      <c r="D30" s="114"/>
      <c r="E30" s="114"/>
      <c r="F30" s="101"/>
      <c r="G30" s="101"/>
      <c r="H30" s="101"/>
      <c r="I30" s="101"/>
      <c r="J30" s="101"/>
      <c r="K30" s="101"/>
      <c r="L30" s="101"/>
      <c r="M30" s="101"/>
      <c r="N30" s="159"/>
      <c r="O30" s="101"/>
    </row>
    <row r="31" spans="1:15" x14ac:dyDescent="0.25">
      <c r="A31" s="38">
        <v>28</v>
      </c>
      <c r="B31" s="107" t="s">
        <v>488</v>
      </c>
      <c r="C31" s="114"/>
      <c r="D31" s="114">
        <v>0</v>
      </c>
      <c r="E31" s="114"/>
      <c r="F31" s="101"/>
      <c r="G31" s="114">
        <v>0</v>
      </c>
      <c r="H31" s="101"/>
      <c r="I31" s="101"/>
      <c r="J31" s="101"/>
      <c r="K31" s="101"/>
      <c r="L31" s="101"/>
      <c r="M31" s="114">
        <v>0</v>
      </c>
      <c r="N31" s="159"/>
      <c r="O31" s="101"/>
    </row>
    <row r="32" spans="1:15" x14ac:dyDescent="0.25">
      <c r="A32" s="38">
        <v>29</v>
      </c>
      <c r="B32" s="107" t="s">
        <v>489</v>
      </c>
      <c r="C32" s="114"/>
      <c r="D32" s="114">
        <v>0.180531</v>
      </c>
      <c r="E32" s="114"/>
      <c r="F32" s="101"/>
      <c r="G32" s="114">
        <v>0.180531</v>
      </c>
      <c r="H32" s="101"/>
      <c r="I32" s="101"/>
      <c r="J32" s="114">
        <v>0.180531</v>
      </c>
      <c r="K32" s="101"/>
      <c r="L32" s="101"/>
      <c r="M32" s="114">
        <v>2.1805310000000002</v>
      </c>
      <c r="N32" s="159"/>
      <c r="O32" s="101"/>
    </row>
    <row r="33" spans="1:15" x14ac:dyDescent="0.25">
      <c r="A33" s="38">
        <v>30</v>
      </c>
      <c r="B33" s="106" t="s">
        <v>95</v>
      </c>
      <c r="C33" s="114"/>
      <c r="D33" s="114">
        <v>0.180531</v>
      </c>
      <c r="E33" s="114"/>
      <c r="F33" s="101"/>
      <c r="G33" s="114">
        <v>0.180531</v>
      </c>
      <c r="H33" s="101"/>
      <c r="I33" s="101"/>
      <c r="J33" s="114">
        <v>0.180531</v>
      </c>
      <c r="K33" s="101"/>
      <c r="L33" s="101"/>
      <c r="M33" s="114">
        <v>2.1805310000000002</v>
      </c>
      <c r="N33" s="159"/>
      <c r="O33" s="101"/>
    </row>
    <row r="34" spans="1:15" x14ac:dyDescent="0.25">
      <c r="A34" s="38">
        <v>31</v>
      </c>
      <c r="B34" s="109" t="s">
        <v>13</v>
      </c>
      <c r="C34" s="114"/>
      <c r="D34" s="114">
        <v>26.929566999999999</v>
      </c>
      <c r="E34" s="114"/>
      <c r="F34" s="101"/>
      <c r="G34" s="114">
        <v>34.132736000000001</v>
      </c>
      <c r="H34" s="101"/>
      <c r="I34" s="101"/>
      <c r="J34" s="114">
        <v>34.841662999999997</v>
      </c>
      <c r="K34" s="101"/>
      <c r="L34" s="101"/>
      <c r="M34" s="114">
        <v>39.305633999999998</v>
      </c>
      <c r="N34" s="159"/>
      <c r="O34" s="101"/>
    </row>
    <row r="35" spans="1:15" x14ac:dyDescent="0.25">
      <c r="A35" s="38">
        <v>32</v>
      </c>
      <c r="B35" s="109"/>
      <c r="C35" s="101"/>
      <c r="D35" s="101"/>
      <c r="E35" s="101"/>
      <c r="F35" s="101"/>
      <c r="G35" s="101"/>
      <c r="H35" s="101"/>
      <c r="I35" s="101"/>
      <c r="J35" s="101"/>
      <c r="K35" s="101"/>
      <c r="L35" s="101"/>
      <c r="M35" s="101"/>
      <c r="N35" s="159"/>
      <c r="O35" s="101"/>
    </row>
    <row r="36" spans="1:15" x14ac:dyDescent="0.25">
      <c r="A36" s="38">
        <v>33</v>
      </c>
      <c r="B36" s="109" t="s">
        <v>200</v>
      </c>
      <c r="C36" s="101"/>
      <c r="D36" s="101"/>
      <c r="E36" s="101"/>
      <c r="F36" s="101"/>
      <c r="G36" s="101"/>
      <c r="H36" s="101"/>
      <c r="I36" s="101"/>
      <c r="J36" s="101"/>
      <c r="K36" s="101"/>
      <c r="L36" s="101"/>
      <c r="M36" s="101"/>
      <c r="N36" s="159"/>
      <c r="O36" s="101"/>
    </row>
    <row r="37" spans="1:15" x14ac:dyDescent="0.25">
      <c r="A37" s="38">
        <v>34</v>
      </c>
      <c r="B37" s="110" t="s">
        <v>479</v>
      </c>
      <c r="C37" s="114"/>
      <c r="D37" s="114">
        <v>56.1</v>
      </c>
      <c r="E37" s="114"/>
      <c r="F37" s="101"/>
      <c r="G37" s="114">
        <v>56.1</v>
      </c>
      <c r="H37" s="101"/>
      <c r="I37" s="101"/>
      <c r="J37" s="114">
        <v>58.1</v>
      </c>
      <c r="K37" s="101"/>
      <c r="L37" s="101"/>
      <c r="M37" s="114">
        <v>56.1</v>
      </c>
      <c r="N37" s="159"/>
      <c r="O37" s="101"/>
    </row>
    <row r="38" spans="1:15" x14ac:dyDescent="0.25">
      <c r="A38" s="38">
        <v>35</v>
      </c>
      <c r="B38" s="110" t="s">
        <v>480</v>
      </c>
      <c r="C38" s="114"/>
      <c r="D38" s="114">
        <v>0.29663899999999999</v>
      </c>
      <c r="E38" s="114"/>
      <c r="F38" s="101"/>
      <c r="G38" s="114">
        <v>0</v>
      </c>
      <c r="H38" s="101"/>
      <c r="I38" s="101"/>
      <c r="J38" s="114">
        <v>0.29663899999999999</v>
      </c>
      <c r="K38" s="101"/>
      <c r="L38" s="101"/>
      <c r="M38" s="114">
        <v>0.29663899999999999</v>
      </c>
      <c r="N38" s="159"/>
      <c r="O38" s="101"/>
    </row>
    <row r="39" spans="1:15" x14ac:dyDescent="0.25">
      <c r="A39" s="38">
        <v>36</v>
      </c>
      <c r="B39" s="110" t="s">
        <v>481</v>
      </c>
      <c r="C39" s="114"/>
      <c r="D39" s="114">
        <v>-1.2946690000000001</v>
      </c>
      <c r="E39" s="114"/>
      <c r="F39" s="101"/>
      <c r="G39" s="114">
        <v>8.0545000000000005E-2</v>
      </c>
      <c r="H39" s="101"/>
      <c r="I39" s="101"/>
      <c r="J39" s="114">
        <v>1.4203779999999999</v>
      </c>
      <c r="K39" s="101"/>
      <c r="L39" s="101"/>
      <c r="M39" s="114">
        <v>3.5517280000000002</v>
      </c>
      <c r="N39" s="159"/>
      <c r="O39" s="101"/>
    </row>
    <row r="40" spans="1:15" x14ac:dyDescent="0.25">
      <c r="A40" s="38">
        <v>37</v>
      </c>
      <c r="B40" s="107" t="s">
        <v>222</v>
      </c>
      <c r="C40" s="114"/>
      <c r="D40" s="114">
        <v>-2.8068040000000001</v>
      </c>
      <c r="E40" s="114"/>
      <c r="F40" s="101"/>
      <c r="G40" s="114">
        <v>-2.6333319999999998</v>
      </c>
      <c r="H40" s="101"/>
      <c r="I40" s="101"/>
      <c r="J40" s="114">
        <v>-2.6333319999999998</v>
      </c>
      <c r="K40" s="101"/>
      <c r="L40" s="101"/>
      <c r="M40" s="114">
        <v>-2.6333329999999999</v>
      </c>
      <c r="N40" s="159"/>
      <c r="O40" s="101"/>
    </row>
    <row r="41" spans="1:15" x14ac:dyDescent="0.25">
      <c r="A41" s="38">
        <v>38</v>
      </c>
      <c r="B41" s="107" t="s">
        <v>223</v>
      </c>
      <c r="C41" s="114"/>
      <c r="D41" s="114">
        <v>1.512135</v>
      </c>
      <c r="E41" s="114"/>
      <c r="F41" s="101"/>
      <c r="G41" s="114">
        <v>2.7138770000000001</v>
      </c>
      <c r="H41" s="101"/>
      <c r="I41" s="101"/>
      <c r="J41" s="114">
        <v>4.0537099999999997</v>
      </c>
      <c r="K41" s="101"/>
      <c r="L41" s="101"/>
      <c r="M41" s="114">
        <v>6.1850610000000001</v>
      </c>
      <c r="N41" s="159"/>
      <c r="O41" s="101"/>
    </row>
    <row r="42" spans="1:15" x14ac:dyDescent="0.25">
      <c r="A42" s="38">
        <v>39</v>
      </c>
      <c r="B42" s="110" t="s">
        <v>482</v>
      </c>
      <c r="C42" s="114"/>
      <c r="D42" s="114"/>
      <c r="E42" s="114"/>
      <c r="F42" s="101"/>
      <c r="G42" s="114">
        <v>0.29663899999999999</v>
      </c>
      <c r="H42" s="101"/>
      <c r="I42" s="101"/>
      <c r="J42" s="114">
        <v>0</v>
      </c>
      <c r="K42" s="101"/>
      <c r="L42" s="101"/>
      <c r="M42" s="114">
        <v>0</v>
      </c>
      <c r="N42" s="159"/>
      <c r="O42" s="101"/>
    </row>
    <row r="43" spans="1:15" x14ac:dyDescent="0.25">
      <c r="A43" s="38">
        <v>40</v>
      </c>
      <c r="B43" s="109" t="s">
        <v>15</v>
      </c>
      <c r="C43" s="114"/>
      <c r="D43" s="114">
        <v>55.101970000000001</v>
      </c>
      <c r="E43" s="114"/>
      <c r="F43" s="101"/>
      <c r="G43" s="114">
        <v>56.477184000000001</v>
      </c>
      <c r="H43" s="101"/>
      <c r="I43" s="101"/>
      <c r="J43" s="114">
        <v>59.817017</v>
      </c>
      <c r="K43" s="101"/>
      <c r="L43" s="101"/>
      <c r="M43" s="114">
        <v>59.948366999999998</v>
      </c>
      <c r="N43" s="159"/>
      <c r="O43" s="101"/>
    </row>
    <row r="44" spans="1:15" x14ac:dyDescent="0.25">
      <c r="A44" s="38">
        <v>41</v>
      </c>
      <c r="B44" s="109" t="s">
        <v>17</v>
      </c>
      <c r="C44" s="143"/>
      <c r="D44" s="136">
        <v>82.031537</v>
      </c>
      <c r="E44" s="144"/>
      <c r="F44" s="101"/>
      <c r="G44" s="143">
        <v>90.609920000000002</v>
      </c>
      <c r="H44" s="101"/>
      <c r="I44" s="101"/>
      <c r="J44" s="136">
        <v>94.658680000000004</v>
      </c>
      <c r="K44" s="101"/>
      <c r="L44" s="101"/>
      <c r="M44" s="114">
        <v>99.254001000000002</v>
      </c>
      <c r="N44" s="159"/>
      <c r="O44" s="101"/>
    </row>
    <row r="45" spans="1:15" x14ac:dyDescent="0.25">
      <c r="A45" s="188"/>
      <c r="B45" s="189"/>
      <c r="C45" s="189"/>
      <c r="D45" s="189"/>
      <c r="E45" s="189"/>
      <c r="F45" s="189"/>
      <c r="G45" s="189"/>
      <c r="H45" s="189"/>
      <c r="I45" s="189"/>
      <c r="J45" s="189"/>
      <c r="K45" s="189"/>
      <c r="L45" s="189"/>
      <c r="M45" s="189"/>
      <c r="N45" s="189"/>
      <c r="O45" s="189"/>
    </row>
    <row r="46" spans="1:15" ht="10.5" customHeight="1" x14ac:dyDescent="0.25">
      <c r="B46" s="38" t="s">
        <v>263</v>
      </c>
    </row>
    <row r="47" spans="1:15" ht="10.5" customHeight="1" x14ac:dyDescent="0.25">
      <c r="B47" s="69" t="s">
        <v>332</v>
      </c>
    </row>
    <row r="48" spans="1:15" ht="10.5" customHeight="1" x14ac:dyDescent="0.25">
      <c r="B48" s="69"/>
    </row>
    <row r="49" spans="2:2" ht="10.5" customHeight="1" x14ac:dyDescent="0.25">
      <c r="B49" s="39" t="s">
        <v>265</v>
      </c>
    </row>
    <row r="50" spans="2:2" ht="10.5" customHeight="1" x14ac:dyDescent="0.25">
      <c r="B50" s="39" t="s">
        <v>264</v>
      </c>
    </row>
    <row r="51" spans="2:2" ht="3" customHeight="1" x14ac:dyDescent="0.25">
      <c r="B51" s="70"/>
    </row>
    <row r="52" spans="2:2" x14ac:dyDescent="0.25">
      <c r="B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Q47"/>
  <sheetViews>
    <sheetView showGridLines="0" tabSelected="1" view="pageBreakPreview" zoomScaleNormal="100" zoomScaleSheetLayoutView="100" workbookViewId="0">
      <pane xSplit="2" ySplit="3" topLeftCell="C4" activePane="bottomRight" state="frozen"/>
      <selection activeCell="N4" sqref="N4"/>
      <selection pane="topRight" activeCell="N4" sqref="N4"/>
      <selection pane="bottomLeft" activeCell="N4" sqref="N4"/>
      <selection pane="bottomRight" activeCell="R12" sqref="R12"/>
    </sheetView>
  </sheetViews>
  <sheetFormatPr defaultColWidth="9.1796875" defaultRowHeight="10.5" x14ac:dyDescent="0.25"/>
  <cols>
    <col min="1" max="1" width="2.81640625" style="38" customWidth="1"/>
    <col min="2" max="2" width="37.81640625" style="38" customWidth="1"/>
    <col min="3" max="3" width="6.08984375" style="38" customWidth="1"/>
    <col min="4" max="4" width="6.90625" style="38" customWidth="1"/>
    <col min="5" max="5" width="7" style="38" customWidth="1"/>
    <col min="6" max="6" width="6.90625" style="38" customWidth="1"/>
    <col min="7" max="7" width="7.1796875" style="38" customWidth="1"/>
    <col min="8" max="8" width="6.6328125" style="38" customWidth="1"/>
    <col min="9" max="9" width="6.1796875" style="38" customWidth="1"/>
    <col min="10" max="10" width="6.81640625" style="38" customWidth="1"/>
    <col min="11" max="12" width="6.7265625" style="38" customWidth="1"/>
    <col min="13" max="13" width="7.08984375" style="38" customWidth="1"/>
    <col min="14" max="14" width="7" style="38" customWidth="1"/>
    <col min="15" max="15" width="7.453125" style="38" customWidth="1"/>
    <col min="16" max="16384" width="9.1796875" style="38"/>
  </cols>
  <sheetData>
    <row r="1" spans="1:15" ht="12.75" customHeight="1" x14ac:dyDescent="0.25">
      <c r="A1" s="187" t="s">
        <v>438</v>
      </c>
      <c r="B1" s="187"/>
      <c r="C1" s="187"/>
      <c r="D1" s="187"/>
      <c r="E1" s="187"/>
      <c r="F1" s="187"/>
      <c r="G1" s="187"/>
      <c r="H1" s="187"/>
      <c r="I1" s="187"/>
      <c r="J1" s="187"/>
      <c r="K1" s="187"/>
      <c r="L1" s="187"/>
      <c r="M1" s="187"/>
      <c r="N1" s="187"/>
      <c r="O1" s="187"/>
    </row>
    <row r="2" spans="1:15" ht="12.75" customHeight="1" x14ac:dyDescent="0.25">
      <c r="A2" s="171" t="s">
        <v>439</v>
      </c>
      <c r="B2" s="171"/>
      <c r="C2" s="171"/>
      <c r="D2" s="171"/>
      <c r="E2" s="171"/>
      <c r="F2" s="171"/>
      <c r="G2" s="171"/>
      <c r="H2" s="171"/>
      <c r="I2" s="171"/>
      <c r="J2" s="171"/>
      <c r="K2" s="171"/>
      <c r="L2" s="171"/>
      <c r="M2" s="171"/>
      <c r="N2" s="171"/>
      <c r="O2" s="171"/>
    </row>
    <row r="3" spans="1:15" x14ac:dyDescent="0.25">
      <c r="A3" s="138"/>
      <c r="B3" s="86" t="s">
        <v>0</v>
      </c>
      <c r="C3" s="95">
        <v>45323</v>
      </c>
      <c r="D3" s="115">
        <v>45352</v>
      </c>
      <c r="E3" s="115">
        <v>45383</v>
      </c>
      <c r="F3" s="115">
        <v>45413</v>
      </c>
      <c r="G3" s="115">
        <v>45444</v>
      </c>
      <c r="H3" s="115">
        <v>45474</v>
      </c>
      <c r="I3" s="115">
        <v>45505</v>
      </c>
      <c r="J3" s="115">
        <v>45536</v>
      </c>
      <c r="K3" s="115">
        <v>45566</v>
      </c>
      <c r="L3" s="115">
        <v>45597</v>
      </c>
      <c r="M3" s="115">
        <v>45627</v>
      </c>
      <c r="N3" s="115">
        <v>45658</v>
      </c>
      <c r="O3" s="115">
        <v>45689</v>
      </c>
    </row>
    <row r="4" spans="1:15" x14ac:dyDescent="0.25">
      <c r="A4" s="38">
        <v>42</v>
      </c>
      <c r="B4" s="52" t="s">
        <v>111</v>
      </c>
      <c r="C4" s="116"/>
      <c r="D4" s="101"/>
      <c r="E4" s="116"/>
      <c r="F4" s="101"/>
      <c r="G4" s="116"/>
      <c r="H4" s="116"/>
      <c r="I4" s="101"/>
      <c r="J4" s="101"/>
      <c r="K4" s="101"/>
      <c r="L4" s="101"/>
      <c r="M4" s="101"/>
      <c r="N4" s="101"/>
      <c r="O4" s="101"/>
    </row>
    <row r="5" spans="1:15" x14ac:dyDescent="0.25">
      <c r="A5" s="38">
        <v>43</v>
      </c>
      <c r="B5" s="55" t="s">
        <v>113</v>
      </c>
      <c r="C5" s="101"/>
      <c r="D5" s="101"/>
      <c r="E5" s="101"/>
      <c r="F5" s="101"/>
      <c r="G5" s="101"/>
      <c r="H5" s="101"/>
      <c r="I5" s="101"/>
      <c r="J5" s="101"/>
      <c r="K5" s="101"/>
      <c r="L5" s="101"/>
      <c r="M5" s="101"/>
      <c r="N5" s="101"/>
      <c r="O5" s="101"/>
    </row>
    <row r="6" spans="1:15" x14ac:dyDescent="0.25">
      <c r="A6" s="38">
        <v>44</v>
      </c>
      <c r="B6" s="111" t="s">
        <v>413</v>
      </c>
      <c r="C6" s="101"/>
      <c r="D6" s="101"/>
      <c r="E6" s="101"/>
      <c r="F6" s="101"/>
      <c r="G6" s="114"/>
      <c r="H6" s="101"/>
      <c r="I6" s="101"/>
      <c r="J6" s="114"/>
      <c r="K6" s="101"/>
      <c r="L6" s="101"/>
      <c r="M6" s="101"/>
      <c r="N6" s="101"/>
      <c r="O6" s="101"/>
    </row>
    <row r="7" spans="1:15" x14ac:dyDescent="0.25">
      <c r="A7" s="38">
        <v>45</v>
      </c>
      <c r="B7" s="112" t="s">
        <v>414</v>
      </c>
      <c r="C7" s="101"/>
      <c r="D7" s="114">
        <v>4.2016559999999998</v>
      </c>
      <c r="E7" s="101"/>
      <c r="F7" s="101"/>
      <c r="G7" s="114">
        <v>8.6551159999999996</v>
      </c>
      <c r="H7" s="101"/>
      <c r="I7" s="101"/>
      <c r="J7" s="114">
        <v>13.449624999999999</v>
      </c>
      <c r="K7" s="101"/>
      <c r="L7" s="101"/>
      <c r="M7" s="114">
        <v>18.597048000000001</v>
      </c>
      <c r="N7" s="159"/>
      <c r="O7" s="101"/>
    </row>
    <row r="8" spans="1:15" x14ac:dyDescent="0.25">
      <c r="A8" s="38">
        <v>46</v>
      </c>
      <c r="B8" s="112" t="s">
        <v>415</v>
      </c>
      <c r="C8" s="101"/>
      <c r="D8" s="114">
        <v>4.607E-3</v>
      </c>
      <c r="E8" s="101"/>
      <c r="F8" s="101"/>
      <c r="G8" s="114">
        <v>5.6860000000000001E-3</v>
      </c>
      <c r="H8" s="101"/>
      <c r="I8" s="101"/>
      <c r="J8" s="114">
        <v>1.7374000000000001E-2</v>
      </c>
      <c r="K8" s="101"/>
      <c r="L8" s="101"/>
      <c r="M8" s="114">
        <v>4.0365999999999999E-2</v>
      </c>
      <c r="N8" s="159"/>
      <c r="O8" s="101"/>
    </row>
    <row r="9" spans="1:15" x14ac:dyDescent="0.25">
      <c r="A9" s="38">
        <v>47</v>
      </c>
      <c r="B9" s="112" t="s">
        <v>416</v>
      </c>
      <c r="C9" s="101"/>
      <c r="D9" s="114">
        <v>0.23522199999999999</v>
      </c>
      <c r="E9" s="101"/>
      <c r="F9" s="101"/>
      <c r="G9" s="114">
        <v>0.44056800000000002</v>
      </c>
      <c r="H9" s="101"/>
      <c r="I9" s="101"/>
      <c r="J9" s="114">
        <v>0.77707599999999999</v>
      </c>
      <c r="K9" s="101"/>
      <c r="L9" s="101"/>
      <c r="M9" s="114">
        <v>1.1632180000000001</v>
      </c>
      <c r="N9" s="159"/>
      <c r="O9" s="101"/>
    </row>
    <row r="10" spans="1:15" x14ac:dyDescent="0.25">
      <c r="A10" s="38">
        <v>48</v>
      </c>
      <c r="B10" s="111" t="s">
        <v>417</v>
      </c>
      <c r="C10" s="101"/>
      <c r="D10" s="114">
        <v>4.4414850000000001</v>
      </c>
      <c r="E10" s="101"/>
      <c r="F10" s="101"/>
      <c r="G10" s="114">
        <v>9.4304260000000006</v>
      </c>
      <c r="H10" s="101"/>
      <c r="I10" s="101"/>
      <c r="J10" s="114">
        <v>14.244075</v>
      </c>
      <c r="K10" s="101"/>
      <c r="L10" s="101"/>
      <c r="M10" s="114">
        <v>19.800632</v>
      </c>
      <c r="N10" s="159"/>
      <c r="O10" s="101"/>
    </row>
    <row r="11" spans="1:15" ht="11.15" customHeight="1" x14ac:dyDescent="0.25">
      <c r="A11" s="38">
        <v>49</v>
      </c>
      <c r="B11" s="111" t="s">
        <v>418</v>
      </c>
      <c r="C11" s="101"/>
      <c r="D11" s="101"/>
      <c r="E11" s="101"/>
      <c r="F11" s="101"/>
      <c r="G11" s="101"/>
      <c r="H11" s="101"/>
      <c r="I11" s="101"/>
      <c r="J11" s="101"/>
      <c r="K11" s="101"/>
      <c r="L11" s="101"/>
      <c r="M11" s="101"/>
      <c r="N11" s="159"/>
      <c r="O11" s="101"/>
    </row>
    <row r="12" spans="1:15" x14ac:dyDescent="0.25">
      <c r="A12" s="38">
        <v>50</v>
      </c>
      <c r="B12" s="112" t="s">
        <v>419</v>
      </c>
      <c r="C12" s="101"/>
      <c r="D12" s="114">
        <v>0.12655</v>
      </c>
      <c r="E12" s="101"/>
      <c r="F12" s="101"/>
      <c r="G12" s="114">
        <v>0.25429499999999999</v>
      </c>
      <c r="H12" s="101"/>
      <c r="I12" s="101"/>
      <c r="J12" s="114">
        <v>0.38813500000000001</v>
      </c>
      <c r="K12" s="101"/>
      <c r="L12" s="101"/>
      <c r="M12" s="114">
        <v>0.54944499999999996</v>
      </c>
      <c r="N12" s="159"/>
      <c r="O12" s="101"/>
    </row>
    <row r="13" spans="1:15" x14ac:dyDescent="0.25">
      <c r="A13" s="38">
        <v>51</v>
      </c>
      <c r="B13" s="112" t="s">
        <v>420</v>
      </c>
      <c r="C13" s="101"/>
      <c r="D13" s="114">
        <v>0</v>
      </c>
      <c r="E13" s="101"/>
      <c r="F13" s="101"/>
      <c r="G13" s="114">
        <v>0</v>
      </c>
      <c r="H13" s="101"/>
      <c r="I13" s="101"/>
      <c r="J13" s="114">
        <v>0</v>
      </c>
      <c r="K13" s="101"/>
      <c r="L13" s="101"/>
      <c r="M13" s="114">
        <v>0</v>
      </c>
      <c r="N13" s="159"/>
      <c r="O13" s="101"/>
    </row>
    <row r="14" spans="1:15" x14ac:dyDescent="0.25">
      <c r="A14" s="38">
        <v>52</v>
      </c>
      <c r="B14" s="112" t="s">
        <v>21</v>
      </c>
      <c r="C14" s="101"/>
      <c r="D14" s="114">
        <v>3.2549000000000002E-2</v>
      </c>
      <c r="E14" s="101"/>
      <c r="F14" s="101"/>
      <c r="G14" s="114">
        <v>7.4760999999999994E-2</v>
      </c>
      <c r="H14" s="101"/>
      <c r="I14" s="101"/>
      <c r="J14" s="114">
        <v>0.132662</v>
      </c>
      <c r="K14" s="101"/>
      <c r="L14" s="101"/>
      <c r="M14" s="114">
        <v>5.4176000000000002E-2</v>
      </c>
      <c r="N14" s="159"/>
      <c r="O14" s="101"/>
    </row>
    <row r="15" spans="1:15" x14ac:dyDescent="0.25">
      <c r="A15" s="38">
        <v>53</v>
      </c>
      <c r="B15" s="111" t="s">
        <v>421</v>
      </c>
      <c r="C15" s="101"/>
      <c r="D15" s="114">
        <v>0.15909899999999999</v>
      </c>
      <c r="E15" s="101"/>
      <c r="F15" s="101"/>
      <c r="G15" s="114">
        <v>0.32905600000000002</v>
      </c>
      <c r="H15" s="101"/>
      <c r="I15" s="101"/>
      <c r="J15" s="114">
        <v>0.52079699999999995</v>
      </c>
      <c r="K15" s="101"/>
      <c r="L15" s="101"/>
      <c r="M15" s="114">
        <v>0.60362099999999996</v>
      </c>
      <c r="N15" s="159"/>
      <c r="O15" s="101"/>
    </row>
    <row r="16" spans="1:15" x14ac:dyDescent="0.25">
      <c r="A16" s="38">
        <v>54</v>
      </c>
      <c r="B16" s="111" t="s">
        <v>422</v>
      </c>
      <c r="C16" s="101"/>
      <c r="D16" s="101"/>
      <c r="E16" s="101"/>
      <c r="F16" s="101"/>
      <c r="G16" s="114"/>
      <c r="H16" s="101"/>
      <c r="I16" s="101"/>
      <c r="J16" s="101"/>
      <c r="K16" s="101"/>
      <c r="L16" s="101"/>
      <c r="M16" s="101"/>
      <c r="N16" s="159"/>
      <c r="O16" s="101"/>
    </row>
    <row r="17" spans="1:17" x14ac:dyDescent="0.25">
      <c r="A17" s="38">
        <v>55</v>
      </c>
      <c r="B17" s="112" t="s">
        <v>423</v>
      </c>
      <c r="C17" s="101"/>
      <c r="D17" s="101"/>
      <c r="E17" s="101"/>
      <c r="F17" s="101"/>
      <c r="G17" s="114">
        <v>0</v>
      </c>
      <c r="H17" s="101"/>
      <c r="I17" s="101"/>
      <c r="J17" s="101"/>
      <c r="K17" s="101"/>
      <c r="L17" s="101"/>
      <c r="M17" s="101"/>
      <c r="N17" s="159"/>
      <c r="O17" s="101"/>
    </row>
    <row r="18" spans="1:17" x14ac:dyDescent="0.25">
      <c r="A18" s="38">
        <v>56</v>
      </c>
      <c r="B18" s="112" t="s">
        <v>424</v>
      </c>
      <c r="C18" s="101"/>
      <c r="D18" s="101"/>
      <c r="E18" s="101"/>
      <c r="F18" s="101"/>
      <c r="G18" s="114">
        <v>0</v>
      </c>
      <c r="H18" s="101"/>
      <c r="I18" s="101"/>
      <c r="J18" s="101"/>
      <c r="K18" s="101"/>
      <c r="L18" s="101"/>
      <c r="M18" s="101"/>
      <c r="N18" s="159"/>
      <c r="O18" s="101"/>
      <c r="Q18" s="38" t="s">
        <v>533</v>
      </c>
    </row>
    <row r="19" spans="1:17" x14ac:dyDescent="0.25">
      <c r="A19" s="38">
        <v>57</v>
      </c>
      <c r="B19" s="111" t="s">
        <v>425</v>
      </c>
      <c r="C19" s="101"/>
      <c r="D19" s="101"/>
      <c r="E19" s="101"/>
      <c r="F19" s="101"/>
      <c r="G19" s="114">
        <v>0</v>
      </c>
      <c r="H19" s="101"/>
      <c r="I19" s="101"/>
      <c r="J19" s="101"/>
      <c r="K19" s="101"/>
      <c r="L19" s="101"/>
      <c r="M19" s="101"/>
      <c r="N19" s="159"/>
      <c r="O19" s="101"/>
    </row>
    <row r="20" spans="1:17" x14ac:dyDescent="0.25">
      <c r="A20" s="38">
        <v>58</v>
      </c>
      <c r="B20" s="111" t="s">
        <v>426</v>
      </c>
      <c r="C20" s="101"/>
      <c r="D20" s="101"/>
      <c r="E20" s="101"/>
      <c r="F20" s="101"/>
      <c r="G20" s="114">
        <v>0</v>
      </c>
      <c r="H20" s="101"/>
      <c r="I20" s="101"/>
      <c r="J20" s="101"/>
      <c r="K20" s="101"/>
      <c r="L20" s="101"/>
      <c r="M20" s="101"/>
      <c r="N20" s="159"/>
      <c r="O20" s="101"/>
    </row>
    <row r="21" spans="1:17" x14ac:dyDescent="0.25">
      <c r="A21" s="38">
        <v>59</v>
      </c>
      <c r="B21" s="111" t="s">
        <v>427</v>
      </c>
      <c r="C21" s="101"/>
      <c r="D21" s="101"/>
      <c r="E21" s="101"/>
      <c r="F21" s="101"/>
      <c r="G21" s="114">
        <v>0</v>
      </c>
      <c r="H21" s="101"/>
      <c r="I21" s="101"/>
      <c r="J21" s="101"/>
      <c r="K21" s="101"/>
      <c r="L21" s="101"/>
      <c r="M21" s="101"/>
      <c r="N21" s="159"/>
      <c r="O21" s="101"/>
    </row>
    <row r="22" spans="1:17" x14ac:dyDescent="0.25">
      <c r="A22" s="38">
        <v>60</v>
      </c>
      <c r="B22" s="55" t="s">
        <v>127</v>
      </c>
      <c r="C22" s="101"/>
      <c r="D22" s="114">
        <v>4.6005839999999996</v>
      </c>
      <c r="E22" s="101"/>
      <c r="F22" s="101"/>
      <c r="G22" s="114">
        <v>9.4304260000000006</v>
      </c>
      <c r="H22" s="101"/>
      <c r="I22" s="101"/>
      <c r="J22" s="114">
        <v>14.764872</v>
      </c>
      <c r="K22" s="101"/>
      <c r="L22" s="101"/>
      <c r="M22" s="114">
        <v>20.534994000000001</v>
      </c>
      <c r="N22" s="159"/>
      <c r="O22" s="101"/>
    </row>
    <row r="23" spans="1:17" x14ac:dyDescent="0.25">
      <c r="A23" s="38">
        <v>61</v>
      </c>
      <c r="B23" s="55" t="s">
        <v>129</v>
      </c>
      <c r="C23" s="101"/>
      <c r="D23" s="114">
        <v>9.0430000000000007E-3</v>
      </c>
      <c r="E23" s="101"/>
      <c r="F23" s="101"/>
      <c r="G23" s="114"/>
      <c r="H23" s="101"/>
      <c r="I23" s="101"/>
      <c r="J23" s="101"/>
      <c r="K23" s="101"/>
      <c r="L23" s="101"/>
      <c r="M23" s="101"/>
      <c r="N23" s="159"/>
      <c r="O23" s="101"/>
    </row>
    <row r="24" spans="1:17" x14ac:dyDescent="0.25">
      <c r="A24" s="38">
        <v>62</v>
      </c>
      <c r="B24" s="111" t="s">
        <v>428</v>
      </c>
      <c r="C24" s="101"/>
      <c r="D24" s="114">
        <v>4.3000000000000002E-5</v>
      </c>
      <c r="E24" s="101"/>
      <c r="F24" s="101"/>
      <c r="G24" s="114">
        <v>2.7599999999999999E-4</v>
      </c>
      <c r="H24" s="101"/>
      <c r="I24" s="101"/>
      <c r="J24" s="114">
        <v>3.0499999999999999E-4</v>
      </c>
      <c r="K24" s="101"/>
      <c r="L24" s="101"/>
      <c r="M24" s="114">
        <v>3.2400000000000001E-4</v>
      </c>
      <c r="N24" s="159"/>
      <c r="O24" s="101"/>
    </row>
    <row r="25" spans="1:17" x14ac:dyDescent="0.25">
      <c r="A25" s="38">
        <v>63</v>
      </c>
      <c r="B25" s="111" t="s">
        <v>429</v>
      </c>
      <c r="C25" s="101"/>
      <c r="D25" s="114">
        <v>8.9999999999999993E-3</v>
      </c>
      <c r="E25" s="101"/>
      <c r="F25" s="101"/>
      <c r="G25" s="114">
        <v>0.13549700000000001</v>
      </c>
      <c r="H25" s="101"/>
      <c r="I25" s="101"/>
      <c r="J25" s="114">
        <v>0.20763200000000001</v>
      </c>
      <c r="K25" s="101"/>
      <c r="L25" s="101"/>
      <c r="M25" s="114">
        <v>0.52799200000000002</v>
      </c>
      <c r="N25" s="159"/>
      <c r="O25" s="101"/>
    </row>
    <row r="26" spans="1:17" x14ac:dyDescent="0.25">
      <c r="A26" s="38">
        <v>64</v>
      </c>
      <c r="B26" s="113" t="s">
        <v>137</v>
      </c>
      <c r="C26" s="101"/>
      <c r="D26" s="114">
        <v>9.0430000000000007E-3</v>
      </c>
      <c r="E26" s="101"/>
      <c r="F26" s="101"/>
      <c r="G26" s="114">
        <v>0.135773</v>
      </c>
      <c r="H26" s="101"/>
      <c r="I26" s="101"/>
      <c r="J26" s="114">
        <v>0.20793700000000001</v>
      </c>
      <c r="K26" s="101"/>
      <c r="L26" s="101"/>
      <c r="M26" s="114">
        <v>0.52831600000000001</v>
      </c>
      <c r="N26" s="159"/>
      <c r="O26" s="101"/>
    </row>
    <row r="27" spans="1:17" x14ac:dyDescent="0.25">
      <c r="A27" s="38">
        <v>65</v>
      </c>
      <c r="B27" s="55" t="s">
        <v>139</v>
      </c>
      <c r="C27" s="101"/>
      <c r="D27" s="114">
        <v>4.6096269999999997</v>
      </c>
      <c r="E27" s="101"/>
      <c r="F27" s="101"/>
      <c r="G27" s="114">
        <v>9.5661989999999992</v>
      </c>
      <c r="H27" s="101"/>
      <c r="I27" s="101"/>
      <c r="J27" s="114">
        <v>14.972809</v>
      </c>
      <c r="K27" s="101"/>
      <c r="L27" s="101"/>
      <c r="M27" s="114">
        <v>21.063310000000001</v>
      </c>
      <c r="N27" s="159"/>
      <c r="O27" s="101"/>
    </row>
    <row r="28" spans="1:17" x14ac:dyDescent="0.25">
      <c r="A28" s="38">
        <v>66</v>
      </c>
      <c r="B28" s="55" t="s">
        <v>141</v>
      </c>
      <c r="C28" s="101"/>
      <c r="D28" s="101"/>
      <c r="E28" s="101"/>
      <c r="F28" s="101"/>
      <c r="G28" s="101"/>
      <c r="H28" s="101"/>
      <c r="I28" s="101"/>
      <c r="J28" s="101"/>
      <c r="K28" s="101"/>
      <c r="L28" s="101"/>
      <c r="M28" s="101"/>
      <c r="N28" s="159"/>
      <c r="O28" s="101"/>
    </row>
    <row r="29" spans="1:17" x14ac:dyDescent="0.25">
      <c r="A29" s="38">
        <v>67</v>
      </c>
      <c r="B29" s="55" t="s">
        <v>143</v>
      </c>
      <c r="C29" s="101"/>
      <c r="D29" s="101"/>
      <c r="E29" s="101"/>
      <c r="F29" s="101"/>
      <c r="G29" s="101"/>
      <c r="H29" s="101"/>
      <c r="I29" s="101"/>
      <c r="J29" s="101"/>
      <c r="K29" s="101"/>
      <c r="L29" s="101"/>
      <c r="M29" s="101"/>
      <c r="N29" s="159"/>
      <c r="O29" s="101"/>
    </row>
    <row r="30" spans="1:17" x14ac:dyDescent="0.25">
      <c r="A30" s="38">
        <v>68</v>
      </c>
      <c r="B30" s="111" t="s">
        <v>430</v>
      </c>
      <c r="C30" s="101"/>
      <c r="D30" s="114">
        <v>0.409026</v>
      </c>
      <c r="E30" s="101"/>
      <c r="F30" s="101"/>
      <c r="G30" s="114">
        <v>0.93420199999999998</v>
      </c>
      <c r="H30" s="101"/>
      <c r="I30" s="101"/>
      <c r="J30" s="114">
        <v>1.6129039999999999</v>
      </c>
      <c r="K30" s="101"/>
      <c r="L30" s="101"/>
      <c r="M30" s="114">
        <v>2.272227</v>
      </c>
      <c r="N30" s="159"/>
      <c r="O30" s="101"/>
    </row>
    <row r="31" spans="1:17" x14ac:dyDescent="0.25">
      <c r="A31" s="38">
        <v>69</v>
      </c>
      <c r="B31" s="111" t="s">
        <v>431</v>
      </c>
      <c r="C31" s="101"/>
      <c r="D31" s="114">
        <v>1.7277039999999999</v>
      </c>
      <c r="E31" s="101"/>
      <c r="F31" s="101"/>
      <c r="G31" s="114">
        <v>3.812805</v>
      </c>
      <c r="H31" s="101"/>
      <c r="I31" s="101"/>
      <c r="J31" s="114">
        <v>5.9119089999999996</v>
      </c>
      <c r="K31" s="101"/>
      <c r="L31" s="101"/>
      <c r="M31" s="114">
        <v>7.8904949999999996</v>
      </c>
      <c r="N31" s="159"/>
      <c r="O31" s="101"/>
    </row>
    <row r="32" spans="1:17" x14ac:dyDescent="0.25">
      <c r="A32" s="38">
        <v>70</v>
      </c>
      <c r="B32" s="111" t="s">
        <v>432</v>
      </c>
      <c r="C32" s="101"/>
      <c r="D32" s="114">
        <v>5.5299000000000001E-2</v>
      </c>
      <c r="E32" s="101"/>
      <c r="F32" s="101"/>
      <c r="G32" s="114">
        <v>0.1096</v>
      </c>
      <c r="H32" s="101"/>
      <c r="I32" s="101"/>
      <c r="J32" s="114">
        <v>0.158</v>
      </c>
      <c r="K32" s="101"/>
      <c r="L32" s="101"/>
      <c r="M32" s="114">
        <v>0.20899999999999999</v>
      </c>
      <c r="N32" s="159"/>
      <c r="O32" s="101"/>
    </row>
    <row r="33" spans="1:15" x14ac:dyDescent="0.25">
      <c r="A33" s="38">
        <v>71</v>
      </c>
      <c r="B33" s="111" t="s">
        <v>433</v>
      </c>
      <c r="C33" s="101"/>
      <c r="D33" s="114">
        <v>0.123029</v>
      </c>
      <c r="E33" s="101"/>
      <c r="F33" s="101"/>
      <c r="G33" s="114">
        <v>0.27925499999999998</v>
      </c>
      <c r="H33" s="101"/>
      <c r="I33" s="101"/>
      <c r="J33" s="114">
        <v>0.474555</v>
      </c>
      <c r="K33" s="101"/>
      <c r="L33" s="101"/>
      <c r="M33" s="114">
        <v>0.75404599999999999</v>
      </c>
      <c r="N33" s="159"/>
      <c r="O33" s="101"/>
    </row>
    <row r="34" spans="1:15" x14ac:dyDescent="0.25">
      <c r="A34" s="38">
        <v>72</v>
      </c>
      <c r="B34" s="111" t="s">
        <v>434</v>
      </c>
      <c r="C34" s="101"/>
      <c r="D34" s="114">
        <v>0.77074100000000001</v>
      </c>
      <c r="E34" s="101"/>
      <c r="F34" s="101"/>
      <c r="G34" s="114">
        <v>1.68214</v>
      </c>
      <c r="H34" s="101"/>
      <c r="I34" s="101"/>
      <c r="J34" s="114">
        <v>2.7080039999999999</v>
      </c>
      <c r="K34" s="101"/>
      <c r="L34" s="101"/>
      <c r="M34" s="114">
        <v>3.6844139999999999</v>
      </c>
      <c r="N34" s="159"/>
      <c r="O34" s="101"/>
    </row>
    <row r="35" spans="1:15" x14ac:dyDescent="0.25">
      <c r="A35" s="38">
        <v>73</v>
      </c>
      <c r="B35" s="111" t="s">
        <v>435</v>
      </c>
      <c r="C35" s="101"/>
      <c r="D35" s="114">
        <v>1.1693E-2</v>
      </c>
      <c r="E35" s="101"/>
      <c r="F35" s="101"/>
      <c r="G35" s="114">
        <v>3.4320000000000003E-2</v>
      </c>
      <c r="H35" s="101"/>
      <c r="I35" s="101"/>
      <c r="J35" s="114">
        <v>5.3726999999999997E-2</v>
      </c>
      <c r="K35" s="101"/>
      <c r="L35" s="101"/>
      <c r="M35" s="114">
        <v>6.7817000000000002E-2</v>
      </c>
      <c r="N35" s="159"/>
      <c r="O35" s="101"/>
    </row>
    <row r="36" spans="1:15" x14ac:dyDescent="0.25">
      <c r="A36" s="38">
        <v>74</v>
      </c>
      <c r="B36" s="113" t="s">
        <v>157</v>
      </c>
      <c r="C36" s="101"/>
      <c r="D36" s="114">
        <v>3.0974919999999999</v>
      </c>
      <c r="E36" s="101"/>
      <c r="F36" s="101"/>
      <c r="G36" s="114">
        <v>6.852322</v>
      </c>
      <c r="H36" s="101"/>
      <c r="I36" s="101"/>
      <c r="J36" s="114">
        <v>10.919098999999999</v>
      </c>
      <c r="K36" s="101"/>
      <c r="L36" s="101"/>
      <c r="M36" s="114">
        <v>14.877999000000001</v>
      </c>
      <c r="N36" s="159"/>
      <c r="O36" s="101"/>
    </row>
    <row r="37" spans="1:15" x14ac:dyDescent="0.25">
      <c r="A37" s="38">
        <v>75</v>
      </c>
      <c r="B37" s="55" t="s">
        <v>159</v>
      </c>
      <c r="C37" s="101"/>
      <c r="D37" s="140"/>
      <c r="E37" s="101"/>
      <c r="F37" s="101"/>
      <c r="G37" s="114">
        <v>0</v>
      </c>
      <c r="H37" s="101"/>
      <c r="I37" s="101"/>
      <c r="J37" s="101"/>
      <c r="K37" s="101"/>
      <c r="L37" s="101"/>
      <c r="M37" s="114">
        <v>2.5000000000000001E-4</v>
      </c>
      <c r="N37" s="159"/>
      <c r="O37" s="101"/>
    </row>
    <row r="38" spans="1:15" x14ac:dyDescent="0.25">
      <c r="A38" s="38">
        <v>76</v>
      </c>
      <c r="B38" s="55" t="s">
        <v>228</v>
      </c>
      <c r="C38" s="101"/>
      <c r="D38" s="114">
        <v>3.0974919999999999</v>
      </c>
      <c r="E38" s="101"/>
      <c r="F38" s="101"/>
      <c r="G38" s="114">
        <v>6.852322</v>
      </c>
      <c r="H38" s="101"/>
      <c r="I38" s="101"/>
      <c r="J38" s="114">
        <v>10.919098999999999</v>
      </c>
      <c r="K38" s="101"/>
      <c r="L38" s="101"/>
      <c r="M38" s="114">
        <v>14.878249</v>
      </c>
      <c r="N38" s="159"/>
      <c r="O38" s="101"/>
    </row>
    <row r="39" spans="1:15" x14ac:dyDescent="0.25">
      <c r="A39" s="38">
        <v>77</v>
      </c>
      <c r="B39" s="55" t="s">
        <v>227</v>
      </c>
      <c r="C39" s="101"/>
      <c r="D39" s="114">
        <v>1.512135</v>
      </c>
      <c r="E39" s="101"/>
      <c r="F39" s="101"/>
      <c r="G39" s="114">
        <v>2.7138770000000001</v>
      </c>
      <c r="H39" s="101"/>
      <c r="I39" s="101"/>
      <c r="J39" s="114">
        <v>4.0537099999999997</v>
      </c>
      <c r="K39" s="101"/>
      <c r="L39" s="101"/>
      <c r="M39" s="114">
        <v>6.1850610000000001</v>
      </c>
      <c r="N39" s="159"/>
      <c r="O39" s="101"/>
    </row>
    <row r="40" spans="1:15" x14ac:dyDescent="0.25">
      <c r="A40" s="38">
        <v>78</v>
      </c>
      <c r="B40" s="31" t="s">
        <v>245</v>
      </c>
      <c r="C40" s="101"/>
      <c r="D40" s="114">
        <v>0</v>
      </c>
      <c r="E40" s="101"/>
      <c r="F40" s="101"/>
      <c r="G40" s="114">
        <v>0</v>
      </c>
      <c r="H40" s="101"/>
      <c r="I40" s="101"/>
      <c r="J40" s="114">
        <v>0</v>
      </c>
      <c r="K40" s="101"/>
      <c r="L40" s="101"/>
      <c r="M40" s="114">
        <v>0</v>
      </c>
      <c r="N40" s="159"/>
      <c r="O40" s="101"/>
    </row>
    <row r="41" spans="1:15" x14ac:dyDescent="0.25">
      <c r="A41" s="38">
        <v>79</v>
      </c>
      <c r="B41" s="55" t="s">
        <v>226</v>
      </c>
      <c r="C41" s="101"/>
      <c r="D41" s="114">
        <v>1.512135</v>
      </c>
      <c r="E41" s="51"/>
      <c r="F41" s="101"/>
      <c r="G41" s="114">
        <v>2.7138770000000001</v>
      </c>
      <c r="H41" s="101"/>
      <c r="I41" s="101"/>
      <c r="J41" s="114">
        <v>4.0537099999999997</v>
      </c>
      <c r="K41" s="101"/>
      <c r="L41" s="101"/>
      <c r="M41" s="114">
        <v>6.1850610000000001</v>
      </c>
      <c r="N41" s="159"/>
      <c r="O41" s="101"/>
    </row>
    <row r="42" spans="1:15" x14ac:dyDescent="0.25">
      <c r="A42" s="160"/>
      <c r="B42" s="161"/>
      <c r="C42" s="161"/>
      <c r="D42" s="161"/>
      <c r="E42" s="161"/>
      <c r="F42" s="161"/>
      <c r="G42" s="161"/>
      <c r="H42" s="161"/>
      <c r="I42" s="161"/>
      <c r="J42" s="161"/>
      <c r="K42" s="161"/>
      <c r="L42" s="161"/>
      <c r="M42" s="161"/>
      <c r="N42" s="161"/>
      <c r="O42" s="161"/>
    </row>
    <row r="43" spans="1:15" ht="10.5" customHeight="1" x14ac:dyDescent="0.25">
      <c r="B43" s="69" t="s">
        <v>332</v>
      </c>
    </row>
    <row r="44" spans="1:15" ht="10.5" customHeight="1" x14ac:dyDescent="0.25">
      <c r="B44" s="39" t="s">
        <v>265</v>
      </c>
    </row>
    <row r="45" spans="1:15" ht="10.5" customHeight="1" x14ac:dyDescent="0.25">
      <c r="B45" s="39" t="s">
        <v>264</v>
      </c>
    </row>
    <row r="46" spans="1:15" ht="3" customHeight="1" x14ac:dyDescent="0.25">
      <c r="B46" s="70"/>
    </row>
    <row r="47" spans="1:15" x14ac:dyDescent="0.25">
      <c r="B47" s="39"/>
    </row>
  </sheetData>
  <mergeCells count="2">
    <mergeCell ref="A1:O1"/>
    <mergeCell ref="A2:O2"/>
  </mergeCells>
  <pageMargins left="0.70866141732283472" right="0.70866141732283472" top="0.74803149606299213" bottom="0.74803149606299213"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634A-C0AF-4EAA-A02D-D95750EDCF27}">
  <dimension ref="A1"/>
  <sheetViews>
    <sheetView view="pageBreakPreview" zoomScale="60" zoomScaleNormal="85" workbookViewId="0">
      <selection activeCell="Q19" sqref="Q19"/>
    </sheetView>
  </sheetViews>
  <sheetFormatPr defaultRowHeight="14.5" x14ac:dyDescent="0.35"/>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C19"/>
  <sheetViews>
    <sheetView showGridLines="0" view="pageBreakPreview" topLeftCell="A5" zoomScale="85" zoomScaleNormal="100" zoomScaleSheetLayoutView="85" workbookViewId="0">
      <selection activeCell="K15" sqref="K15"/>
    </sheetView>
  </sheetViews>
  <sheetFormatPr defaultColWidth="8.81640625" defaultRowHeight="14.5" x14ac:dyDescent="0.35"/>
  <cols>
    <col min="1" max="1" width="35.81640625" customWidth="1"/>
    <col min="2" max="2" width="4.81640625" customWidth="1"/>
    <col min="3" max="3" width="36.81640625" customWidth="1"/>
  </cols>
  <sheetData>
    <row r="1" spans="1:3" ht="45" x14ac:dyDescent="0.35">
      <c r="A1" s="22" t="s">
        <v>287</v>
      </c>
    </row>
    <row r="2" spans="1:3" ht="27.5" x14ac:dyDescent="0.35">
      <c r="A2" s="23" t="s">
        <v>178</v>
      </c>
    </row>
    <row r="3" spans="1:3" ht="27.5" x14ac:dyDescent="0.35">
      <c r="A3" s="3"/>
    </row>
    <row r="4" spans="1:3" ht="156" x14ac:dyDescent="0.35">
      <c r="A4" s="7" t="s">
        <v>504</v>
      </c>
      <c r="B4" s="11"/>
      <c r="C4" s="10" t="s">
        <v>503</v>
      </c>
    </row>
    <row r="5" spans="1:3" x14ac:dyDescent="0.35">
      <c r="A5" s="5"/>
      <c r="B5" s="11"/>
      <c r="C5" s="5"/>
    </row>
    <row r="6" spans="1:3" ht="75" x14ac:dyDescent="0.35">
      <c r="A6" s="7" t="s">
        <v>474</v>
      </c>
      <c r="B6" s="11"/>
      <c r="C6" s="10" t="s">
        <v>402</v>
      </c>
    </row>
    <row r="7" spans="1:3" x14ac:dyDescent="0.35">
      <c r="A7" s="5"/>
      <c r="B7" s="11"/>
      <c r="C7" s="5"/>
    </row>
    <row r="8" spans="1:3" ht="50" x14ac:dyDescent="0.35">
      <c r="A8" s="7" t="s">
        <v>275</v>
      </c>
      <c r="B8" s="11"/>
      <c r="C8" s="10" t="s">
        <v>276</v>
      </c>
    </row>
    <row r="9" spans="1:3" x14ac:dyDescent="0.35">
      <c r="A9" s="5"/>
      <c r="B9" s="11"/>
      <c r="C9" s="5"/>
    </row>
    <row r="10" spans="1:3" x14ac:dyDescent="0.35">
      <c r="A10" s="8"/>
      <c r="B10" s="11"/>
      <c r="C10" s="10"/>
    </row>
    <row r="11" spans="1:3" x14ac:dyDescent="0.35">
      <c r="A11" s="164" t="s">
        <v>527</v>
      </c>
      <c r="B11" s="164"/>
      <c r="C11" s="164"/>
    </row>
    <row r="12" spans="1:3" x14ac:dyDescent="0.35">
      <c r="A12" s="163" t="s">
        <v>528</v>
      </c>
      <c r="B12" s="163"/>
      <c r="C12" s="163"/>
    </row>
    <row r="13" spans="1:3" x14ac:dyDescent="0.35">
      <c r="A13" s="16"/>
      <c r="B13" s="6"/>
      <c r="C13" s="6"/>
    </row>
    <row r="14" spans="1:3" x14ac:dyDescent="0.35">
      <c r="A14" s="164"/>
      <c r="B14" s="164"/>
      <c r="C14" s="164"/>
    </row>
    <row r="15" spans="1:3" x14ac:dyDescent="0.35">
      <c r="A15" s="164" t="s">
        <v>502</v>
      </c>
      <c r="B15" s="164"/>
      <c r="C15" s="164"/>
    </row>
    <row r="16" spans="1:3" x14ac:dyDescent="0.35">
      <c r="A16" s="164" t="s">
        <v>179</v>
      </c>
      <c r="B16" s="164"/>
      <c r="C16" s="164"/>
    </row>
    <row r="17" spans="1:3" x14ac:dyDescent="0.35">
      <c r="A17" s="163"/>
      <c r="B17" s="163"/>
      <c r="C17" s="163"/>
    </row>
    <row r="18" spans="1:3" x14ac:dyDescent="0.35">
      <c r="A18" s="163" t="s">
        <v>505</v>
      </c>
      <c r="B18" s="163"/>
      <c r="C18" s="163"/>
    </row>
    <row r="19" spans="1:3" x14ac:dyDescent="0.35">
      <c r="A19" s="163" t="s">
        <v>180</v>
      </c>
      <c r="B19" s="163"/>
      <c r="C19" s="163"/>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B27"/>
  <sheetViews>
    <sheetView showGridLines="0" view="pageBreakPreview" zoomScaleNormal="100" zoomScaleSheetLayoutView="100" workbookViewId="0">
      <selection activeCell="A18" sqref="A18"/>
    </sheetView>
  </sheetViews>
  <sheetFormatPr defaultColWidth="8.81640625" defaultRowHeight="14.5" x14ac:dyDescent="0.35"/>
  <cols>
    <col min="1" max="1" width="97.453125" customWidth="1"/>
    <col min="2" max="2" width="10.81640625" bestFit="1" customWidth="1"/>
  </cols>
  <sheetData>
    <row r="1" spans="1:2" ht="25" x14ac:dyDescent="0.35">
      <c r="A1" s="24" t="s">
        <v>195</v>
      </c>
      <c r="B1" s="25"/>
    </row>
    <row r="2" spans="1:2" ht="25" x14ac:dyDescent="0.35">
      <c r="A2" s="26" t="s">
        <v>196</v>
      </c>
      <c r="B2" s="25"/>
    </row>
    <row r="3" spans="1:2" ht="25" x14ac:dyDescent="0.35">
      <c r="A3" s="26"/>
      <c r="B3" s="25"/>
    </row>
    <row r="4" spans="1:2" x14ac:dyDescent="0.35">
      <c r="A4" s="27" t="s">
        <v>197</v>
      </c>
      <c r="B4" s="27">
        <v>2</v>
      </c>
    </row>
    <row r="5" spans="1:2" s="9" customFormat="1" x14ac:dyDescent="0.35">
      <c r="A5" s="28" t="s">
        <v>178</v>
      </c>
      <c r="B5" s="28">
        <v>2</v>
      </c>
    </row>
    <row r="6" spans="1:2" x14ac:dyDescent="0.35">
      <c r="A6" s="27" t="s">
        <v>195</v>
      </c>
      <c r="B6" s="27">
        <v>3</v>
      </c>
    </row>
    <row r="7" spans="1:2" s="9" customFormat="1" x14ac:dyDescent="0.35">
      <c r="A7" s="28" t="s">
        <v>196</v>
      </c>
      <c r="B7" s="28">
        <v>3</v>
      </c>
    </row>
    <row r="8" spans="1:2" x14ac:dyDescent="0.35">
      <c r="A8" s="27" t="s">
        <v>183</v>
      </c>
      <c r="B8" s="27">
        <v>4</v>
      </c>
    </row>
    <row r="9" spans="1:2" s="9" customFormat="1" x14ac:dyDescent="0.35">
      <c r="A9" s="28" t="s">
        <v>184</v>
      </c>
      <c r="B9" s="28">
        <v>4</v>
      </c>
    </row>
    <row r="10" spans="1:2" x14ac:dyDescent="0.35">
      <c r="A10" s="27" t="s">
        <v>506</v>
      </c>
      <c r="B10" s="27">
        <v>5</v>
      </c>
    </row>
    <row r="11" spans="1:2" s="9" customFormat="1" x14ac:dyDescent="0.35">
      <c r="A11" s="28" t="s">
        <v>507</v>
      </c>
      <c r="B11" s="28">
        <v>5</v>
      </c>
    </row>
    <row r="12" spans="1:2" x14ac:dyDescent="0.35">
      <c r="A12" s="27" t="s">
        <v>403</v>
      </c>
      <c r="B12" s="27">
        <v>6</v>
      </c>
    </row>
    <row r="13" spans="1:2" s="9" customFormat="1" x14ac:dyDescent="0.35">
      <c r="A13" s="28" t="s">
        <v>404</v>
      </c>
      <c r="B13" s="28">
        <v>6</v>
      </c>
    </row>
    <row r="14" spans="1:2" s="9" customFormat="1" x14ac:dyDescent="0.35">
      <c r="A14" s="27" t="s">
        <v>508</v>
      </c>
      <c r="B14" s="27">
        <v>7</v>
      </c>
    </row>
    <row r="15" spans="1:2" s="9" customFormat="1" x14ac:dyDescent="0.35">
      <c r="A15" s="28" t="s">
        <v>509</v>
      </c>
      <c r="B15" s="28">
        <v>7</v>
      </c>
    </row>
    <row r="16" spans="1:2" x14ac:dyDescent="0.35">
      <c r="A16" s="27" t="s">
        <v>279</v>
      </c>
      <c r="B16" s="27">
        <v>8</v>
      </c>
    </row>
    <row r="17" spans="1:2" s="9" customFormat="1" x14ac:dyDescent="0.35">
      <c r="A17" s="28" t="s">
        <v>280</v>
      </c>
      <c r="B17" s="28">
        <v>8</v>
      </c>
    </row>
    <row r="18" spans="1:2" x14ac:dyDescent="0.35">
      <c r="A18" s="27" t="s">
        <v>281</v>
      </c>
      <c r="B18" s="27">
        <v>9</v>
      </c>
    </row>
    <row r="19" spans="1:2" s="9" customFormat="1" x14ac:dyDescent="0.35">
      <c r="A19" s="28" t="s">
        <v>282</v>
      </c>
      <c r="B19" s="28">
        <v>9</v>
      </c>
    </row>
    <row r="20" spans="1:2" x14ac:dyDescent="0.35">
      <c r="A20" s="27" t="s">
        <v>314</v>
      </c>
      <c r="B20" s="27">
        <v>10</v>
      </c>
    </row>
    <row r="21" spans="1:2" s="9" customFormat="1" x14ac:dyDescent="0.35">
      <c r="A21" s="28" t="s">
        <v>315</v>
      </c>
      <c r="B21" s="28">
        <v>10</v>
      </c>
    </row>
    <row r="22" spans="1:2" x14ac:dyDescent="0.35">
      <c r="A22" s="27" t="s">
        <v>316</v>
      </c>
      <c r="B22" s="27">
        <v>11</v>
      </c>
    </row>
    <row r="23" spans="1:2" s="9" customFormat="1" x14ac:dyDescent="0.35">
      <c r="A23" s="28" t="s">
        <v>317</v>
      </c>
      <c r="B23" s="28">
        <v>11</v>
      </c>
    </row>
    <row r="24" spans="1:2" x14ac:dyDescent="0.35">
      <c r="A24" s="27" t="s">
        <v>475</v>
      </c>
      <c r="B24" s="27">
        <v>12</v>
      </c>
    </row>
    <row r="25" spans="1:2" x14ac:dyDescent="0.35">
      <c r="A25" s="28" t="s">
        <v>476</v>
      </c>
      <c r="B25" s="28">
        <v>12</v>
      </c>
    </row>
    <row r="26" spans="1:2" x14ac:dyDescent="0.35">
      <c r="A26" s="27" t="s">
        <v>477</v>
      </c>
      <c r="B26" s="27">
        <v>13</v>
      </c>
    </row>
    <row r="27" spans="1:2" x14ac:dyDescent="0.35">
      <c r="A27" s="28" t="s">
        <v>478</v>
      </c>
      <c r="B27" s="28">
        <v>13</v>
      </c>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6" location="_Toc473812309" display="_Toc473812309" xr:uid="{00000000-0004-0000-0200-000014000000}"/>
    <hyperlink ref="B16" location="_Toc473812309" display="_Toc473812309" xr:uid="{00000000-0004-0000-0200-000015000000}"/>
    <hyperlink ref="A17" location="_Toc473812310" display="_Toc473812310" xr:uid="{00000000-0004-0000-0200-000016000000}"/>
    <hyperlink ref="B17" location="_Toc473812310" display="_Toc473812310" xr:uid="{00000000-0004-0000-0200-000017000000}"/>
    <hyperlink ref="A18" location="_Toc473812311" display="_Toc473812311" xr:uid="{00000000-0004-0000-0200-000018000000}"/>
    <hyperlink ref="B18" location="_Toc473812311" display="_Toc473812311" xr:uid="{00000000-0004-0000-0200-000019000000}"/>
    <hyperlink ref="A19" location="_Toc473812312" display="_Toc473812312" xr:uid="{00000000-0004-0000-0200-00001A000000}"/>
    <hyperlink ref="B19" location="_Toc473812312" display="_Toc473812312" xr:uid="{00000000-0004-0000-0200-00001B000000}"/>
    <hyperlink ref="A4:A5" location="Pengantar!A1" display="Kata Pengantar" xr:uid="{00000000-0004-0000-0200-00001C000000}"/>
    <hyperlink ref="A6:A7" location="Isi!A1" display="Daftar Isi" xr:uid="{00000000-0004-0000-0200-00001D000000}"/>
    <hyperlink ref="A8:A9" location="Istilah!A1" display="Daftar Istilah" xr:uid="{00000000-0004-0000-0200-00001E000000}"/>
    <hyperlink ref="A10:A11" location="'1.1'!A1" display="Tabel 1.1 Overview Lembaga Keuangan Khusus per Maret 2017" xr:uid="{00000000-0004-0000-0200-00001F000000}"/>
    <hyperlink ref="A12:A13" location="'1.2'!A1" display="Tabel 1.2  Pembiayaan &amp; Pinjaman yang Disalurkan Lembaga Keuangan Khusus" xr:uid="{00000000-0004-0000-0200-000020000000}"/>
    <hyperlink ref="A16:A17" location="'3.1'!A1" display="Tabel 3.1 Posisi Keuangan PT Pegadaian (Persero)" xr:uid="{00000000-0004-0000-0200-000021000000}"/>
    <hyperlink ref="A18:A19" location="'3.2'!A1" display="Tabel 3.2 Laba Rugi Komprehensif PT Pegadaian (Persero)" xr:uid="{00000000-0004-0000-0200-000022000000}"/>
    <hyperlink ref="A20" location="_Toc473812315" display="_Toc473812315" xr:uid="{00000000-0004-0000-0200-000023000000}"/>
    <hyperlink ref="B20" location="_Toc473812315" display="_Toc473812315" xr:uid="{00000000-0004-0000-0200-000024000000}"/>
    <hyperlink ref="A21" location="_Toc473812316" display="_Toc473812316" xr:uid="{00000000-0004-0000-0200-000025000000}"/>
    <hyperlink ref="B21" location="_Toc473812316" display="_Toc473812316" xr:uid="{00000000-0004-0000-0200-000026000000}"/>
    <hyperlink ref="A20:A21" location="'4.1'!A1" display="Tabel 4.1 Posisi Keuangan Lembaga Penjamin" xr:uid="{00000000-0004-0000-0200-000027000000}"/>
    <hyperlink ref="B22" location="_Toc473812315" display="_Toc473812315" xr:uid="{00000000-0004-0000-0200-000028000000}"/>
    <hyperlink ref="B23" location="_Toc473812316" display="_Toc473812316" xr:uid="{00000000-0004-0000-0200-000029000000}"/>
    <hyperlink ref="A22" location="_Toc473812317" display="_Toc473812317" xr:uid="{00000000-0004-0000-0200-00002A000000}"/>
    <hyperlink ref="A23" location="_Toc473812318" display="_Toc473812318" xr:uid="{00000000-0004-0000-0200-00002B000000}"/>
    <hyperlink ref="A22:A23" location="'4.2'!A1" display="Tabel 4.2 Laba Rugi Komprehensif Lembaga Penjamin" xr:uid="{00000000-0004-0000-0200-00002C000000}"/>
    <hyperlink ref="A14" location="_Toc473812309" display="_Toc473812309" xr:uid="{00000000-0004-0000-0200-00002D000000}"/>
    <hyperlink ref="B14" location="_Toc473812309" display="_Toc473812309" xr:uid="{00000000-0004-0000-0200-00002E000000}"/>
    <hyperlink ref="A15" location="_Toc473812310" display="_Toc473812310" xr:uid="{00000000-0004-0000-0200-00002F000000}"/>
    <hyperlink ref="B15" location="_Toc473812310" display="_Toc473812310" xr:uid="{00000000-0004-0000-0200-000030000000}"/>
    <hyperlink ref="A14:A15" location="'3.1'!A1" display="Tabel 3.1 Posisi Keuangan PT Pegadaian (Persero)" xr:uid="{00000000-0004-0000-0200-000031000000}"/>
    <hyperlink ref="A24" location="_Toc473812315" display="_Toc473812315" xr:uid="{00000000-0004-0000-0200-000032000000}"/>
    <hyperlink ref="B24" location="_Toc473812315" display="_Toc473812315" xr:uid="{00000000-0004-0000-0200-000033000000}"/>
    <hyperlink ref="A25" location="_Toc473812316" display="_Toc473812316" xr:uid="{00000000-0004-0000-0200-000034000000}"/>
    <hyperlink ref="B25" location="_Toc473812316" display="_Toc473812316" xr:uid="{00000000-0004-0000-0200-000035000000}"/>
    <hyperlink ref="A24:A25" location="'4.1'!A1" display="Tabel 4.1 Posisi Keuangan Lembaga Penjamin" xr:uid="{00000000-0004-0000-0200-000036000000}"/>
    <hyperlink ref="B26" location="_Toc473812315" display="_Toc473812315" xr:uid="{00000000-0004-0000-0200-000037000000}"/>
    <hyperlink ref="B27" location="_Toc473812316" display="_Toc473812316" xr:uid="{00000000-0004-0000-0200-000038000000}"/>
    <hyperlink ref="A26" location="_Toc473812317" display="_Toc473812317" xr:uid="{00000000-0004-0000-0200-000039000000}"/>
    <hyperlink ref="A27" location="_Toc473812318" display="_Toc473812318" xr:uid="{00000000-0004-0000-0200-00003A000000}"/>
    <hyperlink ref="A26:A27" location="'4.2'!A1" display="Tabel 4.2 Laba Rugi Komprehensif Lembaga Penjamin" xr:uid="{00000000-0004-0000-0200-00003B000000}"/>
  </hyperlinks>
  <pageMargins left="0.51181102362204722" right="0.51181102362204722" top="0.55118110236220474" bottom="0.55118110236220474"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C42"/>
  <sheetViews>
    <sheetView showGridLines="0" view="pageBreakPreview" zoomScaleNormal="100" zoomScaleSheetLayoutView="100" workbookViewId="0">
      <selection activeCell="H32" sqref="H32"/>
    </sheetView>
  </sheetViews>
  <sheetFormatPr defaultColWidth="8.81640625" defaultRowHeight="14.5" x14ac:dyDescent="0.35"/>
  <cols>
    <col min="1" max="1" width="40.81640625" customWidth="1"/>
    <col min="2" max="2" width="4.453125" customWidth="1"/>
    <col min="3" max="3" width="40.81640625" customWidth="1"/>
  </cols>
  <sheetData>
    <row r="1" spans="1:3" ht="28" x14ac:dyDescent="0.35">
      <c r="A1" s="22" t="s">
        <v>183</v>
      </c>
    </row>
    <row r="2" spans="1:3" ht="27.5" x14ac:dyDescent="0.35">
      <c r="A2" s="23" t="s">
        <v>184</v>
      </c>
    </row>
    <row r="3" spans="1:3" ht="27.5" x14ac:dyDescent="0.35">
      <c r="A3" s="3"/>
    </row>
    <row r="4" spans="1:3" ht="26" x14ac:dyDescent="0.35">
      <c r="A4" s="12" t="s">
        <v>266</v>
      </c>
      <c r="B4" s="18"/>
      <c r="C4" s="13" t="s">
        <v>268</v>
      </c>
    </row>
    <row r="5" spans="1:3" ht="52" x14ac:dyDescent="0.35">
      <c r="A5" s="7" t="s">
        <v>267</v>
      </c>
      <c r="B5" s="18"/>
      <c r="C5" s="10" t="s">
        <v>269</v>
      </c>
    </row>
    <row r="6" spans="1:3" x14ac:dyDescent="0.35">
      <c r="A6" s="7"/>
      <c r="B6" s="18"/>
      <c r="C6" s="18"/>
    </row>
    <row r="7" spans="1:3" x14ac:dyDescent="0.35">
      <c r="A7" s="12" t="s">
        <v>288</v>
      </c>
      <c r="B7" s="18"/>
      <c r="C7" s="17" t="s">
        <v>298</v>
      </c>
    </row>
    <row r="8" spans="1:3" ht="65" x14ac:dyDescent="0.35">
      <c r="A8" s="7" t="s">
        <v>289</v>
      </c>
      <c r="B8" s="18"/>
      <c r="C8" s="10" t="s">
        <v>299</v>
      </c>
    </row>
    <row r="9" spans="1:3" x14ac:dyDescent="0.35">
      <c r="A9" s="7"/>
      <c r="B9" s="18"/>
      <c r="C9" s="18"/>
    </row>
    <row r="10" spans="1:3" x14ac:dyDescent="0.35">
      <c r="A10" s="18" t="s">
        <v>185</v>
      </c>
      <c r="B10" s="165"/>
      <c r="C10" s="17" t="s">
        <v>187</v>
      </c>
    </row>
    <row r="11" spans="1:3" ht="52" x14ac:dyDescent="0.35">
      <c r="A11" s="7" t="s">
        <v>186</v>
      </c>
      <c r="B11" s="165"/>
      <c r="C11" s="10" t="s">
        <v>188</v>
      </c>
    </row>
    <row r="12" spans="1:3" x14ac:dyDescent="0.35">
      <c r="A12" s="18"/>
      <c r="B12" s="18"/>
      <c r="C12" s="17"/>
    </row>
    <row r="13" spans="1:3" x14ac:dyDescent="0.35">
      <c r="A13" s="18" t="s">
        <v>189</v>
      </c>
      <c r="B13" s="166"/>
      <c r="C13" s="17" t="s">
        <v>271</v>
      </c>
    </row>
    <row r="14" spans="1:3" ht="37.5" x14ac:dyDescent="0.35">
      <c r="A14" s="7" t="s">
        <v>190</v>
      </c>
      <c r="B14" s="166"/>
      <c r="C14" s="10" t="s">
        <v>191</v>
      </c>
    </row>
    <row r="15" spans="1:3" x14ac:dyDescent="0.35">
      <c r="A15" s="18"/>
      <c r="B15" s="17"/>
      <c r="C15" s="17"/>
    </row>
    <row r="16" spans="1:3" x14ac:dyDescent="0.35">
      <c r="A16" s="18" t="s">
        <v>192</v>
      </c>
      <c r="B16" s="166"/>
      <c r="C16" s="17" t="s">
        <v>270</v>
      </c>
    </row>
    <row r="17" spans="1:3" x14ac:dyDescent="0.35">
      <c r="A17" s="7" t="s">
        <v>193</v>
      </c>
      <c r="B17" s="166"/>
      <c r="C17" s="10" t="s">
        <v>194</v>
      </c>
    </row>
    <row r="18" spans="1:3" x14ac:dyDescent="0.35">
      <c r="A18" s="18"/>
      <c r="B18" s="17"/>
      <c r="C18" s="17"/>
    </row>
    <row r="19" spans="1:3" x14ac:dyDescent="0.35">
      <c r="A19" s="18" t="s">
        <v>251</v>
      </c>
      <c r="B19" s="18"/>
      <c r="C19" s="17" t="s">
        <v>257</v>
      </c>
    </row>
    <row r="20" spans="1:3" ht="39" x14ac:dyDescent="0.35">
      <c r="A20" s="7" t="s">
        <v>256</v>
      </c>
      <c r="B20" s="18"/>
      <c r="C20" s="10" t="s">
        <v>258</v>
      </c>
    </row>
    <row r="21" spans="1:3" x14ac:dyDescent="0.35">
      <c r="A21" s="7"/>
      <c r="B21" s="18"/>
      <c r="C21" s="18"/>
    </row>
    <row r="22" spans="1:3" x14ac:dyDescent="0.35">
      <c r="A22" s="18" t="s">
        <v>252</v>
      </c>
      <c r="B22" s="18"/>
      <c r="C22" s="17" t="s">
        <v>259</v>
      </c>
    </row>
    <row r="23" spans="1:3" ht="91" x14ac:dyDescent="0.35">
      <c r="A23" s="7" t="s">
        <v>255</v>
      </c>
      <c r="B23" s="18"/>
      <c r="C23" s="10" t="s">
        <v>260</v>
      </c>
    </row>
    <row r="24" spans="1:3" x14ac:dyDescent="0.35">
      <c r="A24" s="7"/>
      <c r="B24" s="18"/>
      <c r="C24" s="18"/>
    </row>
    <row r="25" spans="1:3" x14ac:dyDescent="0.35">
      <c r="A25" s="18" t="s">
        <v>253</v>
      </c>
      <c r="B25" s="18"/>
      <c r="C25" s="17" t="s">
        <v>261</v>
      </c>
    </row>
    <row r="26" spans="1:3" x14ac:dyDescent="0.35">
      <c r="A26" s="7" t="s">
        <v>254</v>
      </c>
      <c r="B26" s="18"/>
      <c r="C26" s="10" t="s">
        <v>262</v>
      </c>
    </row>
    <row r="27" spans="1:3" x14ac:dyDescent="0.35">
      <c r="A27" s="7"/>
      <c r="B27" s="18"/>
      <c r="C27" s="10"/>
    </row>
    <row r="28" spans="1:3" x14ac:dyDescent="0.35">
      <c r="A28" s="12" t="s">
        <v>272</v>
      </c>
      <c r="B28" s="19"/>
      <c r="C28" s="13" t="s">
        <v>272</v>
      </c>
    </row>
    <row r="29" spans="1:3" ht="50" x14ac:dyDescent="0.35">
      <c r="A29" s="7" t="s">
        <v>273</v>
      </c>
      <c r="B29" s="19"/>
      <c r="C29" s="10" t="s">
        <v>274</v>
      </c>
    </row>
    <row r="30" spans="1:3" x14ac:dyDescent="0.35">
      <c r="A30" s="14"/>
      <c r="B30" s="19"/>
      <c r="C30" s="15"/>
    </row>
    <row r="31" spans="1:3" x14ac:dyDescent="0.35">
      <c r="A31" s="18" t="s">
        <v>290</v>
      </c>
      <c r="C31" s="17" t="s">
        <v>290</v>
      </c>
    </row>
    <row r="32" spans="1:3" ht="52" x14ac:dyDescent="0.35">
      <c r="A32" s="7" t="s">
        <v>291</v>
      </c>
      <c r="C32" s="10" t="s">
        <v>300</v>
      </c>
    </row>
    <row r="34" spans="1:3" x14ac:dyDescent="0.35">
      <c r="A34" s="29" t="s">
        <v>292</v>
      </c>
      <c r="C34" s="30" t="s">
        <v>292</v>
      </c>
    </row>
    <row r="35" spans="1:3" ht="52" x14ac:dyDescent="0.35">
      <c r="A35" s="7" t="s">
        <v>293</v>
      </c>
      <c r="C35" s="10" t="s">
        <v>301</v>
      </c>
    </row>
    <row r="36" spans="1:3" x14ac:dyDescent="0.35">
      <c r="A36" s="29" t="s">
        <v>294</v>
      </c>
      <c r="C36" s="30" t="s">
        <v>303</v>
      </c>
    </row>
    <row r="37" spans="1:3" ht="65" x14ac:dyDescent="0.35">
      <c r="A37" s="7" t="s">
        <v>306</v>
      </c>
      <c r="C37" s="10" t="s">
        <v>302</v>
      </c>
    </row>
    <row r="39" spans="1:3" x14ac:dyDescent="0.35">
      <c r="A39" s="29" t="s">
        <v>296</v>
      </c>
      <c r="C39" s="30" t="s">
        <v>304</v>
      </c>
    </row>
    <row r="40" spans="1:3" ht="65" x14ac:dyDescent="0.35">
      <c r="A40" s="7" t="s">
        <v>295</v>
      </c>
      <c r="C40" s="10" t="s">
        <v>307</v>
      </c>
    </row>
    <row r="41" spans="1:3" x14ac:dyDescent="0.35">
      <c r="A41" s="29" t="s">
        <v>297</v>
      </c>
      <c r="C41" s="30" t="s">
        <v>309</v>
      </c>
    </row>
    <row r="42" spans="1:3" ht="39" x14ac:dyDescent="0.35">
      <c r="A42" s="7" t="s">
        <v>305</v>
      </c>
      <c r="C42" s="10" t="s">
        <v>308</v>
      </c>
    </row>
  </sheetData>
  <mergeCells count="3">
    <mergeCell ref="B10:B11"/>
    <mergeCell ref="B13:B14"/>
    <mergeCell ref="B16:B17"/>
  </mergeCells>
  <pageMargins left="0.70866141732283472" right="0.70866141732283472" top="0.74803149606299213" bottom="0.74803149606299213" header="0.31496062992125984" footer="0.31496062992125984"/>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G15"/>
  <sheetViews>
    <sheetView showGridLines="0" zoomScaleNormal="100" zoomScaleSheetLayoutView="100" workbookViewId="0">
      <pane xSplit="1" ySplit="4" topLeftCell="B5" activePane="bottomRight" state="frozen"/>
      <selection activeCell="N3" sqref="N3"/>
      <selection pane="topRight" activeCell="N3" sqref="N3"/>
      <selection pane="bottomLeft" activeCell="N3" sqref="N3"/>
      <selection pane="bottomRight" activeCell="C20" sqref="C20"/>
    </sheetView>
  </sheetViews>
  <sheetFormatPr defaultColWidth="9.1796875" defaultRowHeight="10.5" x14ac:dyDescent="0.25"/>
  <cols>
    <col min="1" max="1" width="41.453125" style="38" customWidth="1"/>
    <col min="2" max="2" width="18.6328125" style="38" customWidth="1"/>
    <col min="3" max="3" width="17" style="38" customWidth="1"/>
    <col min="4" max="4" width="16.453125" style="38" customWidth="1"/>
    <col min="5" max="5" width="15.81640625" style="38" customWidth="1"/>
    <col min="6" max="6" width="18.26953125" style="38" customWidth="1"/>
    <col min="7" max="7" width="29.81640625" style="38" bestFit="1" customWidth="1"/>
    <col min="8" max="16384" width="9.1796875" style="38"/>
  </cols>
  <sheetData>
    <row r="1" spans="1:7" ht="13" x14ac:dyDescent="0.25">
      <c r="A1" s="167" t="s">
        <v>530</v>
      </c>
      <c r="B1" s="168"/>
      <c r="C1" s="168"/>
      <c r="D1" s="168"/>
      <c r="E1" s="168"/>
      <c r="F1" s="168"/>
      <c r="G1" s="169"/>
    </row>
    <row r="2" spans="1:7" ht="13" x14ac:dyDescent="0.25">
      <c r="A2" s="170" t="s">
        <v>529</v>
      </c>
      <c r="B2" s="171"/>
      <c r="C2" s="171"/>
      <c r="D2" s="171"/>
      <c r="E2" s="171"/>
      <c r="F2" s="171"/>
      <c r="G2" s="172"/>
    </row>
    <row r="3" spans="1:7" x14ac:dyDescent="0.25">
      <c r="A3" s="173" t="s">
        <v>0</v>
      </c>
      <c r="B3" s="81" t="s">
        <v>1</v>
      </c>
      <c r="C3" s="81" t="s">
        <v>3</v>
      </c>
      <c r="D3" s="81" t="s">
        <v>5</v>
      </c>
      <c r="E3" s="81" t="s">
        <v>7</v>
      </c>
      <c r="F3" s="81" t="s">
        <v>498</v>
      </c>
      <c r="G3" s="175" t="s">
        <v>8</v>
      </c>
    </row>
    <row r="4" spans="1:7" x14ac:dyDescent="0.25">
      <c r="A4" s="174"/>
      <c r="B4" s="82" t="s">
        <v>2</v>
      </c>
      <c r="C4" s="82" t="s">
        <v>4</v>
      </c>
      <c r="D4" s="82" t="s">
        <v>6</v>
      </c>
      <c r="E4" s="82" t="s">
        <v>204</v>
      </c>
      <c r="F4" s="82" t="s">
        <v>499</v>
      </c>
      <c r="G4" s="176"/>
    </row>
    <row r="5" spans="1:7" x14ac:dyDescent="0.25">
      <c r="A5" s="31" t="s">
        <v>277</v>
      </c>
      <c r="B5" s="97">
        <v>1</v>
      </c>
      <c r="C5" s="97">
        <v>109097.42840779597</v>
      </c>
      <c r="D5" s="97">
        <v>71963.215894178007</v>
      </c>
      <c r="E5" s="97">
        <v>37134.212513617997</v>
      </c>
      <c r="F5" s="117">
        <v>26884060</v>
      </c>
      <c r="G5" s="33" t="s">
        <v>278</v>
      </c>
    </row>
    <row r="6" spans="1:7" x14ac:dyDescent="0.25">
      <c r="A6" s="34" t="s">
        <v>410</v>
      </c>
      <c r="B6" s="98">
        <v>192</v>
      </c>
      <c r="C6" s="98">
        <v>3446.6531469328102</v>
      </c>
      <c r="D6" s="98">
        <v>2158.7703536585304</v>
      </c>
      <c r="E6" s="98">
        <v>1287.8827932742902</v>
      </c>
      <c r="F6" s="141">
        <v>753514.28890000004</v>
      </c>
      <c r="G6" s="33" t="s">
        <v>399</v>
      </c>
    </row>
    <row r="7" spans="1:7" x14ac:dyDescent="0.25">
      <c r="A7" s="34" t="s">
        <v>408</v>
      </c>
      <c r="B7" s="98">
        <v>4</v>
      </c>
      <c r="C7" s="98">
        <v>99.254001000000002</v>
      </c>
      <c r="D7" s="98">
        <v>39.305633999999998</v>
      </c>
      <c r="E7" s="98">
        <v>59.948366999999998</v>
      </c>
      <c r="F7" s="141">
        <v>12295</v>
      </c>
      <c r="G7" s="33" t="s">
        <v>409</v>
      </c>
    </row>
    <row r="8" spans="1:7" x14ac:dyDescent="0.25">
      <c r="A8" s="35" t="s">
        <v>9</v>
      </c>
      <c r="B8" s="99">
        <f>SUM(B5:B7)</f>
        <v>197</v>
      </c>
      <c r="C8" s="99">
        <f>SUM(C5:C7)</f>
        <v>112643.33555572877</v>
      </c>
      <c r="D8" s="99">
        <f>SUM(D5:D7)</f>
        <v>74161.291881836543</v>
      </c>
      <c r="E8" s="99">
        <f>SUM(E5:E7)</f>
        <v>38482.043673892287</v>
      </c>
      <c r="F8" s="99">
        <f>SUM(F5:F7)</f>
        <v>27649869.288899999</v>
      </c>
      <c r="G8" s="37" t="s">
        <v>10</v>
      </c>
    </row>
    <row r="9" spans="1:7" x14ac:dyDescent="0.25">
      <c r="A9" s="177"/>
      <c r="B9" s="178"/>
      <c r="C9" s="178"/>
      <c r="D9" s="178"/>
      <c r="E9" s="178"/>
      <c r="F9" s="178"/>
      <c r="G9" s="179"/>
    </row>
    <row r="11" spans="1:7" x14ac:dyDescent="0.25">
      <c r="C11" s="118"/>
      <c r="D11" s="118"/>
      <c r="E11" s="118"/>
    </row>
    <row r="12" spans="1:7" x14ac:dyDescent="0.25">
      <c r="C12" s="125"/>
      <c r="D12" s="118"/>
      <c r="E12" s="118"/>
    </row>
    <row r="13" spans="1:7" x14ac:dyDescent="0.25">
      <c r="C13" s="118"/>
      <c r="D13" s="118"/>
      <c r="E13" s="118"/>
    </row>
    <row r="14" spans="1:7" x14ac:dyDescent="0.25">
      <c r="D14" s="100"/>
    </row>
    <row r="15" spans="1:7" x14ac:dyDescent="0.25">
      <c r="C15" s="118"/>
      <c r="D15" s="118"/>
      <c r="E15" s="118"/>
    </row>
  </sheetData>
  <mergeCells count="5">
    <mergeCell ref="A1:G1"/>
    <mergeCell ref="A2:G2"/>
    <mergeCell ref="A3:A4"/>
    <mergeCell ref="G3:G4"/>
    <mergeCell ref="A9:G9"/>
  </mergeCells>
  <pageMargins left="0.70866141732283472" right="0.70866141732283472" top="0.74803149606299213" bottom="0.74803149606299213" header="0.31496062992125984" footer="0.31496062992125984"/>
  <pageSetup paperSize="9" scale="8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P10"/>
  <sheetViews>
    <sheetView showGridLines="0" view="pageBreakPreview" zoomScaleNormal="100" zoomScaleSheetLayoutView="100" workbookViewId="0">
      <pane xSplit="1" ySplit="3" topLeftCell="B4" activePane="bottomRight" state="frozen"/>
      <selection activeCell="N3" sqref="N3"/>
      <selection pane="topRight" activeCell="N3" sqref="N3"/>
      <selection pane="bottomLeft" activeCell="N3" sqref="N3"/>
      <selection pane="bottomRight" activeCell="N4" sqref="N4"/>
    </sheetView>
  </sheetViews>
  <sheetFormatPr defaultColWidth="9.1796875" defaultRowHeight="10.5" x14ac:dyDescent="0.25"/>
  <cols>
    <col min="1" max="1" width="27.81640625" style="38" customWidth="1"/>
    <col min="2" max="5" width="5.81640625" style="38" customWidth="1"/>
    <col min="6" max="6" width="5.54296875" style="38" customWidth="1"/>
    <col min="7" max="10" width="5.81640625" style="38" customWidth="1"/>
    <col min="11" max="11" width="5.453125" style="38" customWidth="1"/>
    <col min="12" max="14" width="5.7265625" style="38" customWidth="1"/>
    <col min="15" max="15" width="26.1796875" style="38" customWidth="1"/>
    <col min="16" max="16" width="11.08984375" style="38" bestFit="1" customWidth="1"/>
    <col min="17" max="16384" width="9.1796875" style="38"/>
  </cols>
  <sheetData>
    <row r="1" spans="1:16" ht="13" x14ac:dyDescent="0.25">
      <c r="A1" s="167" t="s">
        <v>405</v>
      </c>
      <c r="B1" s="168"/>
      <c r="C1" s="168"/>
      <c r="D1" s="168"/>
      <c r="E1" s="168"/>
      <c r="F1" s="168"/>
      <c r="G1" s="168"/>
      <c r="H1" s="168"/>
      <c r="I1" s="168"/>
      <c r="J1" s="168"/>
      <c r="K1" s="168"/>
      <c r="L1" s="168"/>
      <c r="M1" s="168"/>
      <c r="N1" s="168"/>
      <c r="O1" s="169"/>
    </row>
    <row r="2" spans="1:16" ht="13" x14ac:dyDescent="0.25">
      <c r="A2" s="170" t="s">
        <v>406</v>
      </c>
      <c r="B2" s="180"/>
      <c r="C2" s="180"/>
      <c r="D2" s="180"/>
      <c r="E2" s="180"/>
      <c r="F2" s="180"/>
      <c r="G2" s="180"/>
      <c r="H2" s="180"/>
      <c r="I2" s="180"/>
      <c r="J2" s="180"/>
      <c r="K2" s="180"/>
      <c r="L2" s="180"/>
      <c r="M2" s="180"/>
      <c r="N2" s="180"/>
      <c r="O2" s="172"/>
    </row>
    <row r="3" spans="1:16" x14ac:dyDescent="0.25">
      <c r="A3" s="83" t="s">
        <v>0</v>
      </c>
      <c r="B3" s="84">
        <v>45323</v>
      </c>
      <c r="C3" s="84">
        <v>45352</v>
      </c>
      <c r="D3" s="84">
        <v>45383</v>
      </c>
      <c r="E3" s="84">
        <v>45413</v>
      </c>
      <c r="F3" s="84">
        <v>45444</v>
      </c>
      <c r="G3" s="84">
        <v>45474</v>
      </c>
      <c r="H3" s="84">
        <v>45505</v>
      </c>
      <c r="I3" s="84">
        <v>45536</v>
      </c>
      <c r="J3" s="84">
        <v>45566</v>
      </c>
      <c r="K3" s="84">
        <v>45597</v>
      </c>
      <c r="L3" s="84">
        <v>45627</v>
      </c>
      <c r="M3" s="84">
        <v>45658</v>
      </c>
      <c r="N3" s="84">
        <v>45689</v>
      </c>
      <c r="O3" s="85" t="s">
        <v>8</v>
      </c>
    </row>
    <row r="4" spans="1:16" x14ac:dyDescent="0.25">
      <c r="A4" s="31" t="s">
        <v>277</v>
      </c>
      <c r="B4" s="40">
        <v>70179.80188993398</v>
      </c>
      <c r="C4" s="40">
        <v>71565.348046519997</v>
      </c>
      <c r="D4" s="40">
        <v>72703.409419689007</v>
      </c>
      <c r="E4" s="40">
        <v>75492.314412578024</v>
      </c>
      <c r="F4" s="40">
        <v>77027.161509658996</v>
      </c>
      <c r="G4" s="40">
        <v>79811.784231246987</v>
      </c>
      <c r="H4" s="40">
        <v>81864.619124871999</v>
      </c>
      <c r="I4" s="40">
        <v>82990.063728110996</v>
      </c>
      <c r="J4" s="40">
        <v>84049.50581495899</v>
      </c>
      <c r="K4" s="151">
        <v>85125.729921325008</v>
      </c>
      <c r="L4" s="151">
        <v>85378.812829863004</v>
      </c>
      <c r="M4" s="151">
        <v>86618.686409293005</v>
      </c>
      <c r="N4" s="151">
        <v>87260.758577643021</v>
      </c>
      <c r="O4" s="33" t="s">
        <v>278</v>
      </c>
      <c r="P4" s="118"/>
    </row>
    <row r="5" spans="1:16" x14ac:dyDescent="0.25">
      <c r="A5" s="34" t="s">
        <v>410</v>
      </c>
      <c r="B5" s="41">
        <v>1847.0403323111204</v>
      </c>
      <c r="C5" s="41">
        <v>1847.0403323111204</v>
      </c>
      <c r="D5" s="41">
        <v>2017.9307729031202</v>
      </c>
      <c r="E5" s="41">
        <v>2017.9307729031202</v>
      </c>
      <c r="F5" s="41">
        <v>2017.9307729031202</v>
      </c>
      <c r="G5" s="41">
        <v>2233.8441527543901</v>
      </c>
      <c r="H5" s="41">
        <v>2233.8441527543901</v>
      </c>
      <c r="I5" s="41">
        <v>2233.8441527543901</v>
      </c>
      <c r="J5" s="41">
        <v>2589.4680599089002</v>
      </c>
      <c r="K5" s="41">
        <v>2589.4680599089002</v>
      </c>
      <c r="L5" s="41">
        <v>2589.4680599089002</v>
      </c>
      <c r="M5" s="41">
        <v>2729.1462468457798</v>
      </c>
      <c r="N5" s="41">
        <v>2729.1462468457798</v>
      </c>
      <c r="O5" s="33" t="s">
        <v>399</v>
      </c>
    </row>
    <row r="6" spans="1:16" x14ac:dyDescent="0.25">
      <c r="A6" s="34" t="s">
        <v>408</v>
      </c>
      <c r="B6" s="41">
        <v>70.789879000000013</v>
      </c>
      <c r="C6" s="41">
        <v>70.789879000000013</v>
      </c>
      <c r="D6" s="41">
        <v>70.123131999999998</v>
      </c>
      <c r="E6" s="41">
        <v>70.123131999999998</v>
      </c>
      <c r="F6" s="41">
        <v>70.123131999999998</v>
      </c>
      <c r="G6" s="41">
        <v>77.094801000000004</v>
      </c>
      <c r="H6" s="41">
        <v>77.094801000000004</v>
      </c>
      <c r="I6" s="41">
        <v>77.094801000000004</v>
      </c>
      <c r="J6" s="41">
        <v>79.451204000000004</v>
      </c>
      <c r="K6" s="41">
        <v>79.451204000000004</v>
      </c>
      <c r="L6" s="41">
        <v>79.451204000000004</v>
      </c>
      <c r="M6" s="41">
        <v>84.216358999999997</v>
      </c>
      <c r="N6" s="41">
        <v>84.216358999999997</v>
      </c>
      <c r="O6" s="33" t="s">
        <v>409</v>
      </c>
    </row>
    <row r="7" spans="1:16" x14ac:dyDescent="0.25">
      <c r="A7" s="35" t="s">
        <v>9</v>
      </c>
      <c r="B7" s="36">
        <f t="shared" ref="B7:N7" si="0">SUM(B4:B6)</f>
        <v>72097.632101245108</v>
      </c>
      <c r="C7" s="36">
        <f t="shared" si="0"/>
        <v>73483.178257831125</v>
      </c>
      <c r="D7" s="36">
        <f t="shared" si="0"/>
        <v>74791.463324592114</v>
      </c>
      <c r="E7" s="36">
        <f t="shared" si="0"/>
        <v>77580.36831748113</v>
      </c>
      <c r="F7" s="36">
        <f t="shared" si="0"/>
        <v>79115.215414562103</v>
      </c>
      <c r="G7" s="36">
        <f t="shared" si="0"/>
        <v>82122.723185001378</v>
      </c>
      <c r="H7" s="36">
        <f t="shared" si="0"/>
        <v>84175.558078626389</v>
      </c>
      <c r="I7" s="36">
        <f t="shared" si="0"/>
        <v>85301.002681865386</v>
      </c>
      <c r="J7" s="36">
        <f t="shared" si="0"/>
        <v>86718.425078867891</v>
      </c>
      <c r="K7" s="36">
        <f t="shared" si="0"/>
        <v>87794.64918523391</v>
      </c>
      <c r="L7" s="36">
        <f t="shared" si="0"/>
        <v>88047.732093771905</v>
      </c>
      <c r="M7" s="36">
        <f t="shared" si="0"/>
        <v>89432.049015138778</v>
      </c>
      <c r="N7" s="36">
        <f t="shared" si="0"/>
        <v>90074.121183488794</v>
      </c>
      <c r="O7" s="43" t="s">
        <v>10</v>
      </c>
    </row>
    <row r="8" spans="1:16" x14ac:dyDescent="0.25">
      <c r="A8" s="177"/>
      <c r="B8" s="178"/>
      <c r="C8" s="178"/>
      <c r="D8" s="178"/>
      <c r="E8" s="178"/>
      <c r="F8" s="178"/>
      <c r="G8" s="178"/>
      <c r="H8" s="178"/>
      <c r="I8" s="178"/>
      <c r="J8" s="178"/>
      <c r="K8" s="178"/>
      <c r="L8" s="178"/>
      <c r="M8" s="178"/>
      <c r="N8" s="178"/>
      <c r="O8" s="179"/>
    </row>
    <row r="9" spans="1:16" x14ac:dyDescent="0.25">
      <c r="A9" s="39"/>
    </row>
    <row r="10" spans="1:16" x14ac:dyDescent="0.25">
      <c r="A10" s="39"/>
    </row>
  </sheetData>
  <mergeCells count="3">
    <mergeCell ref="A1:O1"/>
    <mergeCell ref="A2:O2"/>
    <mergeCell ref="A8:O8"/>
  </mergeCells>
  <pageMargins left="0.51181102362204722" right="0.5118110236220472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J84"/>
  <sheetViews>
    <sheetView showGridLines="0" view="pageBreakPreview" zoomScaleNormal="100" zoomScaleSheetLayoutView="100" workbookViewId="0">
      <pane xSplit="1" ySplit="4" topLeftCell="B5" activePane="bottomRight" state="frozen"/>
      <selection activeCell="N4" sqref="N4"/>
      <selection pane="topRight" activeCell="N4" sqref="N4"/>
      <selection pane="bottomLeft" activeCell="N4" sqref="N4"/>
      <selection pane="bottomRight" activeCell="I7" sqref="I7"/>
    </sheetView>
  </sheetViews>
  <sheetFormatPr defaultColWidth="9.1796875" defaultRowHeight="10.5" x14ac:dyDescent="0.25"/>
  <cols>
    <col min="1" max="1" width="4.453125" style="38" customWidth="1"/>
    <col min="2" max="2" width="31.453125" style="38" customWidth="1"/>
    <col min="3" max="3" width="16.36328125" style="38" customWidth="1"/>
    <col min="4" max="4" width="16.6328125" style="38" customWidth="1"/>
    <col min="5" max="5" width="16.81640625" style="38" customWidth="1"/>
    <col min="6" max="6" width="17.36328125" style="38" customWidth="1"/>
    <col min="7" max="7" width="17.08984375" style="38" customWidth="1"/>
    <col min="8" max="8" width="17.1796875" style="38" customWidth="1"/>
    <col min="9" max="16384" width="9.1796875" style="38"/>
  </cols>
  <sheetData>
    <row r="1" spans="1:8" ht="15" customHeight="1" x14ac:dyDescent="0.25">
      <c r="A1" s="167" t="s">
        <v>531</v>
      </c>
      <c r="B1" s="168"/>
      <c r="C1" s="168"/>
      <c r="D1" s="168"/>
      <c r="E1" s="168"/>
      <c r="F1" s="168"/>
      <c r="G1" s="168"/>
      <c r="H1" s="134"/>
    </row>
    <row r="2" spans="1:8" ht="15" customHeight="1" x14ac:dyDescent="0.25">
      <c r="A2" s="170" t="s">
        <v>532</v>
      </c>
      <c r="B2" s="171"/>
      <c r="C2" s="171"/>
      <c r="D2" s="171"/>
      <c r="E2" s="171"/>
      <c r="F2" s="180"/>
      <c r="G2" s="171"/>
      <c r="H2" s="133"/>
    </row>
    <row r="3" spans="1:8" ht="21" x14ac:dyDescent="0.25">
      <c r="A3" s="173" t="s">
        <v>344</v>
      </c>
      <c r="B3" s="173" t="s">
        <v>343</v>
      </c>
      <c r="C3" s="81" t="s">
        <v>3</v>
      </c>
      <c r="D3" s="81" t="s">
        <v>5</v>
      </c>
      <c r="E3" s="120" t="s">
        <v>7</v>
      </c>
      <c r="F3" s="81" t="s">
        <v>471</v>
      </c>
      <c r="G3" s="121" t="s">
        <v>345</v>
      </c>
      <c r="H3" s="81" t="s">
        <v>515</v>
      </c>
    </row>
    <row r="4" spans="1:8" ht="15" customHeight="1" x14ac:dyDescent="0.25">
      <c r="A4" s="174"/>
      <c r="B4" s="174"/>
      <c r="C4" s="82" t="s">
        <v>4</v>
      </c>
      <c r="D4" s="82" t="s">
        <v>6</v>
      </c>
      <c r="E4" s="82" t="s">
        <v>204</v>
      </c>
      <c r="F4" s="122" t="s">
        <v>342</v>
      </c>
      <c r="G4" s="82" t="s">
        <v>346</v>
      </c>
      <c r="H4" s="82" t="s">
        <v>499</v>
      </c>
    </row>
    <row r="5" spans="1:8" x14ac:dyDescent="0.25">
      <c r="A5" s="96">
        <v>1</v>
      </c>
      <c r="B5" s="31" t="s">
        <v>440</v>
      </c>
      <c r="C5" s="135"/>
      <c r="D5" s="135"/>
      <c r="E5" s="135"/>
      <c r="F5" s="32">
        <v>971.25743089299999</v>
      </c>
      <c r="G5" s="32"/>
      <c r="H5" s="135">
        <v>383211</v>
      </c>
    </row>
    <row r="6" spans="1:8" x14ac:dyDescent="0.25">
      <c r="A6" s="96">
        <v>2</v>
      </c>
      <c r="B6" s="31" t="s">
        <v>347</v>
      </c>
      <c r="C6" s="135">
        <v>178.200301</v>
      </c>
      <c r="D6" s="135">
        <v>67.776335000000003</v>
      </c>
      <c r="E6" s="135">
        <v>110.42396599999999</v>
      </c>
      <c r="F6" s="32">
        <v>5688.584565309</v>
      </c>
      <c r="G6" s="32">
        <v>58.792586</v>
      </c>
      <c r="H6" s="135">
        <v>1657497</v>
      </c>
    </row>
    <row r="7" spans="1:8" x14ac:dyDescent="0.25">
      <c r="A7" s="96">
        <v>3</v>
      </c>
      <c r="B7" s="154" t="s">
        <v>525</v>
      </c>
      <c r="C7" s="135">
        <v>2.2416969999999998</v>
      </c>
      <c r="D7" s="135">
        <v>1.8550000000000001E-3</v>
      </c>
      <c r="E7" s="135">
        <v>2.2398419999999999</v>
      </c>
      <c r="F7" s="32">
        <v>9.1579999999999995E-2</v>
      </c>
      <c r="G7" s="32">
        <v>0</v>
      </c>
      <c r="H7" s="135">
        <v>52</v>
      </c>
    </row>
    <row r="8" spans="1:8" x14ac:dyDescent="0.25">
      <c r="A8" s="96">
        <v>4</v>
      </c>
      <c r="B8" s="38" t="s">
        <v>398</v>
      </c>
      <c r="C8" s="135">
        <v>0.57504900000000003</v>
      </c>
      <c r="D8" s="135">
        <v>0</v>
      </c>
      <c r="E8" s="135">
        <v>0.57504900000000003</v>
      </c>
      <c r="F8" s="32">
        <v>0.26656400000000002</v>
      </c>
      <c r="G8" s="32">
        <v>0</v>
      </c>
      <c r="H8" s="135">
        <v>179</v>
      </c>
    </row>
    <row r="9" spans="1:8" x14ac:dyDescent="0.25">
      <c r="A9" s="96">
        <v>5</v>
      </c>
      <c r="B9" s="38" t="s">
        <v>469</v>
      </c>
      <c r="C9" s="135">
        <v>2.09572</v>
      </c>
      <c r="D9" s="135">
        <v>0.34499999999999997</v>
      </c>
      <c r="E9" s="135">
        <v>1.7507200000000001</v>
      </c>
      <c r="F9" s="32">
        <v>1.6656300000000002</v>
      </c>
      <c r="G9" s="32">
        <v>0</v>
      </c>
      <c r="H9" s="135">
        <v>1419</v>
      </c>
    </row>
    <row r="10" spans="1:8" x14ac:dyDescent="0.25">
      <c r="A10" s="96">
        <v>6</v>
      </c>
      <c r="B10" s="38" t="s">
        <v>441</v>
      </c>
      <c r="C10" s="135"/>
      <c r="D10" s="135"/>
      <c r="E10" s="135"/>
      <c r="F10" s="32">
        <v>811.67194130600001</v>
      </c>
      <c r="G10" s="32"/>
      <c r="H10" s="135">
        <v>311464</v>
      </c>
    </row>
    <row r="11" spans="1:8" x14ac:dyDescent="0.25">
      <c r="A11" s="96">
        <v>7</v>
      </c>
      <c r="B11" s="31" t="s">
        <v>348</v>
      </c>
      <c r="C11" s="135">
        <v>257.41423745947003</v>
      </c>
      <c r="D11" s="135">
        <v>136.70452899099999</v>
      </c>
      <c r="E11" s="135">
        <v>120.70970846847001</v>
      </c>
      <c r="F11" s="32">
        <v>1817.2781669840001</v>
      </c>
      <c r="G11" s="32">
        <v>105.60318100000001</v>
      </c>
      <c r="H11" s="135">
        <v>596063</v>
      </c>
    </row>
    <row r="12" spans="1:8" x14ac:dyDescent="0.25">
      <c r="A12" s="96">
        <v>8</v>
      </c>
      <c r="B12" s="31" t="s">
        <v>501</v>
      </c>
      <c r="C12" s="135">
        <v>18.756278148150002</v>
      </c>
      <c r="D12" s="135">
        <v>4.6916238450000005</v>
      </c>
      <c r="E12" s="135">
        <v>14.06465430315</v>
      </c>
      <c r="F12" s="32">
        <v>11.824799078909999</v>
      </c>
      <c r="G12" s="32">
        <v>4.5805075229999996</v>
      </c>
      <c r="H12" s="135">
        <v>1282</v>
      </c>
    </row>
    <row r="13" spans="1:8" x14ac:dyDescent="0.25">
      <c r="A13" s="96">
        <v>9</v>
      </c>
      <c r="B13" s="31" t="s">
        <v>459</v>
      </c>
      <c r="C13" s="135"/>
      <c r="D13" s="135"/>
      <c r="E13" s="135"/>
      <c r="F13" s="32">
        <v>264.51854520000001</v>
      </c>
      <c r="G13" s="32"/>
      <c r="H13" s="135">
        <v>98377</v>
      </c>
    </row>
    <row r="14" spans="1:8" x14ac:dyDescent="0.25">
      <c r="A14" s="96">
        <v>10</v>
      </c>
      <c r="B14" s="31" t="s">
        <v>517</v>
      </c>
      <c r="C14" s="135">
        <v>9.1375713520000001</v>
      </c>
      <c r="D14" s="135">
        <v>2.2806815070000002</v>
      </c>
      <c r="E14" s="135">
        <v>6.8568898449999995</v>
      </c>
      <c r="F14" s="32">
        <v>1309.608757102</v>
      </c>
      <c r="G14" s="32">
        <v>1.8701010929999999</v>
      </c>
      <c r="H14" s="135">
        <v>421912</v>
      </c>
    </row>
    <row r="15" spans="1:8" x14ac:dyDescent="0.25">
      <c r="A15" s="96">
        <v>11</v>
      </c>
      <c r="B15" s="31" t="s">
        <v>442</v>
      </c>
      <c r="C15" s="135">
        <v>2.2410649999999999</v>
      </c>
      <c r="D15" s="135">
        <v>7.1300000000000001E-3</v>
      </c>
      <c r="E15" s="135">
        <v>2.2339349999999998</v>
      </c>
      <c r="F15" s="32">
        <v>893.42032828400011</v>
      </c>
      <c r="G15" s="32">
        <v>0</v>
      </c>
      <c r="H15" s="135">
        <v>293023</v>
      </c>
    </row>
    <row r="16" spans="1:8" x14ac:dyDescent="0.25">
      <c r="A16" s="96">
        <v>12</v>
      </c>
      <c r="B16" s="31" t="s">
        <v>443</v>
      </c>
      <c r="C16" s="135">
        <v>3.0184325309999998</v>
      </c>
      <c r="D16" s="135">
        <v>0.25033771399999999</v>
      </c>
      <c r="E16" s="135">
        <v>2.7680948169999997</v>
      </c>
      <c r="F16" s="32">
        <v>1569.1923343650001</v>
      </c>
      <c r="G16" s="32">
        <v>0</v>
      </c>
      <c r="H16" s="135">
        <v>492820</v>
      </c>
    </row>
    <row r="17" spans="1:8" x14ac:dyDescent="0.25">
      <c r="A17" s="96">
        <v>13</v>
      </c>
      <c r="B17" s="31" t="s">
        <v>445</v>
      </c>
      <c r="C17" s="135">
        <v>2.3388369999999998</v>
      </c>
      <c r="D17" s="135">
        <v>3.4810000000000002E-3</v>
      </c>
      <c r="E17" s="135">
        <v>2.335356</v>
      </c>
      <c r="F17" s="32">
        <v>305.77315048299999</v>
      </c>
      <c r="G17" s="32">
        <v>0</v>
      </c>
      <c r="H17" s="135">
        <v>96230</v>
      </c>
    </row>
    <row r="18" spans="1:8" x14ac:dyDescent="0.25">
      <c r="A18" s="96">
        <v>14</v>
      </c>
      <c r="B18" s="31" t="s">
        <v>444</v>
      </c>
      <c r="C18" s="135">
        <v>2.2172369999999999</v>
      </c>
      <c r="D18" s="135">
        <v>6.032E-3</v>
      </c>
      <c r="E18" s="135">
        <v>2.2112050000000001</v>
      </c>
      <c r="F18" s="32">
        <v>979.86367384599998</v>
      </c>
      <c r="G18" s="32">
        <v>0</v>
      </c>
      <c r="H18" s="135">
        <v>291294</v>
      </c>
    </row>
    <row r="19" spans="1:8" x14ac:dyDescent="0.25">
      <c r="A19" s="96">
        <v>15</v>
      </c>
      <c r="B19" s="31" t="s">
        <v>349</v>
      </c>
      <c r="C19" s="135">
        <v>109176.67087505797</v>
      </c>
      <c r="D19" s="135">
        <v>71984.541889339002</v>
      </c>
      <c r="E19" s="135">
        <v>37192.128985718991</v>
      </c>
      <c r="F19" s="32">
        <v>7263.2348186189993</v>
      </c>
      <c r="G19" s="32">
        <v>57673.883776429</v>
      </c>
      <c r="H19" s="135">
        <v>1928723.71609</v>
      </c>
    </row>
    <row r="20" spans="1:8" x14ac:dyDescent="0.25">
      <c r="A20" s="96">
        <v>16</v>
      </c>
      <c r="B20" s="31" t="s">
        <v>350</v>
      </c>
      <c r="C20" s="135">
        <v>53.111455864</v>
      </c>
      <c r="D20" s="135">
        <v>30.204303581000001</v>
      </c>
      <c r="E20" s="135">
        <v>22.907152282999999</v>
      </c>
      <c r="F20" s="32">
        <v>25.107848555</v>
      </c>
      <c r="G20" s="32">
        <v>15.538856408999999</v>
      </c>
      <c r="H20" s="135">
        <v>18702</v>
      </c>
    </row>
    <row r="21" spans="1:8" x14ac:dyDescent="0.25">
      <c r="A21" s="96">
        <v>17</v>
      </c>
      <c r="B21" s="31" t="s">
        <v>351</v>
      </c>
      <c r="C21" s="135">
        <v>210.57076951545</v>
      </c>
      <c r="D21" s="135">
        <v>118.15793375686</v>
      </c>
      <c r="E21" s="135">
        <v>92.412835758599996</v>
      </c>
      <c r="F21" s="32">
        <v>110.50324129589998</v>
      </c>
      <c r="G21" s="32">
        <v>56.039194999999999</v>
      </c>
      <c r="H21" s="135">
        <v>14699</v>
      </c>
    </row>
    <row r="22" spans="1:8" x14ac:dyDescent="0.25">
      <c r="A22" s="96">
        <v>18</v>
      </c>
      <c r="B22" s="31" t="s">
        <v>352</v>
      </c>
      <c r="C22" s="135">
        <v>17.605839</v>
      </c>
      <c r="D22" s="135">
        <v>1.993654</v>
      </c>
      <c r="E22" s="135">
        <v>15.612185</v>
      </c>
      <c r="F22" s="32">
        <v>6.8439459999999999</v>
      </c>
      <c r="G22" s="32">
        <v>1.1000000000000001</v>
      </c>
      <c r="H22" s="135">
        <v>12113</v>
      </c>
    </row>
    <row r="23" spans="1:8" x14ac:dyDescent="0.25">
      <c r="A23" s="96">
        <v>19</v>
      </c>
      <c r="B23" s="31" t="s">
        <v>397</v>
      </c>
      <c r="C23" s="135">
        <v>75.973453000000006</v>
      </c>
      <c r="D23" s="135">
        <v>50.341087999999999</v>
      </c>
      <c r="E23" s="135">
        <v>25.632365</v>
      </c>
      <c r="F23" s="32">
        <v>62.307513999999998</v>
      </c>
      <c r="G23" s="32">
        <v>45.996322999999997</v>
      </c>
      <c r="H23" s="135">
        <v>24576</v>
      </c>
    </row>
    <row r="24" spans="1:8" x14ac:dyDescent="0.25">
      <c r="A24" s="96">
        <v>20</v>
      </c>
      <c r="B24" s="31" t="s">
        <v>360</v>
      </c>
      <c r="C24" s="135">
        <v>49.254928</v>
      </c>
      <c r="D24" s="135">
        <v>15.183197</v>
      </c>
      <c r="E24" s="135">
        <v>34.071731</v>
      </c>
      <c r="F24" s="32">
        <v>3083.5188796819998</v>
      </c>
      <c r="G24" s="32">
        <v>10.5</v>
      </c>
      <c r="H24" s="135">
        <v>891955</v>
      </c>
    </row>
    <row r="25" spans="1:8" x14ac:dyDescent="0.25">
      <c r="A25" s="96">
        <v>21</v>
      </c>
      <c r="B25" s="31" t="s">
        <v>353</v>
      </c>
      <c r="C25" s="135">
        <v>80.37652928415001</v>
      </c>
      <c r="D25" s="135">
        <v>67.166238294999999</v>
      </c>
      <c r="E25" s="135">
        <v>13.210290989149998</v>
      </c>
      <c r="F25" s="32">
        <v>72.738187999999994</v>
      </c>
      <c r="G25" s="32">
        <v>66.231934999999993</v>
      </c>
      <c r="H25" s="135">
        <v>13414</v>
      </c>
    </row>
    <row r="26" spans="1:8" x14ac:dyDescent="0.25">
      <c r="A26" s="96">
        <v>22</v>
      </c>
      <c r="B26" s="31" t="s">
        <v>355</v>
      </c>
      <c r="C26" s="135">
        <v>27.60157590779</v>
      </c>
      <c r="D26" s="135">
        <v>12.292184852669999</v>
      </c>
      <c r="E26" s="135">
        <v>15.309391055120003</v>
      </c>
      <c r="F26" s="32">
        <v>15.221342159999997</v>
      </c>
      <c r="G26" s="32">
        <v>8.2903909999999996</v>
      </c>
      <c r="H26" s="135">
        <v>18484</v>
      </c>
    </row>
    <row r="27" spans="1:8" x14ac:dyDescent="0.25">
      <c r="A27" s="96">
        <v>23</v>
      </c>
      <c r="B27" s="31" t="s">
        <v>367</v>
      </c>
      <c r="C27" s="135">
        <v>35.515801748999998</v>
      </c>
      <c r="D27" s="135">
        <v>9.3013430560000003</v>
      </c>
      <c r="E27" s="135">
        <v>26.214458693000001</v>
      </c>
      <c r="F27" s="32">
        <v>20.293060059999998</v>
      </c>
      <c r="G27" s="32">
        <v>9</v>
      </c>
      <c r="H27" s="135">
        <v>27043.494899999998</v>
      </c>
    </row>
    <row r="28" spans="1:8" x14ac:dyDescent="0.25">
      <c r="A28" s="96">
        <v>24</v>
      </c>
      <c r="B28" s="34" t="s">
        <v>354</v>
      </c>
      <c r="C28" s="135">
        <v>102.798338129</v>
      </c>
      <c r="D28" s="135">
        <v>75.712280000000007</v>
      </c>
      <c r="E28" s="135">
        <v>27.086058129000001</v>
      </c>
      <c r="F28" s="32">
        <v>11992.602274213999</v>
      </c>
      <c r="G28" s="32">
        <v>45.231771999999999</v>
      </c>
      <c r="H28" s="135">
        <v>3867207.6799999997</v>
      </c>
    </row>
    <row r="29" spans="1:8" x14ac:dyDescent="0.25">
      <c r="A29" s="96">
        <v>25</v>
      </c>
      <c r="B29" s="92" t="s">
        <v>366</v>
      </c>
      <c r="C29" s="135">
        <v>3.7325360000000001</v>
      </c>
      <c r="D29" s="135">
        <v>0.16897599999999999</v>
      </c>
      <c r="E29" s="135">
        <v>3.5635599999999998</v>
      </c>
      <c r="F29" s="32">
        <v>1.0154700000000001</v>
      </c>
      <c r="G29" s="32">
        <v>0.16764499999999999</v>
      </c>
      <c r="H29" s="135">
        <v>1143</v>
      </c>
    </row>
    <row r="30" spans="1:8" x14ac:dyDescent="0.25">
      <c r="A30" s="96">
        <v>26</v>
      </c>
      <c r="B30" s="92" t="s">
        <v>446</v>
      </c>
      <c r="C30" s="135">
        <v>53.956037999999999</v>
      </c>
      <c r="D30" s="135">
        <v>48.890082</v>
      </c>
      <c r="E30" s="135">
        <v>5.0659559999999999</v>
      </c>
      <c r="F30" s="32">
        <v>45.765053999999999</v>
      </c>
      <c r="G30" s="32">
        <v>0.46520699999999998</v>
      </c>
      <c r="H30" s="135">
        <v>16420</v>
      </c>
    </row>
    <row r="31" spans="1:8" x14ac:dyDescent="0.25">
      <c r="A31" s="96">
        <v>27</v>
      </c>
      <c r="B31" s="92" t="s">
        <v>516</v>
      </c>
      <c r="C31" s="135">
        <v>8.9041800000000002</v>
      </c>
      <c r="D31" s="135">
        <v>4.639507</v>
      </c>
      <c r="E31" s="135">
        <v>4.2646730000000002</v>
      </c>
      <c r="F31" s="32">
        <v>6.8290009999999999</v>
      </c>
      <c r="G31" s="32">
        <v>4.5</v>
      </c>
      <c r="H31" s="135">
        <v>7003.3979099999997</v>
      </c>
    </row>
    <row r="32" spans="1:8" x14ac:dyDescent="0.25">
      <c r="A32" s="96">
        <v>28</v>
      </c>
      <c r="B32" s="92" t="s">
        <v>447</v>
      </c>
      <c r="C32" s="135">
        <v>89.772172999999995</v>
      </c>
      <c r="D32" s="135">
        <v>9.1800560000000004</v>
      </c>
      <c r="E32" s="135">
        <v>80.592117000000002</v>
      </c>
      <c r="F32" s="32">
        <v>76.918139999999994</v>
      </c>
      <c r="G32" s="32">
        <v>8.5363699999999998</v>
      </c>
      <c r="H32" s="135">
        <v>32897</v>
      </c>
    </row>
    <row r="33" spans="1:8" x14ac:dyDescent="0.25">
      <c r="A33" s="96">
        <v>29</v>
      </c>
      <c r="B33" s="38" t="s">
        <v>448</v>
      </c>
      <c r="C33" s="135">
        <v>2.4512559999999999</v>
      </c>
      <c r="D33" s="135">
        <v>9.2099999999999994E-3</v>
      </c>
      <c r="E33" s="135">
        <v>2.4420459999999999</v>
      </c>
      <c r="F33" s="32">
        <v>0.95345000000000002</v>
      </c>
      <c r="G33" s="32">
        <v>0</v>
      </c>
      <c r="H33" s="135">
        <v>422</v>
      </c>
    </row>
    <row r="34" spans="1:8" x14ac:dyDescent="0.25">
      <c r="A34" s="96">
        <v>30</v>
      </c>
      <c r="B34" s="38" t="s">
        <v>449</v>
      </c>
      <c r="C34" s="135">
        <v>9.9781870000000001</v>
      </c>
      <c r="D34" s="135">
        <v>8.2669800000000002</v>
      </c>
      <c r="E34" s="135">
        <v>1.7112069999999999</v>
      </c>
      <c r="F34" s="32">
        <v>5.0876159999999997</v>
      </c>
      <c r="G34" s="32">
        <v>0</v>
      </c>
      <c r="H34" s="135">
        <v>781</v>
      </c>
    </row>
    <row r="35" spans="1:8" x14ac:dyDescent="0.25">
      <c r="A35" s="96">
        <v>31</v>
      </c>
      <c r="B35" s="92" t="s">
        <v>356</v>
      </c>
      <c r="C35" s="135">
        <v>60.636577000000003</v>
      </c>
      <c r="D35" s="135">
        <v>20.713495000000002</v>
      </c>
      <c r="E35" s="135">
        <v>39.923082000000001</v>
      </c>
      <c r="F35" s="32">
        <v>6661.6862656169997</v>
      </c>
      <c r="G35" s="32">
        <v>13.300303</v>
      </c>
      <c r="H35" s="135">
        <v>2904472</v>
      </c>
    </row>
    <row r="36" spans="1:8" x14ac:dyDescent="0.25">
      <c r="A36" s="96">
        <v>32</v>
      </c>
      <c r="B36" s="92" t="s">
        <v>407</v>
      </c>
      <c r="C36" s="135">
        <v>84.964358000000004</v>
      </c>
      <c r="D36" s="135">
        <v>28.605933</v>
      </c>
      <c r="E36" s="135">
        <v>56.358424999999997</v>
      </c>
      <c r="F36" s="32">
        <v>76.915131000000002</v>
      </c>
      <c r="G36" s="32">
        <v>0</v>
      </c>
      <c r="H36" s="135">
        <v>11370</v>
      </c>
    </row>
    <row r="37" spans="1:8" x14ac:dyDescent="0.25">
      <c r="A37" s="96">
        <v>33</v>
      </c>
      <c r="B37" s="92" t="s">
        <v>357</v>
      </c>
      <c r="C37" s="135">
        <v>6.6399103224699996</v>
      </c>
      <c r="D37" s="135">
        <v>2.6842390109999998</v>
      </c>
      <c r="E37" s="135">
        <v>3.9556713114700002</v>
      </c>
      <c r="F37" s="32">
        <v>5.9095860330000001</v>
      </c>
      <c r="G37" s="32">
        <v>2.5838266449999998</v>
      </c>
      <c r="H37" s="135">
        <v>12300</v>
      </c>
    </row>
    <row r="38" spans="1:8" x14ac:dyDescent="0.25">
      <c r="A38" s="96">
        <v>34</v>
      </c>
      <c r="B38" s="92" t="s">
        <v>522</v>
      </c>
      <c r="C38" s="135">
        <v>1.8813074240000001</v>
      </c>
      <c r="D38" s="135">
        <v>1.5027680000000001</v>
      </c>
      <c r="E38" s="135">
        <v>0.37853942400000001</v>
      </c>
      <c r="F38" s="32">
        <v>0.67560799999999999</v>
      </c>
      <c r="G38" s="32">
        <v>1.5</v>
      </c>
      <c r="H38" s="135">
        <v>1769</v>
      </c>
    </row>
    <row r="39" spans="1:8" x14ac:dyDescent="0.25">
      <c r="A39" s="96">
        <v>35</v>
      </c>
      <c r="B39" s="92" t="s">
        <v>450</v>
      </c>
      <c r="C39" s="135">
        <v>2.8724460000000001</v>
      </c>
      <c r="D39" s="135">
        <v>1.3271280000000001</v>
      </c>
      <c r="E39" s="135">
        <v>1.545318</v>
      </c>
      <c r="F39" s="32">
        <v>2.4407749999999999</v>
      </c>
      <c r="G39" s="32">
        <v>1.3208709999999999</v>
      </c>
      <c r="H39" s="135">
        <v>1163</v>
      </c>
    </row>
    <row r="40" spans="1:8" x14ac:dyDescent="0.25">
      <c r="A40" s="96">
        <v>36</v>
      </c>
      <c r="B40" s="92" t="s">
        <v>514</v>
      </c>
      <c r="C40" s="135">
        <v>7.0208180000000002</v>
      </c>
      <c r="D40" s="135">
        <v>4.4298999999999998E-2</v>
      </c>
      <c r="E40" s="135">
        <v>6.9765189999999997</v>
      </c>
      <c r="F40" s="32">
        <v>3.7939500000000002</v>
      </c>
      <c r="G40" s="32">
        <v>0</v>
      </c>
      <c r="H40" s="135">
        <v>26754</v>
      </c>
    </row>
    <row r="41" spans="1:8" x14ac:dyDescent="0.25">
      <c r="A41" s="96">
        <v>37</v>
      </c>
      <c r="B41" s="92" t="s">
        <v>526</v>
      </c>
      <c r="C41" s="135">
        <v>8.9088379999999994</v>
      </c>
      <c r="D41" s="135">
        <v>4.6589999999999999E-3</v>
      </c>
      <c r="E41" s="135">
        <v>8.9041789999999992</v>
      </c>
      <c r="F41" s="32">
        <v>7.3260930000000002</v>
      </c>
      <c r="G41" s="32">
        <v>0</v>
      </c>
      <c r="H41" s="135">
        <v>2086</v>
      </c>
    </row>
    <row r="42" spans="1:8" x14ac:dyDescent="0.25">
      <c r="A42" s="96">
        <v>38</v>
      </c>
      <c r="B42" s="92" t="s">
        <v>524</v>
      </c>
      <c r="C42" s="135">
        <v>0</v>
      </c>
      <c r="D42" s="135">
        <v>0</v>
      </c>
      <c r="E42" s="135">
        <v>0</v>
      </c>
      <c r="F42" s="32">
        <v>0</v>
      </c>
      <c r="G42" s="32">
        <v>0</v>
      </c>
      <c r="H42" s="135">
        <v>0</v>
      </c>
    </row>
    <row r="43" spans="1:8" x14ac:dyDescent="0.25">
      <c r="A43" s="96">
        <v>39</v>
      </c>
      <c r="B43" s="92" t="s">
        <v>358</v>
      </c>
      <c r="C43" s="135">
        <v>10.175242620999999</v>
      </c>
      <c r="D43" s="135">
        <v>5.9499619000000008</v>
      </c>
      <c r="E43" s="135">
        <v>4.2252807209999999</v>
      </c>
      <c r="F43" s="32">
        <v>1100.6257838010001</v>
      </c>
      <c r="G43" s="32">
        <v>3.8588168999999999</v>
      </c>
      <c r="H43" s="135">
        <v>453195</v>
      </c>
    </row>
    <row r="44" spans="1:8" x14ac:dyDescent="0.25">
      <c r="A44" s="96">
        <v>40</v>
      </c>
      <c r="B44" s="92" t="s">
        <v>451</v>
      </c>
      <c r="C44" s="135">
        <v>4.117451</v>
      </c>
      <c r="D44" s="135">
        <v>1.4698599999999999</v>
      </c>
      <c r="E44" s="135">
        <v>2.6475909999999998</v>
      </c>
      <c r="F44" s="32">
        <v>1.31294</v>
      </c>
      <c r="G44" s="32">
        <v>1.2782279999999999</v>
      </c>
      <c r="H44" s="135">
        <v>968</v>
      </c>
    </row>
    <row r="45" spans="1:8" x14ac:dyDescent="0.25">
      <c r="A45" s="96">
        <v>41</v>
      </c>
      <c r="B45" s="92" t="s">
        <v>452</v>
      </c>
      <c r="C45" s="135">
        <v>11.566699</v>
      </c>
      <c r="D45" s="135">
        <v>1.8215589999999999</v>
      </c>
      <c r="E45" s="135">
        <v>9.7451399999999992</v>
      </c>
      <c r="F45" s="32">
        <v>5.3052840000000003</v>
      </c>
      <c r="G45" s="32">
        <v>0</v>
      </c>
      <c r="H45" s="135">
        <v>4088</v>
      </c>
    </row>
    <row r="46" spans="1:8" x14ac:dyDescent="0.25">
      <c r="A46" s="96">
        <v>42</v>
      </c>
      <c r="B46" s="92" t="s">
        <v>359</v>
      </c>
      <c r="C46" s="135">
        <v>644.43792827799996</v>
      </c>
      <c r="D46" s="135">
        <v>458.59407648300004</v>
      </c>
      <c r="E46" s="135">
        <v>185.84385179499998</v>
      </c>
      <c r="F46" s="32">
        <v>10397.933882554</v>
      </c>
      <c r="G46" s="32">
        <v>428.03200279500004</v>
      </c>
      <c r="H46" s="135">
        <v>3548749</v>
      </c>
    </row>
    <row r="47" spans="1:8" x14ac:dyDescent="0.25">
      <c r="A47" s="96">
        <v>43</v>
      </c>
      <c r="B47" s="92" t="s">
        <v>500</v>
      </c>
      <c r="C47" s="135">
        <v>14.242490584</v>
      </c>
      <c r="D47" s="135">
        <v>10.103154999999999</v>
      </c>
      <c r="E47" s="135">
        <v>4.1393355839999995</v>
      </c>
      <c r="F47" s="32">
        <v>10.27693</v>
      </c>
      <c r="G47" s="32">
        <v>5.888452</v>
      </c>
      <c r="H47" s="135">
        <v>8769</v>
      </c>
    </row>
    <row r="48" spans="1:8" x14ac:dyDescent="0.25">
      <c r="A48" s="96">
        <v>44</v>
      </c>
      <c r="B48" s="92" t="s">
        <v>453</v>
      </c>
      <c r="C48" s="135">
        <v>2.1373099999999998</v>
      </c>
      <c r="D48" s="135">
        <v>0.26525300000000002</v>
      </c>
      <c r="E48" s="135">
        <v>1.8720570000000001</v>
      </c>
      <c r="F48" s="32">
        <v>1.642889</v>
      </c>
      <c r="G48" s="32">
        <v>0</v>
      </c>
      <c r="H48" s="135">
        <v>258</v>
      </c>
    </row>
    <row r="49" spans="1:8" x14ac:dyDescent="0.25">
      <c r="A49" s="96">
        <v>45</v>
      </c>
      <c r="B49" s="92" t="s">
        <v>511</v>
      </c>
      <c r="C49" s="135">
        <v>0.23573298199999998</v>
      </c>
      <c r="D49" s="135">
        <v>2.0976044000000003E-2</v>
      </c>
      <c r="E49" s="135">
        <v>0.21475693800000001</v>
      </c>
      <c r="F49" s="32">
        <v>0.211576967</v>
      </c>
      <c r="G49" s="32">
        <v>0</v>
      </c>
      <c r="H49" s="135">
        <v>36066</v>
      </c>
    </row>
    <row r="50" spans="1:8" x14ac:dyDescent="0.25">
      <c r="A50" s="96">
        <v>46</v>
      </c>
      <c r="B50" s="92" t="s">
        <v>470</v>
      </c>
      <c r="C50" s="135">
        <v>2.1653484811900001</v>
      </c>
      <c r="D50" s="135">
        <v>4.8299400999999999E-2</v>
      </c>
      <c r="E50" s="135">
        <v>2.1170490801900002</v>
      </c>
      <c r="F50" s="32">
        <v>0.57666888299999997</v>
      </c>
      <c r="G50" s="32">
        <v>0</v>
      </c>
      <c r="H50" s="135">
        <v>133</v>
      </c>
    </row>
    <row r="51" spans="1:8" x14ac:dyDescent="0.25">
      <c r="A51" s="96">
        <v>47</v>
      </c>
      <c r="B51" s="92" t="s">
        <v>361</v>
      </c>
      <c r="C51" s="135">
        <v>93.701890172000006</v>
      </c>
      <c r="D51" s="135">
        <v>63.156069309999999</v>
      </c>
      <c r="E51" s="135">
        <v>30.545820861999999</v>
      </c>
      <c r="F51" s="32">
        <v>2923.3527909439999</v>
      </c>
      <c r="G51" s="32">
        <v>56.7</v>
      </c>
      <c r="H51" s="135">
        <v>638946</v>
      </c>
    </row>
    <row r="52" spans="1:8" x14ac:dyDescent="0.25">
      <c r="A52" s="96">
        <v>48</v>
      </c>
      <c r="B52" s="92" t="s">
        <v>362</v>
      </c>
      <c r="C52" s="135">
        <v>415.46087199999999</v>
      </c>
      <c r="D52" s="135">
        <v>364.12353300000001</v>
      </c>
      <c r="E52" s="135">
        <v>51.337339</v>
      </c>
      <c r="F52" s="32">
        <v>4477.4848649790001</v>
      </c>
      <c r="G52" s="32">
        <v>354.09463299999999</v>
      </c>
      <c r="H52" s="135">
        <v>1211719</v>
      </c>
    </row>
    <row r="53" spans="1:8" x14ac:dyDescent="0.25">
      <c r="A53" s="96">
        <v>49</v>
      </c>
      <c r="B53" s="92" t="s">
        <v>396</v>
      </c>
      <c r="C53" s="135">
        <v>39.400835999999998</v>
      </c>
      <c r="D53" s="135">
        <v>19.995549</v>
      </c>
      <c r="E53" s="135">
        <v>19.405287000000001</v>
      </c>
      <c r="F53" s="32">
        <v>2291.222407967</v>
      </c>
      <c r="G53" s="32">
        <v>19.149999999999999</v>
      </c>
      <c r="H53" s="135">
        <v>789559</v>
      </c>
    </row>
    <row r="54" spans="1:8" x14ac:dyDescent="0.25">
      <c r="A54" s="96">
        <v>50</v>
      </c>
      <c r="B54" s="92" t="s">
        <v>454</v>
      </c>
      <c r="C54" s="135">
        <v>108.26033</v>
      </c>
      <c r="D54" s="135">
        <v>2.3631709999999999</v>
      </c>
      <c r="E54" s="135">
        <v>105.897159</v>
      </c>
      <c r="F54" s="32">
        <v>96.600438999999994</v>
      </c>
      <c r="G54" s="32">
        <v>0</v>
      </c>
      <c r="H54" s="135">
        <v>24168</v>
      </c>
    </row>
    <row r="55" spans="1:8" x14ac:dyDescent="0.25">
      <c r="A55" s="96">
        <v>51</v>
      </c>
      <c r="B55" s="92" t="s">
        <v>368</v>
      </c>
      <c r="C55" s="135">
        <v>53.005110999999999</v>
      </c>
      <c r="D55" s="135">
        <v>47.966495999999999</v>
      </c>
      <c r="E55" s="135">
        <v>5.0386150000000001</v>
      </c>
      <c r="F55" s="32">
        <v>48.006365000000002</v>
      </c>
      <c r="G55" s="32">
        <v>46.5</v>
      </c>
      <c r="H55" s="135">
        <v>4210</v>
      </c>
    </row>
    <row r="56" spans="1:8" x14ac:dyDescent="0.25">
      <c r="A56" s="96">
        <v>52</v>
      </c>
      <c r="B56" s="92" t="s">
        <v>455</v>
      </c>
      <c r="C56" s="135"/>
      <c r="D56" s="135"/>
      <c r="E56" s="135"/>
      <c r="F56" s="32">
        <v>710.72810986299999</v>
      </c>
      <c r="G56" s="32"/>
      <c r="H56" s="135">
        <v>276055</v>
      </c>
    </row>
    <row r="57" spans="1:8" x14ac:dyDescent="0.25">
      <c r="A57" s="96">
        <v>53</v>
      </c>
      <c r="B57" s="92" t="s">
        <v>456</v>
      </c>
      <c r="C57" s="135">
        <v>2.0401186600000001</v>
      </c>
      <c r="D57" s="135">
        <v>1.6684750000000002E-2</v>
      </c>
      <c r="E57" s="135">
        <v>2.0234339100000001</v>
      </c>
      <c r="F57" s="32">
        <v>1571.6951182090002</v>
      </c>
      <c r="G57" s="32">
        <v>0</v>
      </c>
      <c r="H57" s="135">
        <v>536928</v>
      </c>
    </row>
    <row r="58" spans="1:8" x14ac:dyDescent="0.25">
      <c r="A58" s="96">
        <v>54</v>
      </c>
      <c r="B58" s="92" t="s">
        <v>521</v>
      </c>
      <c r="C58" s="135">
        <v>4.5308159999999997</v>
      </c>
      <c r="D58" s="135">
        <v>2.5077669999999999</v>
      </c>
      <c r="E58" s="135">
        <v>2.0230489999999999</v>
      </c>
      <c r="F58" s="32">
        <v>456.770476906</v>
      </c>
      <c r="G58" s="32">
        <v>2.5</v>
      </c>
      <c r="H58" s="135">
        <v>125835</v>
      </c>
    </row>
    <row r="59" spans="1:8" x14ac:dyDescent="0.25">
      <c r="A59" s="96">
        <v>55</v>
      </c>
      <c r="B59" s="92" t="s">
        <v>457</v>
      </c>
      <c r="C59" s="135"/>
      <c r="D59" s="135"/>
      <c r="E59" s="135"/>
      <c r="F59" s="32">
        <v>3282.284714938</v>
      </c>
      <c r="G59" s="32"/>
      <c r="H59" s="135">
        <v>872896</v>
      </c>
    </row>
    <row r="60" spans="1:8" x14ac:dyDescent="0.25">
      <c r="A60" s="96">
        <v>56</v>
      </c>
      <c r="B60" s="92" t="s">
        <v>458</v>
      </c>
      <c r="C60" s="135"/>
      <c r="D60" s="135"/>
      <c r="E60" s="135"/>
      <c r="F60" s="32">
        <v>632.913716368</v>
      </c>
      <c r="G60" s="32"/>
      <c r="H60" s="135">
        <v>160765</v>
      </c>
    </row>
    <row r="61" spans="1:8" x14ac:dyDescent="0.25">
      <c r="A61" s="96">
        <v>57</v>
      </c>
      <c r="B61" s="92" t="s">
        <v>363</v>
      </c>
      <c r="C61" s="135">
        <v>586.27630399999998</v>
      </c>
      <c r="D61" s="135">
        <v>479.88897200000002</v>
      </c>
      <c r="E61" s="135">
        <v>106.387332</v>
      </c>
      <c r="F61" s="32">
        <v>7806.8653564159995</v>
      </c>
      <c r="G61" s="32">
        <v>467.73431699999998</v>
      </c>
      <c r="H61" s="135">
        <v>1949755</v>
      </c>
    </row>
    <row r="62" spans="1:8" x14ac:dyDescent="0.25">
      <c r="A62" s="96">
        <v>58</v>
      </c>
      <c r="B62" s="92" t="s">
        <v>460</v>
      </c>
      <c r="C62" s="135"/>
      <c r="D62" s="135"/>
      <c r="E62" s="135"/>
      <c r="F62" s="32">
        <v>2341.9014690489998</v>
      </c>
      <c r="G62" s="32"/>
      <c r="H62" s="135">
        <v>660437</v>
      </c>
    </row>
    <row r="63" spans="1:8" x14ac:dyDescent="0.25">
      <c r="A63" s="96">
        <v>59</v>
      </c>
      <c r="B63" s="92" t="s">
        <v>523</v>
      </c>
      <c r="C63" s="135">
        <v>2.1464592061399999</v>
      </c>
      <c r="D63" s="135">
        <v>2.0500000000000002E-3</v>
      </c>
      <c r="E63" s="135">
        <v>2.1444092061399997</v>
      </c>
      <c r="F63" s="32">
        <v>0.59911870897000008</v>
      </c>
      <c r="G63" s="32">
        <v>0</v>
      </c>
      <c r="H63" s="135">
        <v>2161</v>
      </c>
    </row>
    <row r="64" spans="1:8" x14ac:dyDescent="0.25">
      <c r="A64" s="96">
        <v>60</v>
      </c>
      <c r="B64" s="92" t="s">
        <v>461</v>
      </c>
      <c r="C64" s="135"/>
      <c r="D64" s="135"/>
      <c r="E64" s="135"/>
      <c r="F64" s="32">
        <v>1375.180949177</v>
      </c>
      <c r="G64" s="32"/>
      <c r="H64" s="135">
        <v>394681</v>
      </c>
    </row>
    <row r="65" spans="1:10" x14ac:dyDescent="0.25">
      <c r="A65" s="96">
        <v>61</v>
      </c>
      <c r="B65" s="92" t="s">
        <v>462</v>
      </c>
      <c r="C65" s="135"/>
      <c r="D65" s="135"/>
      <c r="E65" s="135"/>
      <c r="F65" s="32">
        <v>1422.664278986</v>
      </c>
      <c r="G65" s="32"/>
      <c r="H65" s="135">
        <v>320165</v>
      </c>
    </row>
    <row r="66" spans="1:10" x14ac:dyDescent="0.25">
      <c r="A66" s="96">
        <v>62</v>
      </c>
      <c r="B66" s="92" t="s">
        <v>464</v>
      </c>
      <c r="C66" s="135"/>
      <c r="D66" s="135"/>
      <c r="E66" s="135"/>
      <c r="F66" s="32">
        <v>664.39882353799999</v>
      </c>
      <c r="G66" s="32"/>
      <c r="H66" s="135">
        <v>205651</v>
      </c>
    </row>
    <row r="67" spans="1:10" x14ac:dyDescent="0.25">
      <c r="A67" s="96">
        <v>63</v>
      </c>
      <c r="B67" s="92" t="s">
        <v>463</v>
      </c>
      <c r="C67" s="135"/>
      <c r="D67" s="135"/>
      <c r="E67" s="135"/>
      <c r="F67" s="32">
        <v>770.59169118399996</v>
      </c>
      <c r="G67" s="32"/>
      <c r="H67" s="135">
        <v>206139</v>
      </c>
    </row>
    <row r="68" spans="1:10" x14ac:dyDescent="0.25">
      <c r="A68" s="96">
        <v>64</v>
      </c>
      <c r="B68" s="92" t="s">
        <v>468</v>
      </c>
      <c r="C68" s="135"/>
      <c r="D68" s="135"/>
      <c r="E68" s="135"/>
      <c r="F68" s="32">
        <v>566.24341142000003</v>
      </c>
      <c r="G68" s="32"/>
      <c r="H68" s="135">
        <v>125514</v>
      </c>
    </row>
    <row r="69" spans="1:10" x14ac:dyDescent="0.25">
      <c r="A69" s="96">
        <v>65</v>
      </c>
      <c r="B69" s="92" t="s">
        <v>467</v>
      </c>
      <c r="C69" s="135"/>
      <c r="D69" s="135"/>
      <c r="E69" s="135"/>
      <c r="F69" s="32">
        <v>575.54631980500005</v>
      </c>
      <c r="G69" s="32"/>
      <c r="H69" s="135">
        <v>149723</v>
      </c>
    </row>
    <row r="70" spans="1:10" x14ac:dyDescent="0.25">
      <c r="A70" s="96">
        <v>66</v>
      </c>
      <c r="B70" s="92" t="s">
        <v>465</v>
      </c>
      <c r="C70" s="135"/>
      <c r="D70" s="135"/>
      <c r="E70" s="135"/>
      <c r="F70" s="32">
        <v>1571.253247422</v>
      </c>
      <c r="G70" s="32"/>
      <c r="H70" s="135">
        <v>312530</v>
      </c>
    </row>
    <row r="71" spans="1:10" x14ac:dyDescent="0.25">
      <c r="A71" s="96">
        <v>67</v>
      </c>
      <c r="B71" s="92" t="s">
        <v>466</v>
      </c>
      <c r="C71" s="135"/>
      <c r="D71" s="135"/>
      <c r="E71" s="135"/>
      <c r="F71" s="32">
        <v>797.22683931699999</v>
      </c>
      <c r="G71" s="32"/>
      <c r="H71" s="135">
        <v>149485</v>
      </c>
    </row>
    <row r="72" spans="1:10" x14ac:dyDescent="0.25">
      <c r="A72" s="182" t="s">
        <v>9</v>
      </c>
      <c r="B72" s="183"/>
      <c r="C72" s="99">
        <f t="shared" ref="C72:H72" si="0">SUM(C5:C71)</f>
        <v>112643.33555572877</v>
      </c>
      <c r="D72" s="99">
        <f t="shared" si="0"/>
        <v>74161.291881836572</v>
      </c>
      <c r="E72" s="99">
        <f t="shared" si="0"/>
        <v>38482.043673892265</v>
      </c>
      <c r="F72" s="99">
        <f t="shared" si="0"/>
        <v>90074.12118348878</v>
      </c>
      <c r="G72" s="36">
        <f t="shared" si="0"/>
        <v>59520.769296794017</v>
      </c>
      <c r="H72" s="36">
        <f t="shared" si="0"/>
        <v>27649869.288900003</v>
      </c>
      <c r="J72" s="94"/>
    </row>
    <row r="73" spans="1:10" x14ac:dyDescent="0.25">
      <c r="A73" s="177"/>
      <c r="B73" s="178"/>
      <c r="C73" s="178"/>
      <c r="D73" s="178"/>
      <c r="E73" s="178"/>
      <c r="F73" s="178"/>
      <c r="G73" s="178"/>
      <c r="H73" s="131"/>
    </row>
    <row r="74" spans="1:10" x14ac:dyDescent="0.25">
      <c r="A74" s="104" t="s">
        <v>472</v>
      </c>
      <c r="B74" s="103"/>
      <c r="C74" s="103"/>
      <c r="D74" s="103"/>
      <c r="E74" s="103"/>
      <c r="F74" s="103"/>
      <c r="G74" s="103"/>
      <c r="H74" s="103"/>
    </row>
    <row r="75" spans="1:10" x14ac:dyDescent="0.25">
      <c r="A75" s="181" t="s">
        <v>518</v>
      </c>
      <c r="B75" s="181"/>
      <c r="C75" s="181"/>
      <c r="D75" s="181"/>
      <c r="E75" s="181"/>
      <c r="F75" s="181"/>
      <c r="G75" s="181"/>
      <c r="H75" s="132"/>
    </row>
    <row r="76" spans="1:10" x14ac:dyDescent="0.25">
      <c r="A76" s="181"/>
      <c r="B76" s="181"/>
      <c r="C76" s="181"/>
      <c r="D76" s="181"/>
      <c r="E76" s="181"/>
      <c r="F76" s="181"/>
      <c r="G76" s="181"/>
      <c r="H76" s="132"/>
    </row>
    <row r="77" spans="1:10" x14ac:dyDescent="0.25">
      <c r="A77" s="38" t="s">
        <v>519</v>
      </c>
      <c r="C77" s="93"/>
      <c r="D77" s="93"/>
      <c r="E77" s="93"/>
      <c r="F77" s="93"/>
    </row>
    <row r="78" spans="1:10" x14ac:dyDescent="0.25">
      <c r="A78" s="38" t="s">
        <v>520</v>
      </c>
      <c r="C78" s="94"/>
      <c r="D78" s="94"/>
      <c r="E78" s="94"/>
      <c r="F78" s="94"/>
    </row>
    <row r="83" spans="6:6" x14ac:dyDescent="0.25">
      <c r="F83" s="118"/>
    </row>
    <row r="84" spans="6:6" x14ac:dyDescent="0.25">
      <c r="F84" s="94"/>
    </row>
  </sheetData>
  <mergeCells count="7">
    <mergeCell ref="A75:G76"/>
    <mergeCell ref="A1:G1"/>
    <mergeCell ref="A2:G2"/>
    <mergeCell ref="A3:A4"/>
    <mergeCell ref="A73:G73"/>
    <mergeCell ref="B3:B4"/>
    <mergeCell ref="A72:B72"/>
  </mergeCells>
  <pageMargins left="0.70866141732283472" right="0.70866141732283472" top="0.74803149606299213" bottom="0.74803149606299213" header="0.31496062992125984" footer="0.31496062992125984"/>
  <pageSetup paperSize="9" scale="5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9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R14" sqref="R14"/>
    </sheetView>
  </sheetViews>
  <sheetFormatPr defaultColWidth="9.1796875" defaultRowHeight="10.5" x14ac:dyDescent="0.25"/>
  <cols>
    <col min="1" max="1" width="27.1796875" style="38" customWidth="1"/>
    <col min="2" max="2" width="6" style="38" customWidth="1"/>
    <col min="3" max="3" width="6.1796875" style="38" customWidth="1"/>
    <col min="4" max="4" width="5.81640625" style="38" customWidth="1"/>
    <col min="5" max="5" width="6.54296875" style="38" bestFit="1" customWidth="1"/>
    <col min="6" max="6" width="5.90625" style="38" customWidth="1"/>
    <col min="7" max="8" width="6.26953125" style="38" customWidth="1"/>
    <col min="9" max="9" width="6" style="38" customWidth="1"/>
    <col min="10" max="10" width="6.1796875" style="38" customWidth="1"/>
    <col min="11" max="14" width="6.36328125" style="38" customWidth="1"/>
    <col min="15" max="15" width="28.26953125" style="38" customWidth="1"/>
    <col min="16" max="16384" width="9.1796875" style="38"/>
  </cols>
  <sheetData>
    <row r="1" spans="1:17" ht="13" x14ac:dyDescent="0.25">
      <c r="A1" s="167" t="s">
        <v>283</v>
      </c>
      <c r="B1" s="168"/>
      <c r="C1" s="168"/>
      <c r="D1" s="168"/>
      <c r="E1" s="168"/>
      <c r="F1" s="168"/>
      <c r="G1" s="168"/>
      <c r="H1" s="168"/>
      <c r="I1" s="168"/>
      <c r="J1" s="168"/>
      <c r="K1" s="168"/>
      <c r="L1" s="168"/>
      <c r="M1" s="168"/>
      <c r="N1" s="168"/>
      <c r="O1" s="169"/>
    </row>
    <row r="2" spans="1:17" ht="13" x14ac:dyDescent="0.25">
      <c r="A2" s="170" t="s">
        <v>284</v>
      </c>
      <c r="B2" s="171"/>
      <c r="C2" s="171"/>
      <c r="D2" s="171"/>
      <c r="E2" s="171"/>
      <c r="F2" s="171"/>
      <c r="G2" s="171"/>
      <c r="H2" s="171"/>
      <c r="I2" s="171"/>
      <c r="J2" s="171"/>
      <c r="K2" s="171"/>
      <c r="L2" s="171"/>
      <c r="M2" s="171"/>
      <c r="N2" s="171"/>
      <c r="O2" s="172"/>
    </row>
    <row r="3" spans="1:17" x14ac:dyDescent="0.25">
      <c r="A3" s="86" t="s">
        <v>0</v>
      </c>
      <c r="B3" s="84">
        <v>45323</v>
      </c>
      <c r="C3" s="84">
        <v>45352</v>
      </c>
      <c r="D3" s="84">
        <v>45383</v>
      </c>
      <c r="E3" s="84">
        <v>45413</v>
      </c>
      <c r="F3" s="84">
        <v>45444</v>
      </c>
      <c r="G3" s="84">
        <v>45474</v>
      </c>
      <c r="H3" s="84">
        <v>45505</v>
      </c>
      <c r="I3" s="87">
        <v>45536</v>
      </c>
      <c r="J3" s="87">
        <v>45566</v>
      </c>
      <c r="K3" s="87">
        <v>45597</v>
      </c>
      <c r="L3" s="87">
        <v>45627</v>
      </c>
      <c r="M3" s="87">
        <v>45658</v>
      </c>
      <c r="N3" s="87">
        <v>45689</v>
      </c>
      <c r="O3" s="88" t="s">
        <v>8</v>
      </c>
    </row>
    <row r="4" spans="1:17" x14ac:dyDescent="0.25">
      <c r="A4" s="72" t="s">
        <v>24</v>
      </c>
      <c r="B4" s="123"/>
      <c r="C4" s="127"/>
      <c r="D4" s="123"/>
      <c r="E4" s="123"/>
      <c r="F4" s="123"/>
      <c r="G4" s="123"/>
      <c r="H4" s="123"/>
      <c r="I4" s="123"/>
      <c r="J4" s="123"/>
      <c r="K4" s="123"/>
      <c r="L4" s="123"/>
      <c r="M4" s="123"/>
      <c r="N4" s="127"/>
      <c r="O4" s="156" t="s">
        <v>25</v>
      </c>
    </row>
    <row r="5" spans="1:17" x14ac:dyDescent="0.25">
      <c r="A5" s="73" t="s">
        <v>26</v>
      </c>
      <c r="B5" s="32">
        <v>299.68267157600002</v>
      </c>
      <c r="C5" s="45">
        <v>386.39197567900004</v>
      </c>
      <c r="D5" s="32">
        <v>284.13159553400004</v>
      </c>
      <c r="E5" s="32">
        <v>299.68267157600002</v>
      </c>
      <c r="F5" s="32">
        <v>399.53442971999999</v>
      </c>
      <c r="G5" s="135">
        <v>344.15207549299998</v>
      </c>
      <c r="H5" s="135">
        <v>363.80233071800001</v>
      </c>
      <c r="I5" s="135">
        <v>714.12524280100001</v>
      </c>
      <c r="J5" s="135">
        <v>369.578736166</v>
      </c>
      <c r="K5" s="135">
        <v>377.990997768</v>
      </c>
      <c r="L5" s="135">
        <v>381.15139654199999</v>
      </c>
      <c r="M5" s="135">
        <v>597.11845431299992</v>
      </c>
      <c r="N5" s="153">
        <v>429.48704041000002</v>
      </c>
      <c r="O5" s="71" t="s">
        <v>27</v>
      </c>
    </row>
    <row r="6" spans="1:17" x14ac:dyDescent="0.25">
      <c r="A6" s="73" t="s">
        <v>369</v>
      </c>
      <c r="B6" s="32"/>
      <c r="C6" s="45"/>
      <c r="D6" s="32"/>
      <c r="E6" s="32"/>
      <c r="F6" s="32"/>
      <c r="G6" s="135">
        <v>702.05899999999997</v>
      </c>
      <c r="H6" s="135">
        <v>698.17399999999998</v>
      </c>
      <c r="I6" s="135">
        <v>700.18399999999997</v>
      </c>
      <c r="J6" s="135">
        <v>718.17200000000003</v>
      </c>
      <c r="K6" s="135">
        <v>743.95500000000004</v>
      </c>
      <c r="L6" s="135">
        <v>688.18799999999999</v>
      </c>
      <c r="M6" s="135">
        <v>693.35400000000004</v>
      </c>
      <c r="N6" s="153">
        <v>697.88900000000001</v>
      </c>
      <c r="O6" s="71" t="s">
        <v>382</v>
      </c>
    </row>
    <row r="7" spans="1:17" x14ac:dyDescent="0.25">
      <c r="A7" s="73" t="s">
        <v>170</v>
      </c>
      <c r="B7" s="32"/>
      <c r="C7" s="45"/>
      <c r="D7" s="32"/>
      <c r="E7" s="32"/>
      <c r="F7" s="32"/>
      <c r="G7" s="135"/>
      <c r="H7" s="135"/>
      <c r="I7" s="135"/>
      <c r="J7" s="135"/>
      <c r="K7" s="135"/>
      <c r="L7" s="135"/>
      <c r="M7" s="135">
        <v>0</v>
      </c>
      <c r="N7" s="153"/>
      <c r="O7" s="71" t="s">
        <v>171</v>
      </c>
    </row>
    <row r="8" spans="1:17" x14ac:dyDescent="0.25">
      <c r="A8" s="74" t="s">
        <v>28</v>
      </c>
      <c r="B8" s="44"/>
      <c r="C8" s="128"/>
      <c r="D8" s="44"/>
      <c r="E8" s="44"/>
      <c r="F8" s="44"/>
      <c r="G8" s="44"/>
      <c r="H8" s="44"/>
      <c r="I8" s="44"/>
      <c r="J8" s="135"/>
      <c r="K8" s="135"/>
      <c r="L8" s="135"/>
      <c r="M8" s="135">
        <v>0</v>
      </c>
      <c r="N8" s="153"/>
      <c r="O8" s="63" t="s">
        <v>29</v>
      </c>
      <c r="P8" s="94"/>
      <c r="Q8" s="94"/>
    </row>
    <row r="9" spans="1:17" x14ac:dyDescent="0.25">
      <c r="A9" s="75" t="s">
        <v>30</v>
      </c>
      <c r="B9" s="32">
        <v>47298.103944169998</v>
      </c>
      <c r="C9" s="45">
        <v>48081.609025660997</v>
      </c>
      <c r="D9" s="32">
        <v>48814.400820506002</v>
      </c>
      <c r="E9" s="32">
        <v>47298.103944169998</v>
      </c>
      <c r="F9" s="32">
        <v>52207.660707808005</v>
      </c>
      <c r="G9" s="32">
        <v>54330.768564299004</v>
      </c>
      <c r="H9" s="32">
        <v>55852.500175539004</v>
      </c>
      <c r="I9" s="32">
        <v>56874.221795794001</v>
      </c>
      <c r="J9" s="135">
        <v>58248.759715218002</v>
      </c>
      <c r="K9" s="135">
        <v>58727.529165633001</v>
      </c>
      <c r="L9" s="135">
        <v>59260.140567252005</v>
      </c>
      <c r="M9" s="135">
        <v>60494.149367055994</v>
      </c>
      <c r="N9" s="153">
        <v>63946.544993814001</v>
      </c>
      <c r="O9" s="60" t="s">
        <v>31</v>
      </c>
      <c r="P9" s="125"/>
      <c r="Q9" s="94"/>
    </row>
    <row r="10" spans="1:17" x14ac:dyDescent="0.25">
      <c r="A10" s="75" t="s">
        <v>32</v>
      </c>
      <c r="B10" s="32">
        <v>7392.6058989450003</v>
      </c>
      <c r="C10" s="45">
        <v>7588.0898625910004</v>
      </c>
      <c r="D10" s="32">
        <v>7643.2227747750003</v>
      </c>
      <c r="E10" s="32">
        <v>7392.6058989450003</v>
      </c>
      <c r="F10" s="32">
        <v>7663.0883338140002</v>
      </c>
      <c r="G10" s="32">
        <v>7710.6531588650005</v>
      </c>
      <c r="H10" s="32">
        <v>7741.4794002039998</v>
      </c>
      <c r="I10" s="32">
        <v>7696.1357010219999</v>
      </c>
      <c r="J10" s="135">
        <v>7598.5678341960001</v>
      </c>
      <c r="K10" s="135">
        <v>7490.0413940359995</v>
      </c>
      <c r="L10" s="135">
        <v>7472.5558554180006</v>
      </c>
      <c r="M10" s="135">
        <v>7448.4932560349998</v>
      </c>
      <c r="N10" s="153">
        <v>7713.5110669250007</v>
      </c>
      <c r="O10" s="60" t="s">
        <v>33</v>
      </c>
      <c r="P10" s="125"/>
      <c r="Q10" s="94"/>
    </row>
    <row r="11" spans="1:17" x14ac:dyDescent="0.25">
      <c r="A11" s="75" t="s">
        <v>34</v>
      </c>
      <c r="B11" s="32">
        <v>1159.2000568599999</v>
      </c>
      <c r="C11" s="45">
        <v>1236.5650971729999</v>
      </c>
      <c r="D11" s="32">
        <v>1471.580251284</v>
      </c>
      <c r="E11" s="32">
        <v>1159.2000568599999</v>
      </c>
      <c r="F11" s="32">
        <v>1758.934209669</v>
      </c>
      <c r="G11" s="32">
        <v>1988.1131276380002</v>
      </c>
      <c r="H11" s="32">
        <v>2185.3416184860002</v>
      </c>
      <c r="I11" s="32">
        <v>2234.868494629</v>
      </c>
      <c r="J11" s="135">
        <v>1922.856110318</v>
      </c>
      <c r="K11" s="135">
        <v>2563.1832152659999</v>
      </c>
      <c r="L11" s="135">
        <v>2518.65345338</v>
      </c>
      <c r="M11" s="135">
        <v>2539.1119074620001</v>
      </c>
      <c r="N11" s="153">
        <v>2973.8322029760002</v>
      </c>
      <c r="O11" s="60" t="s">
        <v>35</v>
      </c>
      <c r="P11" s="125"/>
      <c r="Q11" s="94"/>
    </row>
    <row r="12" spans="1:17" x14ac:dyDescent="0.25">
      <c r="A12" s="75" t="s">
        <v>36</v>
      </c>
      <c r="B12" s="32">
        <v>-2080.73074881</v>
      </c>
      <c r="C12" s="45">
        <v>-2110.1748159289996</v>
      </c>
      <c r="D12" s="32">
        <v>-2052.0979357239999</v>
      </c>
      <c r="E12" s="32">
        <v>-2080.73074881</v>
      </c>
      <c r="F12" s="32">
        <v>-2126.1615656009999</v>
      </c>
      <c r="G12" s="32">
        <v>-2081.209769868</v>
      </c>
      <c r="H12" s="32">
        <v>-2147.228532048</v>
      </c>
      <c r="I12" s="32">
        <v>-2619.422366537</v>
      </c>
      <c r="J12" s="135">
        <v>-2639.1791082430004</v>
      </c>
      <c r="K12" s="135">
        <v>-2568.7647925370002</v>
      </c>
      <c r="L12" s="135">
        <v>-2686.0098896</v>
      </c>
      <c r="M12" s="135">
        <v>-2794.8814534180001</v>
      </c>
      <c r="N12" s="153">
        <v>-2951.910256187</v>
      </c>
      <c r="O12" s="60" t="s">
        <v>37</v>
      </c>
    </row>
    <row r="13" spans="1:17" x14ac:dyDescent="0.25">
      <c r="A13" s="74" t="s">
        <v>38</v>
      </c>
      <c r="B13" s="146"/>
      <c r="C13" s="146"/>
      <c r="D13" s="146"/>
      <c r="E13" s="146"/>
      <c r="F13" s="146"/>
      <c r="G13" s="146"/>
      <c r="H13" s="146"/>
      <c r="I13" s="146"/>
      <c r="J13" s="135"/>
      <c r="K13" s="135"/>
      <c r="L13" s="135"/>
      <c r="M13" s="135"/>
      <c r="N13" s="153"/>
      <c r="O13" s="63" t="s">
        <v>39</v>
      </c>
    </row>
    <row r="14" spans="1:17" x14ac:dyDescent="0.25">
      <c r="A14" s="75" t="s">
        <v>40</v>
      </c>
      <c r="B14" s="145">
        <v>8217.2978864090001</v>
      </c>
      <c r="C14" s="147">
        <v>8304.1148398330006</v>
      </c>
      <c r="D14" s="148">
        <v>8394.3800528519987</v>
      </c>
      <c r="E14" s="148">
        <v>8217.2978864090001</v>
      </c>
      <c r="F14" s="148">
        <v>9004.8653831720003</v>
      </c>
      <c r="G14" s="148">
        <v>9401.9840647309993</v>
      </c>
      <c r="H14" s="148">
        <v>9642.0589411590008</v>
      </c>
      <c r="I14" s="148">
        <v>9788.9657640919995</v>
      </c>
      <c r="J14" s="135">
        <v>9925.2768865750004</v>
      </c>
      <c r="K14" s="135">
        <v>10149.315354581</v>
      </c>
      <c r="L14" s="135">
        <v>10263.801518021</v>
      </c>
      <c r="M14" s="135">
        <v>10518.183001441001</v>
      </c>
      <c r="N14" s="153">
        <v>11206.322447199</v>
      </c>
      <c r="O14" s="60" t="s">
        <v>40</v>
      </c>
    </row>
    <row r="15" spans="1:17" x14ac:dyDescent="0.25">
      <c r="A15" s="75" t="s">
        <v>41</v>
      </c>
      <c r="B15" s="32">
        <v>5960.4808809599999</v>
      </c>
      <c r="C15" s="149">
        <v>6192.526541874</v>
      </c>
      <c r="D15" s="145">
        <v>6184.5543940810003</v>
      </c>
      <c r="E15" s="145">
        <v>5960.4808809599999</v>
      </c>
      <c r="F15" s="145">
        <v>6167.1271141870002</v>
      </c>
      <c r="G15" s="145">
        <v>6127.7754103710004</v>
      </c>
      <c r="H15" s="145">
        <v>6175.2606019069999</v>
      </c>
      <c r="I15" s="145">
        <v>6122.7977469830003</v>
      </c>
      <c r="J15" s="135">
        <v>6054.9082994939999</v>
      </c>
      <c r="K15" s="135">
        <v>5886.6857345519993</v>
      </c>
      <c r="L15" s="135">
        <v>5566.3683324909998</v>
      </c>
      <c r="M15" s="135">
        <v>5321.2337573229997</v>
      </c>
      <c r="N15" s="153">
        <v>5188.6657679169994</v>
      </c>
      <c r="O15" s="60" t="s">
        <v>41</v>
      </c>
    </row>
    <row r="16" spans="1:17" x14ac:dyDescent="0.25">
      <c r="A16" s="75" t="s">
        <v>42</v>
      </c>
      <c r="B16" s="32">
        <v>152.11322258999999</v>
      </c>
      <c r="C16" s="45">
        <v>162.44267938799999</v>
      </c>
      <c r="D16" s="32">
        <v>195.27112619099998</v>
      </c>
      <c r="E16" s="32">
        <v>152.11322258999999</v>
      </c>
      <c r="F16" s="32">
        <v>225.48576100900002</v>
      </c>
      <c r="G16" s="32">
        <v>252.489905343</v>
      </c>
      <c r="H16" s="32">
        <v>267.97838757700003</v>
      </c>
      <c r="I16" s="32">
        <v>273.07422559100002</v>
      </c>
      <c r="J16" s="135">
        <v>299.136969158</v>
      </c>
      <c r="K16" s="135">
        <v>308.975057257</v>
      </c>
      <c r="L16" s="135">
        <v>297.29310330100003</v>
      </c>
      <c r="M16" s="135">
        <v>297.51511997599999</v>
      </c>
      <c r="N16" s="153">
        <v>361.88123862199996</v>
      </c>
      <c r="O16" s="60" t="s">
        <v>42</v>
      </c>
    </row>
    <row r="17" spans="1:15" x14ac:dyDescent="0.25">
      <c r="A17" s="75" t="s">
        <v>43</v>
      </c>
      <c r="B17" s="32">
        <v>0</v>
      </c>
      <c r="C17" s="45">
        <v>0</v>
      </c>
      <c r="D17" s="32">
        <v>0</v>
      </c>
      <c r="E17" s="32">
        <v>0</v>
      </c>
      <c r="F17" s="135">
        <v>0</v>
      </c>
      <c r="G17" s="135">
        <v>0</v>
      </c>
      <c r="H17" s="135">
        <v>0</v>
      </c>
      <c r="I17" s="135">
        <v>0</v>
      </c>
      <c r="J17" s="135">
        <v>0</v>
      </c>
      <c r="K17" s="135">
        <v>0</v>
      </c>
      <c r="L17" s="135">
        <v>0</v>
      </c>
      <c r="M17" s="135">
        <v>0</v>
      </c>
      <c r="N17" s="153">
        <v>0</v>
      </c>
      <c r="O17" s="60" t="s">
        <v>44</v>
      </c>
    </row>
    <row r="18" spans="1:15" x14ac:dyDescent="0.25">
      <c r="A18" s="75" t="s">
        <v>45</v>
      </c>
      <c r="B18" s="32">
        <v>-1213.6275832879999</v>
      </c>
      <c r="C18" s="45">
        <v>-1228.62427938</v>
      </c>
      <c r="D18" s="32">
        <v>-1232.0368729439999</v>
      </c>
      <c r="E18" s="32">
        <v>-1213.6275832879999</v>
      </c>
      <c r="F18" s="135">
        <v>-1267.6887568280001</v>
      </c>
      <c r="G18" s="135">
        <v>-1517.64544815</v>
      </c>
      <c r="H18" s="135">
        <v>-1492.6020383349999</v>
      </c>
      <c r="I18" s="135">
        <v>-1316.2813533630001</v>
      </c>
      <c r="J18" s="135">
        <v>-1306.8747492919999</v>
      </c>
      <c r="K18" s="135">
        <v>-1225.7037069099999</v>
      </c>
      <c r="L18" s="135">
        <v>-1000.370910488</v>
      </c>
      <c r="M18" s="135">
        <v>-1085.456291494</v>
      </c>
      <c r="N18" s="153">
        <v>-1178.0888836229999</v>
      </c>
      <c r="O18" s="60" t="s">
        <v>46</v>
      </c>
    </row>
    <row r="19" spans="1:15" x14ac:dyDescent="0.25">
      <c r="A19" s="73" t="s">
        <v>370</v>
      </c>
      <c r="B19" s="97">
        <v>628.16029598900002</v>
      </c>
      <c r="C19" s="117">
        <v>698.41245435300004</v>
      </c>
      <c r="D19" s="97">
        <v>710.42550291399994</v>
      </c>
      <c r="E19" s="97">
        <v>628.16029598900002</v>
      </c>
      <c r="F19" s="142">
        <v>787.69110545900003</v>
      </c>
      <c r="G19" s="142">
        <v>779.63948963600001</v>
      </c>
      <c r="H19" s="142">
        <v>883.431693526</v>
      </c>
      <c r="I19" s="142">
        <v>996.277815508</v>
      </c>
      <c r="J19" s="135">
        <v>1241.0401639459999</v>
      </c>
      <c r="K19" s="135">
        <v>1301.9746637800001</v>
      </c>
      <c r="L19" s="135">
        <v>1302.8687650100001</v>
      </c>
      <c r="M19" s="135">
        <v>1459.3907204720001</v>
      </c>
      <c r="N19" s="153">
        <v>1458.1512250409999</v>
      </c>
      <c r="O19" s="71" t="s">
        <v>385</v>
      </c>
    </row>
    <row r="20" spans="1:15" x14ac:dyDescent="0.25">
      <c r="A20" s="73" t="s">
        <v>371</v>
      </c>
      <c r="B20" s="97">
        <v>68.899680850999999</v>
      </c>
      <c r="C20" s="117">
        <v>75.622891031000009</v>
      </c>
      <c r="D20" s="97">
        <v>81.751235514000001</v>
      </c>
      <c r="E20" s="97">
        <v>68.899680850999999</v>
      </c>
      <c r="F20" s="142">
        <v>99.363816212999993</v>
      </c>
      <c r="G20" s="142">
        <v>110.657108451</v>
      </c>
      <c r="H20" s="142">
        <v>123.139818353</v>
      </c>
      <c r="I20" s="142">
        <v>127.983332151</v>
      </c>
      <c r="J20" s="135">
        <v>145.68335159599999</v>
      </c>
      <c r="K20" s="135">
        <v>157.04363725799999</v>
      </c>
      <c r="L20" s="135">
        <v>152.14719532399999</v>
      </c>
      <c r="M20" s="135">
        <v>85.098848993000004</v>
      </c>
      <c r="N20" s="153">
        <v>101.853193324</v>
      </c>
      <c r="O20" s="71" t="s">
        <v>384</v>
      </c>
    </row>
    <row r="21" spans="1:15" x14ac:dyDescent="0.25">
      <c r="A21" s="73" t="s">
        <v>372</v>
      </c>
      <c r="B21" s="97">
        <v>2448.6130752790004</v>
      </c>
      <c r="C21" s="117">
        <v>2518.0890847119999</v>
      </c>
      <c r="D21" s="97">
        <v>2420.4040618560002</v>
      </c>
      <c r="E21" s="97">
        <v>2448.6130752790004</v>
      </c>
      <c r="F21" s="142">
        <v>2562.578535568</v>
      </c>
      <c r="G21" s="142">
        <v>2706.8403773810001</v>
      </c>
      <c r="H21" s="142">
        <v>2979.3595597999997</v>
      </c>
      <c r="I21" s="142">
        <v>2976.946442078</v>
      </c>
      <c r="J21" s="135">
        <v>2861.2649693359999</v>
      </c>
      <c r="K21" s="135">
        <v>2909.0886713120003</v>
      </c>
      <c r="L21" s="135">
        <v>3028.8277175329999</v>
      </c>
      <c r="M21" s="135">
        <v>3120.4183744940001</v>
      </c>
      <c r="N21" s="153">
        <v>2985.4319653230004</v>
      </c>
      <c r="O21" s="71" t="s">
        <v>383</v>
      </c>
    </row>
    <row r="22" spans="1:15" x14ac:dyDescent="0.25">
      <c r="A22" s="73" t="s">
        <v>373</v>
      </c>
      <c r="B22" s="97">
        <v>95.807158032999993</v>
      </c>
      <c r="C22" s="117">
        <v>94.89957957499999</v>
      </c>
      <c r="D22" s="97">
        <v>81.627958817000007</v>
      </c>
      <c r="E22" s="97">
        <v>95.807158032999993</v>
      </c>
      <c r="F22" s="142">
        <v>133.49958921000001</v>
      </c>
      <c r="G22" s="142">
        <v>127.935498972</v>
      </c>
      <c r="H22" s="142">
        <v>143.53698287899999</v>
      </c>
      <c r="I22" s="142">
        <v>142.18240506799998</v>
      </c>
      <c r="J22" s="135">
        <v>132.06754511100002</v>
      </c>
      <c r="K22" s="135">
        <v>119.452003813</v>
      </c>
      <c r="L22" s="135">
        <v>64.762276741000008</v>
      </c>
      <c r="M22" s="135">
        <v>52.942245411000002</v>
      </c>
      <c r="N22" s="153">
        <v>67.356398874000007</v>
      </c>
      <c r="O22" s="71" t="s">
        <v>386</v>
      </c>
    </row>
    <row r="23" spans="1:15" x14ac:dyDescent="0.25">
      <c r="A23" s="73" t="s">
        <v>411</v>
      </c>
      <c r="B23" s="102">
        <v>0</v>
      </c>
      <c r="C23" s="102">
        <v>0</v>
      </c>
      <c r="D23" s="102">
        <v>0</v>
      </c>
      <c r="E23" s="102">
        <v>0</v>
      </c>
      <c r="F23" s="102">
        <v>0</v>
      </c>
      <c r="G23" s="102">
        <v>0</v>
      </c>
      <c r="H23" s="102">
        <v>0</v>
      </c>
      <c r="I23" s="102">
        <v>0</v>
      </c>
      <c r="J23" s="135">
        <v>0</v>
      </c>
      <c r="K23" s="101"/>
      <c r="L23" s="101"/>
      <c r="M23" s="135"/>
      <c r="N23" s="153"/>
      <c r="O23" s="71" t="s">
        <v>412</v>
      </c>
    </row>
    <row r="24" spans="1:15" x14ac:dyDescent="0.25">
      <c r="A24" s="73" t="s">
        <v>374</v>
      </c>
      <c r="B24" s="102">
        <v>1021.3105395210001</v>
      </c>
      <c r="C24" s="139">
        <v>962.36085246200003</v>
      </c>
      <c r="D24" s="102">
        <v>1442.9259771810002</v>
      </c>
      <c r="E24" s="102">
        <v>1021.3105395210001</v>
      </c>
      <c r="F24" s="114">
        <v>1866.9153890340001</v>
      </c>
      <c r="G24" s="114">
        <v>1238.9382836179998</v>
      </c>
      <c r="H24" s="114">
        <v>1188.8102975019999</v>
      </c>
      <c r="I24" s="114">
        <v>1159.8502026519998</v>
      </c>
      <c r="J24" s="135">
        <v>1056.260721872</v>
      </c>
      <c r="K24" s="135">
        <v>1120.8155737040001</v>
      </c>
      <c r="L24" s="135">
        <v>981.16729653799996</v>
      </c>
      <c r="M24" s="135">
        <v>1098.681315304</v>
      </c>
      <c r="N24" s="153">
        <v>1107.4576640269997</v>
      </c>
      <c r="O24" s="71" t="s">
        <v>387</v>
      </c>
    </row>
    <row r="25" spans="1:15" x14ac:dyDescent="0.25">
      <c r="A25" s="73" t="s">
        <v>47</v>
      </c>
      <c r="B25" s="114">
        <v>71447.916979084985</v>
      </c>
      <c r="C25" s="129">
        <v>72962.325789022987</v>
      </c>
      <c r="D25" s="114">
        <v>74440.540942837004</v>
      </c>
      <c r="E25" s="102">
        <v>71447.916979084985</v>
      </c>
      <c r="F25" s="114">
        <v>79482.894052434</v>
      </c>
      <c r="G25" s="114">
        <v>82223.150846779987</v>
      </c>
      <c r="H25" s="114">
        <v>84605.043237267004</v>
      </c>
      <c r="I25" s="114">
        <v>85871.909448469014</v>
      </c>
      <c r="J25" s="135">
        <v>86627.519445451006</v>
      </c>
      <c r="K25" s="135">
        <v>88061.581969513019</v>
      </c>
      <c r="L25" s="135">
        <v>88291.544677463011</v>
      </c>
      <c r="M25" s="135">
        <v>89845.352623368002</v>
      </c>
      <c r="N25" s="153">
        <v>94108.385064641989</v>
      </c>
      <c r="O25" s="71" t="s">
        <v>48</v>
      </c>
    </row>
    <row r="26" spans="1:15" x14ac:dyDescent="0.25">
      <c r="A26" s="73" t="s">
        <v>49</v>
      </c>
      <c r="B26" s="44"/>
      <c r="C26" s="128"/>
      <c r="D26" s="44"/>
      <c r="E26" s="44"/>
      <c r="F26" s="44"/>
      <c r="G26" s="44"/>
      <c r="H26" s="44"/>
      <c r="I26" s="44"/>
      <c r="J26" s="135">
        <v>0</v>
      </c>
      <c r="K26" s="135">
        <v>0</v>
      </c>
      <c r="L26" s="135">
        <v>0</v>
      </c>
      <c r="M26" s="135">
        <v>0</v>
      </c>
      <c r="N26" s="135">
        <v>0</v>
      </c>
      <c r="O26" s="71" t="s">
        <v>50</v>
      </c>
    </row>
    <row r="27" spans="1:15" x14ac:dyDescent="0.25">
      <c r="A27" s="73" t="s">
        <v>81</v>
      </c>
      <c r="B27" s="44">
        <v>0</v>
      </c>
      <c r="C27" s="44">
        <v>0</v>
      </c>
      <c r="D27" s="44">
        <v>0</v>
      </c>
      <c r="E27" s="44">
        <v>0</v>
      </c>
      <c r="F27" s="44">
        <v>0</v>
      </c>
      <c r="G27" s="44">
        <v>0</v>
      </c>
      <c r="H27" s="44">
        <v>0</v>
      </c>
      <c r="I27" s="44"/>
      <c r="J27" s="135">
        <v>0</v>
      </c>
      <c r="K27" s="135">
        <v>0</v>
      </c>
      <c r="L27" s="135">
        <v>0</v>
      </c>
      <c r="M27" s="135">
        <v>0</v>
      </c>
      <c r="N27" s="135">
        <v>0</v>
      </c>
      <c r="O27" s="71" t="s">
        <v>388</v>
      </c>
    </row>
    <row r="28" spans="1:15" x14ac:dyDescent="0.25">
      <c r="A28" s="74" t="s">
        <v>28</v>
      </c>
      <c r="B28" s="44"/>
      <c r="C28" s="44"/>
      <c r="D28" s="44"/>
      <c r="E28" s="44"/>
      <c r="F28" s="44"/>
      <c r="G28" s="44"/>
      <c r="H28" s="44"/>
      <c r="I28" s="44"/>
      <c r="J28" s="135">
        <v>0</v>
      </c>
      <c r="K28" s="135">
        <v>0</v>
      </c>
      <c r="L28" s="135">
        <v>0</v>
      </c>
      <c r="M28" s="135">
        <v>0</v>
      </c>
      <c r="N28" s="135">
        <v>0</v>
      </c>
      <c r="O28" s="63" t="s">
        <v>29</v>
      </c>
    </row>
    <row r="29" spans="1:15" x14ac:dyDescent="0.25">
      <c r="A29" s="75" t="s">
        <v>30</v>
      </c>
      <c r="B29" s="32">
        <v>0</v>
      </c>
      <c r="C29" s="32">
        <v>0</v>
      </c>
      <c r="D29" s="32">
        <v>0</v>
      </c>
      <c r="E29" s="32">
        <v>0</v>
      </c>
      <c r="F29" s="32">
        <v>0</v>
      </c>
      <c r="G29" s="32">
        <v>0</v>
      </c>
      <c r="H29" s="32">
        <v>0</v>
      </c>
      <c r="I29" s="32"/>
      <c r="J29" s="135">
        <v>0</v>
      </c>
      <c r="K29" s="135">
        <v>0</v>
      </c>
      <c r="L29" s="135">
        <v>0</v>
      </c>
      <c r="M29" s="135">
        <v>0</v>
      </c>
      <c r="N29" s="135">
        <v>0</v>
      </c>
      <c r="O29" s="60" t="s">
        <v>31</v>
      </c>
    </row>
    <row r="30" spans="1:15" x14ac:dyDescent="0.25">
      <c r="A30" s="75" t="s">
        <v>32</v>
      </c>
      <c r="B30" s="32">
        <v>0</v>
      </c>
      <c r="C30" s="32">
        <v>0</v>
      </c>
      <c r="D30" s="32">
        <v>0</v>
      </c>
      <c r="E30" s="32">
        <v>0</v>
      </c>
      <c r="F30" s="32">
        <v>0</v>
      </c>
      <c r="G30" s="32">
        <v>0</v>
      </c>
      <c r="H30" s="32">
        <v>0</v>
      </c>
      <c r="I30" s="32"/>
      <c r="J30" s="135">
        <v>0</v>
      </c>
      <c r="K30" s="135">
        <v>0</v>
      </c>
      <c r="L30" s="135">
        <v>0</v>
      </c>
      <c r="M30" s="135">
        <v>0</v>
      </c>
      <c r="N30" s="135">
        <v>0</v>
      </c>
      <c r="O30" s="60" t="s">
        <v>33</v>
      </c>
    </row>
    <row r="31" spans="1:15" x14ac:dyDescent="0.25">
      <c r="A31" s="75" t="s">
        <v>34</v>
      </c>
      <c r="B31" s="32">
        <v>0</v>
      </c>
      <c r="C31" s="32">
        <v>0</v>
      </c>
      <c r="D31" s="32">
        <v>0</v>
      </c>
      <c r="E31" s="32">
        <v>0</v>
      </c>
      <c r="F31" s="32">
        <v>0</v>
      </c>
      <c r="G31" s="32">
        <v>0</v>
      </c>
      <c r="H31" s="32">
        <v>0</v>
      </c>
      <c r="I31" s="32"/>
      <c r="J31" s="135">
        <v>0</v>
      </c>
      <c r="K31" s="135">
        <v>0</v>
      </c>
      <c r="L31" s="135">
        <v>0</v>
      </c>
      <c r="M31" s="135">
        <v>0</v>
      </c>
      <c r="N31" s="135">
        <v>0</v>
      </c>
      <c r="O31" s="60" t="s">
        <v>35</v>
      </c>
    </row>
    <row r="32" spans="1:15" x14ac:dyDescent="0.25">
      <c r="A32" s="75" t="s">
        <v>36</v>
      </c>
      <c r="B32" s="32">
        <v>0</v>
      </c>
      <c r="C32" s="32">
        <v>0</v>
      </c>
      <c r="D32" s="32">
        <v>0</v>
      </c>
      <c r="E32" s="32">
        <v>0</v>
      </c>
      <c r="F32" s="32">
        <v>0</v>
      </c>
      <c r="G32" s="32">
        <v>0</v>
      </c>
      <c r="H32" s="32">
        <v>0</v>
      </c>
      <c r="I32" s="32"/>
      <c r="J32" s="135">
        <v>0</v>
      </c>
      <c r="K32" s="135">
        <v>0</v>
      </c>
      <c r="L32" s="135">
        <v>0</v>
      </c>
      <c r="M32" s="135">
        <v>0</v>
      </c>
      <c r="N32" s="135">
        <v>0</v>
      </c>
      <c r="O32" s="60" t="s">
        <v>37</v>
      </c>
    </row>
    <row r="33" spans="1:15" x14ac:dyDescent="0.25">
      <c r="A33" s="74" t="s">
        <v>38</v>
      </c>
      <c r="B33" s="44"/>
      <c r="C33" s="44"/>
      <c r="D33" s="44"/>
      <c r="E33" s="44"/>
      <c r="F33" s="44"/>
      <c r="G33" s="44"/>
      <c r="H33" s="44"/>
      <c r="I33" s="44"/>
      <c r="J33" s="135">
        <v>0</v>
      </c>
      <c r="K33" s="135">
        <v>0</v>
      </c>
      <c r="L33" s="135">
        <v>0</v>
      </c>
      <c r="M33" s="135">
        <v>0</v>
      </c>
      <c r="N33" s="135">
        <v>0</v>
      </c>
      <c r="O33" s="63" t="s">
        <v>39</v>
      </c>
    </row>
    <row r="34" spans="1:15" x14ac:dyDescent="0.25">
      <c r="A34" s="75" t="s">
        <v>40</v>
      </c>
      <c r="B34" s="32">
        <v>0</v>
      </c>
      <c r="C34" s="32">
        <v>0</v>
      </c>
      <c r="D34" s="32">
        <v>0</v>
      </c>
      <c r="E34" s="32">
        <v>0</v>
      </c>
      <c r="F34" s="32">
        <v>0</v>
      </c>
      <c r="G34" s="32">
        <v>0</v>
      </c>
      <c r="H34" s="32">
        <v>0</v>
      </c>
      <c r="I34" s="32"/>
      <c r="J34" s="135">
        <v>0</v>
      </c>
      <c r="K34" s="135">
        <v>0</v>
      </c>
      <c r="L34" s="135">
        <v>0</v>
      </c>
      <c r="M34" s="135">
        <v>0</v>
      </c>
      <c r="N34" s="135">
        <v>0</v>
      </c>
      <c r="O34" s="60" t="s">
        <v>40</v>
      </c>
    </row>
    <row r="35" spans="1:15" x14ac:dyDescent="0.25">
      <c r="A35" s="75" t="s">
        <v>41</v>
      </c>
      <c r="B35" s="32">
        <v>0</v>
      </c>
      <c r="C35" s="32">
        <v>0</v>
      </c>
      <c r="D35" s="32">
        <v>0</v>
      </c>
      <c r="E35" s="32">
        <v>0</v>
      </c>
      <c r="F35" s="32">
        <v>0</v>
      </c>
      <c r="G35" s="32">
        <v>0</v>
      </c>
      <c r="H35" s="32">
        <v>0</v>
      </c>
      <c r="I35" s="32"/>
      <c r="J35" s="135">
        <v>0</v>
      </c>
      <c r="K35" s="135">
        <v>0</v>
      </c>
      <c r="L35" s="135">
        <v>0</v>
      </c>
      <c r="M35" s="135">
        <v>0</v>
      </c>
      <c r="N35" s="135">
        <v>0</v>
      </c>
      <c r="O35" s="60" t="s">
        <v>41</v>
      </c>
    </row>
    <row r="36" spans="1:15" x14ac:dyDescent="0.25">
      <c r="A36" s="75" t="s">
        <v>42</v>
      </c>
      <c r="B36" s="32">
        <v>0</v>
      </c>
      <c r="C36" s="32">
        <v>0</v>
      </c>
      <c r="D36" s="32">
        <v>0</v>
      </c>
      <c r="E36" s="32">
        <v>0</v>
      </c>
      <c r="F36" s="32">
        <v>0</v>
      </c>
      <c r="G36" s="32">
        <v>0</v>
      </c>
      <c r="H36" s="32">
        <v>0</v>
      </c>
      <c r="I36" s="32"/>
      <c r="J36" s="135">
        <v>0</v>
      </c>
      <c r="K36" s="135">
        <v>0</v>
      </c>
      <c r="L36" s="135">
        <v>0</v>
      </c>
      <c r="M36" s="135">
        <v>0</v>
      </c>
      <c r="N36" s="135">
        <v>0</v>
      </c>
      <c r="O36" s="60" t="s">
        <v>42</v>
      </c>
    </row>
    <row r="37" spans="1:15" x14ac:dyDescent="0.25">
      <c r="A37" s="75" t="s">
        <v>43</v>
      </c>
      <c r="B37" s="32">
        <v>0</v>
      </c>
      <c r="C37" s="32">
        <v>0</v>
      </c>
      <c r="D37" s="32">
        <v>0</v>
      </c>
      <c r="E37" s="32">
        <v>0</v>
      </c>
      <c r="F37" s="32">
        <v>0</v>
      </c>
      <c r="G37" s="32">
        <v>0</v>
      </c>
      <c r="H37" s="32">
        <v>0</v>
      </c>
      <c r="I37" s="32"/>
      <c r="J37" s="135">
        <v>0</v>
      </c>
      <c r="K37" s="135">
        <v>0</v>
      </c>
      <c r="L37" s="135">
        <v>0</v>
      </c>
      <c r="M37" s="135">
        <v>0</v>
      </c>
      <c r="N37" s="135">
        <v>0</v>
      </c>
      <c r="O37" s="60" t="s">
        <v>44</v>
      </c>
    </row>
    <row r="38" spans="1:15" x14ac:dyDescent="0.25">
      <c r="A38" s="75" t="s">
        <v>36</v>
      </c>
      <c r="B38" s="32">
        <v>0</v>
      </c>
      <c r="C38" s="32">
        <v>0</v>
      </c>
      <c r="D38" s="32">
        <v>0</v>
      </c>
      <c r="E38" s="32">
        <v>0</v>
      </c>
      <c r="F38" s="32">
        <v>0</v>
      </c>
      <c r="G38" s="32">
        <v>0</v>
      </c>
      <c r="H38" s="32">
        <v>0</v>
      </c>
      <c r="I38" s="32"/>
      <c r="J38" s="135">
        <v>0</v>
      </c>
      <c r="K38" s="135">
        <v>0</v>
      </c>
      <c r="L38" s="135">
        <v>0</v>
      </c>
      <c r="M38" s="135">
        <v>0</v>
      </c>
      <c r="N38" s="135">
        <v>0</v>
      </c>
      <c r="O38" s="60" t="s">
        <v>46</v>
      </c>
    </row>
    <row r="39" spans="1:15" x14ac:dyDescent="0.25">
      <c r="A39" s="73" t="s">
        <v>375</v>
      </c>
      <c r="B39" s="32">
        <v>0</v>
      </c>
      <c r="C39" s="32">
        <v>0</v>
      </c>
      <c r="D39" s="32">
        <v>0</v>
      </c>
      <c r="E39" s="32">
        <v>0</v>
      </c>
      <c r="F39" s="32">
        <v>0</v>
      </c>
      <c r="G39" s="32">
        <v>0</v>
      </c>
      <c r="H39" s="32">
        <v>0</v>
      </c>
      <c r="I39" s="32"/>
      <c r="J39" s="135">
        <v>0</v>
      </c>
      <c r="K39" s="135">
        <v>0</v>
      </c>
      <c r="L39" s="135">
        <v>0</v>
      </c>
      <c r="M39" s="135">
        <v>0</v>
      </c>
      <c r="N39" s="135">
        <v>0</v>
      </c>
      <c r="O39" s="71" t="s">
        <v>389</v>
      </c>
    </row>
    <row r="40" spans="1:15" x14ac:dyDescent="0.25">
      <c r="A40" s="73" t="s">
        <v>376</v>
      </c>
      <c r="B40" s="32">
        <v>0</v>
      </c>
      <c r="C40" s="32">
        <v>0</v>
      </c>
      <c r="D40" s="32">
        <v>0</v>
      </c>
      <c r="E40" s="32">
        <v>0</v>
      </c>
      <c r="F40" s="32">
        <v>0</v>
      </c>
      <c r="G40" s="32">
        <v>0</v>
      </c>
      <c r="H40" s="32">
        <v>0</v>
      </c>
      <c r="I40" s="32"/>
      <c r="J40" s="135">
        <v>0</v>
      </c>
      <c r="K40" s="135">
        <v>0</v>
      </c>
      <c r="L40" s="135">
        <v>0</v>
      </c>
      <c r="M40" s="135">
        <v>0</v>
      </c>
      <c r="N40" s="135">
        <v>0</v>
      </c>
      <c r="O40" s="71" t="s">
        <v>390</v>
      </c>
    </row>
    <row r="41" spans="1:15" x14ac:dyDescent="0.25">
      <c r="A41" s="73" t="s">
        <v>377</v>
      </c>
      <c r="B41" s="32">
        <v>1660.0019080249999</v>
      </c>
      <c r="C41" s="45">
        <v>1538.2403305339999</v>
      </c>
      <c r="D41" s="32">
        <v>1542.5536586109999</v>
      </c>
      <c r="E41" s="32">
        <v>1660.0019080249999</v>
      </c>
      <c r="F41" s="32">
        <v>1597.6525138689999</v>
      </c>
      <c r="G41" s="32">
        <v>1658.0776998189999</v>
      </c>
      <c r="H41" s="32">
        <v>1683.5115484089999</v>
      </c>
      <c r="I41" s="32">
        <v>1729.7587109840001</v>
      </c>
      <c r="J41" s="135">
        <v>1743.718837738</v>
      </c>
      <c r="K41" s="135">
        <v>1730.884331638</v>
      </c>
      <c r="L41" s="135">
        <v>1330.866096019</v>
      </c>
      <c r="M41" s="135">
        <v>1412.961165815</v>
      </c>
      <c r="N41" s="153">
        <v>1470.635180642</v>
      </c>
      <c r="O41" s="71" t="s">
        <v>391</v>
      </c>
    </row>
    <row r="42" spans="1:15" x14ac:dyDescent="0.25">
      <c r="A42" s="73" t="s">
        <v>378</v>
      </c>
      <c r="B42" s="32">
        <v>181.2456</v>
      </c>
      <c r="C42" s="45">
        <v>181.2456</v>
      </c>
      <c r="D42" s="32">
        <v>181.2456</v>
      </c>
      <c r="E42" s="32">
        <v>181.2456</v>
      </c>
      <c r="F42" s="32">
        <v>181.2456</v>
      </c>
      <c r="G42" s="32">
        <v>181.2456</v>
      </c>
      <c r="H42" s="32">
        <v>181.2456</v>
      </c>
      <c r="I42" s="32">
        <v>181.2456</v>
      </c>
      <c r="J42" s="135">
        <v>181.2456</v>
      </c>
      <c r="K42" s="135">
        <v>180.78810000000001</v>
      </c>
      <c r="L42" s="135">
        <v>180.78810000000001</v>
      </c>
      <c r="M42" s="135">
        <v>180.78810000000001</v>
      </c>
      <c r="N42" s="153">
        <v>180.78810000000001</v>
      </c>
      <c r="O42" s="71" t="s">
        <v>392</v>
      </c>
    </row>
    <row r="43" spans="1:15" x14ac:dyDescent="0.25">
      <c r="A43" s="73" t="s">
        <v>379</v>
      </c>
      <c r="B43" s="32">
        <v>14923.389981933</v>
      </c>
      <c r="C43" s="45">
        <v>15011.055118898001</v>
      </c>
      <c r="D43" s="32">
        <v>15060.122214601</v>
      </c>
      <c r="E43" s="32">
        <v>14923.389981933</v>
      </c>
      <c r="F43" s="32">
        <v>15184.873659801999</v>
      </c>
      <c r="G43" s="32">
        <v>15312.030081416</v>
      </c>
      <c r="H43" s="32">
        <v>15381.507400687</v>
      </c>
      <c r="I43" s="32">
        <v>15459.264165653</v>
      </c>
      <c r="J43" s="135">
        <v>15666.340677515</v>
      </c>
      <c r="K43" s="135">
        <v>15750.694324345</v>
      </c>
      <c r="L43" s="135">
        <v>15960.921780126</v>
      </c>
      <c r="M43" s="135">
        <v>15983.310561324</v>
      </c>
      <c r="N43" s="153">
        <v>16051.496482597</v>
      </c>
      <c r="O43" s="71" t="s">
        <v>393</v>
      </c>
    </row>
    <row r="44" spans="1:15" x14ac:dyDescent="0.25">
      <c r="A44" s="73" t="s">
        <v>380</v>
      </c>
      <c r="B44" s="32">
        <v>-2670.0054726140002</v>
      </c>
      <c r="C44" s="45">
        <v>-2717.354511561</v>
      </c>
      <c r="D44" s="32">
        <v>-2764.3493399950003</v>
      </c>
      <c r="E44" s="32">
        <v>-2670.0054726140002</v>
      </c>
      <c r="F44" s="32">
        <v>-2861.6490751399997</v>
      </c>
      <c r="G44" s="32">
        <v>-2914.6530715629997</v>
      </c>
      <c r="H44" s="32">
        <v>-2945.3358349230002</v>
      </c>
      <c r="I44" s="32">
        <v>-2989.8697010730002</v>
      </c>
      <c r="J44" s="135">
        <v>-3041.1530316349999</v>
      </c>
      <c r="K44" s="135">
        <v>-3089.5191126259997</v>
      </c>
      <c r="L44" s="135">
        <v>-3144.9873491480002</v>
      </c>
      <c r="M44" s="135">
        <v>-3209.3301880450003</v>
      </c>
      <c r="N44" s="153">
        <v>-3263.6388529670003</v>
      </c>
      <c r="O44" s="71" t="s">
        <v>394</v>
      </c>
    </row>
    <row r="45" spans="1:15" x14ac:dyDescent="0.25">
      <c r="A45" s="73" t="s">
        <v>381</v>
      </c>
      <c r="B45" s="32">
        <v>23.620740644000001</v>
      </c>
      <c r="C45" s="45">
        <v>22.548445061000002</v>
      </c>
      <c r="D45" s="32">
        <v>23.048324060999999</v>
      </c>
      <c r="E45" s="32">
        <v>23.620740644000001</v>
      </c>
      <c r="F45" s="32">
        <v>24.020746487</v>
      </c>
      <c r="G45" s="32">
        <v>24.245674532000002</v>
      </c>
      <c r="H45" s="32">
        <v>28.535672346999998</v>
      </c>
      <c r="I45" s="32">
        <v>31.438693052000001</v>
      </c>
      <c r="J45" s="135">
        <v>33.404403109999997</v>
      </c>
      <c r="K45" s="135">
        <v>36.581960502999998</v>
      </c>
      <c r="L45" s="135">
        <v>38.035831944999998</v>
      </c>
      <c r="M45" s="135">
        <v>141.535128864</v>
      </c>
      <c r="N45" s="153">
        <v>549.76243288199998</v>
      </c>
      <c r="O45" s="71" t="s">
        <v>395</v>
      </c>
    </row>
    <row r="46" spans="1:15" x14ac:dyDescent="0.25">
      <c r="A46" s="73" t="s">
        <v>51</v>
      </c>
      <c r="B46" s="32">
        <v>14118.252757988001</v>
      </c>
      <c r="C46" s="45">
        <v>14035.734982931999</v>
      </c>
      <c r="D46" s="32">
        <v>14042.620457278001</v>
      </c>
      <c r="E46" s="32">
        <v>14118.252757988001</v>
      </c>
      <c r="F46" s="32">
        <v>14126.143445017997</v>
      </c>
      <c r="G46" s="32">
        <v>14260.945984204</v>
      </c>
      <c r="H46" s="32">
        <v>14329.46438652</v>
      </c>
      <c r="I46" s="32">
        <v>14411.837468615997</v>
      </c>
      <c r="J46" s="135">
        <v>14583.556486728001</v>
      </c>
      <c r="K46" s="135">
        <v>14609.42960386</v>
      </c>
      <c r="L46" s="135">
        <v>14365.624458942</v>
      </c>
      <c r="M46" s="150">
        <v>14509.264767958</v>
      </c>
      <c r="N46" s="157">
        <v>14989.043343154</v>
      </c>
      <c r="O46" s="71" t="s">
        <v>52</v>
      </c>
    </row>
    <row r="47" spans="1:15" x14ac:dyDescent="0.25">
      <c r="A47" s="76" t="s">
        <v>11</v>
      </c>
      <c r="B47" s="48">
        <v>85566.169737072996</v>
      </c>
      <c r="C47" s="49">
        <v>86998.060771954988</v>
      </c>
      <c r="D47" s="130">
        <v>88483.161400115001</v>
      </c>
      <c r="E47" s="130">
        <v>85566.169737072996</v>
      </c>
      <c r="F47" s="130">
        <v>93609.037497451995</v>
      </c>
      <c r="G47" s="130">
        <v>96484.096830983981</v>
      </c>
      <c r="H47" s="130">
        <v>98934.507623786994</v>
      </c>
      <c r="I47" s="130">
        <v>100283.74691708501</v>
      </c>
      <c r="J47" s="150">
        <v>101211.07593217901</v>
      </c>
      <c r="K47" s="150">
        <v>102671.01157337302</v>
      </c>
      <c r="L47" s="150">
        <v>102657.16913640501</v>
      </c>
      <c r="M47" s="150">
        <v>104354.617391326</v>
      </c>
      <c r="N47" s="157">
        <v>109097.42840779597</v>
      </c>
      <c r="O47" s="56" t="s">
        <v>12</v>
      </c>
    </row>
    <row r="48" spans="1:15" x14ac:dyDescent="0.25">
      <c r="A48" s="73" t="s">
        <v>53</v>
      </c>
      <c r="B48" s="44"/>
      <c r="C48" s="128"/>
      <c r="D48" s="44"/>
      <c r="E48" s="44"/>
      <c r="F48" s="44"/>
      <c r="G48" s="44"/>
      <c r="H48" s="44"/>
      <c r="I48" s="44"/>
      <c r="J48" s="135">
        <v>0</v>
      </c>
      <c r="K48" s="135"/>
      <c r="L48" s="135"/>
      <c r="M48" s="135">
        <v>0</v>
      </c>
      <c r="N48" s="153"/>
      <c r="O48" s="71" t="s">
        <v>54</v>
      </c>
    </row>
    <row r="49" spans="1:17" x14ac:dyDescent="0.25">
      <c r="A49" s="73" t="s">
        <v>55</v>
      </c>
      <c r="B49" s="32">
        <v>35970.908529081004</v>
      </c>
      <c r="C49" s="45">
        <v>38002.898820278999</v>
      </c>
      <c r="D49" s="32">
        <v>39944.80487806</v>
      </c>
      <c r="E49" s="32">
        <v>35970.908529081004</v>
      </c>
      <c r="F49" s="32">
        <v>48239.185187730996</v>
      </c>
      <c r="G49" s="32">
        <v>50053.696445864996</v>
      </c>
      <c r="H49" s="32">
        <v>49474.955270314</v>
      </c>
      <c r="I49" s="32">
        <v>52920.071607979</v>
      </c>
      <c r="J49" s="135">
        <v>53310.067777073004</v>
      </c>
      <c r="K49" s="135">
        <v>53814.169212422996</v>
      </c>
      <c r="L49" s="135">
        <v>53012.921420376006</v>
      </c>
      <c r="M49" s="135">
        <v>53891.348764478993</v>
      </c>
      <c r="N49" s="153">
        <v>57653.833776428997</v>
      </c>
      <c r="O49" s="71" t="s">
        <v>56</v>
      </c>
    </row>
    <row r="50" spans="1:17" x14ac:dyDescent="0.25">
      <c r="A50" s="74" t="s">
        <v>57</v>
      </c>
      <c r="B50" s="32">
        <v>35970.908529081004</v>
      </c>
      <c r="C50" s="45">
        <v>38002.898820278999</v>
      </c>
      <c r="D50" s="32">
        <v>39944.80487806</v>
      </c>
      <c r="E50" s="32">
        <v>35970.908529081004</v>
      </c>
      <c r="F50" s="32">
        <v>48239.185187730996</v>
      </c>
      <c r="G50" s="32">
        <v>50053.696445864996</v>
      </c>
      <c r="H50" s="32">
        <v>49474.955270314</v>
      </c>
      <c r="I50" s="32">
        <v>52920.071607979</v>
      </c>
      <c r="J50" s="135">
        <v>53310.067777073004</v>
      </c>
      <c r="K50" s="135">
        <v>53814.169212422996</v>
      </c>
      <c r="L50" s="135">
        <v>53012.921420376006</v>
      </c>
      <c r="M50" s="135">
        <v>53891.348764478993</v>
      </c>
      <c r="N50" s="153">
        <v>57653.833776428997</v>
      </c>
      <c r="O50" s="63" t="s">
        <v>57</v>
      </c>
      <c r="P50" s="94"/>
      <c r="Q50" s="94"/>
    </row>
    <row r="51" spans="1:17" x14ac:dyDescent="0.25">
      <c r="A51" s="74" t="s">
        <v>58</v>
      </c>
      <c r="B51" s="45">
        <v>0</v>
      </c>
      <c r="C51" s="45">
        <v>0</v>
      </c>
      <c r="D51" s="45">
        <v>0</v>
      </c>
      <c r="E51" s="45">
        <v>0</v>
      </c>
      <c r="F51" s="45">
        <v>0</v>
      </c>
      <c r="G51" s="45">
        <v>0</v>
      </c>
      <c r="H51" s="45">
        <v>0</v>
      </c>
      <c r="I51" s="45">
        <v>0</v>
      </c>
      <c r="J51" s="135">
        <v>0</v>
      </c>
      <c r="K51" s="135">
        <v>0</v>
      </c>
      <c r="L51" s="135">
        <v>0</v>
      </c>
      <c r="M51" s="135">
        <v>0</v>
      </c>
      <c r="N51" s="135">
        <v>0</v>
      </c>
      <c r="O51" s="63" t="s">
        <v>58</v>
      </c>
    </row>
    <row r="52" spans="1:17" x14ac:dyDescent="0.25">
      <c r="A52" s="73" t="s">
        <v>59</v>
      </c>
      <c r="B52" s="32">
        <v>0</v>
      </c>
      <c r="C52" s="32">
        <v>0</v>
      </c>
      <c r="D52" s="32">
        <v>0</v>
      </c>
      <c r="E52" s="32">
        <v>0</v>
      </c>
      <c r="F52" s="32">
        <v>0</v>
      </c>
      <c r="G52" s="32">
        <v>0</v>
      </c>
      <c r="H52" s="32">
        <v>0</v>
      </c>
      <c r="I52" s="32">
        <v>0</v>
      </c>
      <c r="J52" s="135">
        <v>0</v>
      </c>
      <c r="K52" s="135">
        <v>0</v>
      </c>
      <c r="L52" s="135">
        <v>0</v>
      </c>
      <c r="M52" s="135">
        <v>0</v>
      </c>
      <c r="N52" s="135">
        <v>0</v>
      </c>
      <c r="O52" s="71" t="s">
        <v>60</v>
      </c>
    </row>
    <row r="53" spans="1:17" x14ac:dyDescent="0.25">
      <c r="A53" s="74" t="s">
        <v>61</v>
      </c>
      <c r="B53" s="32">
        <v>0</v>
      </c>
      <c r="C53" s="32">
        <v>0</v>
      </c>
      <c r="D53" s="32">
        <v>0</v>
      </c>
      <c r="E53" s="32">
        <v>0</v>
      </c>
      <c r="F53" s="32">
        <v>0</v>
      </c>
      <c r="G53" s="32">
        <v>0</v>
      </c>
      <c r="H53" s="32">
        <v>0</v>
      </c>
      <c r="I53" s="32">
        <v>0</v>
      </c>
      <c r="J53" s="135">
        <v>0</v>
      </c>
      <c r="K53" s="135">
        <v>0</v>
      </c>
      <c r="L53" s="135">
        <v>0</v>
      </c>
      <c r="M53" s="135">
        <v>0</v>
      </c>
      <c r="N53" s="135">
        <v>0</v>
      </c>
      <c r="O53" s="63" t="s">
        <v>62</v>
      </c>
    </row>
    <row r="54" spans="1:17" x14ac:dyDescent="0.25">
      <c r="A54" s="74" t="s">
        <v>63</v>
      </c>
      <c r="B54" s="32">
        <v>0</v>
      </c>
      <c r="C54" s="32">
        <v>0</v>
      </c>
      <c r="D54" s="32">
        <v>0</v>
      </c>
      <c r="E54" s="32">
        <v>0</v>
      </c>
      <c r="F54" s="32">
        <v>0</v>
      </c>
      <c r="G54" s="32">
        <v>0</v>
      </c>
      <c r="H54" s="32">
        <v>0</v>
      </c>
      <c r="I54" s="32">
        <v>0</v>
      </c>
      <c r="J54" s="135">
        <v>0</v>
      </c>
      <c r="K54" s="135">
        <v>0</v>
      </c>
      <c r="L54" s="135">
        <v>0</v>
      </c>
      <c r="M54" s="135">
        <v>0</v>
      </c>
      <c r="N54" s="135">
        <v>0</v>
      </c>
      <c r="O54" s="63" t="s">
        <v>63</v>
      </c>
    </row>
    <row r="55" spans="1:17" x14ac:dyDescent="0.25">
      <c r="A55" s="74" t="s">
        <v>64</v>
      </c>
      <c r="B55" s="32">
        <v>0</v>
      </c>
      <c r="C55" s="32">
        <v>0</v>
      </c>
      <c r="D55" s="32">
        <v>0</v>
      </c>
      <c r="E55" s="32">
        <v>0</v>
      </c>
      <c r="F55" s="32">
        <v>0</v>
      </c>
      <c r="G55" s="32">
        <v>0</v>
      </c>
      <c r="H55" s="32">
        <v>0</v>
      </c>
      <c r="I55" s="32">
        <v>0</v>
      </c>
      <c r="J55" s="135">
        <v>0</v>
      </c>
      <c r="K55" s="135">
        <v>0</v>
      </c>
      <c r="L55" s="135">
        <v>0</v>
      </c>
      <c r="M55" s="135">
        <v>0</v>
      </c>
      <c r="N55" s="135">
        <v>0</v>
      </c>
      <c r="O55" s="63" t="s">
        <v>20</v>
      </c>
    </row>
    <row r="56" spans="1:17" x14ac:dyDescent="0.25">
      <c r="A56" s="73" t="s">
        <v>65</v>
      </c>
      <c r="B56" s="32">
        <v>0</v>
      </c>
      <c r="C56" s="32">
        <v>0</v>
      </c>
      <c r="D56" s="32">
        <v>0</v>
      </c>
      <c r="E56" s="32">
        <v>0</v>
      </c>
      <c r="F56" s="32">
        <v>0</v>
      </c>
      <c r="G56" s="32">
        <v>0</v>
      </c>
      <c r="H56" s="32">
        <v>0</v>
      </c>
      <c r="I56" s="32">
        <v>0</v>
      </c>
      <c r="J56" s="135">
        <v>0</v>
      </c>
      <c r="K56" s="135">
        <v>0</v>
      </c>
      <c r="L56" s="135">
        <v>0</v>
      </c>
      <c r="M56" s="135">
        <v>0</v>
      </c>
      <c r="N56" s="135">
        <v>0</v>
      </c>
      <c r="O56" s="71" t="s">
        <v>66</v>
      </c>
    </row>
    <row r="57" spans="1:17" x14ac:dyDescent="0.25">
      <c r="A57" s="73" t="s">
        <v>67</v>
      </c>
      <c r="B57" s="32">
        <v>771.83182809599998</v>
      </c>
      <c r="C57" s="45">
        <v>799.98804992300006</v>
      </c>
      <c r="D57" s="32">
        <v>1117.4637481770001</v>
      </c>
      <c r="E57" s="32">
        <v>771.83182809599998</v>
      </c>
      <c r="F57" s="32">
        <v>1057.2245254569998</v>
      </c>
      <c r="G57" s="32">
        <v>998.30203738299997</v>
      </c>
      <c r="H57" s="32">
        <v>1044.5607361049999</v>
      </c>
      <c r="I57" s="32">
        <v>909.16037160400003</v>
      </c>
      <c r="J57" s="135">
        <v>914.54540648500006</v>
      </c>
      <c r="K57" s="135">
        <v>1077.7678641749999</v>
      </c>
      <c r="L57" s="135">
        <v>689.654871996</v>
      </c>
      <c r="M57" s="135">
        <v>661.26102979699999</v>
      </c>
      <c r="N57" s="153">
        <v>843.020981259</v>
      </c>
      <c r="O57" s="71" t="s">
        <v>68</v>
      </c>
    </row>
    <row r="58" spans="1:17" x14ac:dyDescent="0.25">
      <c r="A58" s="73" t="s">
        <v>69</v>
      </c>
      <c r="B58" s="32">
        <v>251.14292569100002</v>
      </c>
      <c r="C58" s="45">
        <v>276.36687811500002</v>
      </c>
      <c r="D58" s="32">
        <v>305.974235631</v>
      </c>
      <c r="E58" s="32">
        <v>251.14292569100002</v>
      </c>
      <c r="F58" s="32">
        <v>337.90328408299996</v>
      </c>
      <c r="G58" s="32">
        <v>367.26059125</v>
      </c>
      <c r="H58" s="32">
        <v>371.00258126099999</v>
      </c>
      <c r="I58" s="32">
        <v>372.32502972599997</v>
      </c>
      <c r="J58" s="135">
        <v>401.05615415900002</v>
      </c>
      <c r="K58" s="135">
        <v>409.38482912800004</v>
      </c>
      <c r="L58" s="135">
        <v>429.52097887100001</v>
      </c>
      <c r="M58" s="135">
        <v>426.53625857000003</v>
      </c>
      <c r="N58" s="153">
        <v>468.28634300099998</v>
      </c>
      <c r="O58" s="71" t="s">
        <v>70</v>
      </c>
    </row>
    <row r="59" spans="1:17" x14ac:dyDescent="0.25">
      <c r="A59" s="73" t="s">
        <v>71</v>
      </c>
      <c r="B59" s="32">
        <v>601.31534787299995</v>
      </c>
      <c r="C59" s="45">
        <v>417.68660757200001</v>
      </c>
      <c r="D59" s="32">
        <v>331.62398448599998</v>
      </c>
      <c r="E59" s="32">
        <v>601.31534787299995</v>
      </c>
      <c r="F59" s="32">
        <v>605.12408276500003</v>
      </c>
      <c r="G59" s="32">
        <v>790.35704978400008</v>
      </c>
      <c r="H59" s="32">
        <v>844.41210689900004</v>
      </c>
      <c r="I59" s="32">
        <v>956.73098733200004</v>
      </c>
      <c r="J59" s="135">
        <v>940.65995818900001</v>
      </c>
      <c r="K59" s="135">
        <v>1017.9733913829999</v>
      </c>
      <c r="L59" s="135">
        <v>555.82303244000002</v>
      </c>
      <c r="M59" s="135">
        <v>526.355870923</v>
      </c>
      <c r="N59" s="153">
        <v>678.87948192800002</v>
      </c>
      <c r="O59" s="71" t="s">
        <v>72</v>
      </c>
    </row>
    <row r="60" spans="1:17" x14ac:dyDescent="0.25">
      <c r="A60" s="73" t="s">
        <v>73</v>
      </c>
      <c r="B60" s="32">
        <v>2867.8145883940001</v>
      </c>
      <c r="C60" s="45">
        <v>1926.3137865800002</v>
      </c>
      <c r="D60" s="32">
        <v>2009.3243757559999</v>
      </c>
      <c r="E60" s="32">
        <v>2867.8145883940001</v>
      </c>
      <c r="F60" s="32">
        <v>2194.8294169839996</v>
      </c>
      <c r="G60" s="32">
        <v>2262.7304343329997</v>
      </c>
      <c r="H60" s="32">
        <v>2444.5046646750002</v>
      </c>
      <c r="I60" s="32">
        <v>2176.9458317860003</v>
      </c>
      <c r="J60" s="135">
        <v>2185.2422352240001</v>
      </c>
      <c r="K60" s="135">
        <v>2322.7038899409999</v>
      </c>
      <c r="L60" s="135">
        <v>2518.6120523680001</v>
      </c>
      <c r="M60" s="135">
        <v>2838.2029923979999</v>
      </c>
      <c r="N60" s="153">
        <v>2904.3519644490002</v>
      </c>
      <c r="O60" s="71" t="s">
        <v>74</v>
      </c>
    </row>
    <row r="61" spans="1:17" x14ac:dyDescent="0.25">
      <c r="A61" s="73" t="s">
        <v>75</v>
      </c>
      <c r="B61" s="32">
        <v>45.982170128999996</v>
      </c>
      <c r="C61" s="45">
        <v>44.870690027999999</v>
      </c>
      <c r="D61" s="32">
        <v>43.472551656</v>
      </c>
      <c r="E61" s="32">
        <v>45.982170128999996</v>
      </c>
      <c r="F61" s="32">
        <v>41.105222230000003</v>
      </c>
      <c r="G61" s="32">
        <v>40.767335369000001</v>
      </c>
      <c r="H61" s="32">
        <v>40.798085813</v>
      </c>
      <c r="I61" s="32">
        <v>40.116380391</v>
      </c>
      <c r="J61" s="135">
        <v>40.762167034000001</v>
      </c>
      <c r="K61" s="135">
        <v>56.70060548</v>
      </c>
      <c r="L61" s="135">
        <v>57.000140477999999</v>
      </c>
      <c r="M61" s="135">
        <v>55.783831712999998</v>
      </c>
      <c r="N61" s="153">
        <v>54.155823763999997</v>
      </c>
      <c r="O61" s="71" t="s">
        <v>76</v>
      </c>
    </row>
    <row r="62" spans="1:17" x14ac:dyDescent="0.25">
      <c r="A62" s="73" t="s">
        <v>77</v>
      </c>
      <c r="B62" s="32">
        <v>730.76904063299992</v>
      </c>
      <c r="C62" s="45">
        <v>726.72401424199995</v>
      </c>
      <c r="D62" s="32">
        <v>3141.0860445030003</v>
      </c>
      <c r="E62" s="32">
        <v>730.76904063299992</v>
      </c>
      <c r="F62" s="32">
        <v>664.300580975</v>
      </c>
      <c r="G62" s="32">
        <v>684.439762019</v>
      </c>
      <c r="H62" s="32">
        <v>684.61977001700006</v>
      </c>
      <c r="I62" s="32">
        <v>606.05655287699994</v>
      </c>
      <c r="J62" s="135">
        <v>615.44029515400007</v>
      </c>
      <c r="K62" s="135">
        <v>637.18452721599999</v>
      </c>
      <c r="L62" s="135">
        <v>696.41849415399997</v>
      </c>
      <c r="M62" s="135">
        <v>825.52260560399998</v>
      </c>
      <c r="N62" s="153">
        <v>1343.5052469300001</v>
      </c>
      <c r="O62" s="71" t="s">
        <v>78</v>
      </c>
    </row>
    <row r="63" spans="1:17" x14ac:dyDescent="0.25">
      <c r="A63" s="73" t="s">
        <v>79</v>
      </c>
      <c r="B63" s="32">
        <v>41239.764429897004</v>
      </c>
      <c r="C63" s="45">
        <v>42194.848846738998</v>
      </c>
      <c r="D63" s="32">
        <v>46893.749818268996</v>
      </c>
      <c r="E63" s="32">
        <v>41239.764429897004</v>
      </c>
      <c r="F63" s="32">
        <v>53139.672300225</v>
      </c>
      <c r="G63" s="32">
        <v>55197.553656003001</v>
      </c>
      <c r="H63" s="32">
        <v>54904.853215084004</v>
      </c>
      <c r="I63" s="32">
        <v>57981.406761694998</v>
      </c>
      <c r="J63" s="135">
        <v>58407.773993318006</v>
      </c>
      <c r="K63" s="135">
        <v>59335.884319745994</v>
      </c>
      <c r="L63" s="135">
        <v>57959.950990683006</v>
      </c>
      <c r="M63" s="135">
        <v>59225.011353483998</v>
      </c>
      <c r="N63" s="153">
        <v>63946.033617759997</v>
      </c>
      <c r="O63" s="71" t="s">
        <v>80</v>
      </c>
    </row>
    <row r="64" spans="1:17" x14ac:dyDescent="0.25">
      <c r="A64" s="73" t="s">
        <v>512</v>
      </c>
      <c r="B64" s="32">
        <v>0</v>
      </c>
      <c r="C64" s="32">
        <v>0</v>
      </c>
      <c r="D64" s="32">
        <v>0</v>
      </c>
      <c r="E64" s="32">
        <v>0</v>
      </c>
      <c r="F64" s="32">
        <v>0</v>
      </c>
      <c r="G64" s="32">
        <v>0</v>
      </c>
      <c r="H64" s="32">
        <v>0</v>
      </c>
      <c r="I64" s="32">
        <v>0</v>
      </c>
      <c r="J64" s="135">
        <v>0</v>
      </c>
      <c r="K64" s="135">
        <v>0</v>
      </c>
      <c r="L64" s="135">
        <v>0</v>
      </c>
      <c r="M64" s="135">
        <v>0</v>
      </c>
      <c r="N64" s="135">
        <v>0</v>
      </c>
      <c r="O64" s="71" t="s">
        <v>82</v>
      </c>
    </row>
    <row r="65" spans="1:16" x14ac:dyDescent="0.25">
      <c r="A65" s="74" t="s">
        <v>57</v>
      </c>
      <c r="B65" s="32">
        <v>0</v>
      </c>
      <c r="C65" s="32">
        <v>0</v>
      </c>
      <c r="D65" s="32">
        <v>0</v>
      </c>
      <c r="E65" s="32">
        <v>0</v>
      </c>
      <c r="F65" s="32">
        <v>0</v>
      </c>
      <c r="G65" s="32">
        <v>0</v>
      </c>
      <c r="H65" s="32">
        <v>0</v>
      </c>
      <c r="I65" s="32">
        <v>0</v>
      </c>
      <c r="J65" s="135">
        <v>0</v>
      </c>
      <c r="K65" s="135">
        <v>0</v>
      </c>
      <c r="L65" s="135">
        <v>0</v>
      </c>
      <c r="M65" s="135">
        <v>0</v>
      </c>
      <c r="N65" s="135">
        <v>0</v>
      </c>
      <c r="O65" s="63" t="s">
        <v>57</v>
      </c>
    </row>
    <row r="66" spans="1:16" x14ac:dyDescent="0.25">
      <c r="A66" s="74" t="s">
        <v>58</v>
      </c>
      <c r="B66" s="32">
        <v>0</v>
      </c>
      <c r="C66" s="32">
        <v>0</v>
      </c>
      <c r="D66" s="32">
        <v>0</v>
      </c>
      <c r="E66" s="32">
        <v>0</v>
      </c>
      <c r="F66" s="32">
        <v>0</v>
      </c>
      <c r="G66" s="32">
        <v>0</v>
      </c>
      <c r="H66" s="32">
        <v>0</v>
      </c>
      <c r="I66" s="32">
        <v>0</v>
      </c>
      <c r="J66" s="135">
        <v>0</v>
      </c>
      <c r="K66" s="135">
        <v>0</v>
      </c>
      <c r="L66" s="135">
        <v>0</v>
      </c>
      <c r="M66" s="135">
        <v>0</v>
      </c>
      <c r="N66" s="135">
        <v>0</v>
      </c>
      <c r="O66" s="63" t="s">
        <v>58</v>
      </c>
    </row>
    <row r="67" spans="1:16" x14ac:dyDescent="0.25">
      <c r="A67" s="73" t="s">
        <v>83</v>
      </c>
      <c r="B67" s="32">
        <v>8989.4579562500003</v>
      </c>
      <c r="C67" s="45">
        <v>8990.1450083809996</v>
      </c>
      <c r="D67" s="32">
        <v>7717.4819970789995</v>
      </c>
      <c r="E67" s="32">
        <v>8989.4579562500003</v>
      </c>
      <c r="F67" s="32">
        <v>5518.7361289360006</v>
      </c>
      <c r="G67" s="32">
        <v>5768.900801969</v>
      </c>
      <c r="H67" s="32">
        <v>7991.154430003</v>
      </c>
      <c r="I67" s="32">
        <v>5786.3327082599999</v>
      </c>
      <c r="J67" s="135">
        <v>5786.6219263969997</v>
      </c>
      <c r="K67" s="135">
        <v>5786.901930559</v>
      </c>
      <c r="L67" s="135">
        <v>6539.1963878020006</v>
      </c>
      <c r="M67" s="135">
        <v>6539.4859667239998</v>
      </c>
      <c r="N67" s="153">
        <v>5949.0956143660005</v>
      </c>
      <c r="O67" s="71" t="s">
        <v>84</v>
      </c>
    </row>
    <row r="68" spans="1:16" x14ac:dyDescent="0.25">
      <c r="A68" s="74" t="s">
        <v>61</v>
      </c>
      <c r="B68" s="32">
        <v>7338.1179562500001</v>
      </c>
      <c r="C68" s="45">
        <v>7338.8050083809994</v>
      </c>
      <c r="D68" s="32">
        <v>6231.9419970789995</v>
      </c>
      <c r="E68" s="32">
        <v>7338.1179562500001</v>
      </c>
      <c r="F68" s="32">
        <v>4638.1961289360006</v>
      </c>
      <c r="G68" s="32">
        <v>4786.3508019689998</v>
      </c>
      <c r="H68" s="32">
        <v>4786.8994300030008</v>
      </c>
      <c r="I68" s="32">
        <v>2582.0777082600002</v>
      </c>
      <c r="J68" s="135">
        <v>2582.366926397</v>
      </c>
      <c r="K68" s="135">
        <v>2582.6469305589999</v>
      </c>
      <c r="L68" s="135">
        <v>2582.9363878020004</v>
      </c>
      <c r="M68" s="135">
        <v>2583.225966724</v>
      </c>
      <c r="N68" s="153">
        <v>1992.8356143660001</v>
      </c>
      <c r="O68" s="63" t="s">
        <v>62</v>
      </c>
    </row>
    <row r="69" spans="1:16" x14ac:dyDescent="0.25">
      <c r="A69" s="74" t="s">
        <v>63</v>
      </c>
      <c r="B69" s="32">
        <v>0</v>
      </c>
      <c r="C69" s="45">
        <v>0</v>
      </c>
      <c r="D69" s="32">
        <v>0</v>
      </c>
      <c r="E69" s="32">
        <v>0</v>
      </c>
      <c r="F69" s="32">
        <v>0</v>
      </c>
      <c r="G69" s="32">
        <v>0</v>
      </c>
      <c r="H69" s="32">
        <v>0</v>
      </c>
      <c r="I69" s="32">
        <v>0</v>
      </c>
      <c r="J69" s="135">
        <v>0</v>
      </c>
      <c r="K69" s="135">
        <v>0</v>
      </c>
      <c r="L69" s="135">
        <v>0</v>
      </c>
      <c r="M69" s="135">
        <v>0</v>
      </c>
      <c r="N69" s="153">
        <v>0</v>
      </c>
      <c r="O69" s="63" t="s">
        <v>63</v>
      </c>
    </row>
    <row r="70" spans="1:16" x14ac:dyDescent="0.25">
      <c r="A70" s="74" t="s">
        <v>64</v>
      </c>
      <c r="B70" s="32">
        <v>1651.34</v>
      </c>
      <c r="C70" s="45">
        <v>1651.34</v>
      </c>
      <c r="D70" s="32">
        <v>1485.54</v>
      </c>
      <c r="E70" s="32">
        <v>1651.34</v>
      </c>
      <c r="F70" s="32">
        <v>880.54</v>
      </c>
      <c r="G70" s="32">
        <v>982.55</v>
      </c>
      <c r="H70" s="32">
        <v>3204.2550000000001</v>
      </c>
      <c r="I70" s="32">
        <v>3204.2550000000001</v>
      </c>
      <c r="J70" s="135">
        <v>3204.2550000000001</v>
      </c>
      <c r="K70" s="135">
        <v>3204.2550000000001</v>
      </c>
      <c r="L70" s="135">
        <v>3956.26</v>
      </c>
      <c r="M70" s="135">
        <v>3956.26</v>
      </c>
      <c r="N70" s="153">
        <v>3956.26</v>
      </c>
      <c r="O70" s="63" t="s">
        <v>20</v>
      </c>
    </row>
    <row r="71" spans="1:16" x14ac:dyDescent="0.25">
      <c r="A71" s="73" t="s">
        <v>85</v>
      </c>
      <c r="B71" s="32">
        <v>5.0000000229999992</v>
      </c>
      <c r="C71" s="45">
        <v>4.3333333570000008</v>
      </c>
      <c r="D71" s="32">
        <v>3.6666666910000001</v>
      </c>
      <c r="E71" s="32">
        <v>5.0000000229999992</v>
      </c>
      <c r="F71" s="32">
        <v>2.3333333590000001</v>
      </c>
      <c r="G71" s="32">
        <v>1.6666666929999998</v>
      </c>
      <c r="H71" s="32">
        <v>1.000000027</v>
      </c>
      <c r="I71" s="32">
        <v>1.000000027</v>
      </c>
      <c r="J71" s="135">
        <v>1.000000027</v>
      </c>
      <c r="K71" s="135">
        <v>1.000000027</v>
      </c>
      <c r="L71" s="135">
        <v>0</v>
      </c>
      <c r="M71" s="135">
        <v>0</v>
      </c>
      <c r="N71" s="153">
        <v>0</v>
      </c>
      <c r="O71" s="71" t="s">
        <v>86</v>
      </c>
    </row>
    <row r="72" spans="1:16" x14ac:dyDescent="0.25">
      <c r="A72" s="73" t="s">
        <v>87</v>
      </c>
      <c r="B72" s="32">
        <v>0</v>
      </c>
      <c r="C72" s="32">
        <v>0</v>
      </c>
      <c r="D72" s="32">
        <v>0</v>
      </c>
      <c r="E72" s="32"/>
      <c r="F72" s="32">
        <v>0</v>
      </c>
      <c r="G72" s="32">
        <v>0</v>
      </c>
      <c r="H72" s="32">
        <v>0</v>
      </c>
      <c r="I72" s="32">
        <v>0</v>
      </c>
      <c r="J72" s="135">
        <v>0</v>
      </c>
      <c r="K72" s="135">
        <v>0</v>
      </c>
      <c r="L72" s="135">
        <v>0</v>
      </c>
      <c r="M72" s="135">
        <v>0</v>
      </c>
      <c r="N72" s="153">
        <v>0</v>
      </c>
      <c r="O72" s="71" t="s">
        <v>88</v>
      </c>
    </row>
    <row r="73" spans="1:16" x14ac:dyDescent="0.25">
      <c r="A73" s="73" t="s">
        <v>89</v>
      </c>
      <c r="B73" s="32">
        <v>1760.0075437630001</v>
      </c>
      <c r="C73" s="45">
        <v>1856.342643752</v>
      </c>
      <c r="D73" s="32">
        <v>1854.8940492879999</v>
      </c>
      <c r="E73" s="32">
        <v>1760.0075437630001</v>
      </c>
      <c r="F73" s="32">
        <v>1845.5393320130001</v>
      </c>
      <c r="G73" s="32">
        <v>1837.2344584150001</v>
      </c>
      <c r="H73" s="32">
        <v>1847.4609859760001</v>
      </c>
      <c r="I73" s="32">
        <v>1888.55369208</v>
      </c>
      <c r="J73" s="135">
        <v>1877.5237938610001</v>
      </c>
      <c r="K73" s="135">
        <v>1898.297318338</v>
      </c>
      <c r="L73" s="135">
        <v>2029.6751504810002</v>
      </c>
      <c r="M73" s="135">
        <v>2049.422161038</v>
      </c>
      <c r="N73" s="153">
        <v>2065.923414929</v>
      </c>
      <c r="O73" s="71" t="s">
        <v>90</v>
      </c>
    </row>
    <row r="74" spans="1:16" x14ac:dyDescent="0.25">
      <c r="A74" s="73" t="s">
        <v>91</v>
      </c>
      <c r="B74" s="32">
        <v>0</v>
      </c>
      <c r="C74" s="45">
        <v>0</v>
      </c>
      <c r="D74" s="32">
        <v>0</v>
      </c>
      <c r="E74" s="32">
        <v>0</v>
      </c>
      <c r="F74" s="32">
        <v>0</v>
      </c>
      <c r="G74" s="32">
        <v>0</v>
      </c>
      <c r="H74" s="32">
        <v>0</v>
      </c>
      <c r="I74" s="32">
        <v>0</v>
      </c>
      <c r="J74" s="135">
        <v>0</v>
      </c>
      <c r="K74" s="135">
        <v>0</v>
      </c>
      <c r="L74" s="135">
        <v>0</v>
      </c>
      <c r="M74" s="135">
        <v>0</v>
      </c>
      <c r="N74" s="153">
        <v>0</v>
      </c>
      <c r="O74" s="71" t="s">
        <v>92</v>
      </c>
    </row>
    <row r="75" spans="1:16" x14ac:dyDescent="0.25">
      <c r="A75" s="73" t="s">
        <v>93</v>
      </c>
      <c r="B75" s="32">
        <v>2.5751558009999997</v>
      </c>
      <c r="C75" s="45">
        <v>2.4474854070000003</v>
      </c>
      <c r="D75" s="32">
        <v>2.3878098249999997</v>
      </c>
      <c r="E75" s="32">
        <v>2.5751558009999997</v>
      </c>
      <c r="F75" s="32">
        <v>2.6315405150000002</v>
      </c>
      <c r="G75" s="32">
        <v>2.7561331739999999</v>
      </c>
      <c r="H75" s="32">
        <v>3.0939045630000002</v>
      </c>
      <c r="I75" s="32">
        <v>2.8714234369999998</v>
      </c>
      <c r="J75" s="135">
        <v>3.132314939</v>
      </c>
      <c r="K75" s="135">
        <v>2.9808935970000001</v>
      </c>
      <c r="L75" s="135">
        <v>2.8566523579999998</v>
      </c>
      <c r="M75" s="135">
        <v>2.2886503839999999</v>
      </c>
      <c r="N75" s="153">
        <v>2.1632471230000001</v>
      </c>
      <c r="O75" s="71" t="s">
        <v>94</v>
      </c>
    </row>
    <row r="76" spans="1:16" x14ac:dyDescent="0.25">
      <c r="A76" s="73" t="s">
        <v>95</v>
      </c>
      <c r="B76" s="32">
        <v>10757.040655837001</v>
      </c>
      <c r="C76" s="45">
        <v>10853.268470897001</v>
      </c>
      <c r="D76" s="32">
        <v>9578.4305228829999</v>
      </c>
      <c r="E76" s="32">
        <v>10757.040655837001</v>
      </c>
      <c r="F76" s="32">
        <v>7369.240334823</v>
      </c>
      <c r="G76" s="32">
        <v>7610.5580602509999</v>
      </c>
      <c r="H76" s="32">
        <v>9842.7093205690016</v>
      </c>
      <c r="I76" s="32">
        <v>7678.7578238039996</v>
      </c>
      <c r="J76" s="135">
        <v>7668.2780352239997</v>
      </c>
      <c r="K76" s="135">
        <v>7689.1801425209997</v>
      </c>
      <c r="L76" s="135">
        <v>8571.7281906410008</v>
      </c>
      <c r="M76" s="135">
        <v>8591.1967781460007</v>
      </c>
      <c r="N76" s="153">
        <v>8017.1822764180006</v>
      </c>
      <c r="O76" s="71" t="s">
        <v>96</v>
      </c>
    </row>
    <row r="77" spans="1:16" x14ac:dyDescent="0.25">
      <c r="A77" s="76" t="s">
        <v>13</v>
      </c>
      <c r="B77" s="48">
        <v>51996.805085734006</v>
      </c>
      <c r="C77" s="49">
        <v>53048.117317635995</v>
      </c>
      <c r="D77" s="49">
        <v>56472.180341151994</v>
      </c>
      <c r="E77" s="48">
        <v>51996.805085734006</v>
      </c>
      <c r="F77" s="48">
        <v>60508.912635047993</v>
      </c>
      <c r="G77" s="48">
        <v>62808.111716253996</v>
      </c>
      <c r="H77" s="48">
        <v>64747.562535653</v>
      </c>
      <c r="I77" s="48">
        <v>65660.164585498991</v>
      </c>
      <c r="J77" s="150">
        <v>66076.052028542006</v>
      </c>
      <c r="K77" s="150">
        <v>67025.064462266993</v>
      </c>
      <c r="L77" s="150">
        <v>66531.679181323998</v>
      </c>
      <c r="M77" s="150">
        <v>67816.208131630003</v>
      </c>
      <c r="N77" s="157">
        <v>71963.215894178007</v>
      </c>
      <c r="O77" s="56" t="s">
        <v>14</v>
      </c>
    </row>
    <row r="78" spans="1:16" x14ac:dyDescent="0.25">
      <c r="A78" s="73" t="s">
        <v>97</v>
      </c>
      <c r="B78" s="32">
        <v>6250</v>
      </c>
      <c r="C78" s="45">
        <v>6250</v>
      </c>
      <c r="D78" s="32">
        <v>6250</v>
      </c>
      <c r="E78" s="32">
        <v>6250</v>
      </c>
      <c r="F78" s="32">
        <v>6250</v>
      </c>
      <c r="G78" s="32">
        <v>6250</v>
      </c>
      <c r="H78" s="32">
        <v>6250</v>
      </c>
      <c r="I78" s="32">
        <v>6250</v>
      </c>
      <c r="J78" s="135">
        <v>6250</v>
      </c>
      <c r="K78" s="101">
        <v>6250</v>
      </c>
      <c r="L78" s="101">
        <v>6250</v>
      </c>
      <c r="M78" s="135">
        <v>6250</v>
      </c>
      <c r="N78" s="153">
        <v>6250</v>
      </c>
      <c r="O78" s="71" t="s">
        <v>98</v>
      </c>
    </row>
    <row r="79" spans="1:16" x14ac:dyDescent="0.25">
      <c r="A79" s="73" t="s">
        <v>99</v>
      </c>
      <c r="B79" s="114">
        <v>3.652012735</v>
      </c>
      <c r="C79" s="114">
        <v>3.7395243439999999</v>
      </c>
      <c r="D79" s="114">
        <v>3.780206288</v>
      </c>
      <c r="E79" s="114">
        <v>3.652012735</v>
      </c>
      <c r="F79" s="114">
        <v>3.808242898</v>
      </c>
      <c r="G79" s="114">
        <v>3.8927261279999996</v>
      </c>
      <c r="H79" s="114">
        <v>3.9814463940000002</v>
      </c>
      <c r="I79" s="114">
        <v>4.0737374549999998</v>
      </c>
      <c r="J79" s="114">
        <v>4.0737374549999998</v>
      </c>
      <c r="K79" s="114">
        <v>4.2564061529999995</v>
      </c>
      <c r="L79" s="114">
        <v>4.3693772580000001</v>
      </c>
      <c r="M79" s="114">
        <v>4.0169614099999995</v>
      </c>
      <c r="N79" s="114">
        <v>4.0996138890000005</v>
      </c>
      <c r="O79" s="71" t="s">
        <v>100</v>
      </c>
      <c r="P79" s="155"/>
    </row>
    <row r="80" spans="1:16" x14ac:dyDescent="0.25">
      <c r="A80" s="73" t="s">
        <v>101</v>
      </c>
      <c r="B80" s="114">
        <v>7699.7440044719997</v>
      </c>
      <c r="C80" s="129">
        <v>7683.6160005809998</v>
      </c>
      <c r="D80" s="114">
        <v>7683.6160005809998</v>
      </c>
      <c r="E80" s="114">
        <v>7699.7440044719997</v>
      </c>
      <c r="F80" s="114">
        <v>7669.4369966909999</v>
      </c>
      <c r="G80" s="114">
        <v>7669.4369966909999</v>
      </c>
      <c r="H80" s="114">
        <v>7669.4369966909999</v>
      </c>
      <c r="I80" s="114">
        <v>7653.3089928010004</v>
      </c>
      <c r="J80" s="135">
        <v>7653.3089928010004</v>
      </c>
      <c r="K80" s="114">
        <v>7653.3089928010004</v>
      </c>
      <c r="L80" s="114">
        <v>7643.7768029110002</v>
      </c>
      <c r="M80" s="114">
        <v>7643.7768029110002</v>
      </c>
      <c r="N80" s="129">
        <v>7643.7768029110002</v>
      </c>
      <c r="O80" s="71" t="s">
        <v>102</v>
      </c>
      <c r="P80" s="155"/>
    </row>
    <row r="81" spans="1:16" x14ac:dyDescent="0.25">
      <c r="A81" s="73" t="s">
        <v>103</v>
      </c>
      <c r="B81" s="32">
        <v>-824.65676497999993</v>
      </c>
      <c r="C81" s="45">
        <v>-894.96378842600006</v>
      </c>
      <c r="D81" s="32">
        <v>-894.96378842600006</v>
      </c>
      <c r="E81" s="32">
        <v>-824.65676497999993</v>
      </c>
      <c r="F81" s="32">
        <v>-860.22889083999996</v>
      </c>
      <c r="G81" s="32">
        <v>-858.62287084000002</v>
      </c>
      <c r="H81" s="32">
        <v>-861.65317084000003</v>
      </c>
      <c r="I81" s="32">
        <v>-876.17036405800002</v>
      </c>
      <c r="J81" s="135">
        <v>-881.63043196000001</v>
      </c>
      <c r="K81" s="135">
        <v>-881.01726606599993</v>
      </c>
      <c r="L81" s="114">
        <v>-939.39938654800005</v>
      </c>
      <c r="M81" s="114">
        <v>-935.6920263180001</v>
      </c>
      <c r="N81" s="129">
        <v>-931.84963752299996</v>
      </c>
      <c r="O81" s="71" t="s">
        <v>104</v>
      </c>
      <c r="P81" s="155"/>
    </row>
    <row r="82" spans="1:16" x14ac:dyDescent="0.25">
      <c r="A82" s="73" t="s">
        <v>105</v>
      </c>
      <c r="B82" s="32">
        <v>20440.625399113</v>
      </c>
      <c r="C82" s="45">
        <v>20907.551717819999</v>
      </c>
      <c r="D82" s="32">
        <v>18968.548640519999</v>
      </c>
      <c r="E82" s="32">
        <v>20440.625399113</v>
      </c>
      <c r="F82" s="32">
        <v>20037.108513654999</v>
      </c>
      <c r="G82" s="32">
        <v>20611.278262751002</v>
      </c>
      <c r="H82" s="32">
        <v>21125.179815889001</v>
      </c>
      <c r="I82" s="32">
        <v>21592.369965387999</v>
      </c>
      <c r="J82" s="135">
        <v>22109.192649680001</v>
      </c>
      <c r="K82" s="135">
        <v>22619.398978218</v>
      </c>
      <c r="L82" s="135">
        <v>23166.743161460003</v>
      </c>
      <c r="M82" s="114">
        <v>23576.307521692997</v>
      </c>
      <c r="N82" s="129">
        <v>24168.185734341001</v>
      </c>
      <c r="O82" s="71" t="s">
        <v>106</v>
      </c>
      <c r="P82" s="155"/>
    </row>
    <row r="83" spans="1:16" x14ac:dyDescent="0.25">
      <c r="A83" s="74" t="s">
        <v>107</v>
      </c>
      <c r="B83" s="32">
        <v>14785.543820343999</v>
      </c>
      <c r="C83" s="45">
        <v>14785.543820343999</v>
      </c>
      <c r="D83" s="32">
        <v>16754.749326562</v>
      </c>
      <c r="E83" s="32">
        <v>14785.543820343999</v>
      </c>
      <c r="F83" s="32">
        <v>16754.749326562</v>
      </c>
      <c r="G83" s="32">
        <v>16754.749326562</v>
      </c>
      <c r="H83" s="32">
        <v>16754.749326562</v>
      </c>
      <c r="I83" s="32">
        <v>16754.749326562</v>
      </c>
      <c r="J83" s="135">
        <v>16754.749326562</v>
      </c>
      <c r="K83" s="135">
        <v>16754.749326562</v>
      </c>
      <c r="L83" s="135">
        <v>16754.749326562</v>
      </c>
      <c r="M83" s="114">
        <v>16754.749326562</v>
      </c>
      <c r="N83" s="129">
        <v>16754.749326562</v>
      </c>
      <c r="O83" s="63" t="s">
        <v>108</v>
      </c>
      <c r="P83" s="155"/>
    </row>
    <row r="84" spans="1:16" x14ac:dyDescent="0.25">
      <c r="A84" s="74" t="s">
        <v>109</v>
      </c>
      <c r="B84" s="32">
        <v>5655.0815787689999</v>
      </c>
      <c r="C84" s="45">
        <v>6122.0078974759999</v>
      </c>
      <c r="D84" s="32">
        <v>2213.7993139579999</v>
      </c>
      <c r="E84" s="32">
        <v>5655.0815787689999</v>
      </c>
      <c r="F84" s="32">
        <v>3282.3591870929999</v>
      </c>
      <c r="G84" s="32">
        <v>3856.528936189</v>
      </c>
      <c r="H84" s="32">
        <v>4370.430489327</v>
      </c>
      <c r="I84" s="32">
        <v>4837.6206388259998</v>
      </c>
      <c r="J84" s="135">
        <v>5354.4433231180001</v>
      </c>
      <c r="K84" s="135">
        <v>5864.6496516560001</v>
      </c>
      <c r="L84" s="135">
        <v>6411.9938348979995</v>
      </c>
      <c r="M84" s="114">
        <v>6821.5581951310005</v>
      </c>
      <c r="N84" s="129">
        <v>7413.4364077789996</v>
      </c>
      <c r="O84" s="63" t="s">
        <v>110</v>
      </c>
      <c r="P84" s="155"/>
    </row>
    <row r="85" spans="1:16" x14ac:dyDescent="0.25">
      <c r="A85" s="76" t="s">
        <v>15</v>
      </c>
      <c r="B85" s="48">
        <v>33569.364651340002</v>
      </c>
      <c r="C85" s="49">
        <v>33949.943454319</v>
      </c>
      <c r="D85" s="48">
        <v>32010.981058962996</v>
      </c>
      <c r="E85" s="48">
        <v>33569.364651340002</v>
      </c>
      <c r="F85" s="48">
        <v>33100.124862404002</v>
      </c>
      <c r="G85" s="48">
        <v>33675.98511473</v>
      </c>
      <c r="H85" s="48">
        <v>34186.945088134002</v>
      </c>
      <c r="I85" s="48">
        <v>34623.582331586003</v>
      </c>
      <c r="J85" s="150">
        <v>35135.023903636997</v>
      </c>
      <c r="K85" s="150">
        <v>35645.947111105997</v>
      </c>
      <c r="L85" s="150">
        <v>36125.489955081001</v>
      </c>
      <c r="M85" s="150">
        <v>36538.409259695996</v>
      </c>
      <c r="N85" s="157">
        <v>37134.212513617997</v>
      </c>
      <c r="O85" s="56" t="s">
        <v>16</v>
      </c>
    </row>
    <row r="86" spans="1:16" x14ac:dyDescent="0.25">
      <c r="A86" s="76" t="s">
        <v>17</v>
      </c>
      <c r="B86" s="36">
        <v>85566.169737074</v>
      </c>
      <c r="C86" s="65">
        <v>86998.060771955003</v>
      </c>
      <c r="D86" s="49">
        <v>88483.161400115001</v>
      </c>
      <c r="E86" s="36">
        <v>85566.169737074</v>
      </c>
      <c r="F86" s="36">
        <v>93609.037497451995</v>
      </c>
      <c r="G86" s="36">
        <v>96484.096830983995</v>
      </c>
      <c r="H86" s="36">
        <v>98934.507623786994</v>
      </c>
      <c r="I86" s="36">
        <v>100283.74691708499</v>
      </c>
      <c r="J86" s="150">
        <v>101211.07593217901</v>
      </c>
      <c r="K86" s="152">
        <v>102671.01157337299</v>
      </c>
      <c r="L86" s="152">
        <v>102657.16913640501</v>
      </c>
      <c r="M86" s="150">
        <v>104354.61739132601</v>
      </c>
      <c r="N86" s="157">
        <v>109097.42840779599</v>
      </c>
      <c r="O86" s="66" t="s">
        <v>18</v>
      </c>
    </row>
    <row r="87" spans="1:16" x14ac:dyDescent="0.25">
      <c r="A87" s="184"/>
      <c r="B87" s="185"/>
      <c r="C87" s="185"/>
      <c r="D87" s="185"/>
      <c r="E87" s="185"/>
      <c r="F87" s="185"/>
      <c r="G87" s="185"/>
      <c r="H87" s="185"/>
      <c r="I87" s="185"/>
      <c r="J87" s="185"/>
      <c r="K87" s="185"/>
      <c r="L87" s="185"/>
      <c r="M87" s="185"/>
      <c r="N87" s="185"/>
      <c r="O87" s="186"/>
    </row>
    <row r="88" spans="1:16" x14ac:dyDescent="0.25">
      <c r="A88" s="105" t="s">
        <v>472</v>
      </c>
    </row>
    <row r="89" spans="1:16" x14ac:dyDescent="0.25">
      <c r="A89" s="38" t="s">
        <v>473</v>
      </c>
    </row>
    <row r="91" spans="1:16" x14ac:dyDescent="0.25">
      <c r="A91" s="39" t="s">
        <v>265</v>
      </c>
    </row>
    <row r="92" spans="1:16" x14ac:dyDescent="0.25">
      <c r="A92" s="39" t="s">
        <v>513</v>
      </c>
    </row>
  </sheetData>
  <mergeCells count="3">
    <mergeCell ref="A1:O1"/>
    <mergeCell ref="A2:O2"/>
    <mergeCell ref="A87:O87"/>
  </mergeCells>
  <pageMargins left="0.39370078740157483" right="0.39370078740157483" top="0.39370078740157483" bottom="0.39370078740157483" header="0.31496062992125984" footer="0.31496062992125984"/>
  <pageSetup paperSize="9" scale="5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49FFA3-A6F1-448B-9DFB-31AA02A325D7}">
  <ds:schemaRefs>
    <ds:schemaRef ds:uri="http://schemas.microsoft.com/office/infopath/2007/PartnerControls"/>
    <ds:schemaRef ds:uri="http://schemas.microsoft.com/office/2006/metadata/properties"/>
    <ds:schemaRef ds:uri="http://www.w3.org/XML/1998/namespace"/>
    <ds:schemaRef ds:uri="http://purl.org/dc/elements/1.1/"/>
    <ds:schemaRef ds:uri="http://purl.org/dc/dcmitype/"/>
    <ds:schemaRef ds:uri="http://purl.org/dc/terms/"/>
    <ds:schemaRef ds:uri="http://schemas.microsoft.com/sharepoint/v3"/>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7A8D835B-238F-43CF-A6BC-3CF806C0E97B}">
  <ds:schemaRefs>
    <ds:schemaRef ds:uri="http://schemas.microsoft.com/sharepoint/v3/contenttype/forms"/>
  </ds:schemaRefs>
</ds:datastoreItem>
</file>

<file path=customXml/itemProps3.xml><?xml version="1.0" encoding="utf-8"?>
<ds:datastoreItem xmlns:ds="http://schemas.openxmlformats.org/officeDocument/2006/customXml" ds:itemID="{90322E5A-7019-41B0-95B3-C8F687A910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32</vt:i4>
      </vt:variant>
    </vt:vector>
  </HeadingPairs>
  <TitlesOfParts>
    <vt:vector size="46" baseType="lpstr">
      <vt:lpstr>Cover</vt:lpstr>
      <vt:lpstr>Disclaimer</vt:lpstr>
      <vt:lpstr>Pengantar</vt:lpstr>
      <vt:lpstr>Isi</vt:lpstr>
      <vt:lpstr>Istilah</vt:lpstr>
      <vt:lpstr>1.1</vt:lpstr>
      <vt:lpstr>1.2</vt:lpstr>
      <vt:lpstr>1.3</vt:lpstr>
      <vt:lpstr>2.1</vt:lpstr>
      <vt:lpstr>2.2</vt:lpstr>
      <vt:lpstr>3.1</vt:lpstr>
      <vt:lpstr>3.2</vt:lpstr>
      <vt:lpstr>3.3</vt:lpstr>
      <vt:lpstr>3.4</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'2.1'!_Toc449593983</vt:lpstr>
      <vt:lpstr>'3.1'!_Toc449593983</vt:lpstr>
      <vt:lpstr>'2.1'!_Toc449593984</vt:lpstr>
      <vt:lpstr>'3.1'!_Toc449593984</vt:lpstr>
      <vt:lpstr>'2.2'!_Toc449593986</vt:lpstr>
      <vt:lpstr>'3.2'!_Toc449593986</vt:lpstr>
      <vt:lpstr>'1.1'!Print_Area</vt:lpstr>
      <vt:lpstr>'1.2'!Print_Area</vt:lpstr>
      <vt:lpstr>'1.3'!Print_Area</vt:lpstr>
      <vt:lpstr>'2.1'!Print_Area</vt:lpstr>
      <vt:lpstr>'2.2'!Print_Area</vt:lpstr>
      <vt:lpstr>'3.1'!Print_Area</vt:lpstr>
      <vt:lpstr>'3.2'!Print_Area</vt:lpstr>
      <vt:lpstr>'3.3'!Print_Area</vt:lpstr>
      <vt:lpstr>'3.4'!Print_Area</vt:lpstr>
      <vt:lpstr>Disclaimer!Print_Area</vt:lpstr>
      <vt:lpstr>Isi!Print_Area</vt:lpstr>
      <vt:lpstr>Istilah!Print_Area</vt:lpstr>
      <vt:lpstr>'2.1'!Print_Titles</vt:lpstr>
      <vt:lpstr>'2.2'!Print_Titles</vt:lpstr>
      <vt:lpstr>'3.1'!Print_Titles</vt:lpstr>
      <vt:lpstr>'3.2'!Print_Titles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Didik Apriyatno</cp:lastModifiedBy>
  <cp:lastPrinted>2023-11-25T09:16:35Z</cp:lastPrinted>
  <dcterms:created xsi:type="dcterms:W3CDTF">2016-11-16T09:16:47Z</dcterms:created>
  <dcterms:modified xsi:type="dcterms:W3CDTF">2025-04-30T08:14:06Z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