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File Didik Kerjaan\File\DPDS\PVML dan Penjaminan\Lapbul PVML dan Penjaminan\Januari 2024\LKK\"/>
    </mc:Choice>
  </mc:AlternateContent>
  <xr:revisionPtr revIDLastSave="0" documentId="13_ncr:1_{231EF2E8-3A51-4373-B003-496E33E6E5D4}" xr6:coauthVersionLast="47" xr6:coauthVersionMax="47" xr10:uidLastSave="{00000000-0000-0000-0000-000000000000}"/>
  <bookViews>
    <workbookView xWindow="-110" yWindow="-110" windowWidth="19420" windowHeight="10300" tabRatio="868" firstSheet="26" activeTab="38" xr2:uid="{00000000-000D-0000-FFFF-FFFF00000000}"/>
  </bookViews>
  <sheets>
    <sheet name="Cover" sheetId="1" r:id="rId1"/>
    <sheet name="Disclaimer" sheetId="44" r:id="rId2"/>
    <sheet name="Pengantar" sheetId="2" r:id="rId3"/>
    <sheet name="Isi" sheetId="3" r:id="rId4"/>
    <sheet name="Istilah" sheetId="4" r:id="rId5"/>
    <sheet name="1.1" sheetId="5" r:id="rId6"/>
    <sheet name="1.2" sheetId="6" r:id="rId7"/>
    <sheet name="2.1" sheetId="7" r:id="rId8"/>
    <sheet name="2.2" sheetId="8" r:id="rId9"/>
    <sheet name="2.3" sheetId="9" r:id="rId10"/>
    <sheet name="2.4" sheetId="10" r:id="rId11"/>
    <sheet name="2.5" sheetId="11" r:id="rId12"/>
    <sheet name="2.6" sheetId="12" r:id="rId13"/>
    <sheet name="2.7" sheetId="13" r:id="rId14"/>
    <sheet name="2.8" sheetId="14" r:id="rId15"/>
    <sheet name="2.9" sheetId="15" r:id="rId16"/>
    <sheet name="2.10" sheetId="16" r:id="rId17"/>
    <sheet name="2.11" sheetId="17" r:id="rId18"/>
    <sheet name="2.12" sheetId="18" r:id="rId19"/>
    <sheet name="2.13" sheetId="19" r:id="rId20"/>
    <sheet name="2.14" sheetId="20" r:id="rId21"/>
    <sheet name="2.15" sheetId="21" r:id="rId22"/>
    <sheet name="2.16" sheetId="22" r:id="rId23"/>
    <sheet name="2.17" sheetId="23" r:id="rId24"/>
    <sheet name="2.18" sheetId="24" r:id="rId25"/>
    <sheet name="2.19" sheetId="25" r:id="rId26"/>
    <sheet name="2.20" sheetId="26" r:id="rId27"/>
    <sheet name="2.21" sheetId="27" r:id="rId28"/>
    <sheet name="2.22" sheetId="28"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 name="5.3" sheetId="39" r:id="rId39"/>
    <sheet name="5.4" sheetId="40" r:id="rId40"/>
    <sheet name="5.5" sheetId="41" r:id="rId41"/>
    <sheet name="5.6" sheetId="42" r:id="rId42"/>
    <sheet name="5.7" sheetId="43" r:id="rId43"/>
    <sheet name="Ikhtisar LKK Syariah" sheetId="45" r:id="rId44"/>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Base" localSheetId="42">#REF!</definedName>
    <definedName name="_Base" localSheetId="1">#REF!</definedName>
    <definedName name="_Base">#REF!</definedName>
    <definedName name="_Toc448152400" localSheetId="32">'3.4'!$A$2</definedName>
    <definedName name="_Toc449593927" localSheetId="2">Pengantar!$A$1</definedName>
    <definedName name="_Toc449593928" localSheetId="2">Pengantar!$A$2</definedName>
    <definedName name="_Toc449593929" localSheetId="3">Isi!$A$1</definedName>
    <definedName name="_Toc449593930" localSheetId="3">Isi!$A$2</definedName>
    <definedName name="_Toc449593931" localSheetId="4">Istilah!$A$1</definedName>
    <definedName name="_Toc449593932" localSheetId="4">Istilah!$A$2</definedName>
    <definedName name="_Toc449593933" localSheetId="5">'1.1'!#REF!</definedName>
    <definedName name="_Toc449593934" localSheetId="5">'1.1'!#REF!</definedName>
    <definedName name="_Toc449593935" localSheetId="6">'1.2'!$A$1</definedName>
    <definedName name="_Toc449593936" localSheetId="6">'1.2'!$A$2</definedName>
    <definedName name="_Toc449593939" localSheetId="7">'2.1'!$A$1</definedName>
    <definedName name="_Toc449593940" localSheetId="7">'2.1'!$A$2</definedName>
    <definedName name="_Toc449593941" localSheetId="8">'2.2'!$A$1</definedName>
    <definedName name="_Toc449593942" localSheetId="8">'2.2'!$A$2</definedName>
    <definedName name="_Toc449593944" localSheetId="9">'2.3'!$A$2</definedName>
    <definedName name="_Toc449593946" localSheetId="10">'2.4'!$A$2</definedName>
    <definedName name="_Toc449593947" localSheetId="12">'2.6'!$A$1</definedName>
    <definedName name="_Toc449593948" localSheetId="12">'2.6'!$A$2</definedName>
    <definedName name="_Toc449593950" localSheetId="13">'2.7'!$A$2</definedName>
    <definedName name="_Toc449593951" localSheetId="14">'2.8'!$A$1</definedName>
    <definedName name="_Toc449593952" localSheetId="14">'2.8'!$A$2</definedName>
    <definedName name="_Toc449593954" localSheetId="15">'2.9'!$A$2</definedName>
    <definedName name="_Toc449593955" localSheetId="16">'2.10'!$A$1</definedName>
    <definedName name="_Toc449593956" localSheetId="16">'2.10'!$A$2</definedName>
    <definedName name="_Toc449593957" localSheetId="17">'2.11'!$A$1</definedName>
    <definedName name="_Toc449593958" localSheetId="17">'2.11'!$A$2</definedName>
    <definedName name="_Toc449593959" localSheetId="18">'2.12'!$A$1</definedName>
    <definedName name="_Toc449593960" localSheetId="18">'2.12'!$A$2</definedName>
    <definedName name="_Toc449593961" localSheetId="19">'2.13'!$A$1</definedName>
    <definedName name="_Toc449593962" localSheetId="19">'2.13'!$A$2</definedName>
    <definedName name="_Toc449593963" localSheetId="20">'2.14'!$A$1</definedName>
    <definedName name="_Toc449593964" localSheetId="20">'2.14'!$A$2</definedName>
    <definedName name="_Toc449593966" localSheetId="21">'2.15'!$A$2</definedName>
    <definedName name="_Toc449593967" localSheetId="22">'2.16'!$A$1</definedName>
    <definedName name="_Toc449593968" localSheetId="22">'2.16'!$A$2</definedName>
    <definedName name="_Toc449593969" localSheetId="23">'2.17'!$A$1</definedName>
    <definedName name="_Toc449593970" localSheetId="23">'2.17'!$A$2</definedName>
    <definedName name="_Toc449593971" localSheetId="24">'2.18'!$A$1</definedName>
    <definedName name="_Toc449593972" localSheetId="24">'2.18'!$A$2</definedName>
    <definedName name="_Toc449593973" localSheetId="25">'2.19'!$A$1</definedName>
    <definedName name="_Toc449593974" localSheetId="25">'2.19'!$A$2</definedName>
    <definedName name="_Toc449593975" localSheetId="26">'2.20'!$A$1</definedName>
    <definedName name="_Toc449593976" localSheetId="26">'2.20'!$A$2</definedName>
    <definedName name="_Toc449593978" localSheetId="27">'2.21'!$A$2</definedName>
    <definedName name="_Toc449593979" localSheetId="28">'2.22'!$A$1</definedName>
    <definedName name="_Toc449593980" localSheetId="28">'2.22'!$A$2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1">'2.5'!$A$1</definedName>
    <definedName name="_Toc467488448" localSheetId="11">'2.5'!$A$2</definedName>
    <definedName name="a" localSheetId="42">#REF!</definedName>
    <definedName name="a">#REF!</definedName>
    <definedName name="admin_tombol">"Button 11"</definedName>
    <definedName name="APERD">OFFSET(#REF!,COUNTA(#REF!)-1,0,-MIN([0]!Length,COUNTA(#REF!)-1),1)</definedName>
    <definedName name="ASET">[1]Sheet3!$C$2:$C$12</definedName>
    <definedName name="b" localSheetId="42">#REF!</definedName>
    <definedName name="b" localSheetId="1">#REF!</definedName>
    <definedName name="b">#REF!</definedName>
    <definedName name="base_" localSheetId="42">#REF!</definedName>
    <definedName name="base_">#REF!</definedName>
    <definedName name="base_d" localSheetId="42">#REF!</definedName>
    <definedName name="base_d">#REF!</definedName>
    <definedName name="BaseWadiah" localSheetId="42">#REF!</definedName>
    <definedName name="BaseWadiah">#REF!</definedName>
    <definedName name="bb" localSheetId="42">#REF!</definedName>
    <definedName name="bb">#REF!</definedName>
    <definedName name="BDN">[1]Sheet3!$BQ$2:$BQ$185</definedName>
    <definedName name="BIRATE">OFFSET('[2]udah copas spesial'!$M$4,0,0,COUNTA('[2]udah copas spesial'!$M$4:'[2]udah copas spesial'!$M$10000),1)</definedName>
    <definedName name="BLN">[3]Sheet3!$O$26:$O$37</definedName>
    <definedName name="cc" localSheetId="42">[4]TABLES!#REF!</definedName>
    <definedName name="cc">[4]TABLES!#REF!</definedName>
    <definedName name="ccmp_index">OFFSET('[2]udah copas spesial'!$CA$4,0,0,COUNTA('[2]udah copas spesial'!$CA$4:'[2]udah copas spesial'!$CA$10000),1)</definedName>
    <definedName name="CDGKP">[5]MASTER!$AS:$AS</definedName>
    <definedName name="cla_comdty">OFFSET('[2]udah copas spesial'!$BQ$4,0,0,COUNTA('[2]udah copas spesial'!$BQ$4:'[2]udah copas spesial'!$BQ$10000),1)</definedName>
    <definedName name="clspaune_index">OFFSET('[2]udah copas spesial'!$BW$4,0,0,COUNTA('[2]udah copas spesial'!$BW$4:'[2]udah copas spesial'!$BW$10000),1)</definedName>
    <definedName name="COUNTRY">[6]Sheet3!$Q$2:$Q$248</definedName>
    <definedName name="CP">[1]Sheet3!$BW$2:$BW$6</definedName>
    <definedName name="dax_index">OFFSET('[2]udah copas spesial'!$CG$4,0,0,COUNTA('[2]udah copas spesial'!$CG$4:'[2]udah copas spesial'!$CG$10000),1)</definedName>
    <definedName name="dbx_index">OFFSET('[2]udah copas spesial'!$AQ$4,0,0,COUNTA('[2]udah copas spesial'!$AQ$4:'[2]udah copas spesial'!$AQ$10000),1)</definedName>
    <definedName name="depositoRp">OFFSET('[2]udah copas spesial'!$O$4,0,0,COUNTA('[2]udah copas spesial'!$O$4:'[2]udah copas spesial'!$O$10000),1)</definedName>
    <definedName name="depositoUSD">OFFSET('[2]udah copas spesial'!$Q$4,0,0,COUNTA('[2]udah copas spesial'!$Q$4:'[2]udah copas spesial'!$Q$10000),1)</definedName>
    <definedName name="DJDC" localSheetId="42">#REF!</definedName>
    <definedName name="DJDC" localSheetId="1">#REF!</definedName>
    <definedName name="DJDC">#REF!</definedName>
    <definedName name="dp_" localSheetId="42">#REF!</definedName>
    <definedName name="dp_">#REF!</definedName>
    <definedName name="DSD" localSheetId="42">#REF!</definedName>
    <definedName name="DSD">#REF!</definedName>
    <definedName name="DSK" localSheetId="42">#REF!</definedName>
    <definedName name="DSK">#REF!</definedName>
    <definedName name="DTES" localSheetId="42">#REF!</definedName>
    <definedName name="DTES">#REF!</definedName>
    <definedName name="EKTLKP">[5]MASTER!$AU:$AU</definedName>
    <definedName name="f" localSheetId="42">#REF!</definedName>
    <definedName name="f" localSheetId="1">#REF!</definedName>
    <definedName name="f">#REF!</definedName>
    <definedName name="Foreign_Buy">OFFSET('[7]Graph Volume Transaksi'!tgl_trans_asing,0,6)</definedName>
    <definedName name="Foreign_Sell">OFFSET('[7]Graph Volume Transaksi'!tgl_trans_asing,0,7)</definedName>
    <definedName name="Form001020300" localSheetId="42">'[8]0010'!#REF!</definedName>
    <definedName name="Form001020300" localSheetId="1">'[8]0010'!#REF!</definedName>
    <definedName name="Form001020300">'[8]0010'!#REF!</definedName>
    <definedName name="Form002020300" localSheetId="42">'[8]0020'!#REF!</definedName>
    <definedName name="Form002020300" localSheetId="1">'[8]0020'!#REF!</definedName>
    <definedName name="Form002020300">'[8]0020'!#REF!</definedName>
    <definedName name="Form002520300" localSheetId="42">#REF!</definedName>
    <definedName name="Form002520300" localSheetId="1">#REF!</definedName>
    <definedName name="Form002520300">#REF!</definedName>
    <definedName name="Form003020300" localSheetId="42">'[8]0030'!#REF!</definedName>
    <definedName name="Form003020300" localSheetId="1">'[8]0030'!#REF!</definedName>
    <definedName name="Form003020300">'[8]0030'!#REF!</definedName>
    <definedName name="Form003520300" localSheetId="42">'[8]0035'!#REF!</definedName>
    <definedName name="Form003520300" localSheetId="1">'[8]0035'!#REF!</definedName>
    <definedName name="Form003520300">'[8]0035'!#REF!</definedName>
    <definedName name="Form004320300" localSheetId="42">#REF!</definedName>
    <definedName name="Form004320300" localSheetId="1">#REF!</definedName>
    <definedName name="Form004320300">#REF!</definedName>
    <definedName name="Form004620300" localSheetId="42">'[8]0046'!#REF!</definedName>
    <definedName name="Form004620300" localSheetId="1">'[8]0046'!#REF!</definedName>
    <definedName name="Form004620300">'[8]0046'!#REF!</definedName>
    <definedName name="Form110020300" localSheetId="42">#REF!</definedName>
    <definedName name="Form110020300" localSheetId="1">#REF!</definedName>
    <definedName name="Form110020300">#REF!</definedName>
    <definedName name="Form111020300" localSheetId="42">#REF!</definedName>
    <definedName name="Form111020300">#REF!</definedName>
    <definedName name="Form120020300" localSheetId="42">#REF!</definedName>
    <definedName name="Form120020300">#REF!</definedName>
    <definedName name="Form130020300" localSheetId="42">#REF!</definedName>
    <definedName name="Form130020300">#REF!</definedName>
    <definedName name="Form210020300" localSheetId="42">#REF!</definedName>
    <definedName name="Form210020300">#REF!</definedName>
    <definedName name="Form220020300" localSheetId="42">#REF!</definedName>
    <definedName name="Form220020300">#REF!</definedName>
    <definedName name="Form230020300" localSheetId="42">#REF!</definedName>
    <definedName name="Form230020300">#REF!</definedName>
    <definedName name="Form249020300" localSheetId="42">#REF!</definedName>
    <definedName name="Form249020300">#REF!</definedName>
    <definedName name="Form255020300" localSheetId="42">#REF!</definedName>
    <definedName name="Form255020300">#REF!</definedName>
    <definedName name="Form260020300" localSheetId="42">#REF!</definedName>
    <definedName name="Form260020300">#REF!</definedName>
    <definedName name="Form279020300" localSheetId="42">#REF!</definedName>
    <definedName name="Form279020300">#REF!</definedName>
    <definedName name="Form301020300" localSheetId="42">#REF!</definedName>
    <definedName name="Form301020300">#REF!</definedName>
    <definedName name="Form302020300" localSheetId="42">#REF!</definedName>
    <definedName name="Form302020300">#REF!</definedName>
    <definedName name="Form531020300" localSheetId="42">#REF!</definedName>
    <definedName name="Form531020300">#REF!</definedName>
    <definedName name="FSRKJERKTUEO4U">#N/A</definedName>
    <definedName name="fssti_index">OFFSET('[2]udah copas spesial'!$CQ$4,0,0,COUNTA('[2]udah copas spesial'!$CQ$4:'[2]udah copas spesial'!$CQ$10000),1)</definedName>
    <definedName name="HFJDHRTJERT">#N/A</definedName>
    <definedName name="HIBAH">[1]Sheet3!$BT$2:$BT$323</definedName>
    <definedName name="HK">[1]Sheet3!$C$37:$C$42</definedName>
    <definedName name="hsi_index">OFFSET('[2]udah copas spesial'!$CK$4,0,0,COUNTA('[2]udah copas spesial'!$CK$4:'[2]udah copas spesial'!$CK$10000),1)</definedName>
    <definedName name="IDBALTOL_index">OFFSET('[2]udah copas spesial'!$AG$4,0,0,COUNTA('[2]udah copas spesial'!$AG$4:'[2]udah copas spesial'!$AG$10000),1)</definedName>
    <definedName name="IDGFA_index">OFFSET('[2]udah copas spesial'!$AE$4,0,0,COUNTA('[2]udah copas spesial'!$AE$4:'[2]udah copas spesial'!$AE$10000),1)</definedName>
    <definedName name="ihsg">OFFSET([7]!tgl_rp,0,1)</definedName>
    <definedName name="IHSGcopas">OFFSET('[2]udah copas spesial'!$AI$4,0,0,COUNTA('[2]udah copas spesial'!$AI$4:'[2]udah copas spesial'!$AI$10000),1)</definedName>
    <definedName name="IJFD">[9]MASTER!$BB:$BB</definedName>
    <definedName name="IJGD">[9]MASTER!$BA:$BA</definedName>
    <definedName name="IJLAIN">[9]MASTER!$BC:$BC</definedName>
    <definedName name="indu_index">OFFSET('[2]udah copas spesial'!$BY$4,0,0,COUNTA('[2]udah copas spesial'!$BY$4:'[2]udah copas spesial'!$BY$10000),1)</definedName>
    <definedName name="jakagri">OFFSET('[2]udah copas spesial'!$BI$4,0,0,COUNTA('[2]udah copas spesial'!$BI$4:'[2]udah copas spesial'!$BI$10000),1)</definedName>
    <definedName name="jakbind">OFFSET('[2]udah copas spesial'!$BE$4,0,0,COUNTA('[2]udah copas spesial'!$BE$4:'[2]udah copas spesial'!$BE$10000),1)</definedName>
    <definedName name="jakcons">OFFSET('[2]udah copas spesial'!$AW$4,0,0,COUNTA('[2]udah copas spesial'!$AW$4:'[2]udah copas spesial'!$AW$10000),1)</definedName>
    <definedName name="jakfin">OFFSET('[2]udah copas spesial'!$AS$4,0,0,COUNTA('[2]udah copas spesial'!$AS$4:'[2]udah copas spesial'!$AS$10000),1)</definedName>
    <definedName name="jakinfr">OFFSET('[2]udah copas spesial'!$AU$4,0,0,COUNTA('[2]udah copas spesial'!$AU$4:'[2]udah copas spesial'!$AU$10000),1)</definedName>
    <definedName name="jakmind">OFFSET('[2]udah copas spesial'!$BA$4,0,0,COUNTA('[2]udah copas spesial'!$BA$4:'[2]udah copas spesial'!$BA$10000),1)</definedName>
    <definedName name="jakmine">OFFSET('[2]udah copas spesial'!$BC$4,0,0,COUNTA('[2]udah copas spesial'!$BC$4:'[2]udah copas spesial'!$BC$10000),1)</definedName>
    <definedName name="jakprop">OFFSET('[2]udah copas spesial'!$BG$4,0,0,COUNTA('[2]udah copas spesial'!$BG$4:'[2]udah copas spesial'!$BG$10000),1)</definedName>
    <definedName name="jaktrad">OFFSET('[2]udah copas spesial'!$AY$4,0,0,COUNTA('[2]udah copas spesial'!$AY$4:'[2]udah copas spesial'!$AY$10000),1)</definedName>
    <definedName name="jamctotl_index">OFFSET('[2]udah copas spesial'!$BK$4,0,0,COUNTA('[2]udah copas spesial'!$BK$4:'[2]udah copas spesial'!$BK$10000),1)</definedName>
    <definedName name="JENDEV">[1]Sheet3!$C$80:$C$83</definedName>
    <definedName name="JENISSB">[3]Sheet3!$AE$64:$AE$82</definedName>
    <definedName name="JENPENY">[1]Sheet3!$I$42:$I$44</definedName>
    <definedName name="JENPIU">[1]Sheet3!$I$34:$I$37</definedName>
    <definedName name="JENPRO">[3]Sheet3!$I$29:$I$30</definedName>
    <definedName name="JENSEK">[3]Sheet3!$D$76:$D$80</definedName>
    <definedName name="jentag">[6]Sheet3!$I$74:$I$103</definedName>
    <definedName name="jentan">[1]Sheet3!$C$76:$C$77</definedName>
    <definedName name="JFT">[3]Sheet3!$AE$15:$AE$16</definedName>
    <definedName name="JFTA">[3]Sheet3!$U$21:$U$22</definedName>
    <definedName name="JFTE">[3]Sheet3!$U$25:$U$27</definedName>
    <definedName name="JFTP">[3]Sheet3!$AE$18:$AE$20</definedName>
    <definedName name="JII">OFFSET('[2]udah copas spesial'!$AM$4,0,0,COUNTA('[2]udah copas spesial'!$AM$4:'[2]udah copas spesial'!$AM$10000),1)</definedName>
    <definedName name="JMBE" localSheetId="42">#REF!</definedName>
    <definedName name="JMBE" localSheetId="1">#REF!</definedName>
    <definedName name="JMBE">#REF!</definedName>
    <definedName name="JP">[1]Sheet3!$N$17:$N$20</definedName>
    <definedName name="JPA">[3]Sheet3!$C$62:$C$66</definedName>
    <definedName name="JTPVA">[3]Sheet3!$F$61:$F$63</definedName>
    <definedName name="JW">[3]Sheet3!$I$70:$I$72</definedName>
    <definedName name="KFDSKJFKSJRKWJER">OFFSET('[10]ihsg kurs market cap'!$E$107,0,0,COUNTA('[10]ihsg kurs market cap'!$E$107:'[10]ihsg kurs market cap'!#REF!),1)</definedName>
    <definedName name="klci_index">OFFSET('[2]udah copas spesial'!$CS$4,0,0,COUNTA('[2]udah copas spesial'!$CS$4:'[2]udah copas spesial'!$CS$10000),1)</definedName>
    <definedName name="kospi_index">OFFSET('[2]udah copas spesial'!$CO$4,0,0,COUNTA('[2]udah copas spesial'!$CO$4:'[2]udah copas spesial'!$CO$10000),1)</definedName>
    <definedName name="KOTA">[3]Sheet3!$AA$2:$AA$526</definedName>
    <definedName name="kou2_comdty">OFFSET('[2]udah copas spesial'!$BS$4,0,0,COUNTA('[2]udah copas spesial'!$BS$4:'[2]udah copas spesial'!$BS$10000),1)</definedName>
    <definedName name="kredit_rupiah">OFFSET('[2]udah copas spesial'!$S$4,0,0,COUNTA('[2]udah copas spesial'!$S$4:'[2]udah copas spesial'!$S$10000),1)</definedName>
    <definedName name="kredit_USD">OFFSET('[2]udah copas spesial'!$U$4,0,0,COUNTA('[2]udah copas spesial'!$U$4:'[2]udah copas spesial'!$U$10000),1)</definedName>
    <definedName name="KURS">[6]Sheet3!$A$2:$A$174</definedName>
    <definedName name="Length">#REF!</definedName>
    <definedName name="LIEK">[11]MASTER!$AX:$AX</definedName>
    <definedName name="lijilk" localSheetId="42">#REF!</definedName>
    <definedName name="lijilk" localSheetId="1">#REF!</definedName>
    <definedName name="lijilk">#REF!</definedName>
    <definedName name="LQ45copas">OFFSET('[2]udah copas spesial'!$AK$4,0,0,COUNTA('[2]udah copas spesial'!$AK$4:'[2]udah copas spesial'!$AK$10000),1)</definedName>
    <definedName name="marketcap">OFFSET(#REF!,0,0,COUNTA(#REF!:#REF!),1)</definedName>
    <definedName name="mbx_index">OFFSET('[2]udah copas spesial'!$AO$4,0,0,COUNTA('[2]udah copas spesial'!$AO$4:'[2]udah copas spesial'!$AO$10000),1)</definedName>
    <definedName name="nab_rp">OFFSET([7]!tgl_NAB,0,2)</definedName>
    <definedName name="neraca" localSheetId="42">#REF!</definedName>
    <definedName name="neraca" localSheetId="1">#REF!</definedName>
    <definedName name="neraca">#REF!</definedName>
    <definedName name="NERACA_1" localSheetId="42">#REF!</definedName>
    <definedName name="NERACA_1">#REF!</definedName>
    <definedName name="Net_Flow">OFFSET('[7]Graph Volume Transaksi'!tgl_trans_asing,0,1)</definedName>
    <definedName name="Net_Foreign_Buy">OFFSET(#REF!,0,0,COUNTA(#REF!:#REF!),1)</definedName>
    <definedName name="Net_Foreign_Sell">OFFSET(#REF!,0,0,COUNTA(#REF!:#REF!),1)</definedName>
    <definedName name="net_redempt">OFFSET([7]!tgl_NAB,0,3)</definedName>
    <definedName name="new" localSheetId="42">[12]TABLES!#REF!</definedName>
    <definedName name="new" localSheetId="1">[12]TABLES!#REF!</definedName>
    <definedName name="new">[12]TABLES!#REF!</definedName>
    <definedName name="NHFJHJRHER">OFFSET([2]NAB!$A$2,COUNTA([2]NAB!$A:$A)-1,0,-MIN(Length,COUNTA([2]NAB!$A:$A)-1),1)</definedName>
    <definedName name="NilaiTukar">OFFSET('[10]ihsg kurs market cap'!$E$107,0,0,COUNTA('[10]ihsg kurs market cap'!$E$107:'[10]ihsg kurs market cap'!#REF!),1)</definedName>
    <definedName name="nky_index">OFFSET('[2]udah copas spesial'!$CI$4,0,0,COUNTA('[2]udah copas spesial'!$CI$4:'[2]udah copas spesial'!$CI$10000),1)</definedName>
    <definedName name="nya_index">OFFSET('[2]udah copas spesial'!$CC$4,0,0,COUNTA('[2]udah copas spesial'!$CC$4:'[2]udah copas spesial'!$CC$10000),1)</definedName>
    <definedName name="Obligasi_tombol">"Button 10"</definedName>
    <definedName name="ok_" localSheetId="42">#REF!</definedName>
    <definedName name="ok_" localSheetId="1">#REF!</definedName>
    <definedName name="ok_">#REF!</definedName>
    <definedName name="PER">[5]MASTER!$A:$A</definedName>
    <definedName name="PERCENT">[1]Sheet3!$AE$2:$AE$3</definedName>
    <definedName name="_xlnm.Print_Area" localSheetId="5">'1.1'!$A$1:$F$10</definedName>
    <definedName name="_xlnm.Print_Area" localSheetId="16">'2.10'!$A$1:$N$38</definedName>
    <definedName name="_xlnm.Print_Area" localSheetId="22">'2.16'!$A$1:$N$38</definedName>
    <definedName name="_xlnm.Print_Area" localSheetId="24">'2.18'!$A$1:$O$10</definedName>
    <definedName name="_xlnm.Print_Area" localSheetId="10">'2.4'!$A$1:$O$7</definedName>
    <definedName name="_xlnm.Print_Area" localSheetId="29">'3.1'!$A$1:$O$69</definedName>
    <definedName name="_xlnm.Print_Area" localSheetId="31">'3.3'!$A$1:$O$7</definedName>
    <definedName name="_xlnm.Print_Area" localSheetId="33">'4.1'!$A$1:$O$55</definedName>
    <definedName name="_xlnm.Print_Area" localSheetId="39">'5.4'!$A$1:$N$9</definedName>
    <definedName name="_xlnm.Print_Area" localSheetId="40">'5.5'!$A$1:$N$27</definedName>
    <definedName name="_xlnm.Print_Area" localSheetId="41">'5.6'!$A$1:$O$40</definedName>
    <definedName name="_xlnm.Print_Area" localSheetId="42">'5.7'!$A$1:$P$25</definedName>
    <definedName name="_xlnm.Print_Area" localSheetId="1">Disclaimer!$A$1:$N$22</definedName>
    <definedName name="_xlnm.Print_Area" localSheetId="3">Isi!$A$1:$B$85</definedName>
    <definedName name="_xlnm.Print_Area" localSheetId="4">Istilah!$A$1:$C$61</definedName>
    <definedName name="_xlnm.Print_Titles" localSheetId="7">'2.1'!$3:$3</definedName>
    <definedName name="_xlnm.Print_Titles" localSheetId="8">'2.2'!$3:$3</definedName>
    <definedName name="_xlnm.Print_Titles" localSheetId="9">'2.3'!$3:$3</definedName>
    <definedName name="_xlnm.Print_Titles" localSheetId="29">'3.1'!$3:$3</definedName>
    <definedName name="_xlnm.Print_Titles" localSheetId="30">'3.2'!$3:$3</definedName>
    <definedName name="_xlnm.Print_Titles" localSheetId="33">'4.1'!$3:$3</definedName>
    <definedName name="PROPINSI">[3]Sheet3!$X$2:$X$32</definedName>
    <definedName name="Rp_Euro">OFFSET('[2]udah copas spesial'!$Y$4,0,0,COUNTA('[2]udah copas spesial'!$Y$4:'[2]udah copas spesial'!$Y$10000),1)</definedName>
    <definedName name="Rp_GBP">OFFSET('[2]udah copas spesial'!$AA$4,0,0,COUNTA('[2]udah copas spesial'!$AA$4:'[2]udah copas spesial'!$AA$10000),1)</definedName>
    <definedName name="Rp_JPY">OFFSET('[2]udah copas spesial'!$AC$4,0,0,COUNTA('[2]udah copas spesial'!$AC$4:'[2]udah copas spesial'!$AC$10000),1)</definedName>
    <definedName name="Rp_sheet">OFFSET([7]!tgl_rp,0,2)</definedName>
    <definedName name="Rp_USD">OFFSET('[2]udah copas spesial'!$W$4,0,0,COUNTA('[2]udah copas spesial'!$W$4:'[2]udah copas spesial'!$W$10000),1)</definedName>
    <definedName name="s" localSheetId="42">#REF!</definedName>
    <definedName name="s" localSheetId="1">OFFSET(#REF!,COUNTA(#REF!)-1,0,-MIN([0]!Length,COUNTA(#REF!)-1),1)</definedName>
    <definedName name="s">#REF!</definedName>
    <definedName name="SBSB">[6]Sheet3!$C$87:$C$105</definedName>
    <definedName name="set_index">OFFSET('[2]udah copas spesial'!$CU$4,0,0,COUNTA('[2]udah copas spesial'!$CU$4:'[2]udah copas spesial'!$CU$10000),1)</definedName>
    <definedName name="shcomp_index">OFFSET('[2]udah copas spesial'!$CM$4,0,0,COUNTA('[2]udah copas spesial'!$CM$4:'[2]udah copas spesial'!$CM$10000),1)</definedName>
    <definedName name="SHUB">[5]MASTER!$AT:$AT</definedName>
    <definedName name="SI">[6]Sheet3!$C$45:$C$52</definedName>
    <definedName name="SJSB">[1]Sheet3!$AE$41:$AE$61</definedName>
    <definedName name="SJTAS">[3]Sheet3!$BB$2:$BB$31</definedName>
    <definedName name="SJTASET">[3]Sheet3!$AJ$2:$AJ$85</definedName>
    <definedName name="SJTDER">[3]Sheet3!$BE$2:$BE$49</definedName>
    <definedName name="SJTE">[3]Sheet3!$AS$2:$AS$17</definedName>
    <definedName name="SJTEQ">[3]Sheet3!$BN$2:$BN$14</definedName>
    <definedName name="SJTL">[3]Sheet3!$AY$2:$AY$19</definedName>
    <definedName name="SJTOCA">[3]Sheet3!$AM$2:$AM$625</definedName>
    <definedName name="SJTP">[3]Sheet3!$AP$2:$AP$52</definedName>
    <definedName name="SJTSB">[3]Sheet3!$BH$2:$BH$134</definedName>
    <definedName name="SJTSEK">[3]Sheet3!$AV$2:$AV$31</definedName>
    <definedName name="SJTTB">[3]Sheet3!$BK$2:$BK$13</definedName>
    <definedName name="SK">[3]Sheet3!$C$26:$C$34</definedName>
    <definedName name="SMKS">[5]MASTER!$AR:$AR</definedName>
    <definedName name="SMPK">[5]MASTER!$AP:$AP</definedName>
    <definedName name="SMWJ">[5]MASTER!$AQ:$AQ</definedName>
    <definedName name="Start_tombol">"Button 9"</definedName>
    <definedName name="tes" localSheetId="42">#REF!</definedName>
    <definedName name="tes" localSheetId="1">#REF!</definedName>
    <definedName name="tes">#REF!</definedName>
    <definedName name="test" localSheetId="42">#REF!</definedName>
    <definedName name="test">#REF!</definedName>
    <definedName name="TGL">[1]Sheet3!$M$26:$M$56</definedName>
    <definedName name="tgl_NAB">OFFSET([2]NAB!$A$2,COUNTA([2]NAB!$A:$A)-1,0,-MIN(Length,COUNTA([2]NAB!$A:$A)-1),1)</definedName>
    <definedName name="tgl_rp">OFFSET([2]Rp!$G$2,COUNTA([2]Rp!$G:$G)-1,0,-MIN(Length,COUNTA([2]Rp!$G:$G)-1),1)</definedName>
    <definedName name="tgl_trans_asing">OFFSET(#REF!,COUNTA(#REF!)-1,0,-MIN(Length,COUNTA(#REF!)-1),1)</definedName>
    <definedName name="THN">[3]Sheet3!$N$26:$N$27</definedName>
    <definedName name="THNLK">[3]Sheet3!$N$31:$N$34</definedName>
    <definedName name="ukx_index">OFFSET('[2]udah copas spesial'!$CE$4,0,0,COUNTA('[2]udah copas spesial'!$CE$4:'[2]udah copas spesial'!$CE$10000),1)</definedName>
    <definedName name="valij_index">OFFSET('[2]udah copas spesial'!$BO$4,0,0,COUNTA('[2]udah copas spesial'!$BO$4:'[2]udah copas spesial'!$BO$10000),1)</definedName>
    <definedName name="volij_index">OFFSET('[2]udah copas spesial'!$BM$4,0,0,COUNTA('[2]udah copas spesial'!$BM$4:'[2]udah copas spesial'!$BM$10000),1)</definedName>
    <definedName name="VP">[6]Sheet3!$C$68:$C$73</definedName>
    <definedName name="WEEK">[1]Sheet3!$P$26:$P$29</definedName>
    <definedName name="xau_curncy">OFFSET('[2]udah copas spesial'!$BU$4,0,0,COUNTA('[2]udah copas spesial'!$BU$4:'[2]udah copas spesial'!$BU$10000),1)</definedName>
    <definedName name="XX" localSheetId="42">#REF!</definedName>
    <definedName name="XX" localSheetId="1">#REF!</definedName>
    <definedName name="XX">#REF!</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4" i="9" l="1"/>
  <c r="N52" i="7"/>
  <c r="M52" i="7"/>
  <c r="C52" i="7"/>
  <c r="N53" i="7"/>
  <c r="M4" i="9"/>
  <c r="M53" i="7"/>
  <c r="D9" i="5"/>
  <c r="E9" i="5"/>
  <c r="C9" i="5"/>
  <c r="N11" i="43"/>
  <c r="N12" i="43"/>
  <c r="N14" i="43"/>
  <c r="N17" i="43"/>
  <c r="N19" i="43"/>
  <c r="N23" i="43"/>
  <c r="N4" i="43"/>
  <c r="N5" i="43"/>
  <c r="N6" i="43"/>
  <c r="N10" i="43"/>
  <c r="N3" i="43"/>
  <c r="L4" i="9"/>
  <c r="L49" i="8"/>
  <c r="L53" i="7"/>
  <c r="J38" i="30"/>
  <c r="K4" i="9"/>
  <c r="J4" i="9"/>
</calcChain>
</file>

<file path=xl/sharedStrings.xml><?xml version="1.0" encoding="utf-8"?>
<sst xmlns="http://schemas.openxmlformats.org/spreadsheetml/2006/main" count="1600" uniqueCount="1235">
  <si>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</si>
  <si>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</si>
  <si>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</si>
  <si>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</si>
  <si>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</si>
  <si>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</si>
  <si>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</si>
  <si>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</si>
  <si>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</si>
  <si>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</si>
  <si>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</si>
  <si>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Otoritas Jasa Keuangan</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</si>
  <si>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</si>
  <si>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</si>
  <si>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</si>
  <si>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</si>
  <si>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</si>
  <si>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</si>
  <si>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</si>
  <si>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</si>
  <si>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</si>
  <si>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</si>
  <si>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</si>
  <si>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</si>
  <si>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</si>
  <si>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</si>
  <si>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</si>
  <si>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</si>
  <si>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</si>
  <si>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</si>
  <si>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</si>
  <si>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</si>
  <si>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</si>
  <si>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</si>
  <si>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</si>
  <si>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</si>
  <si>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</si>
  <si>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</si>
  <si>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</si>
  <si>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</si>
  <si>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</si>
  <si>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</si>
  <si>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</si>
  <si>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</si>
  <si>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</si>
  <si>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</si>
  <si>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</si>
  <si>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</si>
  <si>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</si>
  <si>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</si>
  <si>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</si>
  <si>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</si>
  <si>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</si>
  <si>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</si>
  <si>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</si>
  <si>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</si>
  <si>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</si>
  <si>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</si>
  <si>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</si>
  <si>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</si>
  <si>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</si>
  <si>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</si>
  <si>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</si>
  <si>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</si>
  <si>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</si>
  <si>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</si>
  <si>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</si>
  <si>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</si>
  <si>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</si>
  <si>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</si>
  <si>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</si>
  <si>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</si>
  <si>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</si>
  <si>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</si>
  <si>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</si>
  <si>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</si>
  <si>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</si>
  <si>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</si>
  <si>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</si>
  <si>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</si>
  <si>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</si>
  <si>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</si>
  <si>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</si>
  <si>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</si>
  <si>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</si>
  <si>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</si>
  <si>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</si>
  <si>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</si>
  <si>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</si>
  <si>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</si>
  <si>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</si>
  <si>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</si>
  <si>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</si>
  <si>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</si>
  <si>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</si>
  <si>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</si>
  <si>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</si>
  <si>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</si>
  <si>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</si>
  <si>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</si>
  <si>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</si>
  <si>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</si>
  <si>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</si>
  <si>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</si>
  <si>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</si>
  <si>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</si>
  <si>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</si>
  <si>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</si>
  <si>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</si>
  <si>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</si>
  <si>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</si>
  <si>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</si>
  <si>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</si>
  <si>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</si>
  <si>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</si>
  <si>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</si>
  <si>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</si>
  <si>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</si>
  <si>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</si>
  <si>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</si>
  <si>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</si>
  <si>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</si>
  <si>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</si>
  <si>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</si>
  <si>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</si>
  <si>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</si>
  <si>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</si>
  <si>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</si>
  <si>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</si>
  <si>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</si>
  <si>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</si>
  <si>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</si>
  <si>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</si>
  <si>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</si>
  <si>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</si>
  <si>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</si>
  <si>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</si>
  <si>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</si>
  <si>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</si>
  <si>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</si>
  <si>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</si>
  <si>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</si>
  <si>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</si>
  <si>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</si>
  <si>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</si>
  <si>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</si>
  <si>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</si>
  <si>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</si>
  <si>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</si>
  <si>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</si>
  <si>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</si>
  <si>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</si>
  <si>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</si>
  <si>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</si>
  <si>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</si>
  <si>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</si>
  <si>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</si>
  <si>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</si>
  <si>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</si>
  <si>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</si>
  <si>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</si>
  <si>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</si>
  <si>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</si>
  <si>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</si>
  <si>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</si>
  <si>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</si>
  <si>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</si>
  <si>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</si>
  <si>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</si>
  <si>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</si>
  <si>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</si>
  <si>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</si>
  <si>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</si>
  <si>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</si>
  <si>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</si>
  <si>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</si>
  <si>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</si>
  <si>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</si>
  <si>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</si>
  <si>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</si>
  <si>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</si>
  <si>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</si>
  <si>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</si>
  <si>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</si>
  <si>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</si>
  <si>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</si>
  <si>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</si>
  <si>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</si>
  <si>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</si>
  <si>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</si>
  <si>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</si>
  <si>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</si>
  <si>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</si>
  <si>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</si>
  <si>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</si>
  <si>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</si>
  <si>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</si>
  <si>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</si>
  <si>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</si>
  <si>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</si>
  <si>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</si>
  <si>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</si>
  <si>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</si>
  <si>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</si>
  <si>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</si>
  <si>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</si>
  <si>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</si>
  <si>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</si>
  <si>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</si>
  <si>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</si>
  <si>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</si>
  <si>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</si>
  <si>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</si>
  <si>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</si>
  <si>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</si>
  <si>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</si>
  <si>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</si>
  <si>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</si>
  <si>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</si>
  <si>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</si>
  <si>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</si>
  <si>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</si>
  <si>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</si>
  <si>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</si>
  <si>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</si>
  <si>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</si>
  <si>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</si>
  <si>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</si>
  <si>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</si>
  <si>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</si>
  <si>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</si>
  <si>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Loans received</t>
  </si>
  <si>
    <t>6. Contigency provissions</t>
  </si>
  <si>
    <t>7. Guarantee &amp; insurance liabilities</t>
  </si>
  <si>
    <t>a. Penjaminan</t>
  </si>
  <si>
    <t>a. Guarantee</t>
  </si>
  <si>
    <t>b. Asuransi</t>
  </si>
  <si>
    <t>b. Insurance</t>
  </si>
  <si>
    <t>8. Reinsurance liabilities</t>
  </si>
  <si>
    <t>9. Deferred tax liabilities</t>
  </si>
  <si>
    <t>10. Other liabilities</t>
  </si>
  <si>
    <t>Total Liabilitas</t>
  </si>
  <si>
    <t>Total Liabilities</t>
  </si>
  <si>
    <t>11. Government capital contributions</t>
  </si>
  <si>
    <t>a. Modal Awal</t>
  </si>
  <si>
    <t>a. Initial capital</t>
  </si>
  <si>
    <t>b. Modal tambahan</t>
  </si>
  <si>
    <t>b. Additional capital</t>
  </si>
  <si>
    <t>12. Grants</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</si>
  <si>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</si>
  <si>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</si>
  <si>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</si>
  <si>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</si>
  <si>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</si>
  <si>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</si>
  <si>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</si>
  <si>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</si>
  <si>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</si>
  <si>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</si>
  <si>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</si>
  <si>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</si>
  <si>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</si>
  <si>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</si>
  <si>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</si>
  <si>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</si>
  <si>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</si>
  <si>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</si>
  <si>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</si>
  <si>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</si>
  <si>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</si>
  <si>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</si>
  <si>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</si>
  <si>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</si>
  <si>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</si>
  <si>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</si>
  <si>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</si>
  <si>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</si>
  <si>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</si>
  <si>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</si>
  <si>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</si>
  <si>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</si>
  <si>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</si>
  <si>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</si>
  <si>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</si>
  <si>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</si>
  <si>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</si>
  <si>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</si>
  <si>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</si>
  <si>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</si>
  <si>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</si>
  <si>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</si>
  <si>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</si>
  <si>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</si>
  <si>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</si>
  <si>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</si>
  <si>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</si>
  <si>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</si>
  <si>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</si>
  <si>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</si>
  <si>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</si>
  <si>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</si>
  <si>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</si>
  <si>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</si>
  <si>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</si>
  <si>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</si>
  <si>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</si>
  <si>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</si>
  <si>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</si>
  <si>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</si>
  <si>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</si>
  <si>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</si>
  <si>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</si>
  <si>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</si>
  <si>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</si>
  <si>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</si>
  <si>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</si>
  <si>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</si>
  <si>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</si>
  <si>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</si>
  <si>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</si>
  <si>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</si>
  <si>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</si>
  <si>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</si>
  <si>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</si>
  <si>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</si>
  <si>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</si>
  <si>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</si>
  <si>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</si>
  <si>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</si>
  <si>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</si>
  <si>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</si>
  <si>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</si>
  <si>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</si>
  <si>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</si>
  <si>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</si>
  <si>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</si>
  <si>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</si>
  <si>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</si>
  <si>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</si>
  <si>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</si>
  <si>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</si>
  <si>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</si>
  <si>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</si>
  <si>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</si>
  <si>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</si>
  <si>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</si>
  <si>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</si>
  <si>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</si>
  <si>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</si>
  <si>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</si>
  <si>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</si>
  <si>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</si>
  <si>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</si>
  <si>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</si>
  <si>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</si>
  <si>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</si>
  <si>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</si>
  <si>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</si>
  <si>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</si>
  <si>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</si>
  <si>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</si>
  <si>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</si>
  <si>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</si>
  <si>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</si>
  <si>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</si>
  <si>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</si>
  <si>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</si>
  <si>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</si>
  <si>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</si>
  <si>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</si>
  <si>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</si>
  <si>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</si>
  <si>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</si>
  <si>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</si>
  <si>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</si>
  <si>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</si>
  <si>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</si>
  <si>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</si>
  <si>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</si>
  <si>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</si>
  <si>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</si>
  <si>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</si>
  <si>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</si>
  <si>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</si>
  <si>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</si>
  <si>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</si>
  <si>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</si>
  <si>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</si>
  <si>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</si>
  <si>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</si>
  <si>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</si>
  <si>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</si>
  <si>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</si>
  <si>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</si>
  <si>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</si>
  <si>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</si>
  <si>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</si>
  <si>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</si>
  <si>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</si>
  <si>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</si>
  <si>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</si>
  <si>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</si>
  <si>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</si>
  <si>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</si>
  <si>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</si>
  <si>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</si>
  <si>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</si>
  <si>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</si>
  <si>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</si>
  <si>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</si>
  <si>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</si>
  <si>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</si>
  <si>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</si>
  <si>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</si>
  <si>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</si>
  <si>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</si>
  <si>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</si>
  <si>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</si>
  <si>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</si>
  <si>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</si>
  <si>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</si>
  <si>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</si>
  <si>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</si>
  <si>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</si>
  <si>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</si>
  <si>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</si>
  <si>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</si>
  <si>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</si>
  <si>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</si>
  <si>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</si>
  <si>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</si>
  <si>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</si>
  <si>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</si>
  <si>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</si>
  <si>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</si>
  <si>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</si>
  <si>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</si>
  <si>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</si>
  <si>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</si>
  <si>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</si>
  <si>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</si>
  <si>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</si>
  <si>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</si>
  <si>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</si>
  <si>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</si>
  <si>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</si>
  <si>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</si>
  <si>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</si>
  <si>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</si>
  <si>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</si>
  <si>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</si>
  <si>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</si>
  <si>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</si>
  <si>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</si>
  <si>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</si>
  <si>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</si>
  <si>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</si>
  <si>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</si>
  <si>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</si>
  <si>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</si>
  <si>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</si>
  <si>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</si>
  <si>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</si>
  <si>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</si>
  <si>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</si>
  <si>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</si>
  <si>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</si>
  <si>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</si>
  <si>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</si>
  <si>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</si>
  <si>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</si>
  <si>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</si>
  <si>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</si>
  <si>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</si>
  <si>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</si>
  <si>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</si>
  <si>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</si>
  <si>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</si>
  <si>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</si>
  <si>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</si>
  <si>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</si>
  <si>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</si>
  <si>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</si>
  <si>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</si>
  <si>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</si>
  <si>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</si>
  <si>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</si>
  <si>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</si>
  <si>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</si>
  <si>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</si>
  <si>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</si>
  <si>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</si>
  <si>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</si>
  <si>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</si>
  <si>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</si>
  <si>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</si>
  <si>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</si>
  <si>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</si>
  <si>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</si>
  <si>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</si>
  <si>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</si>
  <si>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</si>
  <si>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</si>
  <si>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</si>
  <si>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</si>
  <si>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</si>
  <si>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</si>
  <si>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</si>
  <si>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</si>
  <si>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</si>
  <si>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</si>
  <si>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</si>
  <si>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</si>
  <si>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</si>
  <si>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</si>
  <si>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</si>
  <si>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</si>
  <si>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</si>
  <si>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</si>
  <si>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</si>
  <si>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</si>
  <si>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</si>
  <si>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</si>
  <si>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</si>
  <si>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</si>
  <si>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</si>
  <si>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</si>
  <si>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</si>
  <si>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</si>
  <si>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</si>
  <si>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</si>
  <si>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</si>
  <si>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</si>
  <si>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</si>
  <si>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</si>
  <si>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</si>
  <si>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</si>
  <si>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</si>
  <si>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</si>
  <si>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</si>
  <si>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</si>
  <si>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</si>
  <si>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</si>
  <si>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</si>
  <si>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</si>
  <si>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</si>
  <si>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</si>
  <si>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</si>
  <si>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</si>
  <si>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</si>
  <si>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</si>
  <si>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</si>
  <si>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</si>
  <si>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</si>
  <si>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</si>
  <si>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</si>
  <si>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</si>
  <si>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</si>
  <si>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</si>
  <si>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</si>
  <si>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</si>
  <si>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</si>
  <si>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</si>
  <si>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</si>
  <si>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</si>
  <si>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</si>
  <si>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</si>
  <si>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</si>
  <si>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</si>
  <si>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</si>
  <si>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</si>
  <si>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</si>
  <si>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</si>
  <si>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</si>
  <si>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</si>
  <si>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</si>
  <si>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</si>
  <si>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</si>
  <si>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</si>
  <si>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</si>
  <si>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</si>
  <si>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</si>
  <si>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</si>
  <si>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</si>
  <si>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</si>
  <si>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</si>
  <si>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</si>
  <si>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</si>
  <si>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</si>
  <si>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</si>
  <si>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</si>
  <si>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</si>
  <si>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</si>
  <si>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</si>
  <si>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</si>
  <si>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</si>
  <si>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</si>
  <si>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</si>
  <si>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</si>
  <si>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</si>
  <si>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</si>
  <si>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</si>
  <si>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</si>
  <si>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</si>
  <si>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</si>
  <si>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</si>
  <si>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</si>
  <si>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</si>
  <si>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</si>
  <si>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</si>
  <si>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</si>
  <si>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</si>
  <si>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</si>
  <si>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</si>
  <si>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</si>
  <si>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</si>
  <si>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</si>
  <si>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</si>
  <si>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</si>
  <si>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</si>
  <si>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</si>
  <si>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</si>
  <si>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</si>
  <si>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</si>
  <si>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</si>
  <si>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</si>
  <si>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</si>
  <si>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</si>
  <si>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</si>
  <si>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</si>
  <si>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</si>
  <si>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</si>
  <si>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</si>
  <si>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</si>
  <si>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</si>
  <si>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</si>
  <si>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</si>
  <si>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</si>
  <si>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</si>
  <si>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</si>
  <si>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</si>
  <si>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</si>
  <si>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</si>
  <si>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</si>
  <si>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</si>
  <si>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</si>
  <si>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</si>
  <si>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</si>
  <si>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</si>
  <si>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</si>
  <si>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</si>
  <si>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</si>
  <si>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</si>
  <si>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</si>
  <si>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</si>
  <si>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</si>
  <si>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</si>
  <si>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</si>
  <si>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</si>
  <si>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</si>
  <si>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</si>
  <si>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</si>
  <si>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</si>
  <si>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</si>
  <si>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</si>
  <si>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</si>
  <si>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</si>
  <si>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</si>
  <si>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</si>
  <si>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</si>
  <si>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</si>
  <si>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</si>
  <si>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</si>
  <si>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</si>
  <si>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</si>
  <si>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</si>
  <si>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</si>
  <si>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</si>
  <si>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</si>
  <si>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</si>
  <si>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</si>
  <si>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</si>
  <si>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</si>
  <si>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</si>
  <si>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</si>
  <si>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</si>
  <si>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</si>
  <si>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</si>
  <si>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</si>
  <si>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</si>
  <si>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</si>
  <si>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</si>
  <si>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</si>
  <si>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</si>
  <si>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</si>
  <si>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</si>
  <si>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</si>
  <si>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</si>
  <si>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</si>
  <si>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</si>
  <si>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</si>
  <si>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</si>
  <si>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</si>
  <si>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</si>
  <si>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</si>
  <si>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</si>
  <si>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</si>
  <si>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</si>
  <si>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</si>
  <si>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</si>
  <si>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</si>
  <si>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</si>
  <si>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</si>
  <si>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</si>
  <si>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</si>
  <si>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</si>
  <si>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</si>
  <si>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</si>
  <si>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</si>
  <si>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</si>
  <si>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</si>
  <si>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</si>
  <si>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</si>
  <si>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</si>
  <si>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</si>
  <si>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</si>
  <si>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</si>
  <si>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</si>
  <si>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</si>
  <si>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</si>
  <si>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</si>
  <si>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</si>
  <si>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</si>
  <si>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</si>
  <si>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</si>
  <si>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</si>
  <si>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</si>
  <si>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</si>
  <si>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</si>
  <si>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</si>
  <si>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</si>
  <si>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</si>
  <si>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</si>
  <si>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</si>
  <si>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</si>
  <si>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</si>
  <si>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</si>
  <si>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</si>
  <si>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</si>
  <si>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</si>
  <si>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</si>
  <si>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</si>
  <si>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</si>
  <si>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</si>
  <si>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</si>
  <si>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</si>
  <si>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</si>
  <si>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</si>
  <si>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</si>
  <si>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</si>
  <si>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</si>
  <si>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</si>
  <si>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</si>
  <si>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</si>
  <si>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</si>
  <si>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</si>
  <si>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</si>
  <si>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</si>
  <si>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</si>
  <si>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</si>
  <si>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</si>
  <si>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</si>
  <si>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</si>
  <si>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</si>
  <si>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</si>
  <si>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</si>
  <si>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</si>
  <si>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</si>
  <si>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</si>
  <si>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</si>
  <si>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</si>
  <si>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</si>
  <si>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</si>
  <si>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</si>
  <si>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</si>
  <si>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</si>
  <si>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</si>
  <si>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</si>
  <si>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</si>
  <si>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</si>
  <si>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</si>
  <si>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</si>
  <si>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</si>
  <si>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</si>
  <si>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</si>
  <si>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</si>
  <si>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</si>
  <si>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</si>
  <si>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</si>
  <si>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</si>
  <si>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</si>
  <si>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</si>
  <si>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</si>
  <si>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</si>
  <si>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</si>
  <si>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</si>
  <si>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</si>
  <si>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</si>
  <si>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</si>
  <si>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</si>
  <si>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</si>
  <si>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</si>
  <si>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</si>
  <si>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</si>
  <si>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</si>
  <si>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</si>
  <si>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</si>
  <si>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</si>
  <si>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</si>
  <si>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</si>
  <si>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</si>
  <si>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</si>
  <si>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</si>
  <si>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</si>
  <si>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</si>
  <si>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</si>
  <si>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</si>
  <si>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</si>
  <si>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</si>
  <si>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</si>
  <si>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</si>
  <si>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</si>
  <si>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</si>
  <si>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</si>
  <si>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</si>
  <si>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</si>
  <si>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</si>
  <si>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</si>
  <si>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</si>
  <si>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</si>
  <si>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</si>
  <si>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</si>
  <si>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</si>
  <si>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</si>
  <si>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5. Jerman</t>
  </si>
  <si>
    <t>5. Germany</t>
  </si>
  <si>
    <t>9.Lain-Lain</t>
  </si>
  <si>
    <t>9.Others</t>
  </si>
  <si>
    <t>3. Others</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</si>
  <si>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</si>
  <si>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</si>
  <si>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</si>
  <si>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</si>
  <si>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</si>
  <si>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</si>
  <si>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</si>
  <si>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</si>
  <si>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</si>
  <si>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</si>
  <si>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</si>
  <si>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</si>
  <si>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</si>
  <si>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</si>
  <si>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Tabel 4.1 Posisi Keuangan PT PNM</t>
  </si>
  <si>
    <t>Table 4.1 Financial Position of PT PNM</t>
  </si>
  <si>
    <t>Tabel 4.2 Laba Rugi Komprehensif PT PNM</t>
  </si>
  <si>
    <t>Table 4.2 Comprehensive Income of PT PNM</t>
  </si>
  <si>
    <t>Tabel 4.3 Pinjaman yang Diberikan PT PNM</t>
  </si>
  <si>
    <t>Table 4.3 Loans of PT PNM</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</si>
  <si>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</si>
  <si>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</si>
  <si>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</si>
  <si>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</si>
  <si>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</si>
  <si>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</si>
  <si>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</si>
  <si>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</si>
  <si>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</si>
  <si>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</si>
  <si>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</si>
  <si>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</si>
  <si>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</si>
  <si>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</si>
  <si>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</si>
  <si>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</si>
  <si>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</si>
  <si>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</si>
  <si>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</si>
  <si>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</si>
  <si>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</si>
  <si>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</si>
  <si>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</si>
  <si>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</si>
  <si>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</si>
  <si>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</si>
  <si>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</si>
  <si>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</si>
  <si>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</si>
  <si>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</si>
  <si>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</si>
  <si>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</si>
  <si>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</si>
  <si>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</si>
  <si>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</si>
  <si>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</si>
  <si>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</si>
  <si>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Bali</t>
  </si>
  <si>
    <t>Banten</t>
  </si>
  <si>
    <t>Bengkulu</t>
  </si>
  <si>
    <t>DI Yogyakarta</t>
  </si>
  <si>
    <t>Gorontalo</t>
  </si>
  <si>
    <t>DKI Jakarta</t>
  </si>
  <si>
    <t>Jambi</t>
  </si>
  <si>
    <t>Jawa Barat</t>
  </si>
  <si>
    <t>Jawa Tengah</t>
  </si>
  <si>
    <t>Jawa Timur</t>
  </si>
  <si>
    <t>Kalimantan Barat</t>
  </si>
  <si>
    <t>Kalimantan Selatan</t>
  </si>
  <si>
    <t>Kalimantan Tengah</t>
  </si>
  <si>
    <t>Kalimantan Timur</t>
  </si>
  <si>
    <t>Kalimantan Utara</t>
  </si>
  <si>
    <t>Kepulauan Riau</t>
  </si>
  <si>
    <t>Lampung</t>
  </si>
  <si>
    <t>Maluku</t>
  </si>
  <si>
    <t>Maluku Utara</t>
  </si>
  <si>
    <t>Nangroe Aceh Darussalam</t>
  </si>
  <si>
    <t>Nusa Tenggara Barat</t>
  </si>
  <si>
    <t>Nusa Tenggara Timur</t>
  </si>
  <si>
    <t>Papua</t>
  </si>
  <si>
    <t>Papua Barat</t>
  </si>
  <si>
    <t>Riau</t>
  </si>
  <si>
    <t>Sulawesi Selatan</t>
  </si>
  <si>
    <t>Sulawesi Tengah</t>
  </si>
  <si>
    <t>Sulawesi Tenggara</t>
  </si>
  <si>
    <t>Sulawesi Utara</t>
  </si>
  <si>
    <t>Sumatera Barat</t>
  </si>
  <si>
    <t>Sumatera Selatan</t>
  </si>
  <si>
    <t>Sumatera Utara</t>
  </si>
  <si>
    <t>Di luar Indonesia</t>
  </si>
  <si>
    <t>4. KPR Asset</t>
  </si>
  <si>
    <t>5. Credit enhancement</t>
  </si>
  <si>
    <t>7. Trade receivables</t>
  </si>
  <si>
    <t>8. Advance payments</t>
  </si>
  <si>
    <t>9. Prepaid expenses</t>
  </si>
  <si>
    <t>10. Prepaid tax</t>
  </si>
  <si>
    <t>11. Other receivables</t>
  </si>
  <si>
    <t>12. Other current assets</t>
  </si>
  <si>
    <t>Tabel 1.1 Overview Lembaga Keuangan Khusus per Maret 2023</t>
  </si>
  <si>
    <t>Table 1.1 Specialized Financial Institutions Overview as of March 2023</t>
  </si>
  <si>
    <t>-</t>
  </si>
  <si>
    <t>5. Utang Pajak</t>
  </si>
  <si>
    <t>6. Pinjaman yang Diterima</t>
  </si>
  <si>
    <t>7. Provisi atas liabilitas kontinjensi</t>
  </si>
  <si>
    <t>8. Liabilitas penjaminan &amp; asuransi</t>
  </si>
  <si>
    <t>9. Utang premi reasuransi</t>
  </si>
  <si>
    <t>10. Utang Imbal Jasa Penjaminan Ulang</t>
  </si>
  <si>
    <t>11. Kewajiban pajak tangguhan</t>
  </si>
  <si>
    <t>12. Kewajiban lain-lain</t>
  </si>
  <si>
    <t>1. Kontribusi modal pemerintah</t>
  </si>
  <si>
    <t>2. Hibah</t>
  </si>
  <si>
    <t>3. Saldo laba</t>
  </si>
  <si>
    <t>4. Laba (Rugi) Bersih Setelah Pajak</t>
  </si>
  <si>
    <t>5. Komponen Ekuitas Lainnya</t>
  </si>
  <si>
    <t>6. Pendapatan komprehensif lainnya</t>
  </si>
  <si>
    <t>Departemen Pengelolaan Data dan Statistik</t>
  </si>
  <si>
    <t>Department of Data Management and Statistics</t>
  </si>
  <si>
    <t>4. PT Sarana Multi Infrastruktur (Persero)</t>
  </si>
  <si>
    <t>4. PT SMI (Persero)</t>
  </si>
  <si>
    <r>
      <t xml:space="preserve">Tabel 5.1 Posisi Keuangan PT. Sarana Multi Infrastruktur (Miliar Rp)
</t>
    </r>
    <r>
      <rPr>
        <b/>
        <i/>
        <sz val="10"/>
        <rFont val="Arial"/>
        <family val="2"/>
      </rPr>
      <t>Table 5.1 Financial Position of PT. Sarana Multi Infrastruktur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</si>
  <si>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</si>
  <si>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</si>
  <si>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</si>
  <si>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</si>
  <si>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</si>
  <si>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</si>
  <si>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</si>
  <si>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</si>
  <si>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</si>
  <si>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</si>
  <si>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</si>
  <si>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</si>
  <si>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</si>
  <si>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</si>
  <si>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</si>
  <si>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</si>
  <si>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</si>
  <si>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</si>
  <si>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</si>
  <si>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</si>
  <si>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</si>
  <si>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</si>
  <si>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</si>
  <si>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</si>
  <si>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</si>
  <si>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</si>
  <si>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</si>
  <si>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</si>
  <si>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</si>
  <si>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</si>
  <si>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</si>
  <si>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</si>
  <si>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</si>
  <si>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</si>
  <si>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</si>
  <si>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</si>
  <si>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</si>
  <si>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</si>
  <si>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</si>
  <si>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</si>
  <si>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</si>
  <si>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</si>
  <si>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</si>
  <si>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</si>
  <si>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</si>
  <si>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</si>
  <si>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</si>
  <si>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</si>
  <si>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</si>
  <si>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</si>
  <si>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</si>
  <si>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</si>
  <si>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</si>
  <si>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</si>
  <si>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</si>
  <si>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</si>
  <si>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</si>
  <si>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</si>
  <si>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</si>
  <si>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</si>
  <si>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</si>
  <si>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</si>
  <si>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</si>
  <si>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Sumber Pendanaan Lainnya Sesuai dengan Peraturan Perundang-Undangan</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</si>
  <si>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</si>
  <si>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</si>
  <si>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</si>
  <si>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</si>
  <si>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</si>
  <si>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</si>
  <si>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</si>
  <si>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</si>
  <si>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</si>
  <si>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</si>
  <si>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</si>
  <si>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</si>
  <si>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</si>
  <si>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</si>
  <si>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r>
      <t xml:space="preserve">*Per Agustus 2023 PT. Sarana Multi Infrastruktur (Persero) masuk kedalam Lembaga Keuangan Khusus. Data sebelum Agustus 2023 masuk ke publikasi statistik Lembaga Pembiayaan (Perusahaan Pembiayaan Infrastruktur)
</t>
    </r>
    <r>
      <rPr>
        <i/>
        <sz val="6"/>
        <rFont val="Arial"/>
        <family val="2"/>
      </rPr>
      <t>*As of August 2023 PT. Sarana Multi Infrastruktur (Persero) is a Special Financial Institution. Data before August 2023 is included in the statistical publication of the Financing Institution (Infrastructure Financing Company)</t>
    </r>
  </si>
  <si>
    <r>
      <t xml:space="preserve">Tabel 5.2 Laporan Laba Rugi PT. Sarana Multi Infrastruktur (Miliar Rp)
</t>
    </r>
    <r>
      <rPr>
        <b/>
        <i/>
        <sz val="10"/>
        <rFont val="Arial"/>
        <family val="2"/>
      </rPr>
      <t>Table 5.2 Income Statement of PT. Sarana Multi Infrastruktur (Billion Rp)</t>
    </r>
  </si>
  <si>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</si>
  <si>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</si>
  <si>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</si>
  <si>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</si>
  <si>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</si>
  <si>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</si>
  <si>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</si>
  <si>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</si>
  <si>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</si>
  <si>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</si>
  <si>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</si>
  <si>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</si>
  <si>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</si>
  <si>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</si>
  <si>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</si>
  <si>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</si>
  <si>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</si>
  <si>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</si>
  <si>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</si>
  <si>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</si>
  <si>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</si>
  <si>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</si>
  <si>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</si>
  <si>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</si>
  <si>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</si>
  <si>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</si>
  <si>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</si>
  <si>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</si>
  <si>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</si>
  <si>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</si>
  <si>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</si>
  <si>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</si>
  <si>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</si>
  <si>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</si>
  <si>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</si>
  <si>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</si>
  <si>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</si>
  <si>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</si>
  <si>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r>
      <t>*Per Agustus 2023 PT. Sarana Multi Infrastruktur (Persero) masuk kedalam Lembaga Keuangan Khusus. Data sebelum Agustus 2023 masuk ke publikasi statistik Lembaga Pembiayaan (Perusahaan Pembiayaan Infrastruktur)
*</t>
    </r>
    <r>
      <rPr>
        <i/>
        <sz val="6"/>
        <rFont val="Arial"/>
        <family val="2"/>
      </rPr>
      <t>As of August 2023 PT. Sarana Multi Infrastruktur (Persero) is a Special Financial Institution. Data before August 2023 is included in the statistical publication of the Financing Institution (Infrastructure Financing Company)</t>
    </r>
  </si>
  <si>
    <r>
      <t xml:space="preserve">Tabel 5.3 Kinerja Keuangan PT. Sarana Multi Infrastruktur
</t>
    </r>
    <r>
      <rPr>
        <b/>
        <i/>
        <sz val="10"/>
        <rFont val="Arial"/>
        <family val="2"/>
      </rPr>
      <t>Table 5.3 Financial Performance of PT. Sarana Multi Infrastruktur</t>
    </r>
  </si>
  <si>
    <r>
      <t xml:space="preserve">Rasio / </t>
    </r>
    <r>
      <rPr>
        <b/>
        <i/>
        <sz val="7"/>
        <rFont val="Arial"/>
        <family val="2"/>
      </rPr>
      <t>Ratio</t>
    </r>
  </si>
  <si>
    <t>1. BOPO</t>
  </si>
  <si>
    <t>2. ROA</t>
  </si>
  <si>
    <t>3. ROE</t>
  </si>
  <si>
    <t>4. GR</t>
  </si>
  <si>
    <t>5. NPF</t>
  </si>
  <si>
    <r>
      <t xml:space="preserve">*) Data termasuk Syariah
</t>
    </r>
    <r>
      <rPr>
        <i/>
        <sz val="6"/>
        <rFont val="Arial"/>
        <family val="2"/>
      </rPr>
      <t xml:space="preserve">*) Include Sharia Data
</t>
    </r>
    <r>
      <rPr>
        <sz val="6"/>
        <rFont val="Arial"/>
        <family val="2"/>
      </rPr>
      <t xml:space="preserve">**)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</si>
  <si>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r>
      <t xml:space="preserve">Tabel 5.4 Pembiayaan Infrastruktur Berdasarkan Kegiatan Usaha (Miliar Rp)
</t>
    </r>
    <r>
      <rPr>
        <b/>
        <i/>
        <sz val="10"/>
        <rFont val="Arial"/>
        <family val="2"/>
      </rPr>
      <t>Table 5.4  Infrastructure  Financing Based On Business Activities (Billion Rp)</t>
    </r>
  </si>
  <si>
    <t>Jenis Kegiatan Usaha</t>
  </si>
  <si>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</si>
  <si>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</si>
  <si>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</si>
  <si>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</si>
  <si>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</si>
  <si>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r>
      <t xml:space="preserve">*) Data termasuk Syariah
</t>
    </r>
    <r>
      <rPr>
        <i/>
        <sz val="6"/>
        <rFont val="Arial"/>
        <family val="2"/>
      </rPr>
      <t xml:space="preserve">*) Include Sharia Data
</t>
    </r>
    <r>
      <rPr>
        <sz val="6"/>
        <rFont val="Arial"/>
        <family val="2"/>
      </rPr>
      <t xml:space="preserve">**)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</si>
  <si>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t>Tabel 5.5 Piutang Pembiayaan Berdasarkan Sektor Ekonomi (Miliar Rp)
Table 5.5 Financing Receivables Based On Economy Sectors (Billion Rp)</t>
  </si>
  <si>
    <t>Sektor Ekonomi</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</si>
  <si>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</si>
  <si>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</si>
  <si>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</si>
  <si>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</si>
  <si>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</si>
  <si>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</si>
  <si>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</si>
  <si>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</si>
  <si>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</si>
  <si>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</si>
  <si>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12. Real Estat</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</si>
  <si>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</si>
  <si>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</si>
  <si>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</si>
  <si>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</si>
  <si>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</si>
  <si>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</si>
  <si>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</si>
  <si>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</si>
  <si>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</si>
  <si>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</si>
  <si>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</si>
  <si>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</si>
  <si>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t>Tabel 5.6 Piutang Pembiayaan Berdasarkan Lokasi (Miliar Rp)
Table 5.6 Financing Receivables Based On Locations (Billion Rp)</t>
  </si>
  <si>
    <r>
      <t xml:space="preserve">Lokasi / </t>
    </r>
    <r>
      <rPr>
        <b/>
        <i/>
        <sz val="7"/>
        <rFont val="Arial"/>
        <family val="2"/>
      </rPr>
      <t>Locations</t>
    </r>
  </si>
  <si>
    <t>1.</t>
  </si>
  <si>
    <t>2.</t>
  </si>
  <si>
    <t>3.</t>
  </si>
  <si>
    <t>4.</t>
  </si>
  <si>
    <t>5.</t>
  </si>
  <si>
    <t>6.</t>
  </si>
  <si>
    <t>7.</t>
  </si>
  <si>
    <t>8.</t>
  </si>
  <si>
    <t>9.</t>
  </si>
  <si>
    <t>DI Aceh</t>
  </si>
  <si>
    <t>10.</t>
  </si>
  <si>
    <t>11.</t>
  </si>
  <si>
    <t>12.</t>
  </si>
  <si>
    <t>13.</t>
  </si>
  <si>
    <t>14.</t>
  </si>
  <si>
    <t>Bangka-Belitung</t>
  </si>
  <si>
    <t>15.</t>
  </si>
  <si>
    <t>16.</t>
  </si>
  <si>
    <t>17.</t>
  </si>
  <si>
    <t>18.</t>
  </si>
  <si>
    <t>19.</t>
  </si>
  <si>
    <t>20.</t>
  </si>
  <si>
    <t>21.</t>
  </si>
  <si>
    <t>22.</t>
  </si>
  <si>
    <t>23.</t>
  </si>
  <si>
    <t>24.</t>
  </si>
  <si>
    <t>25.</t>
  </si>
  <si>
    <t>26.</t>
  </si>
  <si>
    <t>Sulawesi Barat</t>
  </si>
  <si>
    <t>27.</t>
  </si>
  <si>
    <t>28.</t>
  </si>
  <si>
    <t>29.</t>
  </si>
  <si>
    <t>30.</t>
  </si>
  <si>
    <t>31.</t>
  </si>
  <si>
    <t>32.</t>
  </si>
  <si>
    <t>33.</t>
  </si>
  <si>
    <t>34.</t>
  </si>
  <si>
    <t>35.</t>
  </si>
  <si>
    <t>Di Luar Indonesia</t>
  </si>
  <si>
    <r>
      <t xml:space="preserve">JUMLAH / </t>
    </r>
    <r>
      <rPr>
        <b/>
        <i/>
        <sz val="7"/>
        <rFont val="Arial"/>
        <family val="2"/>
      </rPr>
      <t>TOTAL</t>
    </r>
  </si>
  <si>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</si>
  <si>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r>
      <t xml:space="preserve">Tabel 5.7 Piutang Pembiayaan Berdasarkan Infrastruktur (Miliar Rp)
</t>
    </r>
    <r>
      <rPr>
        <b/>
        <i/>
        <sz val="10"/>
        <rFont val="Arial"/>
        <family val="2"/>
      </rPr>
      <t>Table 5.7 Financing Receivables Based On Infrastructure (Billion Rp)</t>
    </r>
  </si>
  <si>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</si>
  <si>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</si>
  <si>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</si>
  <si>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</si>
  <si>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</si>
  <si>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</si>
  <si>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</si>
  <si>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</si>
  <si>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</si>
  <si>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</si>
  <si>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</si>
  <si>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</si>
  <si>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</si>
  <si>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</si>
  <si>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</si>
  <si>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</si>
  <si>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</si>
  <si>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</si>
  <si>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</si>
  <si>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</si>
  <si>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</si>
  <si>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</si>
  <si>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t>Tabel 5.1 Posisi Keuangan PT. Sarana Multi Infrastruktur</t>
  </si>
  <si>
    <t>Table 5.1 Financial Position of PT. Sarana Multi Infrastruktur</t>
  </si>
  <si>
    <t>Tabel 5.2 Laporan Laba Rugi PT. Sarana Multi Infrastruktur</t>
  </si>
  <si>
    <t>Table 5.2 Income Statement of PT. Sarana Multi Infrastruktur</t>
  </si>
  <si>
    <t>Tabel 5.3 Kinerja Keuangan PT. Sarana Multi Infrastruktur</t>
  </si>
  <si>
    <t>Table 5.3 Financial Performance of PT. Sarana Multi Infrastruktur</t>
  </si>
  <si>
    <t>Tabel 5.4 Pembiayaan Infrastruktur Berdasarkan Kegiatan Usaha</t>
  </si>
  <si>
    <t>Table 5.4  Infrastructure  Financing Based On Business Activities</t>
  </si>
  <si>
    <t>Tabel 5.5 Piutang Pembiayaan Berdasarkan Sektor Ekonomi</t>
  </si>
  <si>
    <t>Table 5.5 Financing Receivables Based On Economy Sectors</t>
  </si>
  <si>
    <t>Tabel 5.6 Piutang Pembiayaan Berdasarkan Lokasi</t>
  </si>
  <si>
    <t>Table 5.6 Financing Receivables Based On Locations</t>
  </si>
  <si>
    <t>Tabel 5.7 Piutang Pembiayaan Berdasarkan Infrastruktur</t>
  </si>
  <si>
    <t>Table 5.7 Financing Receivables Based On Infrastructure</t>
  </si>
  <si>
    <t>7. Other current liabilities</t>
  </si>
  <si>
    <t>5. Mudharabah profit sharing debt</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</si>
  <si>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selanjutnya disingkat PT PNM, dan PT Sarana Multi Infrastruktur selanjutnya disingkat SMI. Statistik Lembaga Keuangan Khusus Indonesia diterbitkan secara bulanan oleh Departemen Pengelolaan Data dan Statistik dan dapat diakses melalui situs resmi Otoritas Jasa Keuangan di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</si>
  <si>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and PT Sarana Multi Infrastruktur abbreviated PT SMI. The Indonesia Specialized Financial Institutions Statistics is published by Department of Data Management and Statistics.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</si>
  <si>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dan Laporan Bulanan PT SMI</t>
  </si>
  <si>
    <t>The data used in the Indonesia Specialized Financial Institutions Statistics are derived from Indonesia Eximbank Monthly Report, PT SMF (Persero) Monthly Report,  PT PNM Monthly Report, and PT SMI Monthly Report .</t>
  </si>
  <si>
    <t>36.</t>
  </si>
  <si>
    <t>Papua Selatan</t>
  </si>
  <si>
    <t>No</t>
  </si>
  <si>
    <t>Industri</t>
  </si>
  <si>
    <t>LPEI (UUS)</t>
  </si>
  <si>
    <t>Aset</t>
  </si>
  <si>
    <t>Pembiayaan/Piutang</t>
  </si>
  <si>
    <t>Efek - Efek Yang Diterbitkan</t>
  </si>
  <si>
    <t>SMI (UUS)</t>
  </si>
  <si>
    <t>Dana Syirkah Temporer</t>
  </si>
  <si>
    <t>Pinjaman yang disalurkan</t>
  </si>
  <si>
    <t>PNM (UUS)</t>
  </si>
  <si>
    <t>SMF (UUS)</t>
  </si>
  <si>
    <t>Pembiayaan yang disalurkan</t>
  </si>
  <si>
    <t>Miliar Rp</t>
  </si>
  <si>
    <t>Jakarta,    February 2024</t>
  </si>
  <si>
    <t>Jakarta,  Februari 2024</t>
  </si>
  <si>
    <t>Tabel 1.1 Overview Lembaga Keuangan Khusus per Januari 2024</t>
  </si>
  <si>
    <t>Table 1.1 Specialized Financial Institutions Overview as of January 2023</t>
  </si>
  <si>
    <t>Pendanaan Diterima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</si>
</sst>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_-;\-* #,##0_-;_-* &quot;-&quot;??_-;_-@_-"/>
    <numFmt numFmtId="168" formatCode="_(* #,##0.00_);_(* \(#,##0.00\);_(* &quot;-&quot;_);_(@_)"/>
  </numFmts>
  <fonts count="54" x14ac:knownFonts="1">
    <font>
      <sz val="11"/>
      <color theme="1"/>
      <name val="Calibri"/>
      <family val="2"/>
      <charset val="1"/>
      <scheme val="minor"/>
    </font>
    <font>
      <sz val="11"/>
      <color theme="1"/>
      <name val="Calibri"/>
      <family val="2"/>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
      <b/>
      <sz val="11"/>
      <color theme="1"/>
      <name val="Calibri"/>
      <family val="2"/>
      <scheme val="minor"/>
    </font>
    <font>
      <b/>
      <sz val="7"/>
      <name val="Arial"/>
      <family val="2"/>
    </font>
    <font>
      <sz val="7"/>
      <name val="Arial"/>
      <family val="2"/>
    </font>
    <font>
      <sz val="6"/>
      <name val="Arial"/>
      <family val="2"/>
    </font>
    <font>
      <i/>
      <sz val="6"/>
      <name val="Arial"/>
      <family val="2"/>
    </font>
    <font>
      <b/>
      <i/>
      <sz val="7"/>
      <name val="Arial"/>
      <family val="2"/>
    </font>
    <font>
      <sz val="11"/>
      <color theme="1"/>
      <name val="Arial"/>
      <family val="2"/>
    </font>
    <font>
      <sz val="7"/>
      <color theme="1"/>
      <name val="Arial"/>
      <family val="2"/>
    </font>
    <font>
      <b/>
      <sz val="7"/>
      <color theme="1"/>
      <name val="Arial"/>
      <family val="2"/>
    </font>
    <font>
      <u/>
      <sz val="11"/>
      <color rgb="FFCC0099"/>
      <name val="Calibri"/>
      <family val="2"/>
      <scheme val="minor"/>
    </font>
    <font>
      <i/>
      <u/>
      <sz val="11"/>
      <color theme="10"/>
      <name val="Calibri"/>
      <family val="2"/>
      <scheme val="minor"/>
    </font>
    <font>
      <u/>
      <sz val="11"/>
      <color theme="10"/>
      <name val="Calibri"/>
      <family val="2"/>
      <scheme val="minor"/>
    </font>
    <font>
      <sz val="8"/>
      <color rgb="FFFF0000"/>
      <name val="Arial Narrow"/>
      <family val="2"/>
    </font>
    <font>
      <b/>
      <sz val="8"/>
      <color theme="1"/>
      <name val="Arial"/>
      <family val="2"/>
    </font>
    <font>
      <sz val="8"/>
      <color theme="1"/>
      <name val="Calibri"/>
      <family val="2"/>
      <charset val="1"/>
      <scheme val="minor"/>
    </font>
  </fonts>
  <fills count="11">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
      <left style="thin">
        <color rgb="FF000000"/>
      </left>
      <right style="thin">
        <color indexed="64"/>
      </right>
      <top/>
      <bottom/>
      <diagonal/>
    </border>
  </borders>
  <cellStyleXfs count="16">
    <xf numFmtId="0" fontId="0" fillId="0" borderId="0"/>
    <xf numFmtId="0" fontId="17" fillId="0" borderId="0" applyNumberFormat="0" applyFill="0" applyBorder="0" applyAlignment="0" applyProtection="0"/>
    <xf numFmtId="164" fontId="2" fillId="0" borderId="0" applyFont="0" applyFill="0" applyBorder="0" applyAlignment="0" applyProtection="0"/>
    <xf numFmtId="0" fontId="12" fillId="0" borderId="0"/>
    <xf numFmtId="41"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41" fontId="2"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63">
    <xf numFmtId="0" fontId="0" fillId="0" borderId="0" xfId="0"/>
    <xf numFmtId="0" fontId="3" fillId="0" borderId="0" xfId="0" applyFont="1"/>
    <xf numFmtId="0" fontId="4" fillId="0" borderId="0" xfId="0" applyFont="1"/>
    <xf numFmtId="0" fontId="5" fillId="2" borderId="0" xfId="0" applyFont="1" applyFill="1" applyAlignment="1">
      <alignment vertical="center" wrapText="1"/>
    </xf>
    <xf numFmtId="0" fontId="7" fillId="2" borderId="0" xfId="0" applyFont="1" applyFill="1" applyAlignment="1">
      <alignment horizontal="center" vertical="center" wrapText="1"/>
    </xf>
    <xf numFmtId="17" fontId="5" fillId="2" borderId="0" xfId="0" quotePrefix="1" applyNumberFormat="1" applyFont="1" applyFill="1" applyAlignment="1">
      <alignment vertical="center"/>
    </xf>
    <xf numFmtId="0" fontId="8" fillId="0" borderId="0" xfId="0" applyFont="1"/>
    <xf numFmtId="0" fontId="9"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horizontal="justify" vertical="top" wrapText="1"/>
    </xf>
    <xf numFmtId="0" fontId="14" fillId="0" borderId="0" xfId="0" applyFont="1" applyAlignment="1">
      <alignment vertical="top" wrapText="1"/>
    </xf>
    <xf numFmtId="0" fontId="14" fillId="0" borderId="0" xfId="0" applyFont="1" applyAlignment="1">
      <alignment vertical="top"/>
    </xf>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8" fillId="0" borderId="0" xfId="1" applyFont="1" applyAlignment="1">
      <alignment vertical="center"/>
    </xf>
    <xf numFmtId="0" fontId="19" fillId="0" borderId="0" xfId="1" applyFont="1" applyAlignment="1">
      <alignment vertical="center"/>
    </xf>
    <xf numFmtId="0" fontId="20" fillId="0" borderId="0" xfId="0" applyFont="1"/>
    <xf numFmtId="0" fontId="21" fillId="0" borderId="0" xfId="0" applyFont="1" applyAlignment="1">
      <alignment horizontal="justify" vertical="top" wrapText="1"/>
    </xf>
    <xf numFmtId="0" fontId="22" fillId="0" borderId="0" xfId="0" applyFont="1" applyAlignment="1">
      <alignment horizontal="justify"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horizontal="justify" wrapText="1"/>
    </xf>
    <xf numFmtId="0" fontId="22" fillId="0" borderId="0" xfId="0" applyFont="1" applyAlignment="1">
      <alignment vertical="top" wrapText="1"/>
    </xf>
    <xf numFmtId="0" fontId="25"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1"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164"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164" fontId="32" fillId="0" borderId="9" xfId="2" applyFont="1" applyBorder="1" applyAlignment="1">
      <alignment horizontal="right" vertical="center"/>
    </xf>
    <xf numFmtId="0" fontId="33" fillId="0" borderId="10" xfId="0" applyFont="1" applyBorder="1" applyAlignment="1">
      <alignment horizontal="left" vertical="center" wrapText="1"/>
    </xf>
    <xf numFmtId="164" fontId="32" fillId="0" borderId="9" xfId="2" applyFont="1" applyFill="1" applyBorder="1" applyAlignment="1">
      <alignment horizontal="right" vertical="center"/>
    </xf>
    <xf numFmtId="0" fontId="30" fillId="0" borderId="8" xfId="0" applyFont="1" applyBorder="1" applyAlignment="1">
      <alignment horizontal="center" vertical="center"/>
    </xf>
    <xf numFmtId="164"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164" fontId="32" fillId="0" borderId="10" xfId="2" applyFont="1" applyBorder="1" applyAlignment="1">
      <alignment horizontal="right" vertical="center" wrapText="1"/>
    </xf>
    <xf numFmtId="164"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164"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7"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0" fontId="33" fillId="0" borderId="6" xfId="0" applyFont="1" applyBorder="1" applyAlignment="1">
      <alignment horizontal="left" vertical="center" indent="3"/>
    </xf>
    <xf numFmtId="0" fontId="32" fillId="0" borderId="8" xfId="0" applyFont="1" applyBorder="1" applyAlignment="1">
      <alignment vertical="center"/>
    </xf>
    <xf numFmtId="164"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3" xfId="0" applyFont="1" applyBorder="1" applyAlignment="1">
      <alignment vertical="center"/>
    </xf>
    <xf numFmtId="0" fontId="32" fillId="0" borderId="4" xfId="0" applyFont="1" applyBorder="1" applyAlignment="1">
      <alignment vertical="center"/>
    </xf>
    <xf numFmtId="164" fontId="32" fillId="0" borderId="10" xfId="2" applyFont="1" applyBorder="1" applyAlignment="1">
      <alignment horizontal="right" vertical="center"/>
    </xf>
    <xf numFmtId="164"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164"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164"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164"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4" xfId="0" applyFont="1" applyBorder="1" applyAlignment="1">
      <alignment vertical="center"/>
    </xf>
    <xf numFmtId="164" fontId="34" fillId="0" borderId="7" xfId="2" applyFont="1" applyBorder="1" applyAlignment="1">
      <alignment vertical="top"/>
    </xf>
    <xf numFmtId="0" fontId="33" fillId="0" borderId="35" xfId="0" applyFont="1" applyBorder="1" applyAlignment="1">
      <alignment vertical="center"/>
    </xf>
    <xf numFmtId="164" fontId="30" fillId="0" borderId="9" xfId="2" applyFont="1" applyFill="1" applyBorder="1" applyAlignment="1">
      <alignment horizontal="right" vertical="center"/>
    </xf>
    <xf numFmtId="164" fontId="30" fillId="6" borderId="9" xfId="2" applyFont="1" applyFill="1" applyBorder="1" applyAlignment="1">
      <alignment horizontal="right" vertical="center"/>
    </xf>
    <xf numFmtId="0" fontId="30" fillId="0" borderId="36" xfId="0" applyFont="1" applyBorder="1" applyAlignment="1">
      <alignment vertical="center"/>
    </xf>
    <xf numFmtId="164" fontId="36" fillId="0" borderId="8" xfId="3" applyNumberFormat="1" applyFont="1" applyBorder="1"/>
    <xf numFmtId="0" fontId="31" fillId="0" borderId="37"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164"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164" fontId="30" fillId="0" borderId="10" xfId="2" applyFont="1" applyBorder="1" applyAlignment="1">
      <alignment horizontal="right" vertical="center"/>
    </xf>
    <xf numFmtId="164"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6" xfId="0" applyNumberFormat="1" applyFont="1" applyBorder="1" applyAlignment="1">
      <alignment horizontal="right" vertical="center"/>
    </xf>
    <xf numFmtId="164"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164"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164"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164"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164" fontId="34" fillId="0" borderId="23" xfId="2" applyFont="1" applyFill="1" applyBorder="1" applyAlignment="1">
      <alignment vertical="center"/>
    </xf>
    <xf numFmtId="0" fontId="30" fillId="0" borderId="25" xfId="0" applyFont="1" applyBorder="1" applyAlignment="1">
      <alignment vertical="center" wrapText="1"/>
    </xf>
    <xf numFmtId="164"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164" fontId="34" fillId="0" borderId="3" xfId="2" applyFont="1" applyBorder="1" applyAlignment="1">
      <alignment vertical="center"/>
    </xf>
    <xf numFmtId="164" fontId="34" fillId="0" borderId="10" xfId="2" applyFont="1" applyBorder="1" applyAlignment="1">
      <alignment vertical="center"/>
    </xf>
    <xf numFmtId="164" fontId="32" fillId="0" borderId="3" xfId="2" applyFont="1" applyBorder="1" applyAlignment="1">
      <alignment horizontal="right" vertical="center"/>
    </xf>
    <xf numFmtId="164" fontId="32" fillId="0" borderId="10" xfId="2" applyFont="1" applyBorder="1" applyAlignment="1">
      <alignment vertical="center"/>
    </xf>
    <xf numFmtId="164" fontId="32" fillId="0" borderId="6" xfId="2" applyFont="1" applyBorder="1" applyAlignment="1">
      <alignment horizontal="right" vertical="center"/>
    </xf>
    <xf numFmtId="0" fontId="38" fillId="0" borderId="0" xfId="0" applyFont="1"/>
    <xf numFmtId="41" fontId="32" fillId="0" borderId="10" xfId="4" applyFont="1" applyBorder="1" applyAlignment="1">
      <alignment horizontal="right" vertical="center"/>
    </xf>
    <xf numFmtId="41" fontId="30" fillId="0" borderId="10" xfId="4" applyFont="1" applyBorder="1" applyAlignment="1">
      <alignment horizontal="right" vertical="center"/>
    </xf>
    <xf numFmtId="41" fontId="32" fillId="0" borderId="10" xfId="4" applyFont="1" applyFill="1" applyBorder="1" applyAlignment="1">
      <alignment horizontal="right" vertical="center"/>
    </xf>
    <xf numFmtId="41" fontId="30" fillId="0" borderId="6" xfId="4" applyFont="1" applyBorder="1" applyAlignment="1">
      <alignment horizontal="right" vertical="center"/>
    </xf>
    <xf numFmtId="166" fontId="32" fillId="0" borderId="10" xfId="5" applyNumberFormat="1" applyFont="1" applyBorder="1" applyAlignment="1">
      <alignment horizontal="right" vertical="center"/>
    </xf>
    <xf numFmtId="164" fontId="30" fillId="0" borderId="9" xfId="2" applyFont="1" applyBorder="1" applyAlignment="1">
      <alignment horizontal="right" vertical="center" wrapText="1"/>
    </xf>
    <xf numFmtId="0" fontId="27" fillId="4" borderId="0" xfId="0" applyFont="1" applyFill="1" applyAlignment="1">
      <alignment horizontal="center" vertical="center" wrapText="1"/>
    </xf>
    <xf numFmtId="0" fontId="32" fillId="4" borderId="0" xfId="0" applyFont="1" applyFill="1" applyAlignment="1">
      <alignment horizontal="center" vertical="center"/>
    </xf>
    <xf numFmtId="164" fontId="28" fillId="0" borderId="0" xfId="0" applyNumberFormat="1" applyFont="1"/>
    <xf numFmtId="17" fontId="30" fillId="4" borderId="7" xfId="0" applyNumberFormat="1" applyFont="1" applyFill="1" applyBorder="1" applyAlignment="1">
      <alignment horizontal="center" vertical="center" wrapText="1"/>
    </xf>
    <xf numFmtId="164" fontId="32" fillId="0" borderId="39" xfId="2" applyFont="1" applyBorder="1" applyAlignment="1">
      <alignment horizontal="right" vertical="center"/>
    </xf>
    <xf numFmtId="0" fontId="29" fillId="4" borderId="0" xfId="0" applyFont="1" applyFill="1" applyAlignment="1">
      <alignment horizontal="center" vertical="center" wrapText="1"/>
    </xf>
    <xf numFmtId="164" fontId="32" fillId="0" borderId="0" xfId="2" applyFont="1" applyBorder="1" applyAlignment="1">
      <alignment horizontal="right" vertical="center" wrapText="1"/>
    </xf>
    <xf numFmtId="164" fontId="30" fillId="0" borderId="0" xfId="2" applyFont="1" applyBorder="1" applyAlignment="1">
      <alignment horizontal="right" vertical="center" wrapText="1"/>
    </xf>
    <xf numFmtId="164" fontId="32" fillId="0" borderId="10" xfId="0" applyNumberFormat="1" applyFont="1" applyBorder="1" applyAlignment="1">
      <alignment horizontal="right" vertical="center" wrapText="1"/>
    </xf>
    <xf numFmtId="164" fontId="30" fillId="0" borderId="10" xfId="0" applyNumberFormat="1" applyFont="1" applyBorder="1" applyAlignment="1">
      <alignment horizontal="right" vertical="center" wrapText="1"/>
    </xf>
    <xf numFmtId="0" fontId="32" fillId="0" borderId="10" xfId="0" applyFont="1" applyBorder="1" applyAlignment="1">
      <alignment horizontal="right" vertical="center" wrapText="1"/>
    </xf>
    <xf numFmtId="0" fontId="30" fillId="0" borderId="10" xfId="0" applyFont="1" applyBorder="1" applyAlignment="1">
      <alignment horizontal="right" vertical="center" wrapText="1"/>
    </xf>
    <xf numFmtId="164" fontId="28" fillId="0" borderId="10" xfId="2" applyFont="1" applyBorder="1"/>
    <xf numFmtId="164" fontId="36" fillId="0" borderId="10" xfId="0" applyNumberFormat="1" applyFont="1" applyBorder="1"/>
    <xf numFmtId="164" fontId="32" fillId="0" borderId="10" xfId="4" applyNumberFormat="1" applyFont="1" applyBorder="1" applyAlignment="1">
      <alignment horizontal="right" vertical="center"/>
    </xf>
    <xf numFmtId="164" fontId="30" fillId="0" borderId="10" xfId="4" applyNumberFormat="1" applyFont="1" applyBorder="1" applyAlignment="1">
      <alignment horizontal="right" vertical="center"/>
    </xf>
    <xf numFmtId="164" fontId="32" fillId="0" borderId="10" xfId="4" applyNumberFormat="1" applyFont="1" applyFill="1" applyBorder="1" applyAlignment="1">
      <alignment horizontal="right" vertical="center"/>
    </xf>
    <xf numFmtId="164" fontId="32" fillId="0" borderId="10" xfId="5" applyNumberFormat="1" applyFont="1" applyBorder="1" applyAlignment="1">
      <alignment horizontal="right" vertical="center"/>
    </xf>
    <xf numFmtId="164" fontId="32" fillId="0" borderId="10" xfId="0" applyNumberFormat="1" applyFont="1" applyBorder="1" applyAlignment="1">
      <alignment horizontal="right" vertical="center"/>
    </xf>
    <xf numFmtId="167" fontId="32" fillId="0" borderId="10" xfId="0" applyNumberFormat="1" applyFont="1" applyBorder="1" applyAlignment="1">
      <alignment horizontal="right" vertical="center"/>
    </xf>
    <xf numFmtId="164" fontId="32" fillId="0" borderId="6" xfId="0" applyNumberFormat="1" applyFont="1" applyBorder="1" applyAlignment="1">
      <alignment horizontal="right" vertical="center"/>
    </xf>
    <xf numFmtId="164" fontId="30" fillId="0" borderId="6" xfId="0" applyNumberFormat="1" applyFont="1" applyBorder="1" applyAlignment="1">
      <alignment horizontal="right" vertical="center"/>
    </xf>
    <xf numFmtId="0" fontId="32" fillId="0" borderId="23" xfId="0" applyFont="1" applyBorder="1" applyAlignment="1">
      <alignment horizontal="left" vertical="center"/>
    </xf>
    <xf numFmtId="0" fontId="30" fillId="4" borderId="0" xfId="0" applyFont="1" applyFill="1" applyAlignment="1">
      <alignment horizontal="center" vertical="center"/>
    </xf>
    <xf numFmtId="164" fontId="32" fillId="0" borderId="7" xfId="0" applyNumberFormat="1" applyFont="1" applyBorder="1" applyAlignment="1">
      <alignment horizontal="right" vertical="center" wrapText="1"/>
    </xf>
    <xf numFmtId="164" fontId="28" fillId="0" borderId="9" xfId="0" applyNumberFormat="1" applyFont="1" applyBorder="1"/>
    <xf numFmtId="164" fontId="32" fillId="0" borderId="9" xfId="0" applyNumberFormat="1" applyFont="1" applyBorder="1" applyAlignment="1">
      <alignment horizontal="right" vertical="center" wrapText="1"/>
    </xf>
    <xf numFmtId="164" fontId="30" fillId="0" borderId="9" xfId="0" applyNumberFormat="1" applyFont="1" applyBorder="1" applyAlignment="1">
      <alignment horizontal="right" vertical="center" wrapText="1"/>
    </xf>
    <xf numFmtId="164" fontId="32" fillId="4" borderId="0" xfId="0" applyNumberFormat="1" applyFont="1" applyFill="1" applyAlignment="1">
      <alignment horizontal="center" vertical="center"/>
    </xf>
    <xf numFmtId="166" fontId="28" fillId="0" borderId="9" xfId="5" applyNumberFormat="1" applyFont="1" applyBorder="1"/>
    <xf numFmtId="166" fontId="28" fillId="0" borderId="0" xfId="5" applyNumberFormat="1" applyFont="1"/>
    <xf numFmtId="166" fontId="28" fillId="0" borderId="0" xfId="0" applyNumberFormat="1" applyFont="1"/>
    <xf numFmtId="164" fontId="34" fillId="0" borderId="3" xfId="2" applyFont="1" applyBorder="1" applyAlignment="1">
      <alignment vertical="top"/>
    </xf>
    <xf numFmtId="164" fontId="30" fillId="0" borderId="10" xfId="2" applyFont="1" applyFill="1" applyBorder="1" applyAlignment="1">
      <alignment horizontal="right" vertical="center"/>
    </xf>
    <xf numFmtId="164" fontId="30" fillId="6" borderId="10" xfId="2" applyFont="1" applyFill="1" applyBorder="1" applyAlignment="1">
      <alignment horizontal="right" vertical="center"/>
    </xf>
    <xf numFmtId="164" fontId="36" fillId="0" borderId="6" xfId="3" applyNumberFormat="1" applyFont="1" applyBorder="1"/>
    <xf numFmtId="0" fontId="33" fillId="0" borderId="10" xfId="6" applyFont="1" applyBorder="1" applyAlignment="1">
      <alignment horizontal="left" vertical="center" wrapText="1"/>
    </xf>
    <xf numFmtId="0" fontId="1" fillId="0" borderId="0" xfId="9"/>
    <xf numFmtId="0" fontId="40" fillId="8" borderId="4" xfId="9" applyFont="1" applyFill="1" applyBorder="1" applyAlignment="1">
      <alignment horizontal="center" vertical="center"/>
    </xf>
    <xf numFmtId="17" fontId="40" fillId="8" borderId="7" xfId="9" applyNumberFormat="1" applyFont="1" applyFill="1" applyBorder="1" applyAlignment="1">
      <alignment horizontal="center" vertical="center"/>
    </xf>
    <xf numFmtId="0" fontId="41" fillId="0" borderId="1" xfId="9" applyFont="1" applyBorder="1" applyAlignment="1">
      <alignment horizontal="left" vertical="center"/>
    </xf>
    <xf numFmtId="164" fontId="41" fillId="0" borderId="9" xfId="9" applyNumberFormat="1" applyFont="1" applyBorder="1" applyAlignment="1">
      <alignment horizontal="right" vertical="center" indent="1"/>
    </xf>
    <xf numFmtId="0" fontId="41" fillId="0" borderId="33" xfId="9" applyFont="1" applyBorder="1" applyAlignment="1">
      <alignment horizontal="left" vertical="center" indent="1"/>
    </xf>
    <xf numFmtId="0" fontId="41" fillId="0" borderId="33" xfId="9" applyFont="1" applyBorder="1" applyAlignment="1">
      <alignment horizontal="left" vertical="center" indent="2"/>
    </xf>
    <xf numFmtId="0" fontId="41" fillId="0" borderId="33" xfId="9" applyFont="1" applyBorder="1" applyAlignment="1">
      <alignment horizontal="left" vertical="center"/>
    </xf>
    <xf numFmtId="0" fontId="40" fillId="0" borderId="33" xfId="9" applyFont="1" applyBorder="1" applyAlignment="1">
      <alignment horizontal="center" vertical="center"/>
    </xf>
    <xf numFmtId="164" fontId="40" fillId="0" borderId="9" xfId="9" applyNumberFormat="1" applyFont="1" applyBorder="1" applyAlignment="1">
      <alignment horizontal="right" vertical="center" indent="1"/>
    </xf>
    <xf numFmtId="0" fontId="39" fillId="0" borderId="0" xfId="9" applyFont="1"/>
    <xf numFmtId="164" fontId="41" fillId="0" borderId="9" xfId="11" applyFont="1" applyBorder="1" applyAlignment="1">
      <alignment horizontal="right" vertical="center" indent="1"/>
    </xf>
    <xf numFmtId="164" fontId="41" fillId="0" borderId="9" xfId="11" applyFont="1" applyFill="1" applyBorder="1" applyAlignment="1">
      <alignment horizontal="right" vertical="center" indent="1"/>
    </xf>
    <xf numFmtId="0" fontId="41" fillId="0" borderId="33" xfId="9" applyFont="1" applyBorder="1" applyAlignment="1">
      <alignment vertical="center"/>
    </xf>
    <xf numFmtId="0" fontId="40" fillId="0" borderId="4" xfId="9" applyFont="1" applyBorder="1" applyAlignment="1">
      <alignment horizontal="center" vertical="center"/>
    </xf>
    <xf numFmtId="164" fontId="40" fillId="0" borderId="8" xfId="9" applyNumberFormat="1" applyFont="1" applyBorder="1" applyAlignment="1">
      <alignment horizontal="right" vertical="center" indent="1"/>
    </xf>
    <xf numFmtId="0" fontId="40" fillId="8" borderId="8" xfId="9" applyFont="1" applyFill="1" applyBorder="1" applyAlignment="1">
      <alignment horizontal="center" vertical="center"/>
    </xf>
    <xf numFmtId="17" fontId="40" fillId="8" borderId="14" xfId="9" applyNumberFormat="1" applyFont="1" applyFill="1" applyBorder="1" applyAlignment="1">
      <alignment horizontal="center" vertical="center"/>
    </xf>
    <xf numFmtId="0" fontId="41" fillId="0" borderId="7" xfId="9" applyFont="1" applyBorder="1" applyAlignment="1">
      <alignment horizontal="left" vertical="center"/>
    </xf>
    <xf numFmtId="164" fontId="41" fillId="0" borderId="7" xfId="11" applyFont="1" applyBorder="1" applyAlignment="1">
      <alignment horizontal="right" vertical="center" wrapText="1"/>
    </xf>
    <xf numFmtId="164" fontId="41" fillId="0" borderId="7" xfId="11" applyFont="1" applyFill="1" applyBorder="1" applyAlignment="1">
      <alignment horizontal="right" vertical="center" wrapText="1"/>
    </xf>
    <xf numFmtId="0" fontId="41" fillId="0" borderId="9" xfId="9" applyFont="1" applyBorder="1" applyAlignment="1">
      <alignment horizontal="left" vertical="center" indent="1"/>
    </xf>
    <xf numFmtId="164" fontId="41" fillId="0" borderId="9" xfId="11" applyFont="1" applyBorder="1" applyAlignment="1">
      <alignment horizontal="right" vertical="center"/>
    </xf>
    <xf numFmtId="164" fontId="41" fillId="0" borderId="9" xfId="11" applyFont="1" applyFill="1" applyBorder="1" applyAlignment="1">
      <alignment horizontal="right" vertical="center"/>
    </xf>
    <xf numFmtId="0" fontId="41" fillId="0" borderId="9" xfId="9" applyFont="1" applyBorder="1" applyAlignment="1">
      <alignment horizontal="left" vertical="center" wrapText="1" indent="2"/>
    </xf>
    <xf numFmtId="0" fontId="41" fillId="0" borderId="9" xfId="9" applyFont="1" applyBorder="1" applyAlignment="1">
      <alignment horizontal="left" vertical="center" indent="3"/>
    </xf>
    <xf numFmtId="0" fontId="41" fillId="0" borderId="9" xfId="9" applyFont="1" applyBorder="1" applyAlignment="1">
      <alignment horizontal="left" vertical="center" indent="4"/>
    </xf>
    <xf numFmtId="0" fontId="41" fillId="0" borderId="9" xfId="9" applyFont="1" applyBorder="1" applyAlignment="1">
      <alignment horizontal="left" vertical="center" indent="2"/>
    </xf>
    <xf numFmtId="0" fontId="41" fillId="0" borderId="9" xfId="9" applyFont="1" applyBorder="1" applyAlignment="1">
      <alignment horizontal="left" vertical="center"/>
    </xf>
    <xf numFmtId="164" fontId="41" fillId="0" borderId="9" xfId="11" applyFont="1" applyBorder="1" applyAlignment="1">
      <alignment horizontal="right" vertical="center" wrapText="1"/>
    </xf>
    <xf numFmtId="17" fontId="40" fillId="8" borderId="12" xfId="9" applyNumberFormat="1" applyFont="1" applyFill="1" applyBorder="1" applyAlignment="1">
      <alignment horizontal="center" vertical="center" wrapText="1"/>
    </xf>
    <xf numFmtId="10" fontId="41" fillId="0" borderId="0" xfId="12" applyNumberFormat="1" applyFont="1" applyBorder="1" applyAlignment="1">
      <alignment horizontal="right"/>
    </xf>
    <xf numFmtId="165" fontId="41" fillId="0" borderId="0" xfId="13" applyFont="1" applyBorder="1" applyAlignment="1">
      <alignment horizontal="right"/>
    </xf>
    <xf numFmtId="10" fontId="41" fillId="0" borderId="5" xfId="12" applyNumberFormat="1" applyFont="1" applyBorder="1" applyAlignment="1">
      <alignment horizontal="right"/>
    </xf>
    <xf numFmtId="0" fontId="45" fillId="0" borderId="0" xfId="9" applyFont="1"/>
    <xf numFmtId="17" fontId="40" fillId="8" borderId="7" xfId="9" applyNumberFormat="1" applyFont="1" applyFill="1" applyBorder="1" applyAlignment="1">
      <alignment horizontal="center" vertical="center" wrapText="1"/>
    </xf>
    <xf numFmtId="166" fontId="46" fillId="0" borderId="7" xfId="13" applyNumberFormat="1" applyFont="1" applyBorder="1"/>
    <xf numFmtId="166" fontId="46" fillId="0" borderId="9" xfId="13" applyNumberFormat="1" applyFont="1" applyBorder="1"/>
    <xf numFmtId="0" fontId="40" fillId="0" borderId="8" xfId="9" applyFont="1" applyBorder="1" applyAlignment="1">
      <alignment horizontal="center" vertical="center"/>
    </xf>
    <xf numFmtId="166" fontId="47" fillId="0" borderId="8" xfId="13" applyNumberFormat="1" applyFont="1" applyBorder="1"/>
    <xf numFmtId="166" fontId="1" fillId="0" borderId="0" xfId="7" applyNumberFormat="1" applyFont="1"/>
    <xf numFmtId="166" fontId="1" fillId="0" borderId="0" xfId="9" applyNumberFormat="1"/>
    <xf numFmtId="166" fontId="39" fillId="9" borderId="0" xfId="9" applyNumberFormat="1" applyFont="1" applyFill="1"/>
    <xf numFmtId="0" fontId="41" fillId="0" borderId="9" xfId="9" applyFont="1" applyBorder="1" applyAlignment="1">
      <alignment horizontal="left" vertical="center" wrapText="1"/>
    </xf>
    <xf numFmtId="164" fontId="41" fillId="0" borderId="9" xfId="9" applyNumberFormat="1" applyFont="1" applyBorder="1" applyAlignment="1">
      <alignment horizontal="right" vertical="center" wrapText="1"/>
    </xf>
    <xf numFmtId="164" fontId="40" fillId="0" borderId="8" xfId="9" applyNumberFormat="1" applyFont="1" applyBorder="1" applyAlignment="1">
      <alignment horizontal="right" vertical="center" wrapText="1"/>
    </xf>
    <xf numFmtId="0" fontId="41" fillId="0" borderId="1" xfId="9" applyFont="1" applyBorder="1" applyAlignment="1">
      <alignment horizontal="right" vertical="center"/>
    </xf>
    <xf numFmtId="0" fontId="41" fillId="0" borderId="3" xfId="9" applyFont="1" applyBorder="1" applyAlignment="1">
      <alignment horizontal="left" vertical="center"/>
    </xf>
    <xf numFmtId="0" fontId="41" fillId="0" borderId="33" xfId="9" applyFont="1" applyBorder="1" applyAlignment="1">
      <alignment horizontal="right" vertical="center"/>
    </xf>
    <xf numFmtId="0" fontId="41" fillId="0" borderId="10" xfId="9" applyFont="1" applyBorder="1" applyAlignment="1">
      <alignment horizontal="left" vertical="center"/>
    </xf>
    <xf numFmtId="0" fontId="46" fillId="0" borderId="10" xfId="9" applyFont="1" applyBorder="1" applyAlignment="1">
      <alignment horizontal="left" vertical="center"/>
    </xf>
    <xf numFmtId="0" fontId="41" fillId="0" borderId="33" xfId="9" applyFont="1" applyBorder="1" applyAlignment="1">
      <alignment horizontal="right"/>
    </xf>
    <xf numFmtId="0" fontId="40" fillId="0" borderId="10" xfId="9" applyFont="1" applyBorder="1" applyAlignment="1">
      <alignment horizontal="center" vertical="center"/>
    </xf>
    <xf numFmtId="0" fontId="1" fillId="6" borderId="0" xfId="9" applyFill="1"/>
    <xf numFmtId="17" fontId="40" fillId="8" borderId="14" xfId="9" applyNumberFormat="1" applyFont="1" applyFill="1" applyBorder="1" applyAlignment="1">
      <alignment horizontal="center" vertical="center" wrapText="1"/>
    </xf>
    <xf numFmtId="0" fontId="41" fillId="6" borderId="1" xfId="9" applyFont="1" applyFill="1" applyBorder="1" applyAlignment="1">
      <alignment horizontal="right" vertical="center"/>
    </xf>
    <xf numFmtId="0" fontId="41" fillId="6" borderId="3" xfId="9" applyFont="1" applyFill="1" applyBorder="1" applyAlignment="1">
      <alignment horizontal="left" vertical="center"/>
    </xf>
    <xf numFmtId="3" fontId="46" fillId="6" borderId="9" xfId="9" applyNumberFormat="1" applyFont="1" applyFill="1" applyBorder="1"/>
    <xf numFmtId="3" fontId="46" fillId="0" borderId="9" xfId="9" applyNumberFormat="1" applyFont="1" applyBorder="1"/>
    <xf numFmtId="0" fontId="41" fillId="6" borderId="33" xfId="9" applyFont="1" applyFill="1" applyBorder="1" applyAlignment="1">
      <alignment horizontal="right" vertical="center"/>
    </xf>
    <xf numFmtId="0" fontId="41" fillId="6" borderId="10" xfId="9" applyFont="1" applyFill="1" applyBorder="1" applyAlignment="1">
      <alignment horizontal="left" vertical="center"/>
    </xf>
    <xf numFmtId="0" fontId="46" fillId="6" borderId="10" xfId="9" applyFont="1" applyFill="1" applyBorder="1" applyAlignment="1">
      <alignment horizontal="left" vertical="center"/>
    </xf>
    <xf numFmtId="0" fontId="41" fillId="6" borderId="33" xfId="9" applyFont="1" applyFill="1" applyBorder="1" applyAlignment="1">
      <alignment horizontal="right"/>
    </xf>
    <xf numFmtId="0" fontId="40" fillId="6" borderId="10" xfId="9" applyFont="1" applyFill="1" applyBorder="1" applyAlignment="1">
      <alignment horizontal="center" vertical="center"/>
    </xf>
    <xf numFmtId="3" fontId="47" fillId="6" borderId="8" xfId="9" applyNumberFormat="1" applyFont="1" applyFill="1" applyBorder="1"/>
    <xf numFmtId="3" fontId="47" fillId="0" borderId="8" xfId="9" applyNumberFormat="1" applyFont="1" applyBorder="1"/>
    <xf numFmtId="0" fontId="1" fillId="6" borderId="0" xfId="9" applyFill="1" applyAlignment="1">
      <alignment horizontal="right"/>
    </xf>
    <xf numFmtId="0" fontId="48" fillId="0" borderId="0" xfId="1" applyFont="1" applyAlignment="1">
      <alignment vertical="center"/>
    </xf>
    <xf numFmtId="0" fontId="17" fillId="0" borderId="0" xfId="1" applyAlignment="1">
      <alignment vertical="center"/>
    </xf>
    <xf numFmtId="0" fontId="49" fillId="0" borderId="0" xfId="1" applyFont="1" applyAlignment="1">
      <alignment vertical="center"/>
    </xf>
    <xf numFmtId="0" fontId="50" fillId="0" borderId="0" xfId="1" applyFont="1" applyAlignment="1">
      <alignment vertical="center"/>
    </xf>
    <xf numFmtId="164" fontId="32" fillId="0" borderId="3" xfId="2" applyFont="1" applyFill="1" applyBorder="1" applyAlignment="1">
      <alignment horizontal="right" vertical="center"/>
    </xf>
    <xf numFmtId="164" fontId="30" fillId="0" borderId="8" xfId="0" applyNumberFormat="1" applyFont="1" applyBorder="1" applyAlignment="1">
      <alignment horizontal="right" vertical="center" wrapText="1"/>
    </xf>
    <xf numFmtId="166" fontId="32" fillId="0" borderId="10" xfId="5" applyNumberFormat="1" applyFont="1" applyBorder="1" applyAlignment="1">
      <alignment horizontal="right" vertical="center" wrapText="1"/>
    </xf>
    <xf numFmtId="166" fontId="30" fillId="0" borderId="10" xfId="5" applyNumberFormat="1" applyFont="1" applyBorder="1" applyAlignment="1">
      <alignment horizontal="right" vertical="center" wrapText="1"/>
    </xf>
    <xf numFmtId="164" fontId="1" fillId="0" borderId="0" xfId="9" applyNumberFormat="1"/>
    <xf numFmtId="0" fontId="51" fillId="0" borderId="0" xfId="0" applyFont="1"/>
    <xf numFmtId="164" fontId="51" fillId="0" borderId="0" xfId="0" applyNumberFormat="1" applyFont="1"/>
    <xf numFmtId="164" fontId="32" fillId="6" borderId="9" xfId="2" applyFont="1" applyFill="1" applyBorder="1" applyAlignment="1">
      <alignment horizontal="right" vertical="center"/>
    </xf>
    <xf numFmtId="164" fontId="32" fillId="6" borderId="10" xfId="2" applyFont="1" applyFill="1" applyBorder="1" applyAlignment="1">
      <alignment horizontal="right" vertical="center"/>
    </xf>
    <xf numFmtId="166" fontId="28" fillId="0" borderId="10" xfId="5" applyNumberFormat="1" applyFont="1" applyBorder="1"/>
    <xf numFmtId="166" fontId="36" fillId="0" borderId="9" xfId="5" applyNumberFormat="1" applyFont="1" applyBorder="1"/>
    <xf numFmtId="166" fontId="36" fillId="0" borderId="10" xfId="5" applyNumberFormat="1" applyFont="1" applyBorder="1"/>
    <xf numFmtId="0" fontId="28" fillId="0" borderId="9" xfId="0" applyFont="1" applyBorder="1"/>
    <xf numFmtId="9" fontId="28" fillId="0" borderId="0" xfId="15" applyFont="1"/>
    <xf numFmtId="168" fontId="28" fillId="0" borderId="0" xfId="0" applyNumberFormat="1" applyFont="1"/>
    <xf numFmtId="165" fontId="28" fillId="0" borderId="0" xfId="5" applyFont="1"/>
    <xf numFmtId="164" fontId="28" fillId="6" borderId="9" xfId="2" applyFont="1" applyFill="1" applyBorder="1" applyAlignment="1">
      <alignment horizontal="right" vertical="center"/>
    </xf>
    <xf numFmtId="164" fontId="28" fillId="6" borderId="10" xfId="2" applyFont="1" applyFill="1" applyBorder="1" applyAlignment="1">
      <alignment horizontal="right" vertical="center"/>
    </xf>
    <xf numFmtId="164" fontId="36" fillId="0" borderId="9" xfId="2" applyFont="1" applyBorder="1" applyAlignment="1">
      <alignment horizontal="right" vertical="center"/>
    </xf>
    <xf numFmtId="164" fontId="36" fillId="0" borderId="10" xfId="2" applyFont="1" applyBorder="1" applyAlignment="1">
      <alignment horizontal="right" vertical="center"/>
    </xf>
    <xf numFmtId="10" fontId="41" fillId="0" borderId="5" xfId="12" applyNumberFormat="1" applyFont="1" applyFill="1" applyBorder="1" applyAlignment="1">
      <alignment horizontal="right"/>
    </xf>
    <xf numFmtId="164" fontId="41" fillId="0" borderId="10" xfId="9" applyNumberFormat="1" applyFont="1" applyBorder="1" applyAlignment="1">
      <alignment horizontal="right" vertical="center" wrapText="1"/>
    </xf>
    <xf numFmtId="3" fontId="46" fillId="0" borderId="7" xfId="9" applyNumberFormat="1" applyFont="1" applyBorder="1"/>
    <xf numFmtId="166" fontId="47" fillId="0" borderId="8" xfId="13" applyNumberFormat="1" applyFont="1" applyFill="1" applyBorder="1"/>
    <xf numFmtId="10" fontId="41" fillId="0" borderId="0" xfId="12" applyNumberFormat="1" applyFont="1" applyFill="1" applyBorder="1" applyAlignment="1">
      <alignment horizontal="right"/>
    </xf>
    <xf numFmtId="10" fontId="39" fillId="0" borderId="0" xfId="15" applyNumberFormat="1" applyFont="1"/>
    <xf numFmtId="10" fontId="1" fillId="0" borderId="0" xfId="15" applyNumberFormat="1" applyFont="1"/>
    <xf numFmtId="166" fontId="1" fillId="0" borderId="0" xfId="5" applyNumberFormat="1" applyFont="1"/>
    <xf numFmtId="166" fontId="32" fillId="0" borderId="9" xfId="5" applyNumberFormat="1" applyFont="1" applyBorder="1" applyAlignment="1">
      <alignment horizontal="right" vertical="center"/>
    </xf>
    <xf numFmtId="164" fontId="32" fillId="0" borderId="0" xfId="0" applyNumberFormat="1" applyFont="1" applyAlignment="1">
      <alignment horizontal="right" vertical="center" wrapText="1"/>
    </xf>
    <xf numFmtId="164" fontId="30" fillId="0" borderId="5" xfId="0" applyNumberFormat="1" applyFont="1" applyBorder="1" applyAlignment="1">
      <alignment horizontal="right" vertical="center" wrapText="1"/>
    </xf>
    <xf numFmtId="164" fontId="32" fillId="0" borderId="0" xfId="2" applyFont="1"/>
    <xf numFmtId="164" fontId="32" fillId="0" borderId="10" xfId="2" applyFont="1" applyBorder="1"/>
    <xf numFmtId="0" fontId="28" fillId="0" borderId="39" xfId="0" applyFont="1" applyBorder="1"/>
    <xf numFmtId="166" fontId="47" fillId="0" borderId="9" xfId="13" applyNumberFormat="1" applyFont="1" applyFill="1" applyBorder="1"/>
    <xf numFmtId="3" fontId="47" fillId="0" borderId="9" xfId="9" applyNumberFormat="1" applyFont="1" applyBorder="1"/>
    <xf numFmtId="164" fontId="32" fillId="0" borderId="7" xfId="2" applyFont="1" applyFill="1" applyBorder="1" applyAlignment="1">
      <alignment horizontal="right" vertical="center"/>
    </xf>
    <xf numFmtId="0" fontId="42" fillId="8" borderId="0" xfId="9" applyFont="1" applyFill="1" applyAlignment="1">
      <alignment horizontal="center" vertical="center" wrapText="1"/>
    </xf>
    <xf numFmtId="17" fontId="40" fillId="0" borderId="14" xfId="9" applyNumberFormat="1" applyFont="1" applyBorder="1" applyAlignment="1">
      <alignment horizontal="left" vertical="center"/>
    </xf>
    <xf numFmtId="0" fontId="0" fillId="0" borderId="0" xfId="0" applyAlignment="1">
      <alignment horizontal="center"/>
    </xf>
    <xf numFmtId="164" fontId="30" fillId="0" borderId="0" xfId="0" applyNumberFormat="1" applyFont="1" applyAlignment="1">
      <alignment horizontal="right" vertical="center" wrapText="1"/>
    </xf>
    <xf numFmtId="164" fontId="40" fillId="0" borderId="10" xfId="9" applyNumberFormat="1" applyFont="1" applyBorder="1" applyAlignment="1">
      <alignment horizontal="right" vertical="center" wrapText="1"/>
    </xf>
    <xf numFmtId="164" fontId="40" fillId="0" borderId="9" xfId="9" applyNumberFormat="1" applyFont="1" applyBorder="1" applyAlignment="1">
      <alignment horizontal="right" vertical="center" wrapText="1"/>
    </xf>
    <xf numFmtId="166" fontId="46" fillId="0" borderId="9" xfId="13" applyNumberFormat="1" applyFont="1" applyFill="1" applyBorder="1"/>
    <xf numFmtId="166" fontId="46" fillId="0" borderId="10" xfId="13" applyNumberFormat="1" applyFont="1" applyBorder="1"/>
    <xf numFmtId="166" fontId="47" fillId="0" borderId="10" xfId="13" applyNumberFormat="1" applyFont="1" applyFill="1" applyBorder="1"/>
    <xf numFmtId="166" fontId="0" fillId="0" borderId="0" xfId="5" applyNumberFormat="1" applyFont="1"/>
    <xf numFmtId="166" fontId="0" fillId="0" borderId="0" xfId="0" applyNumberFormat="1"/>
    <xf numFmtId="166" fontId="52" fillId="0" borderId="14" xfId="0" applyNumberFormat="1" applyFont="1" applyBorder="1"/>
    <xf numFmtId="17" fontId="23" fillId="10" borderId="7" xfId="9" applyNumberFormat="1" applyFont="1" applyFill="1" applyBorder="1" applyAlignment="1">
      <alignment horizontal="center" vertical="center"/>
    </xf>
    <xf numFmtId="0" fontId="23" fillId="0" borderId="14" xfId="9" applyFont="1" applyBorder="1" applyAlignment="1">
      <alignment horizontal="center" vertical="center"/>
    </xf>
    <xf numFmtId="17" fontId="23" fillId="0" borderId="14" xfId="9" applyNumberFormat="1" applyFont="1" applyBorder="1" applyAlignment="1">
      <alignment horizontal="left" vertical="center"/>
    </xf>
    <xf numFmtId="17" fontId="23" fillId="0" borderId="14" xfId="9" applyNumberFormat="1" applyFont="1" applyBorder="1" applyAlignment="1">
      <alignment horizontal="center" vertical="center"/>
    </xf>
    <xf numFmtId="0" fontId="53" fillId="0" borderId="14" xfId="0" applyFont="1" applyBorder="1" applyAlignment="1">
      <alignment horizontal="center"/>
    </xf>
    <xf numFmtId="0" fontId="53" fillId="0" borderId="14" xfId="0" applyFont="1" applyBorder="1"/>
    <xf numFmtId="0" fontId="53" fillId="0" borderId="0" xfId="0" applyFont="1"/>
    <xf numFmtId="0" fontId="0" fillId="0" borderId="14" xfId="0" applyBorder="1" applyAlignment="1">
      <alignment horizontal="center"/>
    </xf>
    <xf numFmtId="0" fontId="0" fillId="0" borderId="14" xfId="0" applyBorder="1"/>
    <xf numFmtId="0" fontId="23" fillId="0" borderId="14" xfId="9" applyFont="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8" xfId="0" applyFont="1" applyFill="1" applyBorder="1" applyAlignment="1">
      <alignment horizontal="center" vertical="center" wrapText="1"/>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9"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3"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164"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0" xfId="0" applyFont="1" applyFill="1" applyAlignment="1">
      <alignment horizontal="center" wrapText="1"/>
    </xf>
    <xf numFmtId="0" fontId="29" fillId="4" borderId="6" xfId="0" applyFont="1" applyFill="1" applyBorder="1" applyAlignment="1">
      <alignment horizontal="center" wrapText="1"/>
    </xf>
    <xf numFmtId="0" fontId="27" fillId="4" borderId="33" xfId="0" applyFont="1" applyFill="1" applyBorder="1" applyAlignment="1">
      <alignment horizontal="center" vertical="center" wrapText="1"/>
    </xf>
    <xf numFmtId="0" fontId="27" fillId="4" borderId="0" xfId="0" applyFont="1" applyFill="1" applyAlignment="1">
      <alignment horizontal="center" vertical="center" wrapText="1"/>
    </xf>
    <xf numFmtId="0" fontId="29" fillId="4" borderId="5" xfId="0" applyFont="1" applyFill="1" applyBorder="1" applyAlignment="1">
      <alignment horizontal="center" vertical="center" wrapText="1"/>
    </xf>
    <xf numFmtId="0" fontId="32" fillId="4" borderId="33" xfId="0" applyFont="1" applyFill="1" applyBorder="1" applyAlignment="1">
      <alignment horizontal="center" vertical="center"/>
    </xf>
    <xf numFmtId="0" fontId="32" fillId="4" borderId="0" xfId="0" applyFont="1" applyFill="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3" xfId="0" applyFont="1" applyFill="1" applyBorder="1" applyAlignment="1">
      <alignment horizontal="center" vertical="center"/>
    </xf>
    <xf numFmtId="0" fontId="30" fillId="4" borderId="0" xfId="0" applyFont="1" applyFill="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3"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8" xfId="0" applyFont="1" applyFill="1" applyBorder="1" applyAlignment="1">
      <alignment horizontal="center" vertical="center" wrapText="1"/>
    </xf>
    <xf numFmtId="0" fontId="29" fillId="7" borderId="0" xfId="0" applyFont="1" applyFill="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21" fillId="8" borderId="4" xfId="9" applyFont="1" applyFill="1" applyBorder="1" applyAlignment="1">
      <alignment horizontal="center" vertical="center" wrapText="1"/>
    </xf>
    <xf numFmtId="0" fontId="21" fillId="8" borderId="5" xfId="9" applyFont="1" applyFill="1" applyBorder="1" applyAlignment="1">
      <alignment horizontal="center" vertical="center" wrapText="1"/>
    </xf>
    <xf numFmtId="0" fontId="42" fillId="8" borderId="1" xfId="9" applyFont="1" applyFill="1" applyBorder="1" applyAlignment="1">
      <alignment horizontal="center" vertical="center" wrapText="1"/>
    </xf>
    <xf numFmtId="0" fontId="42" fillId="8" borderId="2" xfId="9" applyFont="1" applyFill="1" applyBorder="1" applyAlignment="1">
      <alignment horizontal="center" vertical="center" wrapText="1"/>
    </xf>
    <xf numFmtId="0" fontId="42" fillId="8" borderId="33" xfId="9" applyFont="1" applyFill="1" applyBorder="1" applyAlignment="1">
      <alignment horizontal="center" vertical="center" wrapText="1"/>
    </xf>
    <xf numFmtId="0" fontId="42" fillId="8" borderId="0" xfId="9" applyFont="1" applyFill="1" applyAlignment="1">
      <alignment horizontal="center" vertical="center" wrapText="1"/>
    </xf>
    <xf numFmtId="0" fontId="40" fillId="8" borderId="8" xfId="9" applyFont="1" applyFill="1" applyBorder="1" applyAlignment="1">
      <alignment horizontal="center" vertical="center"/>
    </xf>
  </cellXfs>
  <cellStyles count="16">
    <cellStyle name="Comma" xfId="5" builtinId="3"/>
    <cellStyle name="Comma [0]" xfId="4" builtinId="6"/>
    <cellStyle name="Comma [0] 2" xfId="2" xr:uid="{00000000-0005-0000-0000-000002000000}"/>
    <cellStyle name="Comma [0] 3" xfId="8" xr:uid="{A552AC4A-24C3-4E21-B970-403492134C4D}"/>
    <cellStyle name="Comma [0] 3 2" xfId="11" xr:uid="{0C55CF2E-D2FC-4F29-AD69-4625188C6DB4}"/>
    <cellStyle name="Comma 2" xfId="7" xr:uid="{420D061E-A9AB-467E-A476-3F74CAF53EE8}"/>
    <cellStyle name="Comma 2 2" xfId="13" xr:uid="{B2854C1F-00EB-4CF7-AE60-ED767DC23E79}"/>
    <cellStyle name="Comma 3" xfId="10" xr:uid="{F99B4890-DF8B-4F82-99E6-ABBF78CAE98D}"/>
    <cellStyle name="Hyperlink" xfId="1" builtinId="8"/>
    <cellStyle name="Normal" xfId="0" builtinId="0"/>
    <cellStyle name="Normal 2" xfId="6" xr:uid="{13B63FA2-BFAA-4038-99A7-27F22199A49F}"/>
    <cellStyle name="Normal 2 2" xfId="9" xr:uid="{7D3710DC-793A-428D-9FAE-3BD06F3758F2}"/>
    <cellStyle name="Normal 3" xfId="3" xr:uid="{00000000-0005-0000-0000-000005000000}"/>
    <cellStyle name="Per cent" xfId="15" builtinId="5"/>
    <cellStyle name="Per cent 2" xfId="12" xr:uid="{7F18AE7C-49C1-4DAA-879F-76A30BC13C20}"/>
    <cellStyle name="Percent 2" xfId="14" xr:uid="{09554E1B-3046-4BB5-921D-CD21EE41DF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externalLink" Target="externalLinks/externalLink6.xml"/><Relationship Id="rId55" Type="http://schemas.openxmlformats.org/officeDocument/2006/relationships/externalLink" Target="externalLinks/externalLink11.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externalLink" Target="externalLinks/externalLink9.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externalLink" Target="externalLinks/externalLink12.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0.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57" Type="http://schemas.openxmlformats.org/officeDocument/2006/relationships/externalLink" Target="externalLinks/externalLink1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8.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1</xdr:row>
      <xdr:rowOff>0</xdr:rowOff>
    </xdr:from>
    <xdr:to>
      <xdr:col>13</xdr:col>
      <xdr:colOff>492125</xdr:colOff>
      <xdr:row>20</xdr:row>
      <xdr:rowOff>15875</xdr:rowOff>
    </xdr:to>
    <xdr:sp macro="" textlink="">
      <xdr:nvSpPr>
        <xdr:cNvPr id="2" name="Text Box 33">
          <a:extLst>
            <a:ext uri="{FF2B5EF4-FFF2-40B4-BE49-F238E27FC236}">
              <a16:creationId xmlns:a16="http://schemas.microsoft.com/office/drawing/2014/main" id="{058D5478-7B6E-48B3-90F0-154A362599D1}"/>
            </a:ext>
          </a:extLst>
        </xdr:cNvPr>
        <xdr:cNvSpPr txBox="1"/>
      </xdr:nvSpPr>
      <xdr:spPr>
        <a:xfrm>
          <a:off x="317500" y="184150"/>
          <a:ext cx="8099425" cy="3514725"/>
        </a:xfrm>
        <a:prstGeom prst="rect">
          <a:avLst/>
        </a:prstGeom>
        <a:solidFill>
          <a:schemeClr val="accent3">
            <a:lumMod val="20000"/>
            <a:lumOff val="8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2400" b="1" i="1" u="none" strike="noStrike" kern="100" cap="none" spc="0" normalizeH="0" baseline="0" noProof="0">
              <a:ln>
                <a:noFill/>
              </a:ln>
              <a:solidFill>
                <a:schemeClr val="accent3"/>
              </a:solidFill>
              <a:effectLst/>
              <a:uLnTx/>
              <a:uFillTx/>
              <a:latin typeface="Arial" panose="020B0604020202020204" pitchFamily="34" charset="0"/>
              <a:ea typeface="Verdana" panose="020B0604030504040204" pitchFamily="34" charset="0"/>
              <a:cs typeface="Arial" panose="020B0604020202020204" pitchFamily="34" charset="0"/>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dan informasi dalam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Statistik Lembaga Keuangan Khusus Indonesia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ditujukan untuk publikasi semata.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telah berupaya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memastikan kualitas data dalam Statistik </a:t>
          </a:r>
          <a:r>
            <a:rPr kumimoji="0" lang="en-US" sz="1600" b="0" i="0"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Lembaga Keuangan Khusus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Namun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demikian</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egala kerugian yang timbul akibat penggunaan data/informasi tidak menjadi tanggung jawab</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and information in these Indonesia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Specialized</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Financial</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Institutions</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Statistics</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are intended for publication only.</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 Financial Services Authority has made efforts to ensure the quality of data in these Indonesia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Specialized</a:t>
          </a:r>
          <a:r>
            <a:rPr kumimoji="0" lang="id-ID"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Financial</a:t>
          </a:r>
          <a:r>
            <a:rPr kumimoji="0" lang="id-ID"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Institutions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Statistics. However, any losses arising from the use of data/information are not the responsibility of Indonesia Financial Services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kttip-fsiknb01\DSIN\F\Users\Asus\AppData\Roaming\Microsoft\Excel\6.%20Reklasifikasi%20Informasi\Form%20Reklasifikasi\Form%20LL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jkttip-fsiknb01\Users\Lenovo\Downloads\WFH%20RANI\DBGADAI%20-%202020%20updat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kttip-fsiknb01\DSIN\G\Reklas%20Emil%20Sutiah\Kredit\2012\REKLAS%20LSMK\Form%20Reklasifikasi\XBRL\Project%20DD%20and%20GD\Working%20Documents\DPM%202012\Laras\XBRL\Data%20Points%20Structure\2012\DataPointsModel.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D:\File%20Didik%20Kerjaan\File\DPDS\PVML%20dan%20Penjaminan\Lapbul%20PVML%20dan%20Penjaminan\November%202023\LKK\SMI\DRP%20Akun%20Penting.xlsx" TargetMode="External"/><Relationship Id="rId1" Type="http://schemas.openxmlformats.org/officeDocument/2006/relationships/externalLinkPath" Target="/File%20Didik%20Kerjaan/File/DPDS/PVML%20dan%20Penjaminan/Lapbul%20PVML%20dan%20Penjaminan/November%202023/LKK/SMI/DRP%20Akun%20Pen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7E3D2D8C\Excel_Form_BI_1000row2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kttip-fsiknb01\DSIN\J\Documents%20and%20Settings\iin\Local%20Settings\Temporary%20Internet%20Files\OLKA\2012\DataPointsMod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kttip-fsiknb01\DSIN\H\Materi%20BI\6.%20Reklasifikasi%20Informasi\Form%20Reklasifikasi\Form%20LL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fira.laisia\Documents\Laporan%20Bulanan%20Konvensional%20PT%20SMI%20Bulan%20Februari%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RP akun penting"/>
      <sheetName val="Pivot"/>
      <sheetName val="Sektor"/>
      <sheetName val="Lokasi"/>
      <sheetName val="Jenis Infra"/>
      <sheetName val="Sandi Infra"/>
      <sheetName val="Sandi Sektor"/>
      <sheetName val="Sandi Provinsi"/>
    </sheetNames>
    <sheetDataSet>
      <sheetData sheetId="0"/>
      <sheetData sheetId="1"/>
      <sheetData sheetId="2"/>
      <sheetData sheetId="3"/>
      <sheetData sheetId="4">
        <row r="1">
          <cell r="B1" t="str">
            <v>Nama Infra</v>
          </cell>
          <cell r="C1" t="str">
            <v>Sum of Tagihan Piutang Pmb Pokok (Outs)Dalam Ekuivalen Rupiah</v>
          </cell>
          <cell r="D1" t="str">
            <v>Miliar Rp</v>
          </cell>
        </row>
        <row r="2">
          <cell r="B2" t="str">
            <v>Infrastruktur Transportasi</v>
          </cell>
          <cell r="C2">
            <v>8528819770282</v>
          </cell>
          <cell r="D2">
            <v>8528.8197702819998</v>
          </cell>
        </row>
        <row r="3">
          <cell r="B3" t="str">
            <v>Infrastruktur Jalan</v>
          </cell>
          <cell r="C3">
            <v>22916995297576</v>
          </cell>
          <cell r="D3">
            <v>22916.995297575999</v>
          </cell>
        </row>
        <row r="4">
          <cell r="B4" t="str">
            <v>Infrastruktur Sumber Daya Air dan Irigasi</v>
          </cell>
          <cell r="C4">
            <v>24000000000</v>
          </cell>
          <cell r="D4">
            <v>24</v>
          </cell>
        </row>
        <row r="5">
          <cell r="B5" t="str">
            <v>Infrastruktur Air Minum</v>
          </cell>
          <cell r="C5">
            <v>1127473767969</v>
          </cell>
          <cell r="D5">
            <v>1127.4737679689999</v>
          </cell>
        </row>
        <row r="6">
          <cell r="B6" t="str">
            <v>Infrastruktur Telekomunikasi dan Informatika</v>
          </cell>
          <cell r="C6">
            <v>3727216309647</v>
          </cell>
          <cell r="D6">
            <v>3727.2163096469999</v>
          </cell>
        </row>
        <row r="7">
          <cell r="B7" t="str">
            <v>Infrastruktur Ketenagalistrikan</v>
          </cell>
          <cell r="C7">
            <v>12050785711882</v>
          </cell>
          <cell r="D7">
            <v>12050.785711881999</v>
          </cell>
        </row>
        <row r="8">
          <cell r="B8" t="str">
            <v>Infrastruktur Minyak dan Gas Bumi dan Energi Terbarukan</v>
          </cell>
          <cell r="C8">
            <v>4152666924545</v>
          </cell>
          <cell r="D8">
            <v>4152.6669245450003</v>
          </cell>
        </row>
        <row r="9">
          <cell r="B9" t="str">
            <v>Infrastruktur Fasilitas Perkotaan</v>
          </cell>
          <cell r="C9">
            <v>4029864094</v>
          </cell>
          <cell r="D9">
            <v>4.0298640939999997</v>
          </cell>
        </row>
        <row r="10">
          <cell r="B10" t="str">
            <v>Infrastruktur Kawasan</v>
          </cell>
          <cell r="C10">
            <v>1550853682970</v>
          </cell>
          <cell r="D10">
            <v>1550.8536829699999</v>
          </cell>
        </row>
        <row r="11">
          <cell r="B11" t="str">
            <v>Infrastruktur Kesehatan</v>
          </cell>
          <cell r="C11">
            <v>1589455622545</v>
          </cell>
          <cell r="D11">
            <v>1589.4556225450001</v>
          </cell>
        </row>
        <row r="12">
          <cell r="B12" t="str">
            <v>Infrastruktur Lain</v>
          </cell>
          <cell r="C12">
            <v>31483169014275</v>
          </cell>
          <cell r="D12">
            <v>31483.169014275001</v>
          </cell>
        </row>
        <row r="13">
          <cell r="D13">
            <v>0</v>
          </cell>
        </row>
        <row r="14">
          <cell r="C14">
            <v>87155465965785</v>
          </cell>
          <cell r="D14">
            <v>87155.465965784999</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 val="L8"/>
      <sheetName val="L10"/>
    </sheetNames>
    <sheetDataSet>
      <sheetData sheetId="0">
        <row r="1">
          <cell r="A1" t="str">
            <v>Periode</v>
          </cell>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cell r="BC179">
            <v>48364000</v>
          </cell>
        </row>
        <row r="180">
          <cell r="BA180">
            <v>832497000</v>
          </cell>
          <cell r="BB180">
            <v>832497000</v>
          </cell>
        </row>
        <row r="181">
          <cell r="BA181">
            <v>564490000</v>
          </cell>
          <cell r="BB181">
            <v>513345000</v>
          </cell>
          <cell r="BC181">
            <v>51145000</v>
          </cell>
        </row>
        <row r="182">
          <cell r="BA182">
            <v>707526000</v>
          </cell>
          <cell r="BB182">
            <v>660894000</v>
          </cell>
          <cell r="BC182">
            <v>46632000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view="pageBreakPreview" topLeftCell="A29" zoomScale="70" zoomScaleNormal="100" zoomScaleSheetLayoutView="70" workbookViewId="0">
      <selection activeCell="L42" sqref="L42"/>
    </sheetView>
  </sheetViews>
  <sheetFormatPr defaultColWidth="8.6328125" defaultRowHeight="14.5" x14ac:dyDescent="0.35"/>
  <cols>
    <col min="1" max="1" width="27.36328125" customWidth="1"/>
    <col min="6" max="6" width="15.81640625" customWidth="1"/>
  </cols>
  <sheetData>
    <row r="9" spans="1:1" ht="24" x14ac:dyDescent="0.5">
      <c r="A9" s="1"/>
    </row>
    <row r="10" spans="1:1" ht="24" x14ac:dyDescent="0.5">
      <c r="A10" s="1" t="s">
        <v>0</v>
      </c>
    </row>
    <row r="11" spans="1:1" ht="24" x14ac:dyDescent="0.5">
      <c r="A11" s="1" t="s">
        <v>1</v>
      </c>
    </row>
    <row r="12" spans="1:1" ht="24" x14ac:dyDescent="0.5">
      <c r="A12" s="2" t="s">
        <v>2</v>
      </c>
    </row>
    <row r="13" spans="1:1" ht="24" x14ac:dyDescent="0.5">
      <c r="A13" s="2" t="s">
        <v>3</v>
      </c>
    </row>
    <row r="14" spans="1:1" ht="24" x14ac:dyDescent="0.5">
      <c r="A14" s="2" t="s">
        <v>4</v>
      </c>
    </row>
    <row r="44" spans="1:4" s="6" customFormat="1" x14ac:dyDescent="0.35">
      <c r="A44" s="3" t="s">
        <v>5</v>
      </c>
      <c r="B44" s="4" t="s">
        <v>6</v>
      </c>
      <c r="C44" s="5">
        <v>45292</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O41"/>
  <sheetViews>
    <sheetView showGridLines="0" view="pageBreakPreview" zoomScaleNormal="100" zoomScaleSheetLayoutView="100" workbookViewId="0">
      <pane xSplit="1" ySplit="3" topLeftCell="B16" activePane="bottomRight" state="frozen"/>
      <selection activeCell="B28" sqref="B28"/>
      <selection pane="topRight" activeCell="B28" sqref="B28"/>
      <selection pane="bottomLeft" activeCell="B28" sqref="B28"/>
      <selection pane="bottomRight" activeCell="N25" sqref="N25:N26"/>
    </sheetView>
  </sheetViews>
  <sheetFormatPr defaultColWidth="9.36328125" defaultRowHeight="10.5" x14ac:dyDescent="0.25"/>
  <cols>
    <col min="1" max="1" width="37.453125" style="33" bestFit="1" customWidth="1"/>
    <col min="2" max="6" width="6.36328125" style="33" bestFit="1" customWidth="1"/>
    <col min="7" max="14" width="6.36328125" style="33" customWidth="1"/>
    <col min="15" max="15" width="31.36328125" style="33" bestFit="1" customWidth="1"/>
    <col min="16" max="16384" width="9.36328125" style="33"/>
  </cols>
  <sheetData>
    <row r="1" spans="1:15" ht="13" x14ac:dyDescent="0.25">
      <c r="A1" s="380" t="s">
        <v>372</v>
      </c>
      <c r="B1" s="381"/>
      <c r="C1" s="381"/>
      <c r="D1" s="381"/>
      <c r="E1" s="381"/>
      <c r="F1" s="381"/>
      <c r="G1" s="381"/>
      <c r="H1" s="381"/>
      <c r="I1" s="381"/>
      <c r="J1" s="381"/>
      <c r="K1" s="381"/>
      <c r="L1" s="381"/>
      <c r="M1" s="381"/>
      <c r="N1" s="381"/>
      <c r="O1" s="382"/>
    </row>
    <row r="2" spans="1:15" ht="13" x14ac:dyDescent="0.25">
      <c r="A2" s="383" t="s">
        <v>373</v>
      </c>
      <c r="B2" s="375"/>
      <c r="C2" s="375"/>
      <c r="D2" s="375"/>
      <c r="E2" s="375"/>
      <c r="F2" s="375"/>
      <c r="G2" s="375"/>
      <c r="H2" s="375"/>
      <c r="I2" s="375"/>
      <c r="J2" s="375"/>
      <c r="K2" s="375"/>
      <c r="L2" s="375"/>
      <c r="M2" s="375"/>
      <c r="N2" s="375"/>
      <c r="O2" s="384"/>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374</v>
      </c>
      <c r="B4" s="175">
        <v>42979.121852484575</v>
      </c>
      <c r="C4" s="175">
        <v>42761.802338417649</v>
      </c>
      <c r="D4" s="175">
        <v>37752.795503135858</v>
      </c>
      <c r="E4" s="175">
        <v>34778.271173257264</v>
      </c>
      <c r="F4" s="175">
        <v>34578.808104670839</v>
      </c>
      <c r="G4" s="175">
        <v>32244.195421816265</v>
      </c>
      <c r="H4" s="175">
        <v>32923.36334694831</v>
      </c>
      <c r="I4" s="175">
        <v>34032.722560918999</v>
      </c>
      <c r="J4" s="293">
        <f>J9+J15+J23+J28</f>
        <v>32982.376477972</v>
      </c>
      <c r="K4" s="293">
        <f>K9+K15+K23+K28</f>
        <v>36551.226651049001</v>
      </c>
      <c r="L4" s="293">
        <f>L9+L15+L23+L28</f>
        <v>36719.644049859271</v>
      </c>
      <c r="M4" s="293">
        <f>M15+M23+M28</f>
        <v>35015.017574896585</v>
      </c>
      <c r="N4" s="293">
        <f>N15+N23+N28</f>
        <v>35851.73351081329</v>
      </c>
      <c r="O4" s="72" t="s">
        <v>375</v>
      </c>
    </row>
    <row r="5" spans="1:15" x14ac:dyDescent="0.25">
      <c r="A5" s="73" t="s">
        <v>376</v>
      </c>
      <c r="B5" s="103"/>
      <c r="C5" s="103"/>
      <c r="D5" s="103"/>
      <c r="E5" s="103"/>
      <c r="F5" s="103"/>
      <c r="G5" s="103">
        <v>0</v>
      </c>
      <c r="H5" s="103">
        <v>0</v>
      </c>
      <c r="I5" s="103">
        <v>0</v>
      </c>
      <c r="J5" s="103">
        <v>0</v>
      </c>
      <c r="K5" s="103">
        <v>0</v>
      </c>
      <c r="L5" s="103">
        <v>0</v>
      </c>
      <c r="M5" s="103">
        <v>0</v>
      </c>
      <c r="N5" s="103">
        <v>0</v>
      </c>
      <c r="O5" s="88" t="s">
        <v>377</v>
      </c>
    </row>
    <row r="6" spans="1:15" x14ac:dyDescent="0.25">
      <c r="A6" s="75" t="s">
        <v>378</v>
      </c>
      <c r="B6" s="103">
        <v>0</v>
      </c>
      <c r="C6" s="103">
        <v>0</v>
      </c>
      <c r="D6" s="103">
        <v>0</v>
      </c>
      <c r="E6" s="103">
        <v>0</v>
      </c>
      <c r="F6" s="103">
        <v>0</v>
      </c>
      <c r="G6" s="103">
        <v>0</v>
      </c>
      <c r="H6" s="103">
        <v>0</v>
      </c>
      <c r="I6" s="103">
        <v>0</v>
      </c>
      <c r="J6" s="103">
        <v>0</v>
      </c>
      <c r="K6" s="103">
        <v>0</v>
      </c>
      <c r="L6" s="103">
        <v>0</v>
      </c>
      <c r="M6" s="103">
        <v>0</v>
      </c>
      <c r="N6" s="103">
        <v>0</v>
      </c>
      <c r="O6" s="74" t="s">
        <v>379</v>
      </c>
    </row>
    <row r="7" spans="1:15" x14ac:dyDescent="0.25">
      <c r="A7" s="91" t="s">
        <v>380</v>
      </c>
      <c r="B7" s="103">
        <v>0</v>
      </c>
      <c r="C7" s="103">
        <v>0</v>
      </c>
      <c r="D7" s="103">
        <v>0</v>
      </c>
      <c r="E7" s="103">
        <v>0</v>
      </c>
      <c r="F7" s="103">
        <v>0</v>
      </c>
      <c r="G7" s="103">
        <v>0</v>
      </c>
      <c r="H7" s="103">
        <v>0</v>
      </c>
      <c r="I7" s="103">
        <v>0</v>
      </c>
      <c r="J7" s="103">
        <v>0</v>
      </c>
      <c r="K7" s="103">
        <v>0</v>
      </c>
      <c r="L7" s="103">
        <v>0</v>
      </c>
      <c r="M7" s="103">
        <v>0</v>
      </c>
      <c r="N7" s="103">
        <v>0</v>
      </c>
      <c r="O7" s="84" t="s">
        <v>381</v>
      </c>
    </row>
    <row r="8" spans="1:15" x14ac:dyDescent="0.25">
      <c r="A8" s="75" t="s">
        <v>382</v>
      </c>
      <c r="B8" s="103">
        <v>0</v>
      </c>
      <c r="C8" s="103">
        <v>0</v>
      </c>
      <c r="D8" s="103">
        <v>0</v>
      </c>
      <c r="E8" s="103">
        <v>0</v>
      </c>
      <c r="F8" s="103">
        <v>0</v>
      </c>
      <c r="G8" s="103">
        <v>0</v>
      </c>
      <c r="H8" s="103">
        <v>0</v>
      </c>
      <c r="I8" s="103">
        <v>0</v>
      </c>
      <c r="J8" s="103">
        <v>0</v>
      </c>
      <c r="K8" s="103">
        <v>0</v>
      </c>
      <c r="L8" s="103">
        <v>0</v>
      </c>
      <c r="M8" s="103">
        <v>0</v>
      </c>
      <c r="N8" s="103">
        <v>0</v>
      </c>
      <c r="O8" s="74" t="s">
        <v>333</v>
      </c>
    </row>
    <row r="9" spans="1:15" x14ac:dyDescent="0.25">
      <c r="A9" s="83" t="s">
        <v>383</v>
      </c>
      <c r="B9" s="133">
        <v>0</v>
      </c>
      <c r="C9" s="133">
        <v>0</v>
      </c>
      <c r="D9" s="133">
        <v>0</v>
      </c>
      <c r="E9" s="133">
        <v>0</v>
      </c>
      <c r="F9" s="133">
        <v>0</v>
      </c>
      <c r="G9" s="133">
        <v>0</v>
      </c>
      <c r="H9" s="133">
        <v>0</v>
      </c>
      <c r="I9" s="133">
        <v>0</v>
      </c>
      <c r="J9" s="133">
        <v>0</v>
      </c>
      <c r="K9" s="133">
        <v>0</v>
      </c>
      <c r="L9" s="133">
        <v>0</v>
      </c>
      <c r="M9" s="133">
        <v>0</v>
      </c>
      <c r="N9" s="133">
        <v>0</v>
      </c>
      <c r="O9" s="86" t="s">
        <v>384</v>
      </c>
    </row>
    <row r="10" spans="1:15" x14ac:dyDescent="0.25">
      <c r="A10" s="73" t="s">
        <v>385</v>
      </c>
      <c r="B10" s="103"/>
      <c r="C10" s="103"/>
      <c r="D10" s="103">
        <v>0</v>
      </c>
      <c r="E10" s="103">
        <v>0</v>
      </c>
      <c r="F10" s="103">
        <v>0</v>
      </c>
      <c r="G10" s="103">
        <v>0</v>
      </c>
      <c r="H10" s="103">
        <v>0</v>
      </c>
      <c r="I10" s="103">
        <v>0</v>
      </c>
      <c r="J10" s="103">
        <v>0</v>
      </c>
      <c r="K10" s="103">
        <v>0</v>
      </c>
      <c r="L10" s="103">
        <v>0</v>
      </c>
      <c r="M10" s="103">
        <v>0</v>
      </c>
      <c r="N10" s="103">
        <v>0</v>
      </c>
      <c r="O10" s="88" t="s">
        <v>386</v>
      </c>
    </row>
    <row r="11" spans="1:15" x14ac:dyDescent="0.25">
      <c r="A11" s="75" t="s">
        <v>387</v>
      </c>
      <c r="B11" s="103">
        <v>4126.4359966939001</v>
      </c>
      <c r="C11" s="103">
        <v>4468.2319104970002</v>
      </c>
      <c r="D11" s="103">
        <v>4923.922661122494</v>
      </c>
      <c r="E11" s="103">
        <v>4146.3875239677991</v>
      </c>
      <c r="F11" s="103">
        <v>4046.0849370436695</v>
      </c>
      <c r="G11" s="103">
        <v>3622.216569833</v>
      </c>
      <c r="H11" s="103">
        <v>4285.9866512489998</v>
      </c>
      <c r="I11" s="103">
        <v>4456.1928933119998</v>
      </c>
      <c r="J11" s="103">
        <v>3315.3609465889999</v>
      </c>
      <c r="K11" s="103">
        <v>3882.563755139</v>
      </c>
      <c r="L11" s="103">
        <v>4493.2522892999996</v>
      </c>
      <c r="M11" s="103">
        <v>4335.7586425475802</v>
      </c>
      <c r="N11" s="103">
        <v>3777.8057099382004</v>
      </c>
      <c r="O11" s="74" t="s">
        <v>388</v>
      </c>
    </row>
    <row r="12" spans="1:15" x14ac:dyDescent="0.25">
      <c r="A12" s="75" t="s">
        <v>389</v>
      </c>
      <c r="B12" s="103">
        <v>331.46311649600005</v>
      </c>
      <c r="C12" s="103">
        <v>231.835469101</v>
      </c>
      <c r="D12" s="103">
        <v>705.76479551090995</v>
      </c>
      <c r="E12" s="103">
        <v>553.05972720500006</v>
      </c>
      <c r="F12" s="103">
        <v>292.79619584199997</v>
      </c>
      <c r="G12" s="103">
        <v>481.35314194400001</v>
      </c>
      <c r="H12" s="103">
        <v>167.54777268500001</v>
      </c>
      <c r="I12" s="103">
        <v>258.25164012699997</v>
      </c>
      <c r="J12" s="103">
        <v>299.366915742</v>
      </c>
      <c r="K12" s="103">
        <v>217.42222576099999</v>
      </c>
      <c r="L12" s="103">
        <v>158.554452846</v>
      </c>
      <c r="M12" s="103">
        <v>125.655582936</v>
      </c>
      <c r="N12" s="103">
        <v>797.53393942499997</v>
      </c>
      <c r="O12" s="74" t="s">
        <v>390</v>
      </c>
    </row>
    <row r="13" spans="1:15" x14ac:dyDescent="0.25">
      <c r="A13" s="91" t="s">
        <v>391</v>
      </c>
      <c r="B13" s="103">
        <v>0</v>
      </c>
      <c r="C13" s="103">
        <v>0</v>
      </c>
      <c r="D13" s="103">
        <v>0</v>
      </c>
      <c r="E13" s="103">
        <v>0</v>
      </c>
      <c r="F13" s="103">
        <v>0</v>
      </c>
      <c r="G13" s="103">
        <v>0</v>
      </c>
      <c r="H13" s="103">
        <v>0</v>
      </c>
      <c r="I13" s="103">
        <v>0</v>
      </c>
      <c r="J13" s="103">
        <v>0</v>
      </c>
      <c r="K13" s="103">
        <v>0</v>
      </c>
      <c r="L13" s="103">
        <v>0</v>
      </c>
      <c r="M13" s="103">
        <v>0</v>
      </c>
      <c r="N13" s="103">
        <v>0</v>
      </c>
      <c r="O13" s="84" t="s">
        <v>392</v>
      </c>
    </row>
    <row r="14" spans="1:15" x14ac:dyDescent="0.25">
      <c r="A14" s="75" t="s">
        <v>393</v>
      </c>
      <c r="B14" s="103">
        <v>0</v>
      </c>
      <c r="C14" s="103">
        <v>0</v>
      </c>
      <c r="D14" s="103">
        <v>0</v>
      </c>
      <c r="E14" s="103">
        <v>0</v>
      </c>
      <c r="F14" s="103">
        <v>0</v>
      </c>
      <c r="G14" s="103">
        <v>0</v>
      </c>
      <c r="H14" s="103">
        <v>0</v>
      </c>
      <c r="I14" s="103">
        <v>0</v>
      </c>
      <c r="J14" s="103">
        <v>0</v>
      </c>
      <c r="K14" s="103">
        <v>0</v>
      </c>
      <c r="L14" s="103">
        <v>0</v>
      </c>
      <c r="M14" s="103">
        <v>0</v>
      </c>
      <c r="N14" s="103">
        <v>0</v>
      </c>
      <c r="O14" s="74" t="s">
        <v>394</v>
      </c>
    </row>
    <row r="15" spans="1:15" x14ac:dyDescent="0.25">
      <c r="A15" s="83" t="s">
        <v>395</v>
      </c>
      <c r="B15" s="133">
        <v>4457.8991131899002</v>
      </c>
      <c r="C15" s="133">
        <v>4700.0673795980001</v>
      </c>
      <c r="D15" s="133">
        <v>5629.6874566334036</v>
      </c>
      <c r="E15" s="133">
        <v>4699.4472511728</v>
      </c>
      <c r="F15" s="133">
        <v>4338.8811328856691</v>
      </c>
      <c r="G15" s="133">
        <v>4103.5697117769996</v>
      </c>
      <c r="H15" s="133">
        <v>4453.5344239340002</v>
      </c>
      <c r="I15" s="133">
        <v>4714.4445334390002</v>
      </c>
      <c r="J15" s="133">
        <v>3614.7278623309999</v>
      </c>
      <c r="K15" s="133">
        <v>4099.9859809</v>
      </c>
      <c r="L15" s="133">
        <v>4651.806742146</v>
      </c>
      <c r="M15" s="133">
        <v>4461.4142254835797</v>
      </c>
      <c r="N15" s="133">
        <v>4575.3396493631999</v>
      </c>
      <c r="O15" s="86" t="s">
        <v>396</v>
      </c>
    </row>
    <row r="16" spans="1:15" x14ac:dyDescent="0.25">
      <c r="A16" s="77" t="s">
        <v>397</v>
      </c>
      <c r="B16" s="133">
        <v>-4457.8991131899002</v>
      </c>
      <c r="C16" s="133">
        <v>-4700.0673795980001</v>
      </c>
      <c r="D16" s="133">
        <v>-5629.6874566334036</v>
      </c>
      <c r="E16" s="133">
        <v>-4699.4472511728</v>
      </c>
      <c r="F16" s="133">
        <v>-4338.8811328856691</v>
      </c>
      <c r="G16" s="133">
        <v>-4103.5697117769996</v>
      </c>
      <c r="H16" s="133">
        <v>-4453.5344239340002</v>
      </c>
      <c r="I16" s="133">
        <v>-4714.4445334390002</v>
      </c>
      <c r="J16" s="133">
        <v>-3614.7278623309999</v>
      </c>
      <c r="K16" s="133">
        <v>-4099.9859809</v>
      </c>
      <c r="L16" s="133">
        <v>-4651.806742146</v>
      </c>
      <c r="M16" s="133">
        <v>-4461.4142254835797</v>
      </c>
      <c r="N16" s="133">
        <v>-4575.3396493631999</v>
      </c>
      <c r="O16" s="86" t="s">
        <v>398</v>
      </c>
    </row>
    <row r="17" spans="1:15" x14ac:dyDescent="0.25">
      <c r="A17" s="73" t="s">
        <v>399</v>
      </c>
      <c r="B17" s="103"/>
      <c r="C17" s="103"/>
      <c r="D17" s="103">
        <v>0</v>
      </c>
      <c r="E17" s="103"/>
      <c r="F17" s="103">
        <v>0</v>
      </c>
      <c r="G17" s="103">
        <v>0</v>
      </c>
      <c r="H17" s="103">
        <v>0</v>
      </c>
      <c r="I17" s="103">
        <v>0</v>
      </c>
      <c r="J17" s="103">
        <v>0</v>
      </c>
      <c r="K17" s="103">
        <v>0</v>
      </c>
      <c r="L17" s="103">
        <v>0</v>
      </c>
      <c r="M17" s="103">
        <v>0</v>
      </c>
      <c r="N17" s="103">
        <v>0</v>
      </c>
      <c r="O17" s="88" t="s">
        <v>400</v>
      </c>
    </row>
    <row r="18" spans="1:15" x14ac:dyDescent="0.25">
      <c r="A18" s="75" t="s">
        <v>401</v>
      </c>
      <c r="B18" s="103">
        <v>0</v>
      </c>
      <c r="C18" s="103">
        <v>0</v>
      </c>
      <c r="D18" s="103">
        <v>0</v>
      </c>
      <c r="E18" s="103"/>
      <c r="F18" s="103">
        <v>0</v>
      </c>
      <c r="G18" s="103">
        <v>0</v>
      </c>
      <c r="H18" s="103">
        <v>0</v>
      </c>
      <c r="I18" s="103">
        <v>0</v>
      </c>
      <c r="J18" s="103">
        <v>0</v>
      </c>
      <c r="K18" s="103">
        <v>0</v>
      </c>
      <c r="L18" s="103">
        <v>0</v>
      </c>
      <c r="M18" s="103">
        <v>0</v>
      </c>
      <c r="N18" s="103">
        <v>8148.0537633643899</v>
      </c>
      <c r="O18" s="74" t="s">
        <v>402</v>
      </c>
    </row>
    <row r="19" spans="1:15" x14ac:dyDescent="0.25">
      <c r="A19" s="75" t="s">
        <v>403</v>
      </c>
      <c r="B19" s="176">
        <v>10021.491943361078</v>
      </c>
      <c r="C19" s="176">
        <v>10105.62589587245</v>
      </c>
      <c r="D19" s="176">
        <v>10008.615943766757</v>
      </c>
      <c r="E19" s="176">
        <v>9933.6174157417681</v>
      </c>
      <c r="F19" s="176">
        <v>0</v>
      </c>
      <c r="G19" s="176">
        <v>0</v>
      </c>
      <c r="H19" s="176">
        <v>0</v>
      </c>
      <c r="I19" s="176">
        <v>0</v>
      </c>
      <c r="J19" s="176">
        <v>0</v>
      </c>
      <c r="K19" s="176">
        <v>0</v>
      </c>
      <c r="L19" s="176">
        <v>0</v>
      </c>
      <c r="M19" s="176">
        <v>0</v>
      </c>
      <c r="N19" s="176">
        <v>0</v>
      </c>
      <c r="O19" s="74" t="s">
        <v>404</v>
      </c>
    </row>
    <row r="20" spans="1:15" x14ac:dyDescent="0.25">
      <c r="A20" s="79" t="s">
        <v>405</v>
      </c>
      <c r="B20" s="103">
        <v>10021.491943361078</v>
      </c>
      <c r="C20" s="103">
        <v>10105.62589587245</v>
      </c>
      <c r="D20" s="103">
        <v>10008.615943766757</v>
      </c>
      <c r="E20" s="103">
        <v>9933.6174157417681</v>
      </c>
      <c r="F20" s="103">
        <v>10082.902140514474</v>
      </c>
      <c r="G20" s="103">
        <v>7591.5661119862643</v>
      </c>
      <c r="H20" s="103">
        <v>7739.9354731393123</v>
      </c>
      <c r="I20" s="103">
        <v>7801.5921711479996</v>
      </c>
      <c r="J20" s="103">
        <v>7858.3313031589996</v>
      </c>
      <c r="K20" s="103">
        <v>7946.31708256</v>
      </c>
      <c r="L20" s="103">
        <v>7904.7028784242693</v>
      </c>
      <c r="M20" s="103">
        <v>7898.44633248631</v>
      </c>
      <c r="N20" s="103"/>
      <c r="O20" s="80" t="s">
        <v>406</v>
      </c>
    </row>
    <row r="21" spans="1:15" x14ac:dyDescent="0.25">
      <c r="A21" s="79" t="s">
        <v>407</v>
      </c>
      <c r="B21" s="103">
        <v>0</v>
      </c>
      <c r="C21" s="103">
        <v>0</v>
      </c>
      <c r="D21" s="103">
        <v>0</v>
      </c>
      <c r="E21" s="103">
        <v>0</v>
      </c>
      <c r="F21" s="103">
        <v>0</v>
      </c>
      <c r="G21" s="103">
        <v>0</v>
      </c>
      <c r="H21" s="103">
        <v>0</v>
      </c>
      <c r="I21" s="103">
        <v>0</v>
      </c>
      <c r="J21" s="103">
        <v>0</v>
      </c>
      <c r="K21" s="103">
        <v>0</v>
      </c>
      <c r="L21" s="103">
        <v>0</v>
      </c>
      <c r="M21" s="103">
        <v>0</v>
      </c>
      <c r="N21" s="103"/>
      <c r="O21" s="80" t="s">
        <v>408</v>
      </c>
    </row>
    <row r="22" spans="1:15" x14ac:dyDescent="0.25">
      <c r="A22" s="75" t="s">
        <v>382</v>
      </c>
      <c r="B22" s="103">
        <v>0</v>
      </c>
      <c r="C22" s="103">
        <v>0</v>
      </c>
      <c r="D22" s="103">
        <v>0</v>
      </c>
      <c r="E22" s="103">
        <v>0</v>
      </c>
      <c r="F22" s="103">
        <v>0</v>
      </c>
      <c r="G22" s="103">
        <v>0</v>
      </c>
      <c r="H22" s="103">
        <v>0</v>
      </c>
      <c r="I22" s="103">
        <v>0</v>
      </c>
      <c r="J22" s="103">
        <v>0</v>
      </c>
      <c r="K22" s="103">
        <v>0</v>
      </c>
      <c r="L22" s="103">
        <v>0</v>
      </c>
      <c r="M22" s="103">
        <v>0</v>
      </c>
      <c r="N22" s="103"/>
      <c r="O22" s="74" t="s">
        <v>333</v>
      </c>
    </row>
    <row r="23" spans="1:15" x14ac:dyDescent="0.25">
      <c r="A23" s="83" t="s">
        <v>409</v>
      </c>
      <c r="B23" s="133">
        <v>10021.491943361078</v>
      </c>
      <c r="C23" s="133">
        <v>10105.62589587245</v>
      </c>
      <c r="D23" s="133">
        <v>10008.615943766757</v>
      </c>
      <c r="E23" s="133">
        <v>9933.6174157417681</v>
      </c>
      <c r="F23" s="133">
        <v>10082.902140514474</v>
      </c>
      <c r="G23" s="133">
        <v>7591.5661119862643</v>
      </c>
      <c r="H23" s="133">
        <v>7739.9354731393123</v>
      </c>
      <c r="I23" s="133">
        <v>7801.5921711479996</v>
      </c>
      <c r="J23" s="133">
        <v>7858.3313031589996</v>
      </c>
      <c r="K23" s="133">
        <v>7946.31708256</v>
      </c>
      <c r="L23" s="133">
        <v>7904.7028784242693</v>
      </c>
      <c r="M23" s="133">
        <v>7898.44633248631</v>
      </c>
      <c r="N23" s="133">
        <v>8148.0537633643899</v>
      </c>
      <c r="O23" s="86" t="s">
        <v>410</v>
      </c>
    </row>
    <row r="24" spans="1:15" x14ac:dyDescent="0.25">
      <c r="A24" s="87" t="s">
        <v>411</v>
      </c>
      <c r="B24" s="103"/>
      <c r="C24" s="103"/>
      <c r="D24" s="103">
        <v>0</v>
      </c>
      <c r="E24" s="103"/>
      <c r="F24" s="103"/>
      <c r="G24" s="103">
        <v>0</v>
      </c>
      <c r="H24" s="103">
        <v>0</v>
      </c>
      <c r="I24" s="103">
        <v>0</v>
      </c>
      <c r="J24" s="103">
        <v>0</v>
      </c>
      <c r="K24" s="103">
        <v>0</v>
      </c>
      <c r="L24" s="103">
        <v>0</v>
      </c>
      <c r="M24" s="103">
        <v>0</v>
      </c>
      <c r="N24" s="103">
        <v>0</v>
      </c>
      <c r="O24" s="88" t="s">
        <v>412</v>
      </c>
    </row>
    <row r="25" spans="1:15" x14ac:dyDescent="0.25">
      <c r="A25" s="75" t="s">
        <v>413</v>
      </c>
      <c r="B25" s="103">
        <v>12500.932564963699</v>
      </c>
      <c r="C25" s="103">
        <v>12063.5566499467</v>
      </c>
      <c r="D25" s="103">
        <v>11537.075938161201</v>
      </c>
      <c r="E25" s="103">
        <v>11305.640136402701</v>
      </c>
      <c r="F25" s="103">
        <v>11015.260163090701</v>
      </c>
      <c r="G25" s="103">
        <v>11034.700929303001</v>
      </c>
      <c r="H25" s="103">
        <v>11162.309944875</v>
      </c>
      <c r="I25" s="103">
        <v>10879.306363262</v>
      </c>
      <c r="J25" s="103">
        <v>10509.336568844999</v>
      </c>
      <c r="K25" s="103">
        <v>11476.768054374001</v>
      </c>
      <c r="L25" s="103">
        <v>10955.133128199001</v>
      </c>
      <c r="M25" s="103">
        <v>10895.141414903699</v>
      </c>
      <c r="N25" s="103">
        <v>10297.3090500657</v>
      </c>
      <c r="O25" s="74" t="s">
        <v>414</v>
      </c>
    </row>
    <row r="26" spans="1:15" x14ac:dyDescent="0.25">
      <c r="A26" s="75" t="s">
        <v>415</v>
      </c>
      <c r="B26" s="103">
        <v>15998.7982309699</v>
      </c>
      <c r="C26" s="103">
        <v>15892.5524130005</v>
      </c>
      <c r="D26" s="103">
        <v>10577.416164574501</v>
      </c>
      <c r="E26" s="103">
        <v>8839.5663699399993</v>
      </c>
      <c r="F26" s="103">
        <v>9141.7646681799997</v>
      </c>
      <c r="G26" s="103">
        <v>9514.3586687499992</v>
      </c>
      <c r="H26" s="103">
        <v>9567.5835050000005</v>
      </c>
      <c r="I26" s="103">
        <v>10637.379493070001</v>
      </c>
      <c r="J26" s="103">
        <v>10999.980743636999</v>
      </c>
      <c r="K26" s="103">
        <v>13028.155533215</v>
      </c>
      <c r="L26" s="103">
        <v>13208.00130109</v>
      </c>
      <c r="M26" s="103">
        <v>11760.015602023001</v>
      </c>
      <c r="N26" s="103">
        <v>12831.031048020001</v>
      </c>
      <c r="O26" s="74" t="s">
        <v>416</v>
      </c>
    </row>
    <row r="27" spans="1:15" x14ac:dyDescent="0.25">
      <c r="A27" s="75" t="s">
        <v>417</v>
      </c>
      <c r="B27" s="103">
        <v>0</v>
      </c>
      <c r="C27" s="103">
        <v>0</v>
      </c>
      <c r="D27" s="103">
        <v>0</v>
      </c>
      <c r="E27" s="103">
        <v>0</v>
      </c>
      <c r="F27" s="103">
        <v>0</v>
      </c>
      <c r="G27" s="103">
        <v>0</v>
      </c>
      <c r="H27" s="103">
        <v>0</v>
      </c>
      <c r="I27" s="103"/>
      <c r="J27" s="103">
        <v>0</v>
      </c>
      <c r="K27" s="103">
        <v>0</v>
      </c>
      <c r="L27" s="103">
        <v>0</v>
      </c>
      <c r="M27" s="103">
        <v>0</v>
      </c>
      <c r="N27" s="103">
        <v>0</v>
      </c>
      <c r="O27" s="74" t="s">
        <v>418</v>
      </c>
    </row>
    <row r="28" spans="1:15" x14ac:dyDescent="0.25">
      <c r="A28" s="83" t="s">
        <v>419</v>
      </c>
      <c r="B28" s="133">
        <v>28499.730795933599</v>
      </c>
      <c r="C28" s="133">
        <v>27956.109062947198</v>
      </c>
      <c r="D28" s="133">
        <v>22114.492102735698</v>
      </c>
      <c r="E28" s="133">
        <v>20145.2065063427</v>
      </c>
      <c r="F28" s="133">
        <v>20157.024831270701</v>
      </c>
      <c r="G28" s="133">
        <v>20549.059598053002</v>
      </c>
      <c r="H28" s="133">
        <v>20729.893449874999</v>
      </c>
      <c r="I28" s="133">
        <v>21516.685856331998</v>
      </c>
      <c r="J28" s="133">
        <v>21509.317312481999</v>
      </c>
      <c r="K28" s="133">
        <v>24504.923587589001</v>
      </c>
      <c r="L28" s="133">
        <v>24163.134429288999</v>
      </c>
      <c r="M28" s="133">
        <v>22655.1570169267</v>
      </c>
      <c r="N28" s="133">
        <v>23128.3400980857</v>
      </c>
      <c r="O28" s="86" t="s">
        <v>420</v>
      </c>
    </row>
    <row r="29" spans="1:15" x14ac:dyDescent="0.25">
      <c r="A29" s="87" t="s">
        <v>421</v>
      </c>
      <c r="B29" s="103">
        <v>-18478.238852572522</v>
      </c>
      <c r="C29" s="103">
        <v>-17850.483167074748</v>
      </c>
      <c r="D29" s="103">
        <v>-12105.87615896894</v>
      </c>
      <c r="E29" s="103">
        <v>-10211.589090600934</v>
      </c>
      <c r="F29" s="103">
        <v>-10074.122690756229</v>
      </c>
      <c r="G29" s="103">
        <v>-12957.493486066734</v>
      </c>
      <c r="H29" s="103">
        <v>-12989.957976735688</v>
      </c>
      <c r="I29" s="103">
        <v>-13715.093685184</v>
      </c>
      <c r="J29" s="103">
        <v>-13650.986009323</v>
      </c>
      <c r="K29" s="103">
        <v>-16558.606505029002</v>
      </c>
      <c r="L29" s="103">
        <v>-16258.431550864731</v>
      </c>
      <c r="M29" s="103">
        <v>-14756.71068444039</v>
      </c>
      <c r="N29" s="103">
        <v>-14980.286334721308</v>
      </c>
      <c r="O29" s="88" t="s">
        <v>422</v>
      </c>
    </row>
    <row r="30" spans="1:15" x14ac:dyDescent="0.25">
      <c r="A30" s="87" t="s">
        <v>423</v>
      </c>
      <c r="B30" s="103">
        <v>0</v>
      </c>
      <c r="C30" s="103">
        <v>0</v>
      </c>
      <c r="D30" s="103">
        <v>0</v>
      </c>
      <c r="E30" s="103">
        <v>0</v>
      </c>
      <c r="F30" s="103">
        <v>0</v>
      </c>
      <c r="G30" s="103">
        <v>0</v>
      </c>
      <c r="H30" s="103">
        <v>0</v>
      </c>
      <c r="I30" s="103">
        <v>0</v>
      </c>
      <c r="J30" s="103">
        <v>0</v>
      </c>
      <c r="K30" s="103">
        <v>0</v>
      </c>
      <c r="L30" s="103">
        <v>0</v>
      </c>
      <c r="M30" s="103">
        <v>0</v>
      </c>
      <c r="N30" s="103">
        <v>0</v>
      </c>
      <c r="O30" s="88" t="s">
        <v>424</v>
      </c>
    </row>
    <row r="31" spans="1:15" x14ac:dyDescent="0.25">
      <c r="A31" s="75" t="s">
        <v>425</v>
      </c>
      <c r="B31" s="103">
        <v>0</v>
      </c>
      <c r="C31" s="103">
        <v>0</v>
      </c>
      <c r="D31" s="103">
        <v>0</v>
      </c>
      <c r="E31" s="103">
        <v>0</v>
      </c>
      <c r="F31" s="103">
        <v>0</v>
      </c>
      <c r="G31" s="103">
        <v>0</v>
      </c>
      <c r="H31" s="103">
        <v>0</v>
      </c>
      <c r="I31" s="103">
        <v>0</v>
      </c>
      <c r="J31" s="103">
        <v>0</v>
      </c>
      <c r="K31" s="103">
        <v>0</v>
      </c>
      <c r="L31" s="103">
        <v>0</v>
      </c>
      <c r="M31" s="103">
        <v>0</v>
      </c>
      <c r="N31" s="103">
        <v>0</v>
      </c>
      <c r="O31" s="74" t="s">
        <v>426</v>
      </c>
    </row>
    <row r="32" spans="1:15" x14ac:dyDescent="0.25">
      <c r="A32" s="79" t="s">
        <v>427</v>
      </c>
      <c r="B32" s="103">
        <v>0</v>
      </c>
      <c r="C32" s="103">
        <v>0</v>
      </c>
      <c r="D32" s="103">
        <v>0</v>
      </c>
      <c r="E32" s="103">
        <v>0</v>
      </c>
      <c r="F32" s="103">
        <v>0</v>
      </c>
      <c r="G32" s="103">
        <v>0</v>
      </c>
      <c r="H32" s="103">
        <v>0</v>
      </c>
      <c r="I32" s="103">
        <v>0</v>
      </c>
      <c r="J32" s="103">
        <v>0</v>
      </c>
      <c r="K32" s="103">
        <v>0</v>
      </c>
      <c r="L32" s="103">
        <v>0</v>
      </c>
      <c r="M32" s="103">
        <v>0</v>
      </c>
      <c r="N32" s="103">
        <v>0</v>
      </c>
      <c r="O32" s="80" t="s">
        <v>428</v>
      </c>
    </row>
    <row r="33" spans="1:15" x14ac:dyDescent="0.25">
      <c r="A33" s="92" t="s">
        <v>429</v>
      </c>
      <c r="B33" s="103">
        <v>2740.9748664305002</v>
      </c>
      <c r="C33" s="103">
        <v>2778.1795936395001</v>
      </c>
      <c r="D33" s="103">
        <v>2741.6187944014255</v>
      </c>
      <c r="E33" s="103">
        <v>2695.1844329425003</v>
      </c>
      <c r="F33" s="103">
        <v>2740.9748664305002</v>
      </c>
      <c r="G33" s="103">
        <v>2747.2044025742498</v>
      </c>
      <c r="H33" s="103">
        <v>2759.7594935229999</v>
      </c>
      <c r="I33" s="103">
        <v>2781.2825065779998</v>
      </c>
      <c r="J33" s="103">
        <v>2830.0774464149999</v>
      </c>
      <c r="K33" s="103">
        <v>5050.5352734340004</v>
      </c>
      <c r="L33" s="103">
        <v>4961.0042965430994</v>
      </c>
      <c r="M33" s="103">
        <v>4900.6784254097001</v>
      </c>
      <c r="N33" s="103">
        <v>5025.4665999048011</v>
      </c>
      <c r="O33" s="80" t="s">
        <v>430</v>
      </c>
    </row>
    <row r="34" spans="1:15" x14ac:dyDescent="0.25">
      <c r="A34" s="92" t="s">
        <v>431</v>
      </c>
      <c r="B34" s="103">
        <v>0</v>
      </c>
      <c r="C34" s="103">
        <v>0</v>
      </c>
      <c r="D34" s="103">
        <v>0</v>
      </c>
      <c r="E34" s="103">
        <v>0</v>
      </c>
      <c r="F34" s="103">
        <v>0</v>
      </c>
      <c r="G34" s="103">
        <v>0</v>
      </c>
      <c r="H34" s="103">
        <v>0</v>
      </c>
      <c r="I34" s="103">
        <v>0</v>
      </c>
      <c r="J34" s="103">
        <v>0</v>
      </c>
      <c r="K34" s="103">
        <v>0</v>
      </c>
      <c r="L34" s="103">
        <v>0</v>
      </c>
      <c r="M34" s="103">
        <v>0</v>
      </c>
      <c r="N34" s="103">
        <v>0</v>
      </c>
      <c r="O34" s="80" t="s">
        <v>432</v>
      </c>
    </row>
    <row r="35" spans="1:15" ht="21" x14ac:dyDescent="0.25">
      <c r="A35" s="81" t="s">
        <v>433</v>
      </c>
      <c r="B35" s="103"/>
      <c r="C35" s="103"/>
      <c r="D35" s="103">
        <v>0</v>
      </c>
      <c r="E35" s="103">
        <v>0</v>
      </c>
      <c r="F35" s="103">
        <v>0</v>
      </c>
      <c r="G35" s="103">
        <v>0</v>
      </c>
      <c r="H35" s="103">
        <v>0</v>
      </c>
      <c r="I35" s="103">
        <v>0</v>
      </c>
      <c r="J35" s="103">
        <v>0</v>
      </c>
      <c r="K35" s="103">
        <v>0</v>
      </c>
      <c r="L35" s="103">
        <v>0</v>
      </c>
      <c r="M35" s="103">
        <v>0</v>
      </c>
      <c r="N35" s="103">
        <v>0</v>
      </c>
      <c r="O35" s="82" t="s">
        <v>434</v>
      </c>
    </row>
    <row r="36" spans="1:15" x14ac:dyDescent="0.25">
      <c r="A36" s="92" t="s">
        <v>429</v>
      </c>
      <c r="B36" s="103">
        <v>-32.326277474638523</v>
      </c>
      <c r="C36" s="103">
        <v>-32.345457118225319</v>
      </c>
      <c r="D36" s="103">
        <v>-79.619347748713309</v>
      </c>
      <c r="E36" s="103">
        <v>-81.654408247954777</v>
      </c>
      <c r="F36" s="103">
        <v>-82.754534459138526</v>
      </c>
      <c r="G36" s="103">
        <v>82.763129195925004</v>
      </c>
      <c r="H36" s="103">
        <v>83.063944956033936</v>
      </c>
      <c r="I36" s="103">
        <v>83.579629118</v>
      </c>
      <c r="J36" s="103">
        <v>84.353155361000006</v>
      </c>
      <c r="K36" s="103">
        <v>85.831449956</v>
      </c>
      <c r="L36" s="103">
        <v>84.542239552312097</v>
      </c>
      <c r="M36" s="103">
        <v>76.92573389170019</v>
      </c>
      <c r="N36" s="103">
        <v>125.38872677419837</v>
      </c>
      <c r="O36" s="80" t="s">
        <v>430</v>
      </c>
    </row>
    <row r="37" spans="1:15" x14ac:dyDescent="0.25">
      <c r="A37" s="92" t="s">
        <v>431</v>
      </c>
      <c r="B37" s="103">
        <v>0</v>
      </c>
      <c r="C37" s="103">
        <v>0</v>
      </c>
      <c r="D37" s="103">
        <v>0</v>
      </c>
      <c r="E37" s="103">
        <v>0</v>
      </c>
      <c r="F37" s="103">
        <v>0</v>
      </c>
      <c r="G37" s="103">
        <v>0</v>
      </c>
      <c r="H37" s="103">
        <v>0</v>
      </c>
      <c r="I37" s="103">
        <v>0</v>
      </c>
      <c r="J37" s="103">
        <v>0</v>
      </c>
      <c r="K37" s="103">
        <v>0</v>
      </c>
      <c r="L37" s="103">
        <v>0</v>
      </c>
      <c r="M37" s="103">
        <v>0</v>
      </c>
      <c r="N37" s="103">
        <v>0</v>
      </c>
      <c r="O37" s="80" t="s">
        <v>432</v>
      </c>
    </row>
    <row r="38" spans="1:15" x14ac:dyDescent="0.25">
      <c r="A38" s="75" t="s">
        <v>435</v>
      </c>
      <c r="B38" s="103">
        <v>0</v>
      </c>
      <c r="C38" s="103">
        <v>0</v>
      </c>
      <c r="D38" s="103">
        <v>0</v>
      </c>
      <c r="E38" s="103">
        <v>0</v>
      </c>
      <c r="F38" s="103">
        <v>0</v>
      </c>
      <c r="G38" s="103">
        <v>0</v>
      </c>
      <c r="H38" s="103">
        <v>0</v>
      </c>
      <c r="I38" s="103">
        <v>0</v>
      </c>
      <c r="J38" s="103">
        <v>0</v>
      </c>
      <c r="K38" s="103">
        <v>0</v>
      </c>
      <c r="L38" s="103">
        <v>0</v>
      </c>
      <c r="M38" s="103">
        <v>0</v>
      </c>
      <c r="N38" s="103">
        <v>0</v>
      </c>
      <c r="O38" s="74" t="s">
        <v>436</v>
      </c>
    </row>
    <row r="39" spans="1:15" x14ac:dyDescent="0.25">
      <c r="A39" s="79" t="s">
        <v>429</v>
      </c>
      <c r="B39" s="103">
        <v>0</v>
      </c>
      <c r="C39" s="103">
        <v>0</v>
      </c>
      <c r="D39" s="103">
        <v>0</v>
      </c>
      <c r="E39" s="103">
        <v>0</v>
      </c>
      <c r="F39" s="103">
        <v>0</v>
      </c>
      <c r="G39" s="103">
        <v>0</v>
      </c>
      <c r="H39" s="103">
        <v>0</v>
      </c>
      <c r="I39" s="103">
        <v>0</v>
      </c>
      <c r="J39" s="103">
        <v>0</v>
      </c>
      <c r="K39" s="103">
        <v>0</v>
      </c>
      <c r="L39" s="103">
        <v>0</v>
      </c>
      <c r="M39" s="103">
        <v>0</v>
      </c>
      <c r="N39" s="103">
        <v>0</v>
      </c>
      <c r="O39" s="80" t="s">
        <v>430</v>
      </c>
    </row>
    <row r="40" spans="1:15" x14ac:dyDescent="0.25">
      <c r="A40" s="93" t="s">
        <v>431</v>
      </c>
      <c r="B40" s="177">
        <v>0</v>
      </c>
      <c r="C40" s="177">
        <v>0</v>
      </c>
      <c r="D40" s="177">
        <v>0</v>
      </c>
      <c r="E40" s="177">
        <v>0</v>
      </c>
      <c r="F40" s="177">
        <v>0</v>
      </c>
      <c r="G40" s="177">
        <v>0</v>
      </c>
      <c r="H40" s="177">
        <v>0</v>
      </c>
      <c r="I40" s="177">
        <v>0</v>
      </c>
      <c r="J40" s="177">
        <v>0</v>
      </c>
      <c r="K40" s="177">
        <v>0</v>
      </c>
      <c r="L40" s="177">
        <v>0</v>
      </c>
      <c r="M40" s="177">
        <v>0</v>
      </c>
      <c r="N40" s="177">
        <v>0</v>
      </c>
      <c r="O40" s="94" t="s">
        <v>432</v>
      </c>
    </row>
    <row r="41" spans="1:15" ht="8.25" customHeight="1" x14ac:dyDescent="0.25">
      <c r="A41" s="385"/>
      <c r="B41" s="386"/>
      <c r="C41" s="386"/>
      <c r="D41" s="386"/>
      <c r="E41" s="386"/>
      <c r="F41" s="386"/>
      <c r="G41" s="386"/>
      <c r="H41" s="386"/>
      <c r="I41" s="386"/>
      <c r="J41" s="386"/>
      <c r="K41" s="386"/>
      <c r="L41" s="386"/>
      <c r="M41" s="386"/>
      <c r="N41" s="386"/>
      <c r="O41" s="387"/>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6" sqref="N6"/>
    </sheetView>
  </sheetViews>
  <sheetFormatPr defaultColWidth="9.36328125" defaultRowHeight="10.5" x14ac:dyDescent="0.25"/>
  <cols>
    <col min="1" max="1" width="10" style="33" customWidth="1"/>
    <col min="2" max="4" width="6.453125" style="33" bestFit="1" customWidth="1"/>
    <col min="5" max="5" width="6.36328125" style="33" customWidth="1"/>
    <col min="6" max="7" width="6.453125" style="33" bestFit="1" customWidth="1"/>
    <col min="8" max="14" width="6.453125" style="33" customWidth="1"/>
    <col min="15" max="15" width="9.36328125" style="33" bestFit="1" customWidth="1"/>
    <col min="16" max="16384" width="9.36328125" style="33"/>
  </cols>
  <sheetData>
    <row r="1" spans="1:15" ht="13" x14ac:dyDescent="0.25">
      <c r="A1" s="388" t="s">
        <v>437</v>
      </c>
      <c r="B1" s="389"/>
      <c r="C1" s="389"/>
      <c r="D1" s="389"/>
      <c r="E1" s="389"/>
      <c r="F1" s="389"/>
      <c r="G1" s="389"/>
      <c r="H1" s="389"/>
      <c r="I1" s="389"/>
      <c r="J1" s="389"/>
      <c r="K1" s="389"/>
      <c r="L1" s="389"/>
      <c r="M1" s="389"/>
      <c r="N1" s="389"/>
      <c r="O1" s="390"/>
    </row>
    <row r="2" spans="1:15" ht="13" x14ac:dyDescent="0.25">
      <c r="A2" s="391" t="s">
        <v>438</v>
      </c>
      <c r="B2" s="375"/>
      <c r="C2" s="375"/>
      <c r="D2" s="375"/>
      <c r="E2" s="375"/>
      <c r="F2" s="375"/>
      <c r="G2" s="375"/>
      <c r="H2" s="375"/>
      <c r="I2" s="375"/>
      <c r="J2" s="375"/>
      <c r="K2" s="375"/>
      <c r="L2" s="375"/>
      <c r="M2" s="375"/>
      <c r="N2" s="37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439</v>
      </c>
      <c r="B4" s="49">
        <v>81110.86494683077</v>
      </c>
      <c r="C4" s="49">
        <v>81026.661364833126</v>
      </c>
      <c r="D4" s="49">
        <v>78991.496982710873</v>
      </c>
      <c r="E4" s="49">
        <v>78759.511100590273</v>
      </c>
      <c r="F4" s="49">
        <v>77854.893802594583</v>
      </c>
      <c r="G4" s="49">
        <v>78213.525299239991</v>
      </c>
      <c r="H4" s="49">
        <v>78245.961525215011</v>
      </c>
      <c r="I4" s="49">
        <v>77428.391820168035</v>
      </c>
      <c r="J4" s="49">
        <v>78035.043817818005</v>
      </c>
      <c r="K4" s="49">
        <v>73778.648899884996</v>
      </c>
      <c r="L4" s="49">
        <v>73258.299724305005</v>
      </c>
      <c r="M4" s="49">
        <v>73821.049860559913</v>
      </c>
      <c r="N4" s="49">
        <v>72190.138225242277</v>
      </c>
      <c r="O4" s="72" t="s">
        <v>440</v>
      </c>
    </row>
    <row r="5" spans="1:15" x14ac:dyDescent="0.25">
      <c r="A5" s="87" t="s">
        <v>441</v>
      </c>
      <c r="B5" s="49">
        <v>12500.932564963699</v>
      </c>
      <c r="C5" s="49">
        <v>12063.5566499467</v>
      </c>
      <c r="D5" s="49">
        <v>11537.075938161201</v>
      </c>
      <c r="E5" s="49">
        <v>11305.640136402701</v>
      </c>
      <c r="F5" s="49">
        <v>11015.260163090701</v>
      </c>
      <c r="G5" s="49">
        <v>11034.700929303001</v>
      </c>
      <c r="H5" s="49">
        <v>11162.309944875</v>
      </c>
      <c r="I5" s="49">
        <v>10879.306363262</v>
      </c>
      <c r="J5" s="49">
        <v>10999.980743636999</v>
      </c>
      <c r="K5" s="49">
        <v>11476.768054374001</v>
      </c>
      <c r="L5" s="49">
        <v>10955.133128199001</v>
      </c>
      <c r="M5" s="49">
        <v>10895.141414903699</v>
      </c>
      <c r="N5" s="49">
        <v>10297.3090500657</v>
      </c>
      <c r="O5" s="88" t="s">
        <v>442</v>
      </c>
    </row>
    <row r="6" spans="1:15" x14ac:dyDescent="0.25">
      <c r="A6" s="95" t="s">
        <v>443</v>
      </c>
      <c r="B6" s="96">
        <v>15998.7982309699</v>
      </c>
      <c r="C6" s="96">
        <v>15892.5524130005</v>
      </c>
      <c r="D6" s="96">
        <v>10577.416164574501</v>
      </c>
      <c r="E6" s="96">
        <v>8839.5663699399993</v>
      </c>
      <c r="F6" s="96">
        <v>9141.7646681799997</v>
      </c>
      <c r="G6" s="96">
        <v>9514.3586687499992</v>
      </c>
      <c r="H6" s="96">
        <v>9567.5835050000005</v>
      </c>
      <c r="I6" s="96">
        <v>10637.379493070001</v>
      </c>
      <c r="J6" s="96">
        <v>10509.336568844999</v>
      </c>
      <c r="K6" s="96">
        <v>13028.155533215</v>
      </c>
      <c r="L6" s="96">
        <v>13208.00130109</v>
      </c>
      <c r="M6" s="96">
        <v>11760.015602023001</v>
      </c>
      <c r="N6" s="96">
        <v>12831.031048020001</v>
      </c>
      <c r="O6" s="97" t="s">
        <v>444</v>
      </c>
    </row>
    <row r="7" spans="1:15" x14ac:dyDescent="0.25">
      <c r="A7" s="393"/>
      <c r="B7" s="394"/>
      <c r="C7" s="394"/>
      <c r="D7" s="394"/>
      <c r="E7" s="394"/>
      <c r="F7" s="394"/>
      <c r="G7" s="394"/>
      <c r="H7" s="394"/>
      <c r="I7" s="394"/>
      <c r="J7" s="394"/>
      <c r="K7" s="394"/>
      <c r="L7" s="394"/>
      <c r="M7" s="394"/>
      <c r="N7" s="394"/>
      <c r="O7" s="395"/>
    </row>
  </sheetData>
  <mergeCells count="3">
    <mergeCell ref="A1:O1"/>
    <mergeCell ref="A2:O2"/>
    <mergeCell ref="A7:O7"/>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36328125" defaultRowHeight="10.5" x14ac:dyDescent="0.25"/>
  <cols>
    <col min="1" max="1" width="10" style="33" bestFit="1" customWidth="1"/>
    <col min="2" max="2" width="5.36328125" style="33" bestFit="1" customWidth="1"/>
    <col min="3" max="6" width="5.453125" style="33" bestFit="1" customWidth="1"/>
    <col min="7" max="14" width="5.36328125" style="33" customWidth="1"/>
    <col min="15" max="15" width="9.36328125" style="33" bestFit="1" customWidth="1"/>
    <col min="16" max="16384" width="9.36328125" style="33"/>
  </cols>
  <sheetData>
    <row r="1" spans="1:15" ht="13" x14ac:dyDescent="0.25">
      <c r="A1" s="388" t="s">
        <v>445</v>
      </c>
      <c r="B1" s="389"/>
      <c r="C1" s="389"/>
      <c r="D1" s="389"/>
      <c r="E1" s="389"/>
      <c r="F1" s="389"/>
      <c r="G1" s="389"/>
      <c r="H1" s="389"/>
      <c r="I1" s="389"/>
      <c r="J1" s="389"/>
      <c r="K1" s="389"/>
      <c r="L1" s="389"/>
      <c r="M1" s="389"/>
      <c r="N1" s="389"/>
      <c r="O1" s="390"/>
    </row>
    <row r="2" spans="1:15" ht="13" x14ac:dyDescent="0.25">
      <c r="A2" s="396" t="s">
        <v>446</v>
      </c>
      <c r="B2" s="375"/>
      <c r="C2" s="375"/>
      <c r="D2" s="375"/>
      <c r="E2" s="375"/>
      <c r="F2" s="375"/>
      <c r="G2" s="375"/>
      <c r="H2" s="375"/>
      <c r="I2" s="375"/>
      <c r="J2" s="375"/>
      <c r="K2" s="375"/>
      <c r="L2" s="375"/>
      <c r="M2" s="375"/>
      <c r="N2" s="375"/>
      <c r="O2" s="397"/>
    </row>
    <row r="3" spans="1:15" x14ac:dyDescent="0.25">
      <c r="A3" s="98"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9" t="s">
        <v>151</v>
      </c>
    </row>
    <row r="4" spans="1:15" x14ac:dyDescent="0.25">
      <c r="A4" s="100" t="s">
        <v>439</v>
      </c>
      <c r="B4" s="49">
        <v>3732</v>
      </c>
      <c r="C4" s="49">
        <v>3505</v>
      </c>
      <c r="D4" s="49">
        <v>3503</v>
      </c>
      <c r="E4" s="49">
        <v>3530</v>
      </c>
      <c r="F4" s="49">
        <v>3600</v>
      </c>
      <c r="G4" s="49">
        <v>3586</v>
      </c>
      <c r="H4" s="49">
        <v>3504</v>
      </c>
      <c r="I4" s="49">
        <v>3480</v>
      </c>
      <c r="J4" s="49">
        <v>3528</v>
      </c>
      <c r="K4" s="49">
        <v>3464</v>
      </c>
      <c r="L4" s="49">
        <v>3397</v>
      </c>
      <c r="M4" s="49">
        <v>3547</v>
      </c>
      <c r="N4" s="49">
        <v>3589</v>
      </c>
      <c r="O4" s="72" t="s">
        <v>440</v>
      </c>
    </row>
    <row r="5" spans="1:15" x14ac:dyDescent="0.25">
      <c r="A5" s="101" t="s">
        <v>441</v>
      </c>
      <c r="B5" s="49">
        <v>445</v>
      </c>
      <c r="C5" s="49">
        <v>436</v>
      </c>
      <c r="D5" s="49">
        <v>408</v>
      </c>
      <c r="E5" s="49">
        <v>396</v>
      </c>
      <c r="F5" s="49">
        <v>389</v>
      </c>
      <c r="G5" s="49">
        <v>381</v>
      </c>
      <c r="H5" s="49">
        <v>384</v>
      </c>
      <c r="I5" s="49">
        <v>383</v>
      </c>
      <c r="J5" s="49">
        <v>378</v>
      </c>
      <c r="K5" s="49">
        <v>373</v>
      </c>
      <c r="L5" s="49">
        <v>363</v>
      </c>
      <c r="M5" s="49">
        <v>354</v>
      </c>
      <c r="N5" s="49">
        <v>311</v>
      </c>
      <c r="O5" s="88" t="s">
        <v>442</v>
      </c>
    </row>
    <row r="6" spans="1:15" x14ac:dyDescent="0.25">
      <c r="A6" s="102" t="s">
        <v>443</v>
      </c>
      <c r="B6" s="96">
        <v>98</v>
      </c>
      <c r="C6" s="96">
        <v>98</v>
      </c>
      <c r="D6" s="96">
        <v>92</v>
      </c>
      <c r="E6" s="96">
        <v>95</v>
      </c>
      <c r="F6" s="96">
        <v>99</v>
      </c>
      <c r="G6" s="96">
        <v>98</v>
      </c>
      <c r="H6" s="96">
        <v>102</v>
      </c>
      <c r="I6" s="96">
        <v>112</v>
      </c>
      <c r="J6" s="96">
        <v>114</v>
      </c>
      <c r="K6" s="96">
        <v>124</v>
      </c>
      <c r="L6" s="96">
        <v>125</v>
      </c>
      <c r="M6" s="96">
        <v>111</v>
      </c>
      <c r="N6" s="96">
        <v>48</v>
      </c>
      <c r="O6" s="97" t="s">
        <v>444</v>
      </c>
    </row>
    <row r="7" spans="1:15" x14ac:dyDescent="0.25">
      <c r="A7" s="398"/>
      <c r="B7" s="399"/>
      <c r="C7" s="399"/>
      <c r="D7" s="399"/>
      <c r="E7" s="399"/>
      <c r="F7" s="399"/>
      <c r="G7" s="399"/>
      <c r="H7" s="399"/>
      <c r="I7" s="399"/>
      <c r="J7" s="399"/>
      <c r="K7" s="399"/>
      <c r="L7" s="399"/>
      <c r="M7" s="399"/>
      <c r="N7" s="399"/>
      <c r="O7" s="400"/>
    </row>
    <row r="9" spans="1:15" x14ac:dyDescent="0.25">
      <c r="K9" s="187"/>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Q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2" sqref="N12"/>
    </sheetView>
  </sheetViews>
  <sheetFormatPr defaultColWidth="9.36328125" defaultRowHeight="10.5" x14ac:dyDescent="0.25"/>
  <cols>
    <col min="1" max="1" width="18.453125" style="33" bestFit="1" customWidth="1"/>
    <col min="2" max="5" width="5.6328125" style="33" bestFit="1" customWidth="1"/>
    <col min="6" max="14" width="5.6328125" style="33" customWidth="1"/>
    <col min="15" max="15" width="14.6328125" style="33" bestFit="1" customWidth="1"/>
    <col min="16" max="16384" width="9.36328125" style="33"/>
  </cols>
  <sheetData>
    <row r="1" spans="1:17" ht="13" x14ac:dyDescent="0.25">
      <c r="A1" s="388" t="s">
        <v>447</v>
      </c>
      <c r="B1" s="389"/>
      <c r="C1" s="389"/>
      <c r="D1" s="389"/>
      <c r="E1" s="389"/>
      <c r="F1" s="389"/>
      <c r="G1" s="389"/>
      <c r="H1" s="389"/>
      <c r="I1" s="389"/>
      <c r="J1" s="389"/>
      <c r="K1" s="389"/>
      <c r="L1" s="389"/>
      <c r="M1" s="389"/>
      <c r="N1" s="389"/>
      <c r="O1" s="390"/>
    </row>
    <row r="2" spans="1:17" ht="13" x14ac:dyDescent="0.25">
      <c r="A2" s="391" t="s">
        <v>448</v>
      </c>
      <c r="B2" s="375"/>
      <c r="C2" s="375"/>
      <c r="D2" s="375"/>
      <c r="E2" s="375"/>
      <c r="F2" s="375"/>
      <c r="G2" s="375"/>
      <c r="H2" s="375"/>
      <c r="I2" s="375"/>
      <c r="J2" s="375"/>
      <c r="K2" s="375"/>
      <c r="L2" s="375"/>
      <c r="M2" s="375"/>
      <c r="N2" s="375"/>
      <c r="O2" s="392"/>
    </row>
    <row r="3" spans="1:17"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7" x14ac:dyDescent="0.25">
      <c r="A4" s="71" t="s">
        <v>449</v>
      </c>
      <c r="B4" s="103">
        <v>10647.890272629118</v>
      </c>
      <c r="C4" s="103">
        <v>10182.45367338267</v>
      </c>
      <c r="D4" s="103">
        <v>16094.099090086989</v>
      </c>
      <c r="E4" s="103">
        <v>10545.507353516788</v>
      </c>
      <c r="F4" s="103">
        <v>9393.415424361785</v>
      </c>
      <c r="G4" s="103">
        <v>10827.926004974001</v>
      </c>
      <c r="H4" s="103">
        <v>6478.1649049650005</v>
      </c>
      <c r="I4" s="103">
        <v>7705.1751489589997</v>
      </c>
      <c r="J4" s="103">
        <v>10223.103409851999</v>
      </c>
      <c r="K4" s="103">
        <v>7666.4858432800002</v>
      </c>
      <c r="L4" s="103">
        <v>2953.0495492220002</v>
      </c>
      <c r="M4" s="103">
        <v>7492.4623622502304</v>
      </c>
      <c r="N4" s="103">
        <v>6330.2889772421504</v>
      </c>
      <c r="O4" s="72" t="s">
        <v>450</v>
      </c>
      <c r="Q4" s="215"/>
    </row>
    <row r="5" spans="1:17" x14ac:dyDescent="0.25">
      <c r="A5" s="87" t="s">
        <v>451</v>
      </c>
      <c r="B5" s="49">
        <v>0</v>
      </c>
      <c r="C5" s="49">
        <v>0</v>
      </c>
      <c r="D5" s="49">
        <v>0</v>
      </c>
      <c r="E5" s="49">
        <v>3</v>
      </c>
      <c r="F5" s="49">
        <v>0</v>
      </c>
      <c r="G5" s="49">
        <v>0</v>
      </c>
      <c r="H5" s="49">
        <v>0</v>
      </c>
      <c r="I5" s="49">
        <v>0</v>
      </c>
      <c r="J5" s="49">
        <v>0</v>
      </c>
      <c r="K5" s="49">
        <v>0</v>
      </c>
      <c r="L5" s="49">
        <v>0</v>
      </c>
      <c r="M5" s="49">
        <v>0</v>
      </c>
      <c r="N5" s="49">
        <v>0</v>
      </c>
      <c r="O5" s="88" t="s">
        <v>452</v>
      </c>
      <c r="Q5" s="215"/>
    </row>
    <row r="6" spans="1:17" x14ac:dyDescent="0.25">
      <c r="A6" s="87" t="s">
        <v>453</v>
      </c>
      <c r="B6" s="103">
        <v>1908.1632583110002</v>
      </c>
      <c r="C6" s="103">
        <v>1904.0013405209997</v>
      </c>
      <c r="D6" s="103">
        <v>1906.409496215</v>
      </c>
      <c r="E6" s="103">
        <v>1896.7856297209999</v>
      </c>
      <c r="F6" s="103">
        <v>1904.4023728510001</v>
      </c>
      <c r="G6" s="103">
        <v>1902.502388249</v>
      </c>
      <c r="H6" s="103">
        <v>1705.82501798</v>
      </c>
      <c r="I6" s="103">
        <v>1699.3537868799999</v>
      </c>
      <c r="J6" s="103">
        <v>1426.0198063099999</v>
      </c>
      <c r="K6" s="103">
        <v>1421.26721101</v>
      </c>
      <c r="L6" s="103">
        <v>1438.16784452</v>
      </c>
      <c r="M6" s="103">
        <v>1433.9229328690001</v>
      </c>
      <c r="N6" s="103">
        <v>1347.3043740799999</v>
      </c>
      <c r="O6" s="88" t="s">
        <v>454</v>
      </c>
      <c r="Q6" s="216"/>
    </row>
    <row r="7" spans="1:17" x14ac:dyDescent="0.25">
      <c r="A7" s="87" t="s">
        <v>455</v>
      </c>
      <c r="B7" s="103">
        <v>0</v>
      </c>
      <c r="C7" s="103">
        <v>0</v>
      </c>
      <c r="D7" s="103">
        <v>0</v>
      </c>
      <c r="E7" s="103">
        <v>0</v>
      </c>
      <c r="F7" s="103">
        <v>0</v>
      </c>
      <c r="G7" s="103">
        <v>0</v>
      </c>
      <c r="H7" s="103">
        <v>0</v>
      </c>
      <c r="I7" s="103">
        <v>0</v>
      </c>
      <c r="J7" s="103">
        <v>0</v>
      </c>
      <c r="K7" s="103">
        <v>0</v>
      </c>
      <c r="L7" s="103">
        <v>0</v>
      </c>
      <c r="M7" s="103">
        <v>0</v>
      </c>
      <c r="N7" s="103">
        <v>0</v>
      </c>
      <c r="O7" s="88" t="s">
        <v>456</v>
      </c>
    </row>
    <row r="8" spans="1:17" x14ac:dyDescent="0.25">
      <c r="A8" s="87" t="s">
        <v>457</v>
      </c>
      <c r="B8" s="49">
        <v>0</v>
      </c>
      <c r="C8" s="49">
        <v>0</v>
      </c>
      <c r="D8" s="49">
        <v>0</v>
      </c>
      <c r="E8" s="49">
        <v>0</v>
      </c>
      <c r="F8" s="49">
        <v>0</v>
      </c>
      <c r="G8" s="49">
        <v>0</v>
      </c>
      <c r="H8" s="49">
        <v>0</v>
      </c>
      <c r="I8" s="49">
        <v>0</v>
      </c>
      <c r="J8" s="49">
        <v>0</v>
      </c>
      <c r="K8" s="49">
        <v>0</v>
      </c>
      <c r="L8" s="49">
        <v>0</v>
      </c>
      <c r="M8" s="49">
        <v>0</v>
      </c>
      <c r="N8" s="49">
        <v>0</v>
      </c>
      <c r="O8" s="88" t="s">
        <v>458</v>
      </c>
    </row>
    <row r="9" spans="1:17" x14ac:dyDescent="0.25">
      <c r="A9" s="87" t="s">
        <v>459</v>
      </c>
      <c r="B9" s="49">
        <v>0</v>
      </c>
      <c r="C9" s="49">
        <v>0</v>
      </c>
      <c r="D9" s="49">
        <v>0</v>
      </c>
      <c r="E9" s="49">
        <v>0</v>
      </c>
      <c r="F9" s="49">
        <v>0</v>
      </c>
      <c r="G9" s="49">
        <v>0</v>
      </c>
      <c r="H9" s="49">
        <v>0</v>
      </c>
      <c r="I9" s="49">
        <v>0</v>
      </c>
      <c r="J9" s="49">
        <v>0</v>
      </c>
      <c r="K9" s="49">
        <v>0</v>
      </c>
      <c r="L9" s="49">
        <v>0</v>
      </c>
      <c r="M9" s="49">
        <v>0</v>
      </c>
      <c r="N9" s="49">
        <v>0</v>
      </c>
      <c r="O9" s="88" t="s">
        <v>460</v>
      </c>
    </row>
    <row r="10" spans="1:17" x14ac:dyDescent="0.25">
      <c r="A10" s="87" t="s">
        <v>461</v>
      </c>
      <c r="B10" s="103">
        <v>0</v>
      </c>
      <c r="C10" s="103">
        <v>0</v>
      </c>
      <c r="D10" s="103">
        <v>0</v>
      </c>
      <c r="E10" s="103">
        <v>0</v>
      </c>
      <c r="F10" s="103">
        <v>0</v>
      </c>
      <c r="G10" s="103">
        <v>0</v>
      </c>
      <c r="H10" s="103">
        <v>0</v>
      </c>
      <c r="I10" s="103">
        <v>0</v>
      </c>
      <c r="J10" s="103">
        <v>0</v>
      </c>
      <c r="K10" s="103">
        <v>0</v>
      </c>
      <c r="L10" s="103">
        <v>0</v>
      </c>
      <c r="M10" s="103">
        <v>0</v>
      </c>
      <c r="N10" s="103">
        <v>0</v>
      </c>
      <c r="O10" s="88" t="s">
        <v>462</v>
      </c>
    </row>
    <row r="11" spans="1:17" x14ac:dyDescent="0.25">
      <c r="A11" s="87" t="s">
        <v>463</v>
      </c>
      <c r="B11" s="103">
        <v>0</v>
      </c>
      <c r="C11" s="103">
        <v>0</v>
      </c>
      <c r="D11" s="103">
        <v>0</v>
      </c>
      <c r="E11" s="103">
        <v>0</v>
      </c>
      <c r="F11" s="103">
        <v>0</v>
      </c>
      <c r="G11" s="103">
        <v>0</v>
      </c>
      <c r="H11" s="103">
        <v>0</v>
      </c>
      <c r="I11" s="103">
        <v>0</v>
      </c>
      <c r="J11" s="103">
        <v>0</v>
      </c>
      <c r="K11" s="103">
        <v>0</v>
      </c>
      <c r="L11" s="103">
        <v>0</v>
      </c>
      <c r="M11" s="103">
        <v>0</v>
      </c>
      <c r="N11" s="103">
        <v>0</v>
      </c>
      <c r="O11" s="88" t="s">
        <v>464</v>
      </c>
    </row>
    <row r="12" spans="1:17" x14ac:dyDescent="0.25">
      <c r="A12" s="43" t="s">
        <v>159</v>
      </c>
      <c r="B12" s="104">
        <v>12556.053530940118</v>
      </c>
      <c r="C12" s="104">
        <v>12087.455013903669</v>
      </c>
      <c r="D12" s="104">
        <v>18000.508586301989</v>
      </c>
      <c r="E12" s="104">
        <v>12445.292983237789</v>
      </c>
      <c r="F12" s="104">
        <v>11297.817797212785</v>
      </c>
      <c r="G12" s="104">
        <v>12730.428393223001</v>
      </c>
      <c r="H12" s="104">
        <v>8183.9899229450002</v>
      </c>
      <c r="I12" s="104">
        <v>9404.528935839</v>
      </c>
      <c r="J12" s="104">
        <v>11649.123216161999</v>
      </c>
      <c r="K12" s="104">
        <v>9087.7530542900004</v>
      </c>
      <c r="L12" s="104">
        <v>4391.2173937420002</v>
      </c>
      <c r="M12" s="104">
        <v>8926.3852951192312</v>
      </c>
      <c r="N12" s="104">
        <v>7677.5933513221498</v>
      </c>
      <c r="O12" s="105" t="s">
        <v>160</v>
      </c>
    </row>
    <row r="13" spans="1:17" x14ac:dyDescent="0.25">
      <c r="A13" s="393"/>
      <c r="B13" s="394"/>
      <c r="C13" s="394"/>
      <c r="D13" s="394"/>
      <c r="E13" s="394"/>
      <c r="F13" s="394"/>
      <c r="G13" s="394"/>
      <c r="H13" s="394"/>
      <c r="I13" s="394"/>
      <c r="J13" s="394"/>
      <c r="K13" s="394"/>
      <c r="L13" s="394"/>
      <c r="M13" s="394"/>
      <c r="N13" s="394"/>
      <c r="O13" s="395"/>
    </row>
  </sheetData>
  <mergeCells count="3">
    <mergeCell ref="A1:O1"/>
    <mergeCell ref="A2:O2"/>
    <mergeCell ref="A13:O1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3" sqref="N13"/>
    </sheetView>
  </sheetViews>
  <sheetFormatPr defaultColWidth="9.36328125" defaultRowHeight="10.5" x14ac:dyDescent="0.25"/>
  <cols>
    <col min="1" max="1" width="28.6328125" style="33" bestFit="1" customWidth="1"/>
    <col min="2" max="3" width="6.453125" style="33" bestFit="1" customWidth="1"/>
    <col min="4" max="4" width="6.453125" style="33" customWidth="1"/>
    <col min="5" max="6" width="6.453125" style="33" bestFit="1" customWidth="1"/>
    <col min="7" max="11" width="6.453125" style="33" customWidth="1"/>
    <col min="12" max="14" width="6.1796875" style="33" customWidth="1"/>
    <col min="15" max="15" width="31.453125" style="33" customWidth="1"/>
    <col min="16" max="16384" width="9.36328125" style="33"/>
  </cols>
  <sheetData>
    <row r="1" spans="1:15" ht="13" x14ac:dyDescent="0.25">
      <c r="A1" s="388" t="s">
        <v>465</v>
      </c>
      <c r="B1" s="389"/>
      <c r="C1" s="389"/>
      <c r="D1" s="389"/>
      <c r="E1" s="389"/>
      <c r="F1" s="389"/>
      <c r="G1" s="389"/>
      <c r="H1" s="389"/>
      <c r="I1" s="389"/>
      <c r="J1" s="389"/>
      <c r="K1" s="389"/>
      <c r="L1" s="389"/>
      <c r="M1" s="389"/>
      <c r="N1" s="389"/>
      <c r="O1" s="390"/>
    </row>
    <row r="2" spans="1:15" ht="13" x14ac:dyDescent="0.25">
      <c r="A2" s="391" t="s">
        <v>466</v>
      </c>
      <c r="B2" s="375"/>
      <c r="C2" s="375"/>
      <c r="D2" s="375"/>
      <c r="E2" s="375"/>
      <c r="F2" s="375"/>
      <c r="G2" s="375"/>
      <c r="H2" s="375"/>
      <c r="I2" s="375"/>
      <c r="J2" s="375"/>
      <c r="K2" s="375"/>
      <c r="L2" s="375"/>
      <c r="M2" s="375"/>
      <c r="N2" s="37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467</v>
      </c>
      <c r="B4" s="49">
        <v>37990.970397835328</v>
      </c>
      <c r="C4" s="49">
        <v>38044.054311035659</v>
      </c>
      <c r="D4" s="49">
        <v>36551.439028320354</v>
      </c>
      <c r="E4" s="49">
        <v>37377.174355872747</v>
      </c>
      <c r="F4" s="49">
        <v>36063.899618595729</v>
      </c>
      <c r="G4" s="49">
        <v>35787.415898838291</v>
      </c>
      <c r="H4" s="49">
        <v>35585.881557256071</v>
      </c>
      <c r="I4" s="49">
        <v>35309.912714900041</v>
      </c>
      <c r="J4" s="49">
        <v>35777.571035086003</v>
      </c>
      <c r="K4" s="49">
        <v>35867.858840945999</v>
      </c>
      <c r="L4" s="49">
        <v>35695.218831926002</v>
      </c>
      <c r="M4" s="49">
        <v>36372.485251081387</v>
      </c>
      <c r="N4" s="49">
        <v>35831.744431436578</v>
      </c>
      <c r="O4" s="106" t="s">
        <v>468</v>
      </c>
    </row>
    <row r="5" spans="1:15" x14ac:dyDescent="0.25">
      <c r="A5" s="87" t="s">
        <v>469</v>
      </c>
      <c r="B5" s="49">
        <v>11799.794921309558</v>
      </c>
      <c r="C5" s="49">
        <v>11914.960561428899</v>
      </c>
      <c r="D5" s="49">
        <v>11725.780584739407</v>
      </c>
      <c r="E5" s="49">
        <v>11597.880835429027</v>
      </c>
      <c r="F5" s="49">
        <v>11836.778236942191</v>
      </c>
      <c r="G5" s="49">
        <v>11944.095768317948</v>
      </c>
      <c r="H5" s="49">
        <v>12082.842953875343</v>
      </c>
      <c r="I5" s="49">
        <v>12168.130445356172</v>
      </c>
      <c r="J5" s="49">
        <v>12098.342108489</v>
      </c>
      <c r="K5" s="49">
        <v>9543.2534355659991</v>
      </c>
      <c r="L5" s="49">
        <v>9424.0815965269994</v>
      </c>
      <c r="M5" s="49">
        <v>9365.2881562876446</v>
      </c>
      <c r="N5" s="49">
        <v>9383.8373855001009</v>
      </c>
      <c r="O5" s="107" t="s">
        <v>470</v>
      </c>
    </row>
    <row r="6" spans="1:15" ht="10.25" customHeight="1" x14ac:dyDescent="0.25">
      <c r="A6" s="87" t="s">
        <v>471</v>
      </c>
      <c r="B6" s="49">
        <v>13643.234812812203</v>
      </c>
      <c r="C6" s="49">
        <v>13662.019042790633</v>
      </c>
      <c r="D6" s="49">
        <v>13699.218586868907</v>
      </c>
      <c r="E6" s="49">
        <v>13161.769514794143</v>
      </c>
      <c r="F6" s="49">
        <v>13305.033508047543</v>
      </c>
      <c r="G6" s="49">
        <v>14018.255486823877</v>
      </c>
      <c r="H6" s="49">
        <v>14120.043142627816</v>
      </c>
      <c r="I6" s="49">
        <v>14073.203220666719</v>
      </c>
      <c r="J6" s="49">
        <v>13906.829782159</v>
      </c>
      <c r="K6" s="49">
        <v>13593.845441535999</v>
      </c>
      <c r="L6" s="49">
        <v>13396.906157029</v>
      </c>
      <c r="M6" s="49">
        <v>13241.098907622305</v>
      </c>
      <c r="N6" s="49">
        <v>12670.501002314062</v>
      </c>
      <c r="O6" s="107" t="s">
        <v>472</v>
      </c>
    </row>
    <row r="7" spans="1:15" x14ac:dyDescent="0.25">
      <c r="A7" s="87" t="s">
        <v>473</v>
      </c>
      <c r="B7" s="49">
        <v>3512.5682722959828</v>
      </c>
      <c r="C7" s="49">
        <v>3602.7395958472339</v>
      </c>
      <c r="D7" s="49">
        <v>3560.8549623217227</v>
      </c>
      <c r="E7" s="49">
        <v>3534.1848819470197</v>
      </c>
      <c r="F7" s="49">
        <v>3561.8266844489281</v>
      </c>
      <c r="G7" s="49">
        <v>3665.4972564827654</v>
      </c>
      <c r="H7" s="49">
        <v>3699.5206235714413</v>
      </c>
      <c r="I7" s="49">
        <v>3621.3867447880975</v>
      </c>
      <c r="J7" s="49">
        <v>3776.260717913</v>
      </c>
      <c r="K7" s="49">
        <v>2819.8958978689998</v>
      </c>
      <c r="L7" s="49">
        <v>2836.5331818909999</v>
      </c>
      <c r="M7" s="49">
        <v>2995.2139399559205</v>
      </c>
      <c r="N7" s="49">
        <v>3007.0233757361434</v>
      </c>
      <c r="O7" s="107" t="s">
        <v>474</v>
      </c>
    </row>
    <row r="8" spans="1:15" x14ac:dyDescent="0.25">
      <c r="A8" s="87" t="s">
        <v>475</v>
      </c>
      <c r="B8" s="49">
        <v>5169.4929210923437</v>
      </c>
      <c r="C8" s="49">
        <v>5214.6601672690895</v>
      </c>
      <c r="D8" s="49">
        <v>5036.5486709291581</v>
      </c>
      <c r="E8" s="49">
        <v>4957.5691656948011</v>
      </c>
      <c r="F8" s="49">
        <v>4955.9503943987156</v>
      </c>
      <c r="G8" s="49">
        <v>4946.2693654026398</v>
      </c>
      <c r="H8" s="49">
        <v>4891.3397350493751</v>
      </c>
      <c r="I8" s="49">
        <v>4889.7111817524128</v>
      </c>
      <c r="J8" s="49">
        <v>4885.3006550520004</v>
      </c>
      <c r="K8" s="49">
        <v>4856.2098171199996</v>
      </c>
      <c r="L8" s="49">
        <v>4835.6199367259997</v>
      </c>
      <c r="M8" s="49">
        <v>4788.9182414033166</v>
      </c>
      <c r="N8" s="49">
        <v>4659.3524690418553</v>
      </c>
      <c r="O8" s="107" t="s">
        <v>476</v>
      </c>
    </row>
    <row r="9" spans="1:15" x14ac:dyDescent="0.25">
      <c r="A9" s="87" t="s">
        <v>477</v>
      </c>
      <c r="B9" s="49">
        <v>2998.670757109197</v>
      </c>
      <c r="C9" s="49">
        <v>3018.8432053060246</v>
      </c>
      <c r="D9" s="49">
        <v>2972.2504792277596</v>
      </c>
      <c r="E9" s="49">
        <v>2791.3200440964688</v>
      </c>
      <c r="F9" s="49">
        <v>2672.6555159377644</v>
      </c>
      <c r="G9" s="49">
        <v>2468.1625350997788</v>
      </c>
      <c r="H9" s="49">
        <v>2431.2485176412661</v>
      </c>
      <c r="I9" s="49">
        <v>2102.2913523207067</v>
      </c>
      <c r="J9" s="49">
        <v>2227.577695772</v>
      </c>
      <c r="K9" s="49">
        <v>1805.1996305570001</v>
      </c>
      <c r="L9" s="49">
        <v>1912.1276841920001</v>
      </c>
      <c r="M9" s="49">
        <v>2056.6407826985323</v>
      </c>
      <c r="N9" s="49">
        <v>1652.1247966133342</v>
      </c>
      <c r="O9" s="107" t="s">
        <v>478</v>
      </c>
    </row>
    <row r="10" spans="1:15" x14ac:dyDescent="0.25">
      <c r="A10" s="87" t="s">
        <v>479</v>
      </c>
      <c r="B10" s="49">
        <v>2224.7950153826891</v>
      </c>
      <c r="C10" s="49">
        <v>1760.8196291023135</v>
      </c>
      <c r="D10" s="49">
        <v>1637.527936459878</v>
      </c>
      <c r="E10" s="49">
        <v>1627.6450646765352</v>
      </c>
      <c r="F10" s="49">
        <v>1551.7112194225663</v>
      </c>
      <c r="G10" s="49">
        <v>1493.1657112062264</v>
      </c>
      <c r="H10" s="49">
        <v>1503.5679894797902</v>
      </c>
      <c r="I10" s="49">
        <v>1288.8810920031603</v>
      </c>
      <c r="J10" s="49">
        <v>1238.2451888190001</v>
      </c>
      <c r="K10" s="49">
        <v>1256.116957516</v>
      </c>
      <c r="L10" s="49">
        <v>1240.1950983839999</v>
      </c>
      <c r="M10" s="49">
        <v>1182.0716181814473</v>
      </c>
      <c r="N10" s="49">
        <v>1198.0685333646893</v>
      </c>
      <c r="O10" s="107" t="s">
        <v>480</v>
      </c>
    </row>
    <row r="11" spans="1:15" x14ac:dyDescent="0.25">
      <c r="A11" s="87" t="s">
        <v>481</v>
      </c>
      <c r="B11" s="49">
        <v>3158.5582933927326</v>
      </c>
      <c r="C11" s="49">
        <v>3197.698216189478</v>
      </c>
      <c r="D11" s="49">
        <v>3204.292113547926</v>
      </c>
      <c r="E11" s="49">
        <v>3120.3176273119525</v>
      </c>
      <c r="F11" s="49">
        <v>3326.6863120186954</v>
      </c>
      <c r="G11" s="49">
        <v>3322.5877108789709</v>
      </c>
      <c r="H11" s="49">
        <v>3373.2969557129563</v>
      </c>
      <c r="I11" s="49">
        <v>3461.5736655677806</v>
      </c>
      <c r="J11" s="49">
        <v>3613.507107633</v>
      </c>
      <c r="K11" s="49">
        <v>3519.491353291</v>
      </c>
      <c r="L11" s="49">
        <v>3407.6929715030001</v>
      </c>
      <c r="M11" s="49">
        <v>3339.0761203085362</v>
      </c>
      <c r="N11" s="49">
        <v>3313.911932507141</v>
      </c>
      <c r="O11" s="107" t="s">
        <v>482</v>
      </c>
    </row>
    <row r="12" spans="1:15" x14ac:dyDescent="0.25">
      <c r="A12" s="87" t="s">
        <v>846</v>
      </c>
      <c r="B12" s="49">
        <v>612.77955529976759</v>
      </c>
      <c r="C12" s="49">
        <v>610.86663572191469</v>
      </c>
      <c r="D12" s="49">
        <v>603.58462022472941</v>
      </c>
      <c r="E12" s="49">
        <v>591.64961075932251</v>
      </c>
      <c r="F12" s="49">
        <v>580.35231311003304</v>
      </c>
      <c r="G12" s="49">
        <v>568.07556618973138</v>
      </c>
      <c r="H12" s="49">
        <v>558.22005000096283</v>
      </c>
      <c r="I12" s="49">
        <v>513.30140281293257</v>
      </c>
      <c r="J12" s="49">
        <v>511.409526895</v>
      </c>
      <c r="K12" s="49">
        <v>516.77752548399997</v>
      </c>
      <c r="L12" s="214">
        <v>509.92426612700001</v>
      </c>
      <c r="M12" s="214">
        <v>480.25684302090235</v>
      </c>
      <c r="N12" s="302">
        <v>473.57429872834729</v>
      </c>
      <c r="O12" s="107" t="s">
        <v>847</v>
      </c>
    </row>
    <row r="13" spans="1:15" x14ac:dyDescent="0.25">
      <c r="A13" s="43" t="s">
        <v>159</v>
      </c>
      <c r="B13" s="108">
        <v>81110.864946529808</v>
      </c>
      <c r="C13" s="108">
        <v>81026.661364691259</v>
      </c>
      <c r="D13" s="108">
        <v>78991.496982639845</v>
      </c>
      <c r="E13" s="108">
        <v>78759.511100582007</v>
      </c>
      <c r="F13" s="108">
        <v>77854.893802922161</v>
      </c>
      <c r="G13" s="108">
        <v>78213.525299240224</v>
      </c>
      <c r="H13" s="108">
        <v>78245.961525215011</v>
      </c>
      <c r="I13" s="108">
        <v>77428.391820168035</v>
      </c>
      <c r="J13" s="108">
        <v>78035.043817818005</v>
      </c>
      <c r="K13" s="108">
        <v>73778.648899884996</v>
      </c>
      <c r="L13" s="108">
        <v>73258.299724305005</v>
      </c>
      <c r="M13" s="108">
        <v>73821.049860560001</v>
      </c>
      <c r="N13" s="108">
        <v>72190.138225242248</v>
      </c>
      <c r="O13" s="105" t="s">
        <v>160</v>
      </c>
    </row>
    <row r="14" spans="1:15" x14ac:dyDescent="0.25">
      <c r="A14" s="401"/>
      <c r="B14" s="402"/>
      <c r="C14" s="402"/>
      <c r="D14" s="402"/>
      <c r="E14" s="402"/>
      <c r="F14" s="402"/>
      <c r="G14" s="402"/>
      <c r="H14" s="402"/>
      <c r="I14" s="402"/>
      <c r="J14" s="402"/>
      <c r="K14" s="402"/>
      <c r="L14" s="402"/>
      <c r="M14" s="402"/>
      <c r="N14" s="402"/>
      <c r="O14" s="403"/>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7" sqref="N7"/>
    </sheetView>
  </sheetViews>
  <sheetFormatPr defaultColWidth="9.36328125" defaultRowHeight="10.5" x14ac:dyDescent="0.25"/>
  <cols>
    <col min="1" max="1" width="9.453125" style="33" customWidth="1"/>
    <col min="2" max="3" width="6.453125" style="33" bestFit="1" customWidth="1"/>
    <col min="4" max="4" width="6.453125" style="33" customWidth="1"/>
    <col min="5" max="6" width="6.453125" style="33" bestFit="1" customWidth="1"/>
    <col min="7" max="14" width="6.453125" style="33" customWidth="1"/>
    <col min="15" max="15" width="12.6328125" style="33" customWidth="1"/>
    <col min="16" max="16384" width="9.36328125" style="33"/>
  </cols>
  <sheetData>
    <row r="1" spans="1:15" ht="13" x14ac:dyDescent="0.25">
      <c r="A1" s="388" t="s">
        <v>483</v>
      </c>
      <c r="B1" s="389"/>
      <c r="C1" s="389"/>
      <c r="D1" s="389"/>
      <c r="E1" s="389"/>
      <c r="F1" s="389"/>
      <c r="G1" s="389"/>
      <c r="H1" s="389"/>
      <c r="I1" s="389"/>
      <c r="J1" s="389"/>
      <c r="K1" s="389"/>
      <c r="L1" s="389"/>
      <c r="M1" s="389"/>
      <c r="N1" s="389"/>
      <c r="O1" s="390"/>
    </row>
    <row r="2" spans="1:15" ht="13" x14ac:dyDescent="0.25">
      <c r="A2" s="391" t="s">
        <v>484</v>
      </c>
      <c r="B2" s="375"/>
      <c r="C2" s="375"/>
      <c r="D2" s="375"/>
      <c r="E2" s="375"/>
      <c r="F2" s="375"/>
      <c r="G2" s="375"/>
      <c r="H2" s="375"/>
      <c r="I2" s="375"/>
      <c r="J2" s="375"/>
      <c r="K2" s="375"/>
      <c r="L2" s="375"/>
      <c r="M2" s="375"/>
      <c r="N2" s="37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485</v>
      </c>
      <c r="B4" s="49">
        <v>42255.012667943156</v>
      </c>
      <c r="C4" s="49">
        <v>42252.611709751545</v>
      </c>
      <c r="D4" s="49">
        <v>40165.236202948312</v>
      </c>
      <c r="E4" s="49">
        <v>40625.815747914043</v>
      </c>
      <c r="F4" s="49">
        <v>40396.518871210399</v>
      </c>
      <c r="G4" s="49">
        <v>40919.577608575077</v>
      </c>
      <c r="H4" s="49">
        <v>40419.326541822236</v>
      </c>
      <c r="I4" s="49">
        <v>40062.894772870102</v>
      </c>
      <c r="J4" s="49">
        <v>40831.774681076997</v>
      </c>
      <c r="K4" s="49">
        <v>36513.013564865003</v>
      </c>
      <c r="L4" s="49">
        <v>35955.173170495997</v>
      </c>
      <c r="M4" s="49">
        <v>37106.164219968014</v>
      </c>
      <c r="N4" s="49">
        <v>35615.184067466362</v>
      </c>
      <c r="O4" s="38" t="s">
        <v>486</v>
      </c>
    </row>
    <row r="5" spans="1:15" x14ac:dyDescent="0.25">
      <c r="A5" s="87" t="s">
        <v>487</v>
      </c>
      <c r="B5" s="49">
        <v>38717.516664707269</v>
      </c>
      <c r="C5" s="49">
        <v>38637.637875335393</v>
      </c>
      <c r="D5" s="49">
        <v>37666.437434598804</v>
      </c>
      <c r="E5" s="49">
        <v>37023.991210057087</v>
      </c>
      <c r="F5" s="49">
        <v>37323.763131967222</v>
      </c>
      <c r="G5" s="49">
        <v>37158.872600617462</v>
      </c>
      <c r="H5" s="49">
        <v>37692.106497262816</v>
      </c>
      <c r="I5" s="49">
        <v>37234.589654074931</v>
      </c>
      <c r="J5" s="49">
        <v>37073.681655651002</v>
      </c>
      <c r="K5" s="49">
        <v>37137.602958866002</v>
      </c>
      <c r="L5" s="49">
        <v>37175.999107443</v>
      </c>
      <c r="M5" s="49">
        <v>36588.662185219378</v>
      </c>
      <c r="N5" s="49">
        <v>36449.178507432713</v>
      </c>
      <c r="O5" s="41" t="s">
        <v>488</v>
      </c>
    </row>
    <row r="6" spans="1:15" x14ac:dyDescent="0.25">
      <c r="A6" s="87" t="s">
        <v>489</v>
      </c>
      <c r="B6" s="49">
        <v>138.33561387940753</v>
      </c>
      <c r="C6" s="49">
        <v>136.41177960435226</v>
      </c>
      <c r="D6" s="49">
        <v>1159.8233450926969</v>
      </c>
      <c r="E6" s="49">
        <v>1109.7041426109154</v>
      </c>
      <c r="F6" s="49">
        <v>134.61179974459131</v>
      </c>
      <c r="G6" s="49">
        <v>135.07509004761982</v>
      </c>
      <c r="H6" s="49">
        <v>134.52848612999983</v>
      </c>
      <c r="I6" s="49">
        <v>130.90739322300001</v>
      </c>
      <c r="J6" s="49">
        <v>129.58748109000001</v>
      </c>
      <c r="K6" s="49">
        <v>128.03237615399999</v>
      </c>
      <c r="L6" s="49">
        <v>127.127446366</v>
      </c>
      <c r="M6" s="49">
        <v>126.22345537259882</v>
      </c>
      <c r="N6" s="49">
        <v>125.77565034318401</v>
      </c>
      <c r="O6" s="41" t="s">
        <v>490</v>
      </c>
    </row>
    <row r="7" spans="1:15" x14ac:dyDescent="0.25">
      <c r="A7" s="43" t="s">
        <v>159</v>
      </c>
      <c r="B7" s="108">
        <v>81110.864946529822</v>
      </c>
      <c r="C7" s="108">
        <v>81026.661364691303</v>
      </c>
      <c r="D7" s="108">
        <v>78991.496982639816</v>
      </c>
      <c r="E7" s="108">
        <v>78759.511100582051</v>
      </c>
      <c r="F7" s="108">
        <v>77854.893802922219</v>
      </c>
      <c r="G7" s="108">
        <v>78213.525299240166</v>
      </c>
      <c r="H7" s="108">
        <v>78245.961525215054</v>
      </c>
      <c r="I7" s="108">
        <v>77428.391820168035</v>
      </c>
      <c r="J7" s="108">
        <v>78035.043817818005</v>
      </c>
      <c r="K7" s="108">
        <v>73778.648899885011</v>
      </c>
      <c r="L7" s="108">
        <v>73258.299724305005</v>
      </c>
      <c r="M7" s="108">
        <v>73821.049860560001</v>
      </c>
      <c r="N7" s="108">
        <v>72190.138225242248</v>
      </c>
      <c r="O7" s="45" t="s">
        <v>160</v>
      </c>
    </row>
    <row r="8" spans="1:15" x14ac:dyDescent="0.25">
      <c r="A8" s="404"/>
      <c r="B8" s="405"/>
      <c r="C8" s="405"/>
      <c r="D8" s="405"/>
      <c r="E8" s="405"/>
      <c r="F8" s="405"/>
      <c r="G8" s="405"/>
      <c r="H8" s="405"/>
      <c r="I8" s="405"/>
      <c r="J8" s="405"/>
      <c r="K8" s="405"/>
      <c r="L8" s="405"/>
      <c r="M8" s="405"/>
      <c r="N8" s="405"/>
      <c r="O8" s="406"/>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36328125" defaultRowHeight="10.5" x14ac:dyDescent="0.25"/>
  <cols>
    <col min="1" max="1" width="12.6328125" style="33" customWidth="1"/>
    <col min="2" max="3" width="6.453125" style="33" bestFit="1" customWidth="1"/>
    <col min="4" max="4" width="7.36328125" style="33" customWidth="1"/>
    <col min="5" max="6" width="6.453125" style="33" bestFit="1" customWidth="1"/>
    <col min="7" max="14" width="6.453125" style="33" customWidth="1"/>
    <col min="15" max="15" width="18.36328125" style="33" bestFit="1" customWidth="1"/>
    <col min="16" max="16384" width="9.36328125" style="33"/>
  </cols>
  <sheetData>
    <row r="1" spans="1:15" ht="13" x14ac:dyDescent="0.3">
      <c r="A1" s="407" t="s">
        <v>491</v>
      </c>
      <c r="B1" s="408"/>
      <c r="C1" s="408"/>
      <c r="D1" s="408"/>
      <c r="E1" s="408"/>
      <c r="F1" s="408"/>
      <c r="G1" s="408"/>
      <c r="H1" s="408"/>
      <c r="I1" s="408"/>
      <c r="J1" s="408"/>
      <c r="K1" s="408"/>
      <c r="L1" s="408"/>
      <c r="M1" s="408"/>
      <c r="N1" s="408"/>
      <c r="O1" s="409"/>
    </row>
    <row r="2" spans="1:15" ht="13" x14ac:dyDescent="0.3">
      <c r="A2" s="410" t="s">
        <v>492</v>
      </c>
      <c r="B2" s="411"/>
      <c r="C2" s="411"/>
      <c r="D2" s="411"/>
      <c r="E2" s="411"/>
      <c r="F2" s="411"/>
      <c r="G2" s="411"/>
      <c r="H2" s="411"/>
      <c r="I2" s="411"/>
      <c r="J2" s="411"/>
      <c r="K2" s="411"/>
      <c r="L2" s="411"/>
      <c r="M2" s="411"/>
      <c r="N2" s="411"/>
      <c r="O2" s="41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109" t="s">
        <v>151</v>
      </c>
    </row>
    <row r="4" spans="1:15" x14ac:dyDescent="0.25">
      <c r="A4" s="71" t="s">
        <v>493</v>
      </c>
      <c r="B4" s="110">
        <v>14191.342237162455</v>
      </c>
      <c r="C4" s="110">
        <v>13896.970266346409</v>
      </c>
      <c r="D4" s="110">
        <v>13625.68428387741</v>
      </c>
      <c r="E4" s="110">
        <v>13460.227214714212</v>
      </c>
      <c r="F4" s="110">
        <v>13259.213341510211</v>
      </c>
      <c r="G4" s="110">
        <v>13123.029720083829</v>
      </c>
      <c r="H4" s="110">
        <v>13681.97760698301</v>
      </c>
      <c r="I4" s="110">
        <v>13693.329395269038</v>
      </c>
      <c r="J4" s="110">
        <v>13602.75380086</v>
      </c>
      <c r="K4" s="110">
        <v>10558.471991667</v>
      </c>
      <c r="L4" s="110">
        <v>10509.782031950999</v>
      </c>
      <c r="M4" s="110">
        <v>10500.744392428463</v>
      </c>
      <c r="N4" s="110">
        <v>10014.65795030699</v>
      </c>
      <c r="O4" s="111" t="s">
        <v>494</v>
      </c>
    </row>
    <row r="5" spans="1:15" x14ac:dyDescent="0.25">
      <c r="A5" s="87" t="s">
        <v>495</v>
      </c>
      <c r="B5" s="110">
        <v>66781.187095488</v>
      </c>
      <c r="C5" s="110">
        <v>66993.279318740504</v>
      </c>
      <c r="D5" s="110">
        <v>65230.830535182453</v>
      </c>
      <c r="E5" s="110">
        <v>65164.359776073587</v>
      </c>
      <c r="F5" s="110">
        <v>64461.068661667407</v>
      </c>
      <c r="G5" s="110">
        <v>64955.420489108816</v>
      </c>
      <c r="H5" s="110">
        <v>64429.455432102055</v>
      </c>
      <c r="I5" s="110">
        <v>63604.155031675968</v>
      </c>
      <c r="J5" s="110">
        <v>64302.702535867997</v>
      </c>
      <c r="K5" s="110">
        <v>63092.144532063998</v>
      </c>
      <c r="L5" s="110">
        <v>62621.390245987997</v>
      </c>
      <c r="M5" s="110">
        <v>63194.082012758765</v>
      </c>
      <c r="N5" s="110">
        <v>62050.102368062762</v>
      </c>
      <c r="O5" s="112" t="s">
        <v>496</v>
      </c>
    </row>
    <row r="6" spans="1:15" x14ac:dyDescent="0.25">
      <c r="A6" s="87" t="s">
        <v>489</v>
      </c>
      <c r="B6" s="110">
        <v>138.33561387940753</v>
      </c>
      <c r="C6" s="110">
        <v>136.41177960435226</v>
      </c>
      <c r="D6" s="110">
        <v>134.98216357996668</v>
      </c>
      <c r="E6" s="110">
        <v>134.92410979436278</v>
      </c>
      <c r="F6" s="110">
        <v>134.61179974459131</v>
      </c>
      <c r="G6" s="110">
        <v>135.07509004761982</v>
      </c>
      <c r="H6" s="110">
        <v>134.52848612999983</v>
      </c>
      <c r="I6" s="110">
        <v>130.90739322300001</v>
      </c>
      <c r="J6" s="110">
        <v>129.58748109000001</v>
      </c>
      <c r="K6" s="110">
        <v>128.03237615399999</v>
      </c>
      <c r="L6" s="110">
        <v>127.127446366</v>
      </c>
      <c r="M6" s="110">
        <v>126.22345537259882</v>
      </c>
      <c r="N6" s="110">
        <v>125.37790687257308</v>
      </c>
      <c r="O6" s="112" t="s">
        <v>848</v>
      </c>
    </row>
    <row r="7" spans="1:15" x14ac:dyDescent="0.25">
      <c r="A7" s="43" t="s">
        <v>159</v>
      </c>
      <c r="B7" s="113">
        <v>81110.864946529851</v>
      </c>
      <c r="C7" s="113">
        <v>81026.661364691274</v>
      </c>
      <c r="D7" s="113">
        <v>78991.49698263983</v>
      </c>
      <c r="E7" s="113">
        <v>78759.511100582153</v>
      </c>
      <c r="F7" s="113">
        <v>77854.893802922219</v>
      </c>
      <c r="G7" s="113">
        <v>78213.525299240267</v>
      </c>
      <c r="H7" s="113">
        <v>78245.961525215069</v>
      </c>
      <c r="I7" s="113">
        <v>77428.391820168035</v>
      </c>
      <c r="J7" s="113">
        <v>78035.043817818005</v>
      </c>
      <c r="K7" s="113">
        <v>73778.648899884996</v>
      </c>
      <c r="L7" s="113">
        <v>73258.299724305005</v>
      </c>
      <c r="M7" s="113">
        <v>73821.049860559826</v>
      </c>
      <c r="N7" s="113">
        <v>72190.138225242248</v>
      </c>
      <c r="O7" s="114" t="s">
        <v>160</v>
      </c>
    </row>
    <row r="8" spans="1:15" x14ac:dyDescent="0.25">
      <c r="A8" s="393"/>
      <c r="B8" s="394"/>
      <c r="C8" s="394"/>
      <c r="D8" s="394"/>
      <c r="E8" s="394"/>
      <c r="F8" s="394"/>
      <c r="G8" s="394"/>
      <c r="H8" s="394"/>
      <c r="I8" s="394"/>
      <c r="J8" s="394"/>
      <c r="K8" s="394"/>
      <c r="L8" s="394"/>
      <c r="M8" s="394"/>
      <c r="N8" s="394"/>
      <c r="O8" s="395"/>
    </row>
  </sheetData>
  <mergeCells count="3">
    <mergeCell ref="A1:O1"/>
    <mergeCell ref="A2:O2"/>
    <mergeCell ref="A8:O8"/>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38"/>
  <sheetViews>
    <sheetView showGridLines="0" view="pageBreakPreview" zoomScaleNormal="100" zoomScaleSheetLayoutView="100" workbookViewId="0">
      <pane xSplit="1" ySplit="3" topLeftCell="B23" activePane="bottomRight" state="frozen"/>
      <selection activeCell="B28" sqref="B28"/>
      <selection pane="topRight" activeCell="B28" sqref="B28"/>
      <selection pane="bottomLeft" activeCell="B28" sqref="B28"/>
      <selection pane="bottomRight" activeCell="A35" sqref="A35:XFD35"/>
    </sheetView>
  </sheetViews>
  <sheetFormatPr defaultColWidth="9.36328125" defaultRowHeight="10.5" x14ac:dyDescent="0.25"/>
  <cols>
    <col min="1" max="1" width="19.453125" style="33" bestFit="1" customWidth="1"/>
    <col min="2" max="2" width="6.453125" style="33" bestFit="1" customWidth="1"/>
    <col min="3" max="3" width="5.6328125" style="33" bestFit="1" customWidth="1"/>
    <col min="4" max="4" width="6.453125" style="33" bestFit="1" customWidth="1"/>
    <col min="5" max="5" width="5.6328125" style="33" bestFit="1" customWidth="1"/>
    <col min="6" max="6" width="6.453125" style="33" bestFit="1" customWidth="1"/>
    <col min="7" max="7" width="5.6328125" style="33" bestFit="1" customWidth="1"/>
    <col min="8" max="8" width="6.453125" style="33" customWidth="1"/>
    <col min="9" max="9" width="6.36328125" style="33" customWidth="1"/>
    <col min="10" max="14" width="6.6328125" style="33" customWidth="1"/>
    <col min="15" max="15" width="7" style="33" customWidth="1"/>
    <col min="16" max="16384" width="9.36328125" style="33"/>
  </cols>
  <sheetData>
    <row r="1" spans="1:15" ht="15" customHeight="1" x14ac:dyDescent="0.25">
      <c r="A1" s="413" t="s">
        <v>497</v>
      </c>
      <c r="B1" s="414"/>
      <c r="C1" s="414"/>
      <c r="D1" s="414"/>
      <c r="E1" s="414"/>
      <c r="F1" s="414"/>
      <c r="G1" s="414"/>
      <c r="H1" s="414"/>
      <c r="I1" s="414"/>
      <c r="J1" s="185"/>
      <c r="K1" s="185"/>
      <c r="L1" s="185"/>
      <c r="M1" s="185"/>
      <c r="N1" s="185"/>
      <c r="O1" s="191"/>
    </row>
    <row r="2" spans="1:15" ht="15" customHeight="1" x14ac:dyDescent="0.25">
      <c r="A2" s="391" t="s">
        <v>498</v>
      </c>
      <c r="B2" s="415"/>
      <c r="C2" s="415"/>
      <c r="D2" s="415"/>
      <c r="E2" s="415"/>
      <c r="F2" s="415"/>
      <c r="G2" s="415"/>
      <c r="H2" s="415"/>
      <c r="I2" s="415"/>
      <c r="J2" s="190"/>
      <c r="K2" s="190"/>
      <c r="L2" s="190"/>
      <c r="M2" s="190"/>
      <c r="N2" s="190"/>
      <c r="O2" s="190"/>
    </row>
    <row r="3" spans="1:15" x14ac:dyDescent="0.25">
      <c r="A3" s="89" t="s">
        <v>146</v>
      </c>
      <c r="B3" s="54">
        <v>44927</v>
      </c>
      <c r="C3" s="54">
        <v>44958</v>
      </c>
      <c r="D3" s="54">
        <v>44986</v>
      </c>
      <c r="E3" s="54">
        <v>45017</v>
      </c>
      <c r="F3" s="54">
        <v>45047</v>
      </c>
      <c r="G3" s="54">
        <v>45078</v>
      </c>
      <c r="H3" s="54">
        <v>45108</v>
      </c>
      <c r="I3" s="54">
        <v>45139</v>
      </c>
      <c r="J3" s="54">
        <v>45170</v>
      </c>
      <c r="K3" s="54">
        <v>45200</v>
      </c>
      <c r="L3" s="188">
        <v>45231</v>
      </c>
      <c r="M3" s="188">
        <v>45261</v>
      </c>
      <c r="N3" s="188">
        <v>45292</v>
      </c>
      <c r="O3" s="191"/>
    </row>
    <row r="4" spans="1:15" x14ac:dyDescent="0.25">
      <c r="A4" s="71" t="s">
        <v>906</v>
      </c>
      <c r="B4" s="110">
        <v>252.44704440937224</v>
      </c>
      <c r="C4" s="110">
        <v>251.32671276329734</v>
      </c>
      <c r="D4" s="110">
        <v>249.01843758995193</v>
      </c>
      <c r="E4" s="110">
        <v>250.27643419568014</v>
      </c>
      <c r="F4" s="110">
        <v>257.63195744703671</v>
      </c>
      <c r="G4" s="110">
        <v>258.85704036660729</v>
      </c>
      <c r="H4" s="110">
        <v>243.20134076452175</v>
      </c>
      <c r="I4" s="209">
        <v>246.77412135429577</v>
      </c>
      <c r="J4" s="209">
        <v>251.630950635</v>
      </c>
      <c r="K4" s="209">
        <v>255.43819739</v>
      </c>
      <c r="L4" s="211">
        <v>252.763364623</v>
      </c>
      <c r="M4" s="211">
        <v>245.91231638727575</v>
      </c>
      <c r="N4" s="322">
        <v>247.11700216900923</v>
      </c>
      <c r="O4" s="191"/>
    </row>
    <row r="5" spans="1:15" x14ac:dyDescent="0.25">
      <c r="A5" s="87" t="s">
        <v>907</v>
      </c>
      <c r="B5" s="110">
        <v>5706.2527819560955</v>
      </c>
      <c r="C5" s="110">
        <v>5725.6287017727846</v>
      </c>
      <c r="D5" s="110">
        <v>5562.3212393098056</v>
      </c>
      <c r="E5" s="110">
        <v>5477.2827842671386</v>
      </c>
      <c r="F5" s="110">
        <v>5505.0417066137898</v>
      </c>
      <c r="G5" s="110">
        <v>5497.7283488552957</v>
      </c>
      <c r="H5" s="110">
        <v>5468.7396322259374</v>
      </c>
      <c r="I5" s="210">
        <v>5482.0750654708527</v>
      </c>
      <c r="J5" s="210">
        <v>5465.5369704900004</v>
      </c>
      <c r="K5" s="210">
        <v>5328.2526247489996</v>
      </c>
      <c r="L5" s="211">
        <v>6195.48784041</v>
      </c>
      <c r="M5" s="211">
        <v>6153.8321337061961</v>
      </c>
      <c r="N5" s="322">
        <v>5120.2104416493057</v>
      </c>
      <c r="O5" s="191"/>
    </row>
    <row r="6" spans="1:15" x14ac:dyDescent="0.25">
      <c r="A6" s="87" t="s">
        <v>908</v>
      </c>
      <c r="B6" s="110">
        <v>121.76109396007287</v>
      </c>
      <c r="C6" s="110">
        <v>122.6392896006552</v>
      </c>
      <c r="D6" s="110">
        <v>122.52162929375</v>
      </c>
      <c r="E6" s="110">
        <v>121.241</v>
      </c>
      <c r="F6" s="110">
        <v>115.75841146174044</v>
      </c>
      <c r="G6" s="110">
        <v>115.65267353009341</v>
      </c>
      <c r="H6" s="110">
        <v>115.56357484778094</v>
      </c>
      <c r="I6" s="210">
        <v>115.46897857903215</v>
      </c>
      <c r="J6" s="210">
        <v>115.36540315800001</v>
      </c>
      <c r="K6" s="210">
        <v>115.27849685</v>
      </c>
      <c r="L6" s="211">
        <v>115.176384527</v>
      </c>
      <c r="M6" s="211">
        <v>115.09096165898639</v>
      </c>
      <c r="N6" s="322">
        <v>115.00012468383419</v>
      </c>
      <c r="O6" s="191"/>
    </row>
    <row r="7" spans="1:15" x14ac:dyDescent="0.25">
      <c r="A7" s="87" t="s">
        <v>909</v>
      </c>
      <c r="B7" s="110">
        <v>77.839769629406035</v>
      </c>
      <c r="C7" s="110">
        <v>75.155540050232432</v>
      </c>
      <c r="D7" s="110">
        <v>82.928480357562592</v>
      </c>
      <c r="E7" s="110">
        <v>86.097600733042228</v>
      </c>
      <c r="F7" s="110">
        <v>95.701148439521816</v>
      </c>
      <c r="G7" s="110">
        <v>94.672640204853636</v>
      </c>
      <c r="H7" s="110">
        <v>96.396990714147535</v>
      </c>
      <c r="I7" s="210">
        <v>98.771080629394973</v>
      </c>
      <c r="J7" s="210">
        <v>99.514360433999997</v>
      </c>
      <c r="K7" s="210">
        <v>97.238331164000002</v>
      </c>
      <c r="L7" s="211">
        <v>95.001020994000001</v>
      </c>
      <c r="M7" s="211">
        <v>96.837024662710633</v>
      </c>
      <c r="N7" s="322">
        <v>98.014615262979419</v>
      </c>
      <c r="O7" s="191"/>
    </row>
    <row r="8" spans="1:15" x14ac:dyDescent="0.25">
      <c r="A8" s="87" t="s">
        <v>911</v>
      </c>
      <c r="B8" s="110">
        <v>32830.51961113124</v>
      </c>
      <c r="C8" s="110">
        <v>32962.924272783675</v>
      </c>
      <c r="D8" s="110">
        <v>31488.775489276617</v>
      </c>
      <c r="E8" s="110">
        <v>31408.221101681054</v>
      </c>
      <c r="F8" s="110">
        <v>30628.786329578623</v>
      </c>
      <c r="G8" s="110">
        <v>30675.481369756599</v>
      </c>
      <c r="H8" s="110">
        <v>30086.53791521228</v>
      </c>
      <c r="I8" s="210">
        <v>28941.844034663438</v>
      </c>
      <c r="J8" s="210">
        <v>29269.886786801999</v>
      </c>
      <c r="K8" s="210">
        <v>26261.438242216002</v>
      </c>
      <c r="L8" s="211">
        <v>26460.573209265996</v>
      </c>
      <c r="M8" s="211">
        <v>26145.155949378917</v>
      </c>
      <c r="N8" s="322">
        <v>25300.65871370805</v>
      </c>
      <c r="O8" s="191"/>
    </row>
    <row r="9" spans="1:15" x14ac:dyDescent="0.25">
      <c r="A9" s="87" t="s">
        <v>910</v>
      </c>
      <c r="B9" s="110">
        <v>0</v>
      </c>
      <c r="C9" s="110">
        <v>0</v>
      </c>
      <c r="D9" s="110">
        <v>0</v>
      </c>
      <c r="E9" s="110">
        <v>0</v>
      </c>
      <c r="F9" s="110">
        <v>0</v>
      </c>
      <c r="G9" s="110">
        <v>0</v>
      </c>
      <c r="H9" s="110">
        <v>0</v>
      </c>
      <c r="I9" s="210">
        <v>0</v>
      </c>
      <c r="J9" s="210">
        <v>0</v>
      </c>
      <c r="K9" s="210"/>
      <c r="L9" s="211"/>
      <c r="M9" s="211"/>
      <c r="N9" s="322"/>
      <c r="O9" s="191"/>
    </row>
    <row r="10" spans="1:15" x14ac:dyDescent="0.25">
      <c r="A10" s="87" t="s">
        <v>912</v>
      </c>
      <c r="B10" s="110">
        <v>668.1602831625421</v>
      </c>
      <c r="C10" s="110">
        <v>666.00327802155311</v>
      </c>
      <c r="D10" s="110">
        <v>663.55601986156512</v>
      </c>
      <c r="E10" s="110">
        <v>661.10837779957683</v>
      </c>
      <c r="F10" s="110">
        <v>658.63529500099992</v>
      </c>
      <c r="G10" s="110">
        <v>656.60639325700004</v>
      </c>
      <c r="H10" s="110">
        <v>654.05986250099988</v>
      </c>
      <c r="I10" s="210">
        <v>652.059862501</v>
      </c>
      <c r="J10" s="210">
        <v>758.71384588599994</v>
      </c>
      <c r="K10" s="210">
        <v>755.23261872099999</v>
      </c>
      <c r="L10" s="211">
        <v>751.66746346199989</v>
      </c>
      <c r="M10" s="211">
        <v>748.77398585726894</v>
      </c>
      <c r="N10" s="322">
        <v>745.98922362786993</v>
      </c>
      <c r="O10" s="191"/>
    </row>
    <row r="11" spans="1:15" x14ac:dyDescent="0.25">
      <c r="A11" s="87" t="s">
        <v>913</v>
      </c>
      <c r="B11" s="110">
        <v>2078.5411709979785</v>
      </c>
      <c r="C11" s="110">
        <v>1917.7504769149843</v>
      </c>
      <c r="D11" s="110">
        <v>1883.370419221008</v>
      </c>
      <c r="E11" s="110">
        <v>1844.5329817733248</v>
      </c>
      <c r="F11" s="110">
        <v>1779.9758601047301</v>
      </c>
      <c r="G11" s="110">
        <v>1739.367884055672</v>
      </c>
      <c r="H11" s="110">
        <v>1688.8732477868714</v>
      </c>
      <c r="I11" s="210">
        <v>1681.9274212953835</v>
      </c>
      <c r="J11" s="210">
        <v>1680.523914548</v>
      </c>
      <c r="K11" s="210">
        <v>1393.0806807419999</v>
      </c>
      <c r="L11" s="211">
        <v>1777.8979135180002</v>
      </c>
      <c r="M11" s="211">
        <v>1599.4902827728108</v>
      </c>
      <c r="N11" s="322">
        <v>1403.1125664851854</v>
      </c>
      <c r="O11" s="191"/>
    </row>
    <row r="12" spans="1:15" x14ac:dyDescent="0.25">
      <c r="A12" s="87" t="s">
        <v>914</v>
      </c>
      <c r="B12" s="110">
        <v>8082.7042603787559</v>
      </c>
      <c r="C12" s="110">
        <v>8124.5501873128705</v>
      </c>
      <c r="D12" s="110">
        <v>7928.2099349960072</v>
      </c>
      <c r="E12" s="110">
        <v>7858.9725570118107</v>
      </c>
      <c r="F12" s="110">
        <v>7869.8218764082758</v>
      </c>
      <c r="G12" s="110">
        <v>7645.7857951549522</v>
      </c>
      <c r="H12" s="110">
        <v>7676.2241221943477</v>
      </c>
      <c r="I12" s="210">
        <v>7706.0642097842483</v>
      </c>
      <c r="J12" s="210">
        <v>7717.1891817989999</v>
      </c>
      <c r="K12" s="210">
        <v>7307.9022703070004</v>
      </c>
      <c r="L12" s="211">
        <v>6909.3349624339999</v>
      </c>
      <c r="M12" s="211">
        <v>7217.4385575803672</v>
      </c>
      <c r="N12" s="322">
        <v>7283.8192630699914</v>
      </c>
      <c r="O12" s="191"/>
    </row>
    <row r="13" spans="1:15" x14ac:dyDescent="0.25">
      <c r="A13" s="87" t="s">
        <v>915</v>
      </c>
      <c r="B13" s="110">
        <v>14077.891123940826</v>
      </c>
      <c r="C13" s="110">
        <v>13900.943309730646</v>
      </c>
      <c r="D13" s="110">
        <v>13794.840215097111</v>
      </c>
      <c r="E13" s="110">
        <v>13538.857146781387</v>
      </c>
      <c r="F13" s="110">
        <v>13620.547644078813</v>
      </c>
      <c r="G13" s="110">
        <v>13559.232537271659</v>
      </c>
      <c r="H13" s="110">
        <v>13134.074098225034</v>
      </c>
      <c r="I13" s="210">
        <v>13183.637108118202</v>
      </c>
      <c r="J13" s="210">
        <v>13186.867708608001</v>
      </c>
      <c r="K13" s="210">
        <v>13109.12764076</v>
      </c>
      <c r="L13" s="211">
        <v>12535.755420202999</v>
      </c>
      <c r="M13" s="211">
        <v>12786.571639796468</v>
      </c>
      <c r="N13" s="322">
        <v>12851.1419353375</v>
      </c>
      <c r="O13" s="191"/>
    </row>
    <row r="14" spans="1:15" x14ac:dyDescent="0.25">
      <c r="A14" s="87" t="s">
        <v>916</v>
      </c>
      <c r="B14" s="110">
        <v>636.81872201720739</v>
      </c>
      <c r="C14" s="110">
        <v>629.87085069080467</v>
      </c>
      <c r="D14" s="110">
        <v>767.61819990644801</v>
      </c>
      <c r="E14" s="110">
        <v>762.01063634470199</v>
      </c>
      <c r="F14" s="110">
        <v>754.90796894700873</v>
      </c>
      <c r="G14" s="110">
        <v>742.51439105936356</v>
      </c>
      <c r="H14" s="110">
        <v>739.09385366764707</v>
      </c>
      <c r="I14" s="210">
        <v>732.0467129314851</v>
      </c>
      <c r="J14" s="210">
        <v>719.10946619200001</v>
      </c>
      <c r="K14" s="210">
        <v>715.735843467</v>
      </c>
      <c r="L14" s="211">
        <v>708.2249668610001</v>
      </c>
      <c r="M14" s="211">
        <v>695.3248514629546</v>
      </c>
      <c r="N14" s="322">
        <v>691.99985559310255</v>
      </c>
      <c r="O14" s="191"/>
    </row>
    <row r="15" spans="1:15" x14ac:dyDescent="0.25">
      <c r="A15" s="87" t="s">
        <v>917</v>
      </c>
      <c r="B15" s="110">
        <v>531.6908317257537</v>
      </c>
      <c r="C15" s="110">
        <v>536.69830528613022</v>
      </c>
      <c r="D15" s="110">
        <v>523.70169964519891</v>
      </c>
      <c r="E15" s="110">
        <v>513.21053622434408</v>
      </c>
      <c r="F15" s="110">
        <v>521.0010558685849</v>
      </c>
      <c r="G15" s="110">
        <v>515.19530500564917</v>
      </c>
      <c r="H15" s="110">
        <v>516.33778740597654</v>
      </c>
      <c r="I15" s="210">
        <v>512.76319327673286</v>
      </c>
      <c r="J15" s="210">
        <v>512.49748032000002</v>
      </c>
      <c r="K15" s="210">
        <v>144.02178306499999</v>
      </c>
      <c r="L15" s="211">
        <v>141.37938262099999</v>
      </c>
      <c r="M15" s="211">
        <v>134.71227728440451</v>
      </c>
      <c r="N15" s="322">
        <v>134.48140539268675</v>
      </c>
      <c r="O15" s="191"/>
    </row>
    <row r="16" spans="1:15" x14ac:dyDescent="0.25">
      <c r="A16" s="87" t="s">
        <v>918</v>
      </c>
      <c r="B16" s="110">
        <v>3291.3636997365161</v>
      </c>
      <c r="C16" s="110">
        <v>3317.8148542294261</v>
      </c>
      <c r="D16" s="110">
        <v>3170.3852321912364</v>
      </c>
      <c r="E16" s="110">
        <v>3122.2452524283772</v>
      </c>
      <c r="F16" s="110">
        <v>3353.4367615776696</v>
      </c>
      <c r="G16" s="110">
        <v>3358.1467329628549</v>
      </c>
      <c r="H16" s="110">
        <v>3377.834084832054</v>
      </c>
      <c r="I16" s="210">
        <v>3397.8020278536842</v>
      </c>
      <c r="J16" s="210">
        <v>3405.240888798</v>
      </c>
      <c r="K16" s="210">
        <v>3434.7663242089998</v>
      </c>
      <c r="L16" s="211">
        <v>3400.3947018400004</v>
      </c>
      <c r="M16" s="211">
        <v>3391.5838342639609</v>
      </c>
      <c r="N16" s="322">
        <v>3388.1859255125664</v>
      </c>
      <c r="O16" s="191"/>
    </row>
    <row r="17" spans="1:15" x14ac:dyDescent="0.25">
      <c r="A17" s="87" t="s">
        <v>919</v>
      </c>
      <c r="B17" s="110">
        <v>1966.1125776814572</v>
      </c>
      <c r="C17" s="110">
        <v>1964.067245678684</v>
      </c>
      <c r="D17" s="110">
        <v>1978.2594357489133</v>
      </c>
      <c r="E17" s="110">
        <v>1965.3020980388744</v>
      </c>
      <c r="F17" s="110">
        <v>1974.3722439069898</v>
      </c>
      <c r="G17" s="110">
        <v>2073.956546667363</v>
      </c>
      <c r="H17" s="110">
        <v>2167.8556185403331</v>
      </c>
      <c r="I17" s="210">
        <v>2177.1260253580517</v>
      </c>
      <c r="J17" s="210">
        <v>2176.4688364829999</v>
      </c>
      <c r="K17" s="210">
        <v>2183.982424543</v>
      </c>
      <c r="L17" s="211">
        <v>2174.710433961</v>
      </c>
      <c r="M17" s="211">
        <v>2129.2973889374402</v>
      </c>
      <c r="N17" s="322">
        <v>2294.5068072033714</v>
      </c>
      <c r="O17" s="191"/>
    </row>
    <row r="18" spans="1:15" x14ac:dyDescent="0.25">
      <c r="A18" s="87" t="s">
        <v>920</v>
      </c>
      <c r="B18" s="110">
        <v>317.58849579060808</v>
      </c>
      <c r="C18" s="110">
        <v>293.10881067982217</v>
      </c>
      <c r="D18" s="110">
        <v>239.12243608894974</v>
      </c>
      <c r="E18" s="110">
        <v>227.65976089357576</v>
      </c>
      <c r="F18" s="110">
        <v>225.79012784725606</v>
      </c>
      <c r="G18" s="110">
        <v>225.87582273664759</v>
      </c>
      <c r="H18" s="110">
        <v>215.95924815519419</v>
      </c>
      <c r="I18" s="210">
        <v>210.40881604479779</v>
      </c>
      <c r="J18" s="210">
        <v>209.356667093</v>
      </c>
      <c r="K18" s="210">
        <v>204.89534987499999</v>
      </c>
      <c r="L18" s="211">
        <v>194.723835237</v>
      </c>
      <c r="M18" s="211">
        <v>194.10288585586392</v>
      </c>
      <c r="N18" s="322">
        <v>187.36896732820549</v>
      </c>
      <c r="O18" s="191"/>
    </row>
    <row r="19" spans="1:15" x14ac:dyDescent="0.25">
      <c r="A19" s="87" t="s">
        <v>921</v>
      </c>
      <c r="B19" s="110">
        <v>865.05340790108369</v>
      </c>
      <c r="C19" s="110">
        <v>877.2821035126899</v>
      </c>
      <c r="D19" s="110">
        <v>895.34972767966087</v>
      </c>
      <c r="E19" s="110">
        <v>879.76059408127207</v>
      </c>
      <c r="F19" s="110">
        <v>871.01240092475336</v>
      </c>
      <c r="G19" s="110">
        <v>865.01428549660056</v>
      </c>
      <c r="H19" s="110">
        <v>0</v>
      </c>
      <c r="I19" s="210">
        <v>865.58042372625755</v>
      </c>
      <c r="J19" s="210">
        <v>920.02328275000002</v>
      </c>
      <c r="K19" s="305"/>
      <c r="L19" s="211">
        <v>933.00035911199996</v>
      </c>
      <c r="M19" s="211">
        <v>1025.0567102723578</v>
      </c>
      <c r="N19" s="322">
        <v>1058.0033307995279</v>
      </c>
      <c r="O19" s="191"/>
    </row>
    <row r="20" spans="1:15" x14ac:dyDescent="0.25">
      <c r="A20" s="87" t="s">
        <v>922</v>
      </c>
      <c r="B20" s="110">
        <v>833.33604035889402</v>
      </c>
      <c r="C20" s="110">
        <v>915.77898473932339</v>
      </c>
      <c r="D20" s="110">
        <v>908.44918902806887</v>
      </c>
      <c r="E20" s="110">
        <v>911.78780947871599</v>
      </c>
      <c r="F20" s="110">
        <v>915.24807883490155</v>
      </c>
      <c r="G20" s="110">
        <v>907.19678556615793</v>
      </c>
      <c r="H20" s="110">
        <v>1715.1283217326632</v>
      </c>
      <c r="I20" s="210">
        <v>1739.7522853445178</v>
      </c>
      <c r="J20" s="210">
        <v>1729.3165746039999</v>
      </c>
      <c r="K20" s="210">
        <v>1738.828041879</v>
      </c>
      <c r="L20" s="211">
        <v>1727.7943643629999</v>
      </c>
      <c r="M20" s="211">
        <v>1718.5947986085034</v>
      </c>
      <c r="N20" s="322">
        <v>1711.782272474504</v>
      </c>
      <c r="O20" s="191"/>
    </row>
    <row r="21" spans="1:15" x14ac:dyDescent="0.25">
      <c r="A21" s="87" t="s">
        <v>923</v>
      </c>
      <c r="B21" s="110">
        <v>11.7554587653</v>
      </c>
      <c r="C21" s="110">
        <v>11.7554587653</v>
      </c>
      <c r="D21" s="110">
        <v>11.755458765300002</v>
      </c>
      <c r="E21" s="110">
        <v>11.7554587653</v>
      </c>
      <c r="F21" s="110">
        <v>11.755458765300002</v>
      </c>
      <c r="G21" s="110">
        <v>11.755458765300002</v>
      </c>
      <c r="H21" s="110">
        <v>11.7554587653</v>
      </c>
      <c r="I21" s="211">
        <v>11.755458765300002</v>
      </c>
      <c r="J21" s="211">
        <v>11.755458765</v>
      </c>
      <c r="K21" s="211">
        <v>11.755458765</v>
      </c>
      <c r="L21" s="211"/>
      <c r="M21" s="211">
        <v>11.755458765300002</v>
      </c>
      <c r="N21" s="322">
        <v>11.755458765299998</v>
      </c>
      <c r="O21" s="191"/>
    </row>
    <row r="22" spans="1:15" x14ac:dyDescent="0.25">
      <c r="A22" s="87" t="s">
        <v>924</v>
      </c>
      <c r="B22" s="110">
        <v>605.39820177261163</v>
      </c>
      <c r="C22" s="110">
        <v>619.06636646125003</v>
      </c>
      <c r="D22" s="110">
        <v>612.14269202076969</v>
      </c>
      <c r="E22" s="110">
        <v>582.99655318804935</v>
      </c>
      <c r="F22" s="110">
        <v>599.16316055439631</v>
      </c>
      <c r="G22" s="110">
        <v>602.60194068183705</v>
      </c>
      <c r="H22" s="110">
        <v>612.84907351728862</v>
      </c>
      <c r="I22" s="211">
        <v>623.47713618563591</v>
      </c>
      <c r="J22" s="211">
        <v>637.13874133900003</v>
      </c>
      <c r="K22" s="211">
        <v>632.58776142099998</v>
      </c>
      <c r="L22" s="211">
        <v>622.60270961200001</v>
      </c>
      <c r="M22" s="211">
        <v>623.14727257463085</v>
      </c>
      <c r="N22" s="322">
        <v>643.87824714095609</v>
      </c>
      <c r="O22" s="191"/>
    </row>
    <row r="23" spans="1:15" x14ac:dyDescent="0.25">
      <c r="A23" s="87" t="s">
        <v>925</v>
      </c>
      <c r="B23" s="110">
        <v>377.54292658529175</v>
      </c>
      <c r="C23" s="110">
        <v>375.31748679240286</v>
      </c>
      <c r="D23" s="110">
        <v>378.38721202584361</v>
      </c>
      <c r="E23" s="110">
        <v>372.93318286900006</v>
      </c>
      <c r="F23" s="110">
        <v>371.72400331600005</v>
      </c>
      <c r="G23" s="110">
        <v>367.87954460340546</v>
      </c>
      <c r="H23" s="110">
        <v>37.000427500999997</v>
      </c>
      <c r="I23" s="211">
        <v>36.841444201000002</v>
      </c>
      <c r="J23" s="211">
        <v>36.682377500999998</v>
      </c>
      <c r="K23" s="211">
        <v>36.523477601000003</v>
      </c>
      <c r="L23" s="211">
        <v>36.364434701</v>
      </c>
      <c r="M23" s="211">
        <v>36.205511000999998</v>
      </c>
      <c r="N23" s="322">
        <v>36.046527701000002</v>
      </c>
      <c r="O23" s="191"/>
    </row>
    <row r="24" spans="1:15" x14ac:dyDescent="0.25">
      <c r="A24" s="87" t="s">
        <v>926</v>
      </c>
      <c r="B24" s="110">
        <v>30.190417270263222</v>
      </c>
      <c r="C24" s="110">
        <v>29.835984124282295</v>
      </c>
      <c r="D24" s="110">
        <v>29.398364439231571</v>
      </c>
      <c r="E24" s="110">
        <v>28.245921823269565</v>
      </c>
      <c r="F24" s="110">
        <v>27.621731973140815</v>
      </c>
      <c r="G24" s="110">
        <v>26.896634334563529</v>
      </c>
      <c r="H24" s="110">
        <v>31.546002505798661</v>
      </c>
      <c r="I24" s="211">
        <v>31.221229697069877</v>
      </c>
      <c r="J24" s="211">
        <v>30.360434830999999</v>
      </c>
      <c r="K24" s="211">
        <v>29.623269685</v>
      </c>
      <c r="L24" s="211">
        <v>15.847510841</v>
      </c>
      <c r="M24" s="211">
        <v>27.919464685698212</v>
      </c>
      <c r="N24" s="322">
        <v>27.849256934984908</v>
      </c>
      <c r="O24" s="191"/>
    </row>
    <row r="25" spans="1:15" x14ac:dyDescent="0.25">
      <c r="A25" s="87" t="s">
        <v>927</v>
      </c>
      <c r="B25" s="110">
        <v>18.888268620065599</v>
      </c>
      <c r="C25" s="110">
        <v>18.702293459330001</v>
      </c>
      <c r="D25" s="110">
        <v>18.338469693482999</v>
      </c>
      <c r="E25" s="110">
        <v>18.104493828954098</v>
      </c>
      <c r="F25" s="110">
        <v>18.007000211525501</v>
      </c>
      <c r="G25" s="110">
        <v>23.142013194505722</v>
      </c>
      <c r="H25" s="110">
        <v>22.876630931303136</v>
      </c>
      <c r="I25" s="211">
        <v>22.617638448149702</v>
      </c>
      <c r="J25" s="211">
        <v>22.174274175000001</v>
      </c>
      <c r="K25" s="211">
        <v>21.918452823999999</v>
      </c>
      <c r="L25" s="211">
        <v>21.654942843999997</v>
      </c>
      <c r="M25" s="211">
        <v>120.42079025152813</v>
      </c>
      <c r="N25" s="322">
        <v>120.69458903684378</v>
      </c>
      <c r="O25" s="191"/>
    </row>
    <row r="26" spans="1:15" x14ac:dyDescent="0.25">
      <c r="A26" s="87" t="s">
        <v>928</v>
      </c>
      <c r="B26" s="110">
        <v>76.795345462</v>
      </c>
      <c r="C26" s="110">
        <v>76.795345462</v>
      </c>
      <c r="D26" s="110">
        <v>76.795345462</v>
      </c>
      <c r="E26" s="110">
        <v>76.795345462</v>
      </c>
      <c r="F26" s="110">
        <v>76.795345462</v>
      </c>
      <c r="G26" s="110">
        <v>76.795345462</v>
      </c>
      <c r="H26" s="110">
        <v>76.795345462</v>
      </c>
      <c r="I26" s="211">
        <v>76.795345462</v>
      </c>
      <c r="J26" s="211">
        <v>76.795345462</v>
      </c>
      <c r="K26" s="211"/>
      <c r="L26" s="211"/>
      <c r="M26" s="211"/>
      <c r="N26" s="322"/>
      <c r="O26" s="191"/>
    </row>
    <row r="27" spans="1:15" x14ac:dyDescent="0.25">
      <c r="A27" s="87" t="s">
        <v>929</v>
      </c>
      <c r="B27" s="110">
        <v>975.03511112000001</v>
      </c>
      <c r="C27" s="110">
        <v>966.45205556400003</v>
      </c>
      <c r="D27" s="110">
        <v>957.86900000799994</v>
      </c>
      <c r="E27" s="110">
        <v>949.28594445199997</v>
      </c>
      <c r="F27" s="110">
        <v>940.70288889599999</v>
      </c>
      <c r="G27" s="110">
        <v>932.11983334000001</v>
      </c>
      <c r="H27" s="110">
        <v>923.53677778400004</v>
      </c>
      <c r="I27" s="211">
        <v>914.95372222799995</v>
      </c>
      <c r="J27" s="211">
        <v>906.37066667199997</v>
      </c>
      <c r="K27" s="211">
        <v>897.78761111599999</v>
      </c>
      <c r="L27" s="211">
        <v>889.20455556000002</v>
      </c>
      <c r="M27" s="211">
        <v>880.62150000400004</v>
      </c>
      <c r="N27" s="322">
        <v>865.17200000399998</v>
      </c>
      <c r="O27" s="191"/>
    </row>
    <row r="28" spans="1:15" x14ac:dyDescent="0.25">
      <c r="A28" s="87" t="s">
        <v>930</v>
      </c>
      <c r="B28" s="110">
        <v>1316.8496202537162</v>
      </c>
      <c r="C28" s="110">
        <v>1369.8519594088591</v>
      </c>
      <c r="D28" s="110">
        <v>1347.6030855257379</v>
      </c>
      <c r="E28" s="110">
        <v>1336.6210870556001</v>
      </c>
      <c r="F28" s="110">
        <v>1407.485410306942</v>
      </c>
      <c r="G28" s="110">
        <v>1402.5512542943081</v>
      </c>
      <c r="H28" s="110">
        <v>1712.0264757826942</v>
      </c>
      <c r="I28" s="211">
        <v>863.96024405016067</v>
      </c>
      <c r="J28" s="211">
        <v>892.52912567099997</v>
      </c>
      <c r="K28" s="210">
        <v>1877.6844893350001</v>
      </c>
      <c r="L28" s="211">
        <v>894.29485937300001</v>
      </c>
      <c r="M28" s="211">
        <v>888.93823235655782</v>
      </c>
      <c r="N28" s="322">
        <v>906.33759979296508</v>
      </c>
      <c r="O28" s="191"/>
    </row>
    <row r="29" spans="1:15" x14ac:dyDescent="0.25">
      <c r="A29" s="87" t="s">
        <v>931</v>
      </c>
      <c r="B29" s="110">
        <v>380.4955448723307</v>
      </c>
      <c r="C29" s="110">
        <v>380.37193560822982</v>
      </c>
      <c r="D29" s="110">
        <v>385.03883157986775</v>
      </c>
      <c r="E29" s="110">
        <v>382.56485925521872</v>
      </c>
      <c r="F29" s="110">
        <v>398.38648640106709</v>
      </c>
      <c r="G29" s="110">
        <v>411.9654343479836</v>
      </c>
      <c r="H29" s="110">
        <v>679.41795981411531</v>
      </c>
      <c r="I29" s="211">
        <v>438.70114685908374</v>
      </c>
      <c r="J29" s="211">
        <v>444.58392030599998</v>
      </c>
      <c r="K29" s="211">
        <v>638.34313991199997</v>
      </c>
      <c r="L29" s="211">
        <v>422.645995766</v>
      </c>
      <c r="M29" s="211">
        <v>422.25711538546466</v>
      </c>
      <c r="N29" s="322">
        <v>422.83330184526534</v>
      </c>
      <c r="O29" s="191"/>
    </row>
    <row r="30" spans="1:15" x14ac:dyDescent="0.25">
      <c r="A30" s="87" t="s">
        <v>932</v>
      </c>
      <c r="B30" s="110">
        <v>39.266102220000001</v>
      </c>
      <c r="C30" s="110">
        <v>39.266102220000001</v>
      </c>
      <c r="D30" s="110">
        <v>39.266102220000001</v>
      </c>
      <c r="E30" s="110">
        <v>39.266102220000001</v>
      </c>
      <c r="F30" s="110">
        <v>39.266102220000001</v>
      </c>
      <c r="G30" s="110">
        <v>39.266102220000001</v>
      </c>
      <c r="H30" s="110">
        <v>39.266102220000001</v>
      </c>
      <c r="I30" s="211">
        <v>39.266102220000001</v>
      </c>
      <c r="J30" s="211">
        <v>39.266102220000001</v>
      </c>
      <c r="K30" s="211">
        <v>39.266102220000001</v>
      </c>
      <c r="L30" s="211">
        <v>39.266102220000001</v>
      </c>
      <c r="M30" s="211">
        <v>39.266102220000001</v>
      </c>
      <c r="N30" s="322">
        <v>39.266102220000001</v>
      </c>
      <c r="O30" s="191"/>
    </row>
    <row r="31" spans="1:15" x14ac:dyDescent="0.25">
      <c r="A31" s="87" t="s">
        <v>933</v>
      </c>
      <c r="B31" s="110">
        <v>11.849999999880001</v>
      </c>
      <c r="C31" s="110">
        <v>11.849999999880001</v>
      </c>
      <c r="D31" s="110">
        <v>11.849999999880001</v>
      </c>
      <c r="E31" s="110">
        <v>11.75</v>
      </c>
      <c r="F31" s="110">
        <v>11.75</v>
      </c>
      <c r="G31" s="110">
        <v>11.75</v>
      </c>
      <c r="H31" s="110">
        <v>11.75</v>
      </c>
      <c r="I31" s="211">
        <v>11.75</v>
      </c>
      <c r="J31" s="211">
        <v>11.75</v>
      </c>
      <c r="K31" s="211">
        <v>11.75</v>
      </c>
      <c r="L31" s="211">
        <v>11.75</v>
      </c>
      <c r="M31" s="211">
        <v>11.75</v>
      </c>
      <c r="N31" s="322">
        <v>11.75</v>
      </c>
      <c r="O31" s="191"/>
    </row>
    <row r="32" spans="1:15" x14ac:dyDescent="0.25">
      <c r="A32" s="87" t="s">
        <v>934</v>
      </c>
      <c r="B32" s="110">
        <v>413.01988423106042</v>
      </c>
      <c r="C32" s="110">
        <v>412.94466084402183</v>
      </c>
      <c r="D32" s="110">
        <v>404.97230685450472</v>
      </c>
      <c r="E32" s="110">
        <v>401.17375588081222</v>
      </c>
      <c r="F32" s="110">
        <v>401.37666366209481</v>
      </c>
      <c r="G32" s="110">
        <v>398.0775068240236</v>
      </c>
      <c r="H32" s="110">
        <v>153.18418150486875</v>
      </c>
      <c r="I32" s="211">
        <v>401.46866980065846</v>
      </c>
      <c r="J32" s="211">
        <v>399.18212590299999</v>
      </c>
      <c r="K32" s="211">
        <v>161.75529478999999</v>
      </c>
      <c r="L32" s="211">
        <v>147.758810165</v>
      </c>
      <c r="M32" s="211">
        <v>397.76430174705399</v>
      </c>
      <c r="N32" s="322">
        <v>400.90204880050067</v>
      </c>
      <c r="O32" s="191"/>
    </row>
    <row r="33" spans="1:15" x14ac:dyDescent="0.25">
      <c r="A33" s="87" t="s">
        <v>935</v>
      </c>
      <c r="B33" s="110">
        <v>56.651274770000001</v>
      </c>
      <c r="C33" s="110">
        <v>57.563174694000004</v>
      </c>
      <c r="D33" s="110">
        <v>56.667057653299999</v>
      </c>
      <c r="E33" s="110">
        <v>55.528936401999999</v>
      </c>
      <c r="F33" s="110">
        <v>56.651274770000001</v>
      </c>
      <c r="G33" s="110">
        <v>644.13629314770128</v>
      </c>
      <c r="H33" s="110">
        <v>661.28813307682287</v>
      </c>
      <c r="I33" s="211">
        <v>672.70726859196338</v>
      </c>
      <c r="J33" s="211">
        <v>666.73528650699996</v>
      </c>
      <c r="K33" s="211">
        <v>670.85327341100003</v>
      </c>
      <c r="L33" s="211">
        <v>666.598964572</v>
      </c>
      <c r="M33" s="211">
        <v>669.66281340897353</v>
      </c>
      <c r="N33" s="322">
        <v>669.81828069191431</v>
      </c>
      <c r="O33" s="191"/>
    </row>
    <row r="34" spans="1:15" x14ac:dyDescent="0.25">
      <c r="A34" s="87" t="s">
        <v>936</v>
      </c>
      <c r="B34" s="110">
        <v>869.44261952492297</v>
      </c>
      <c r="C34" s="110">
        <v>878.05741159372451</v>
      </c>
      <c r="D34" s="110">
        <v>871.20020896857659</v>
      </c>
      <c r="E34" s="110">
        <v>859.08762157477679</v>
      </c>
      <c r="F34" s="110">
        <v>861.71957066260893</v>
      </c>
      <c r="G34" s="110">
        <v>853.55076482910647</v>
      </c>
      <c r="H34" s="110">
        <v>717.86187659984637</v>
      </c>
      <c r="I34" s="211">
        <v>700.70354034010052</v>
      </c>
      <c r="J34" s="211">
        <v>707.55678754400003</v>
      </c>
      <c r="K34" s="211">
        <v>712.78281998900002</v>
      </c>
      <c r="L34" s="211">
        <v>494.28221596100002</v>
      </c>
      <c r="M34" s="211">
        <v>693.23262115970215</v>
      </c>
      <c r="N34" s="322">
        <v>696.04683034923949</v>
      </c>
      <c r="O34" s="191"/>
    </row>
    <row r="35" spans="1:15" x14ac:dyDescent="0.25">
      <c r="A35" s="87" t="s">
        <v>937</v>
      </c>
      <c r="B35" s="110">
        <v>2407.1908465178917</v>
      </c>
      <c r="C35" s="110">
        <v>2297.1290504908889</v>
      </c>
      <c r="D35" s="110">
        <v>2367.9421305317528</v>
      </c>
      <c r="E35" s="110">
        <v>2870.3896396790988</v>
      </c>
      <c r="F35" s="110">
        <v>2348.5303230496188</v>
      </c>
      <c r="G35" s="110">
        <v>2351.6850240174831</v>
      </c>
      <c r="H35" s="110">
        <v>3490.0316724507966</v>
      </c>
      <c r="I35" s="211">
        <v>3670.7760061731788</v>
      </c>
      <c r="J35" s="211">
        <v>3641.960432241</v>
      </c>
      <c r="K35" s="211">
        <v>3687.320639737</v>
      </c>
      <c r="L35" s="211">
        <v>3686.0044006969997</v>
      </c>
      <c r="M35" s="211">
        <v>3568.4626144546896</v>
      </c>
      <c r="N35" s="322">
        <v>3533.3695482597282</v>
      </c>
      <c r="O35" s="191"/>
    </row>
    <row r="36" spans="1:15" x14ac:dyDescent="0.25">
      <c r="A36" s="87" t="s">
        <v>938</v>
      </c>
      <c r="B36" s="110">
        <v>1182.4124097666522</v>
      </c>
      <c r="C36" s="110">
        <v>1200.1591554355155</v>
      </c>
      <c r="D36" s="110">
        <v>1163.8429315997205</v>
      </c>
      <c r="E36" s="110">
        <v>1134.4455263930431</v>
      </c>
      <c r="F36" s="110">
        <v>1136.2895156307616</v>
      </c>
      <c r="G36" s="110">
        <v>1128.067597230571</v>
      </c>
      <c r="H36" s="110">
        <v>1168.8957084933859</v>
      </c>
      <c r="I36" s="211">
        <v>1167.2955002143381</v>
      </c>
      <c r="J36" s="211">
        <v>1292.9604200809999</v>
      </c>
      <c r="K36" s="211">
        <v>1303.4782391419999</v>
      </c>
      <c r="L36" s="211">
        <v>936.13859856099998</v>
      </c>
      <c r="M36" s="211">
        <v>1031.8704640588005</v>
      </c>
      <c r="N36" s="322">
        <v>1173.0259834019137</v>
      </c>
      <c r="O36" s="191"/>
    </row>
    <row r="37" spans="1:15" x14ac:dyDescent="0.25">
      <c r="A37" s="43" t="s">
        <v>159</v>
      </c>
      <c r="B37" s="184">
        <v>81110.864946529793</v>
      </c>
      <c r="C37" s="184">
        <v>81026.661364691259</v>
      </c>
      <c r="D37" s="184">
        <v>78991.496982639786</v>
      </c>
      <c r="E37" s="184">
        <v>78759.511100581978</v>
      </c>
      <c r="F37" s="184">
        <v>77854.893802922161</v>
      </c>
      <c r="G37" s="184">
        <v>78213.525299240166</v>
      </c>
      <c r="H37" s="184">
        <v>78245.961525214996</v>
      </c>
      <c r="I37" s="212">
        <v>77428.391820168035</v>
      </c>
      <c r="J37" s="212">
        <v>78035.043817818005</v>
      </c>
      <c r="K37" s="212">
        <v>73778.648899884996</v>
      </c>
      <c r="L37" s="212">
        <v>73258.299724304976</v>
      </c>
      <c r="M37" s="212">
        <v>73821.049860559884</v>
      </c>
      <c r="N37" s="333">
        <v>72190.138225242248</v>
      </c>
      <c r="O37" s="192"/>
    </row>
    <row r="38" spans="1:15" x14ac:dyDescent="0.25">
      <c r="A38" s="416"/>
      <c r="B38" s="417"/>
      <c r="C38" s="417"/>
      <c r="D38" s="417"/>
      <c r="E38" s="417"/>
      <c r="F38" s="417"/>
      <c r="G38" s="417"/>
      <c r="H38" s="417"/>
      <c r="I38" s="417"/>
      <c r="J38" s="213"/>
      <c r="K38" s="213"/>
      <c r="L38" s="213"/>
      <c r="M38" s="213"/>
      <c r="N38" s="213"/>
      <c r="O38" s="186"/>
    </row>
  </sheetData>
  <mergeCells count="3">
    <mergeCell ref="A1:I1"/>
    <mergeCell ref="A2:I2"/>
    <mergeCell ref="A38:I38"/>
  </mergeCells>
  <pageMargins left="0.39370078740157483" right="0.39370078740157483" top="0.39370078740157483" bottom="0.39370078740157483" header="0.31496062992125984" footer="0.31496062992125984"/>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6" sqref="N6"/>
    </sheetView>
  </sheetViews>
  <sheetFormatPr defaultColWidth="9.36328125" defaultRowHeight="10.5" x14ac:dyDescent="0.25"/>
  <cols>
    <col min="1" max="1" width="13.36328125" style="33" bestFit="1" customWidth="1"/>
    <col min="2" max="3" width="6.453125" style="33" bestFit="1" customWidth="1"/>
    <col min="4" max="4" width="6.453125" style="33" customWidth="1"/>
    <col min="5" max="6" width="6.453125" style="33" bestFit="1" customWidth="1"/>
    <col min="7" max="14" width="6.453125" style="33" customWidth="1"/>
    <col min="15" max="15" width="14.453125" style="33" bestFit="1" customWidth="1"/>
    <col min="16" max="16384" width="9.36328125" style="33"/>
  </cols>
  <sheetData>
    <row r="1" spans="1:15" ht="13" x14ac:dyDescent="0.25">
      <c r="A1" s="388" t="s">
        <v>499</v>
      </c>
      <c r="B1" s="389"/>
      <c r="C1" s="389"/>
      <c r="D1" s="389"/>
      <c r="E1" s="389"/>
      <c r="F1" s="389"/>
      <c r="G1" s="389"/>
      <c r="H1" s="389"/>
      <c r="I1" s="389"/>
      <c r="J1" s="389"/>
      <c r="K1" s="389"/>
      <c r="L1" s="389"/>
      <c r="M1" s="389"/>
      <c r="N1" s="389"/>
      <c r="O1" s="390"/>
    </row>
    <row r="2" spans="1:15" ht="13" x14ac:dyDescent="0.25">
      <c r="A2" s="391" t="s">
        <v>500</v>
      </c>
      <c r="B2" s="375"/>
      <c r="C2" s="375"/>
      <c r="D2" s="375"/>
      <c r="E2" s="375"/>
      <c r="F2" s="375"/>
      <c r="G2" s="375"/>
      <c r="H2" s="375"/>
      <c r="I2" s="375"/>
      <c r="J2" s="375"/>
      <c r="K2" s="375"/>
      <c r="L2" s="375"/>
      <c r="M2" s="375"/>
      <c r="N2" s="37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501</v>
      </c>
      <c r="B4" s="49">
        <v>48588.826714591967</v>
      </c>
      <c r="C4" s="49">
        <v>48629.907154682463</v>
      </c>
      <c r="D4" s="49">
        <v>48368.305456825394</v>
      </c>
      <c r="E4" s="49">
        <v>48861.815129823524</v>
      </c>
      <c r="F4" s="49">
        <v>48277.538275957224</v>
      </c>
      <c r="G4" s="49">
        <v>49089.208051887486</v>
      </c>
      <c r="H4" s="49">
        <v>49241.372533113085</v>
      </c>
      <c r="I4" s="193">
        <v>48793.915858762099</v>
      </c>
      <c r="J4" s="193">
        <v>48699.022159728003</v>
      </c>
      <c r="K4" s="193">
        <v>45727.735794731001</v>
      </c>
      <c r="L4" s="193">
        <v>45626.287960629998</v>
      </c>
      <c r="M4" s="193">
        <v>46159.07278655652</v>
      </c>
      <c r="N4" s="193">
        <v>45049.510337464097</v>
      </c>
      <c r="O4" s="106" t="s">
        <v>502</v>
      </c>
    </row>
    <row r="5" spans="1:15" x14ac:dyDescent="0.25">
      <c r="A5" s="87" t="s">
        <v>503</v>
      </c>
      <c r="B5" s="49">
        <v>32522.038231937946</v>
      </c>
      <c r="C5" s="49">
        <v>32396.754210008876</v>
      </c>
      <c r="D5" s="49">
        <v>30623.191525814487</v>
      </c>
      <c r="E5" s="49">
        <v>29897.695970758436</v>
      </c>
      <c r="F5" s="49">
        <v>29577.355526965086</v>
      </c>
      <c r="G5" s="49">
        <v>29124.317247352647</v>
      </c>
      <c r="H5" s="49">
        <v>29004.588992101966</v>
      </c>
      <c r="I5" s="193">
        <v>28634.475961405999</v>
      </c>
      <c r="J5" s="193">
        <v>29336.021658090001</v>
      </c>
      <c r="K5" s="193">
        <v>28050.913105153999</v>
      </c>
      <c r="L5" s="193">
        <v>27632.011763675</v>
      </c>
      <c r="M5" s="193">
        <v>27661.9770740034</v>
      </c>
      <c r="N5" s="193">
        <v>27140.627887778181</v>
      </c>
      <c r="O5" s="107" t="s">
        <v>504</v>
      </c>
    </row>
    <row r="6" spans="1:15" x14ac:dyDescent="0.25">
      <c r="A6" s="43" t="s">
        <v>159</v>
      </c>
      <c r="B6" s="108">
        <v>81110.86494652991</v>
      </c>
      <c r="C6" s="108">
        <v>81026.661364691332</v>
      </c>
      <c r="D6" s="108">
        <v>78991.496982639888</v>
      </c>
      <c r="E6" s="108">
        <v>78759.511100581964</v>
      </c>
      <c r="F6" s="108">
        <v>77854.893802922306</v>
      </c>
      <c r="G6" s="108">
        <v>78213.525299240137</v>
      </c>
      <c r="H6" s="108">
        <v>78245.961525215054</v>
      </c>
      <c r="I6" s="194">
        <v>77428.391820168094</v>
      </c>
      <c r="J6" s="194">
        <v>78035.043817818005</v>
      </c>
      <c r="K6" s="194">
        <v>73778.648899884996</v>
      </c>
      <c r="L6" s="194">
        <v>73258.299724305005</v>
      </c>
      <c r="M6" s="194">
        <v>73821.049860559928</v>
      </c>
      <c r="N6" s="194">
        <v>72190.138225242248</v>
      </c>
      <c r="O6" s="45" t="s">
        <v>160</v>
      </c>
    </row>
    <row r="7" spans="1:15" x14ac:dyDescent="0.25">
      <c r="A7" s="385"/>
      <c r="B7" s="386"/>
      <c r="C7" s="386"/>
      <c r="D7" s="386"/>
      <c r="E7" s="386"/>
      <c r="F7" s="386"/>
      <c r="G7" s="386"/>
      <c r="H7" s="386"/>
      <c r="I7" s="386"/>
      <c r="J7" s="386"/>
      <c r="K7" s="386"/>
      <c r="L7" s="386"/>
      <c r="M7" s="386"/>
      <c r="N7" s="386"/>
      <c r="O7" s="387"/>
    </row>
  </sheetData>
  <mergeCells count="3">
    <mergeCell ref="A1:O1"/>
    <mergeCell ref="A2:O2"/>
    <mergeCell ref="A7:O7"/>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P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9" sqref="N9"/>
    </sheetView>
  </sheetViews>
  <sheetFormatPr defaultColWidth="9.36328125" defaultRowHeight="10.5" x14ac:dyDescent="0.25"/>
  <cols>
    <col min="1" max="1" width="17.36328125" style="33" bestFit="1" customWidth="1"/>
    <col min="2" max="3" width="6.453125" style="33" bestFit="1" customWidth="1"/>
    <col min="4" max="4" width="6.6328125" style="33" customWidth="1"/>
    <col min="5" max="6" width="6.453125" style="33" bestFit="1" customWidth="1"/>
    <col min="7" max="14" width="6.453125" style="33" customWidth="1"/>
    <col min="15" max="15" width="17.36328125" style="33" bestFit="1" customWidth="1"/>
    <col min="16" max="16384" width="9.36328125" style="33"/>
  </cols>
  <sheetData>
    <row r="1" spans="1:16" ht="15" customHeight="1" x14ac:dyDescent="0.25">
      <c r="A1" s="413" t="s">
        <v>505</v>
      </c>
      <c r="B1" s="414"/>
      <c r="C1" s="414"/>
      <c r="D1" s="414"/>
      <c r="E1" s="414"/>
      <c r="F1" s="414"/>
      <c r="G1" s="414"/>
      <c r="H1" s="414"/>
      <c r="I1" s="414"/>
      <c r="J1" s="414"/>
      <c r="K1" s="414"/>
      <c r="L1" s="414"/>
      <c r="M1" s="414"/>
      <c r="N1" s="414"/>
      <c r="O1" s="414"/>
    </row>
    <row r="2" spans="1:16" ht="15" customHeight="1" x14ac:dyDescent="0.25">
      <c r="A2" s="391" t="s">
        <v>506</v>
      </c>
      <c r="B2" s="415"/>
      <c r="C2" s="415"/>
      <c r="D2" s="415"/>
      <c r="E2" s="415"/>
      <c r="F2" s="415"/>
      <c r="G2" s="415"/>
      <c r="H2" s="415"/>
      <c r="I2" s="415"/>
      <c r="J2" s="415"/>
      <c r="K2" s="415"/>
      <c r="L2" s="415"/>
      <c r="M2" s="415"/>
      <c r="N2" s="415"/>
      <c r="O2" s="415"/>
    </row>
    <row r="3" spans="1:16"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109" t="s">
        <v>151</v>
      </c>
    </row>
    <row r="4" spans="1:16" x14ac:dyDescent="0.25">
      <c r="A4" s="71" t="s">
        <v>507</v>
      </c>
      <c r="B4" s="110">
        <v>40054.346028179883</v>
      </c>
      <c r="C4" s="110">
        <v>39909.714708059051</v>
      </c>
      <c r="D4" s="110">
        <v>38169.945788099714</v>
      </c>
      <c r="E4" s="110">
        <v>38104.05213809773</v>
      </c>
      <c r="F4" s="110">
        <v>36159.611958763111</v>
      </c>
      <c r="G4" s="110">
        <v>37147.979332281408</v>
      </c>
      <c r="H4" s="193">
        <v>37031.829064645804</v>
      </c>
      <c r="I4" s="193">
        <v>35960.215673277991</v>
      </c>
      <c r="J4" s="193">
        <v>36761.125698955999</v>
      </c>
      <c r="K4" s="193">
        <v>34271.823284878999</v>
      </c>
      <c r="L4" s="193">
        <v>34290.707352475001</v>
      </c>
      <c r="M4" s="193">
        <v>35098.850893632953</v>
      </c>
      <c r="N4" s="193">
        <v>32592.031942721504</v>
      </c>
      <c r="O4" s="111" t="s">
        <v>508</v>
      </c>
    </row>
    <row r="5" spans="1:16" x14ac:dyDescent="0.25">
      <c r="A5" s="87" t="s">
        <v>509</v>
      </c>
      <c r="B5" s="110">
        <v>21657.321420237666</v>
      </c>
      <c r="C5" s="110">
        <v>19506.622116512703</v>
      </c>
      <c r="D5" s="110">
        <v>19183.646429918517</v>
      </c>
      <c r="E5" s="110">
        <v>19096.85094051229</v>
      </c>
      <c r="F5" s="110">
        <v>19625.977284654913</v>
      </c>
      <c r="G5" s="110">
        <v>19066.214041580955</v>
      </c>
      <c r="H5" s="193">
        <v>19243.030387130701</v>
      </c>
      <c r="I5" s="193">
        <v>19382.182898560201</v>
      </c>
      <c r="J5" s="193">
        <v>19138.038133223999</v>
      </c>
      <c r="K5" s="193">
        <v>19284.297718309001</v>
      </c>
      <c r="L5" s="193">
        <v>18952.256326262999</v>
      </c>
      <c r="M5" s="193">
        <v>18092.505632033703</v>
      </c>
      <c r="N5" s="193">
        <v>18409.409556037979</v>
      </c>
      <c r="O5" s="112" t="s">
        <v>510</v>
      </c>
    </row>
    <row r="6" spans="1:16" x14ac:dyDescent="0.25">
      <c r="A6" s="87" t="s">
        <v>511</v>
      </c>
      <c r="B6" s="110">
        <v>2080.3540237270004</v>
      </c>
      <c r="C6" s="110">
        <v>3433.96731017</v>
      </c>
      <c r="D6" s="110">
        <v>2402.3273362671248</v>
      </c>
      <c r="E6" s="110">
        <v>1949.9350843709001</v>
      </c>
      <c r="F6" s="110">
        <v>1763.4144729575003</v>
      </c>
      <c r="G6" s="110">
        <v>1085.6401552870004</v>
      </c>
      <c r="H6" s="193">
        <v>845.86694085399995</v>
      </c>
      <c r="I6" s="193">
        <v>855.56754323799998</v>
      </c>
      <c r="J6" s="193">
        <v>802.55774944400002</v>
      </c>
      <c r="K6" s="193">
        <v>105.910609724</v>
      </c>
      <c r="L6" s="193">
        <v>106.337517064</v>
      </c>
      <c r="M6" s="193">
        <v>860.4993721126699</v>
      </c>
      <c r="N6" s="193">
        <v>614.61186947199997</v>
      </c>
      <c r="O6" s="112" t="s">
        <v>512</v>
      </c>
    </row>
    <row r="7" spans="1:16" x14ac:dyDescent="0.25">
      <c r="A7" s="87" t="s">
        <v>513</v>
      </c>
      <c r="B7" s="110">
        <v>2142.7459791628203</v>
      </c>
      <c r="C7" s="110">
        <v>2299.01813938022</v>
      </c>
      <c r="D7" s="110">
        <v>3342.1837348276354</v>
      </c>
      <c r="E7" s="110">
        <v>3672.2302468037997</v>
      </c>
      <c r="F7" s="110">
        <v>2562.8603703549998</v>
      </c>
      <c r="G7" s="110">
        <v>2971.5001026924751</v>
      </c>
      <c r="H7" s="193">
        <v>2783.8900435924015</v>
      </c>
      <c r="I7" s="193">
        <v>2822.8138788457004</v>
      </c>
      <c r="J7" s="193">
        <v>2697.1092854849999</v>
      </c>
      <c r="K7" s="193">
        <v>3424.5852025959998</v>
      </c>
      <c r="L7" s="193">
        <v>3373.054428977</v>
      </c>
      <c r="M7" s="193">
        <v>3126.4115129147804</v>
      </c>
      <c r="N7" s="193">
        <v>3190.600644392</v>
      </c>
      <c r="O7" s="112" t="s">
        <v>514</v>
      </c>
    </row>
    <row r="8" spans="1:16" x14ac:dyDescent="0.25">
      <c r="A8" s="87" t="s">
        <v>515</v>
      </c>
      <c r="B8" s="110">
        <v>15176.097495222533</v>
      </c>
      <c r="C8" s="110">
        <v>15877.339090569363</v>
      </c>
      <c r="D8" s="110">
        <v>15893.393693526854</v>
      </c>
      <c r="E8" s="110">
        <v>15936.44269079729</v>
      </c>
      <c r="F8" s="110">
        <v>17743.029716191591</v>
      </c>
      <c r="G8" s="110">
        <v>17942.19166739834</v>
      </c>
      <c r="H8" s="193">
        <v>18341.345088992082</v>
      </c>
      <c r="I8" s="193">
        <v>18407.611826246182</v>
      </c>
      <c r="J8" s="193">
        <v>18636.212950708999</v>
      </c>
      <c r="K8" s="193">
        <v>16692.032084376999</v>
      </c>
      <c r="L8" s="193">
        <v>16535.944099526001</v>
      </c>
      <c r="M8" s="193">
        <v>16642.782449865816</v>
      </c>
      <c r="N8" s="193">
        <v>17383.48421261875</v>
      </c>
      <c r="O8" s="112" t="s">
        <v>516</v>
      </c>
      <c r="P8" s="306"/>
    </row>
    <row r="9" spans="1:16" x14ac:dyDescent="0.25">
      <c r="A9" s="43" t="s">
        <v>159</v>
      </c>
      <c r="B9" s="113">
        <v>81110.864946529895</v>
      </c>
      <c r="C9" s="113">
        <v>81026.661364691347</v>
      </c>
      <c r="D9" s="113">
        <v>78991.496982639845</v>
      </c>
      <c r="E9" s="113">
        <v>78759.511100582022</v>
      </c>
      <c r="F9" s="113">
        <v>77854.893802922117</v>
      </c>
      <c r="G9" s="113">
        <v>78213.52529924018</v>
      </c>
      <c r="H9" s="194">
        <v>78245.961525214982</v>
      </c>
      <c r="I9" s="194">
        <v>77428.391820168064</v>
      </c>
      <c r="J9" s="194">
        <v>78035.043817818005</v>
      </c>
      <c r="K9" s="194">
        <v>73778.648899884996</v>
      </c>
      <c r="L9" s="194">
        <v>73258.299724305005</v>
      </c>
      <c r="M9" s="194">
        <v>73821.049860559928</v>
      </c>
      <c r="N9" s="194">
        <v>72190.138225242248</v>
      </c>
      <c r="O9" s="114" t="s">
        <v>160</v>
      </c>
    </row>
    <row r="10" spans="1:16" x14ac:dyDescent="0.25">
      <c r="A10" s="418"/>
      <c r="B10" s="419"/>
      <c r="C10" s="419"/>
      <c r="D10" s="419"/>
      <c r="E10" s="419"/>
      <c r="F10" s="419"/>
      <c r="G10" s="419"/>
      <c r="H10" s="419"/>
      <c r="I10" s="419"/>
      <c r="J10" s="419"/>
      <c r="K10" s="419"/>
      <c r="L10" s="419"/>
      <c r="M10" s="419"/>
      <c r="N10" s="419"/>
      <c r="O10" s="419"/>
    </row>
  </sheetData>
  <mergeCells count="3">
    <mergeCell ref="A1:O1"/>
    <mergeCell ref="A2:O2"/>
    <mergeCell ref="A10:O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1592C-94C2-4DC6-BFD4-46D8FF5E1867}">
  <sheetPr>
    <tabColor rgb="FFFFC000"/>
  </sheetPr>
  <dimension ref="A1"/>
  <sheetViews>
    <sheetView view="pageBreakPreview" zoomScale="85" zoomScaleNormal="85" zoomScaleSheetLayoutView="85" workbookViewId="0">
      <selection activeCell="Q11" sqref="Q11"/>
    </sheetView>
  </sheetViews>
  <sheetFormatPr defaultRowHeight="14.5" x14ac:dyDescent="0.35"/>
  <sheetData/>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3" sqref="N13"/>
    </sheetView>
  </sheetViews>
  <sheetFormatPr defaultColWidth="9.36328125" defaultRowHeight="10.5" x14ac:dyDescent="0.25"/>
  <cols>
    <col min="1" max="1" width="28.6328125" style="33" bestFit="1" customWidth="1"/>
    <col min="2" max="2" width="5.453125" style="33" bestFit="1" customWidth="1"/>
    <col min="3" max="3" width="5.36328125" style="33" bestFit="1" customWidth="1"/>
    <col min="4" max="6" width="5.453125" style="33" bestFit="1" customWidth="1"/>
    <col min="7" max="14" width="5.36328125" style="33" customWidth="1"/>
    <col min="15" max="15" width="27.1796875" style="33" customWidth="1"/>
    <col min="16" max="16384" width="9.36328125" style="33"/>
  </cols>
  <sheetData>
    <row r="1" spans="1:15" ht="13" x14ac:dyDescent="0.25">
      <c r="A1" s="388" t="s">
        <v>517</v>
      </c>
      <c r="B1" s="389"/>
      <c r="C1" s="389"/>
      <c r="D1" s="389"/>
      <c r="E1" s="389"/>
      <c r="F1" s="389"/>
      <c r="G1" s="389"/>
      <c r="H1" s="389"/>
      <c r="I1" s="389"/>
      <c r="J1" s="389"/>
      <c r="K1" s="389"/>
      <c r="L1" s="389"/>
      <c r="M1" s="389"/>
      <c r="N1" s="389"/>
      <c r="O1" s="390"/>
    </row>
    <row r="2" spans="1:15" ht="13" x14ac:dyDescent="0.25">
      <c r="A2" s="391" t="s">
        <v>45</v>
      </c>
      <c r="B2" s="415"/>
      <c r="C2" s="415"/>
      <c r="D2" s="415"/>
      <c r="E2" s="415"/>
      <c r="F2" s="415"/>
      <c r="G2" s="415"/>
      <c r="H2" s="415"/>
      <c r="I2" s="415"/>
      <c r="J2" s="415"/>
      <c r="K2" s="415"/>
      <c r="L2" s="415"/>
      <c r="M2" s="415"/>
      <c r="N2" s="41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467</v>
      </c>
      <c r="B4" s="49">
        <v>2094</v>
      </c>
      <c r="C4" s="49">
        <v>1847</v>
      </c>
      <c r="D4" s="49">
        <v>1875</v>
      </c>
      <c r="E4" s="49">
        <v>1880</v>
      </c>
      <c r="F4" s="49">
        <v>1988</v>
      </c>
      <c r="G4" s="49">
        <v>1957</v>
      </c>
      <c r="H4" s="193">
        <v>1893</v>
      </c>
      <c r="I4" s="193">
        <v>1861</v>
      </c>
      <c r="J4" s="193">
        <v>1915</v>
      </c>
      <c r="K4" s="193">
        <v>1859</v>
      </c>
      <c r="L4" s="193">
        <v>1777</v>
      </c>
      <c r="M4" s="193">
        <v>1901</v>
      </c>
      <c r="N4" s="193">
        <v>1993</v>
      </c>
      <c r="O4" s="106" t="s">
        <v>468</v>
      </c>
    </row>
    <row r="5" spans="1:15" x14ac:dyDescent="0.25">
      <c r="A5" s="87" t="s">
        <v>469</v>
      </c>
      <c r="B5" s="49">
        <v>143</v>
      </c>
      <c r="C5" s="49">
        <v>141</v>
      </c>
      <c r="D5" s="49">
        <v>140</v>
      </c>
      <c r="E5" s="49">
        <v>140</v>
      </c>
      <c r="F5" s="49">
        <v>133</v>
      </c>
      <c r="G5" s="49">
        <v>137</v>
      </c>
      <c r="H5" s="195">
        <v>138</v>
      </c>
      <c r="I5" s="195">
        <v>132</v>
      </c>
      <c r="J5" s="195">
        <v>133</v>
      </c>
      <c r="K5" s="195">
        <v>139</v>
      </c>
      <c r="L5" s="195">
        <v>146</v>
      </c>
      <c r="M5" s="195">
        <v>151</v>
      </c>
      <c r="N5" s="195">
        <v>144</v>
      </c>
      <c r="O5" s="107" t="s">
        <v>470</v>
      </c>
    </row>
    <row r="6" spans="1:15" x14ac:dyDescent="0.25">
      <c r="A6" s="87" t="s">
        <v>471</v>
      </c>
      <c r="B6" s="49">
        <v>411</v>
      </c>
      <c r="C6" s="49">
        <v>409</v>
      </c>
      <c r="D6" s="49">
        <v>408</v>
      </c>
      <c r="E6" s="49">
        <v>425</v>
      </c>
      <c r="F6" s="49">
        <v>411</v>
      </c>
      <c r="G6" s="49">
        <v>432</v>
      </c>
      <c r="H6" s="195">
        <v>403</v>
      </c>
      <c r="I6" s="195">
        <v>388</v>
      </c>
      <c r="J6" s="195">
        <v>378</v>
      </c>
      <c r="K6" s="195">
        <v>381</v>
      </c>
      <c r="L6" s="195">
        <v>385</v>
      </c>
      <c r="M6" s="195">
        <v>413</v>
      </c>
      <c r="N6" s="195">
        <v>385</v>
      </c>
      <c r="O6" s="107" t="s">
        <v>472</v>
      </c>
    </row>
    <row r="7" spans="1:15" x14ac:dyDescent="0.25">
      <c r="A7" s="87" t="s">
        <v>473</v>
      </c>
      <c r="B7" s="49">
        <v>89</v>
      </c>
      <c r="C7" s="49">
        <v>87</v>
      </c>
      <c r="D7" s="49">
        <v>85</v>
      </c>
      <c r="E7" s="49">
        <v>85</v>
      </c>
      <c r="F7" s="49">
        <v>82</v>
      </c>
      <c r="G7" s="49">
        <v>83</v>
      </c>
      <c r="H7" s="195">
        <v>79</v>
      </c>
      <c r="I7" s="195">
        <v>74</v>
      </c>
      <c r="J7" s="195">
        <v>68</v>
      </c>
      <c r="K7" s="195">
        <v>56</v>
      </c>
      <c r="L7" s="195">
        <v>57</v>
      </c>
      <c r="M7" s="195">
        <v>57</v>
      </c>
      <c r="N7" s="195">
        <v>53</v>
      </c>
      <c r="O7" s="107" t="s">
        <v>474</v>
      </c>
    </row>
    <row r="8" spans="1:15" ht="13" customHeight="1" x14ac:dyDescent="0.25">
      <c r="A8" s="87" t="s">
        <v>475</v>
      </c>
      <c r="B8" s="49">
        <v>74</v>
      </c>
      <c r="C8" s="49">
        <v>80</v>
      </c>
      <c r="D8" s="49">
        <v>72</v>
      </c>
      <c r="E8" s="49">
        <v>72</v>
      </c>
      <c r="F8" s="49">
        <v>70</v>
      </c>
      <c r="G8" s="49">
        <v>70</v>
      </c>
      <c r="H8" s="195">
        <v>69</v>
      </c>
      <c r="I8" s="195">
        <v>74</v>
      </c>
      <c r="J8" s="195">
        <v>75</v>
      </c>
      <c r="K8" s="195">
        <v>75</v>
      </c>
      <c r="L8" s="195">
        <v>75</v>
      </c>
      <c r="M8" s="195">
        <v>71</v>
      </c>
      <c r="N8" s="195">
        <v>73</v>
      </c>
      <c r="O8" s="107" t="s">
        <v>476</v>
      </c>
    </row>
    <row r="9" spans="1:15" x14ac:dyDescent="0.25">
      <c r="A9" s="87" t="s">
        <v>477</v>
      </c>
      <c r="B9" s="49">
        <v>57</v>
      </c>
      <c r="C9" s="49">
        <v>51</v>
      </c>
      <c r="D9" s="49">
        <v>48</v>
      </c>
      <c r="E9" s="49">
        <v>47</v>
      </c>
      <c r="F9" s="49">
        <v>48</v>
      </c>
      <c r="G9" s="49">
        <v>47</v>
      </c>
      <c r="H9" s="195">
        <v>57</v>
      </c>
      <c r="I9" s="195">
        <v>68</v>
      </c>
      <c r="J9" s="195">
        <v>79</v>
      </c>
      <c r="K9" s="195">
        <v>82</v>
      </c>
      <c r="L9" s="195">
        <v>90</v>
      </c>
      <c r="M9" s="195">
        <v>90</v>
      </c>
      <c r="N9" s="195">
        <v>87</v>
      </c>
      <c r="O9" s="107" t="s">
        <v>478</v>
      </c>
    </row>
    <row r="10" spans="1:15" x14ac:dyDescent="0.25">
      <c r="A10" s="87" t="s">
        <v>518</v>
      </c>
      <c r="B10" s="49">
        <v>15</v>
      </c>
      <c r="C10" s="49">
        <v>12</v>
      </c>
      <c r="D10" s="49">
        <v>12</v>
      </c>
      <c r="E10" s="49">
        <v>11</v>
      </c>
      <c r="F10" s="49">
        <v>6</v>
      </c>
      <c r="G10" s="49">
        <v>6</v>
      </c>
      <c r="H10" s="195">
        <v>6</v>
      </c>
      <c r="I10" s="195">
        <v>5</v>
      </c>
      <c r="J10" s="195">
        <v>5</v>
      </c>
      <c r="K10" s="195">
        <v>5</v>
      </c>
      <c r="L10" s="195">
        <v>5</v>
      </c>
      <c r="M10" s="195">
        <v>5</v>
      </c>
      <c r="N10" s="195">
        <v>5</v>
      </c>
      <c r="O10" s="107" t="s">
        <v>480</v>
      </c>
    </row>
    <row r="11" spans="1:15" x14ac:dyDescent="0.25">
      <c r="A11" s="87" t="s">
        <v>481</v>
      </c>
      <c r="B11" s="49">
        <v>364</v>
      </c>
      <c r="C11" s="49">
        <v>395</v>
      </c>
      <c r="D11" s="49">
        <v>382</v>
      </c>
      <c r="E11" s="49">
        <v>379</v>
      </c>
      <c r="F11" s="49">
        <v>379</v>
      </c>
      <c r="G11" s="49">
        <v>366</v>
      </c>
      <c r="H11" s="195">
        <v>368</v>
      </c>
      <c r="I11" s="195">
        <v>391</v>
      </c>
      <c r="J11" s="195">
        <v>388</v>
      </c>
      <c r="K11" s="195">
        <v>381</v>
      </c>
      <c r="L11" s="195">
        <v>380</v>
      </c>
      <c r="M11" s="195">
        <v>387</v>
      </c>
      <c r="N11" s="195">
        <v>377</v>
      </c>
      <c r="O11" s="107" t="s">
        <v>482</v>
      </c>
    </row>
    <row r="12" spans="1:15" x14ac:dyDescent="0.25">
      <c r="A12" s="87" t="s">
        <v>846</v>
      </c>
      <c r="B12" s="49">
        <v>485</v>
      </c>
      <c r="C12" s="49">
        <v>483</v>
      </c>
      <c r="D12" s="49">
        <v>481</v>
      </c>
      <c r="E12" s="49">
        <v>491</v>
      </c>
      <c r="F12" s="49">
        <v>483</v>
      </c>
      <c r="G12" s="49">
        <v>488</v>
      </c>
      <c r="H12" s="195">
        <v>491</v>
      </c>
      <c r="I12" s="195">
        <v>487</v>
      </c>
      <c r="J12" s="195">
        <v>487</v>
      </c>
      <c r="K12" s="195">
        <v>485</v>
      </c>
      <c r="L12" s="195">
        <v>481</v>
      </c>
      <c r="M12" s="195">
        <v>471</v>
      </c>
      <c r="N12" s="195">
        <v>472</v>
      </c>
      <c r="O12" s="107" t="s">
        <v>847</v>
      </c>
    </row>
    <row r="13" spans="1:15" x14ac:dyDescent="0.25">
      <c r="A13" s="43" t="s">
        <v>159</v>
      </c>
      <c r="B13" s="108">
        <v>3732</v>
      </c>
      <c r="C13" s="108">
        <v>3505</v>
      </c>
      <c r="D13" s="108">
        <v>3503</v>
      </c>
      <c r="E13" s="108">
        <v>3530</v>
      </c>
      <c r="F13" s="108">
        <v>3600</v>
      </c>
      <c r="G13" s="108">
        <v>3586</v>
      </c>
      <c r="H13" s="194">
        <v>3504</v>
      </c>
      <c r="I13" s="194">
        <v>3480</v>
      </c>
      <c r="J13" s="194">
        <v>3528</v>
      </c>
      <c r="K13" s="194">
        <v>3463</v>
      </c>
      <c r="L13" s="194">
        <v>3396</v>
      </c>
      <c r="M13" s="194">
        <v>3546</v>
      </c>
      <c r="N13" s="194">
        <v>3589</v>
      </c>
      <c r="O13" s="105" t="s">
        <v>160</v>
      </c>
    </row>
    <row r="14" spans="1:15" x14ac:dyDescent="0.25">
      <c r="A14" s="385"/>
      <c r="B14" s="386"/>
      <c r="C14" s="386"/>
      <c r="D14" s="386"/>
      <c r="E14" s="386"/>
      <c r="F14" s="386"/>
      <c r="G14" s="386"/>
      <c r="H14" s="386"/>
      <c r="I14" s="386"/>
      <c r="J14" s="386"/>
      <c r="K14" s="386"/>
      <c r="L14" s="386"/>
      <c r="M14" s="386"/>
      <c r="N14" s="386"/>
      <c r="O14" s="387"/>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7" sqref="N7"/>
    </sheetView>
  </sheetViews>
  <sheetFormatPr defaultColWidth="9.36328125" defaultRowHeight="10.5" x14ac:dyDescent="0.25"/>
  <cols>
    <col min="1" max="1" width="9.453125" style="33" customWidth="1"/>
    <col min="2" max="2" width="5.453125" style="33" bestFit="1" customWidth="1"/>
    <col min="3" max="3" width="5.36328125" style="33" bestFit="1" customWidth="1"/>
    <col min="4" max="6" width="5.453125" style="33" bestFit="1" customWidth="1"/>
    <col min="7" max="14" width="5.36328125" style="33" customWidth="1"/>
    <col min="15" max="15" width="12.36328125" style="33" bestFit="1" customWidth="1"/>
    <col min="16" max="16384" width="9.36328125" style="33"/>
  </cols>
  <sheetData>
    <row r="1" spans="1:15" ht="13" x14ac:dyDescent="0.25">
      <c r="A1" s="388" t="s">
        <v>46</v>
      </c>
      <c r="B1" s="389"/>
      <c r="C1" s="389"/>
      <c r="D1" s="389"/>
      <c r="E1" s="389"/>
      <c r="F1" s="389"/>
      <c r="G1" s="389"/>
      <c r="H1" s="389"/>
      <c r="I1" s="389"/>
      <c r="J1" s="389"/>
      <c r="K1" s="389"/>
      <c r="L1" s="389"/>
      <c r="M1" s="389"/>
      <c r="N1" s="389"/>
      <c r="O1" s="390"/>
    </row>
    <row r="2" spans="1:15" ht="13" x14ac:dyDescent="0.25">
      <c r="A2" s="391" t="s">
        <v>47</v>
      </c>
      <c r="B2" s="415"/>
      <c r="C2" s="415"/>
      <c r="D2" s="415"/>
      <c r="E2" s="415"/>
      <c r="F2" s="415"/>
      <c r="G2" s="415"/>
      <c r="H2" s="415"/>
      <c r="I2" s="415"/>
      <c r="J2" s="415"/>
      <c r="K2" s="415"/>
      <c r="L2" s="415"/>
      <c r="M2" s="415"/>
      <c r="N2" s="41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485</v>
      </c>
      <c r="B4" s="49">
        <v>2553</v>
      </c>
      <c r="C4" s="49">
        <v>2325</v>
      </c>
      <c r="D4" s="49">
        <v>1822</v>
      </c>
      <c r="E4" s="49">
        <v>1800</v>
      </c>
      <c r="F4" s="49">
        <v>2437</v>
      </c>
      <c r="G4" s="49">
        <v>2424</v>
      </c>
      <c r="H4" s="193">
        <v>2440</v>
      </c>
      <c r="I4" s="193">
        <v>2453</v>
      </c>
      <c r="J4" s="193">
        <v>2505</v>
      </c>
      <c r="K4" s="193">
        <v>2448</v>
      </c>
      <c r="L4" s="193">
        <v>2380</v>
      </c>
      <c r="M4" s="193">
        <v>2546</v>
      </c>
      <c r="N4" s="193">
        <v>2598</v>
      </c>
      <c r="O4" s="106" t="s">
        <v>519</v>
      </c>
    </row>
    <row r="5" spans="1:15" x14ac:dyDescent="0.25">
      <c r="A5" s="87" t="s">
        <v>487</v>
      </c>
      <c r="B5" s="49">
        <v>708</v>
      </c>
      <c r="C5" s="49">
        <v>712</v>
      </c>
      <c r="D5" s="49">
        <v>698</v>
      </c>
      <c r="E5" s="49">
        <v>698</v>
      </c>
      <c r="F5" s="49">
        <v>691</v>
      </c>
      <c r="G5" s="49">
        <v>689</v>
      </c>
      <c r="H5" s="193">
        <v>584</v>
      </c>
      <c r="I5" s="193">
        <v>551</v>
      </c>
      <c r="J5" s="193">
        <v>549</v>
      </c>
      <c r="K5" s="193">
        <v>544</v>
      </c>
      <c r="L5" s="193">
        <v>549</v>
      </c>
      <c r="M5" s="193">
        <v>540</v>
      </c>
      <c r="N5" s="193">
        <v>530</v>
      </c>
      <c r="O5" s="107" t="s">
        <v>520</v>
      </c>
    </row>
    <row r="6" spans="1:15" x14ac:dyDescent="0.25">
      <c r="A6" s="87" t="s">
        <v>489</v>
      </c>
      <c r="B6" s="49">
        <v>471</v>
      </c>
      <c r="C6" s="49">
        <v>468</v>
      </c>
      <c r="D6" s="49">
        <v>983</v>
      </c>
      <c r="E6" s="49">
        <v>1032</v>
      </c>
      <c r="F6" s="49">
        <v>472</v>
      </c>
      <c r="G6" s="49">
        <v>473</v>
      </c>
      <c r="H6" s="193">
        <v>480</v>
      </c>
      <c r="I6" s="193">
        <v>476</v>
      </c>
      <c r="J6" s="193">
        <v>474</v>
      </c>
      <c r="K6" s="193">
        <v>471</v>
      </c>
      <c r="L6" s="193">
        <v>467</v>
      </c>
      <c r="M6" s="193">
        <v>460</v>
      </c>
      <c r="N6" s="193">
        <v>461</v>
      </c>
      <c r="O6" s="107" t="s">
        <v>521</v>
      </c>
    </row>
    <row r="7" spans="1:15" x14ac:dyDescent="0.25">
      <c r="A7" s="43" t="s">
        <v>159</v>
      </c>
      <c r="B7" s="108">
        <v>3732</v>
      </c>
      <c r="C7" s="108">
        <v>3505</v>
      </c>
      <c r="D7" s="108">
        <v>3503</v>
      </c>
      <c r="E7" s="108">
        <v>3530</v>
      </c>
      <c r="F7" s="108">
        <v>3600</v>
      </c>
      <c r="G7" s="108">
        <v>3586</v>
      </c>
      <c r="H7" s="194">
        <v>3504</v>
      </c>
      <c r="I7" s="194">
        <v>3480</v>
      </c>
      <c r="J7" s="194">
        <v>3528</v>
      </c>
      <c r="K7" s="194">
        <v>3463</v>
      </c>
      <c r="L7" s="194">
        <v>3396</v>
      </c>
      <c r="M7" s="194">
        <v>3546</v>
      </c>
      <c r="N7" s="194">
        <v>3589</v>
      </c>
      <c r="O7" s="45" t="s">
        <v>160</v>
      </c>
    </row>
    <row r="8" spans="1:15" x14ac:dyDescent="0.25">
      <c r="A8" s="393"/>
      <c r="B8" s="394"/>
      <c r="C8" s="394"/>
      <c r="D8" s="394"/>
      <c r="E8" s="394"/>
      <c r="F8" s="394"/>
      <c r="G8" s="394"/>
      <c r="H8" s="394"/>
      <c r="I8" s="394"/>
      <c r="J8" s="394"/>
      <c r="K8" s="394"/>
      <c r="L8" s="394"/>
      <c r="M8" s="394"/>
      <c r="N8" s="394"/>
      <c r="O8" s="395"/>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L18" sqref="L18"/>
    </sheetView>
  </sheetViews>
  <sheetFormatPr defaultColWidth="9.36328125" defaultRowHeight="10.5" x14ac:dyDescent="0.25"/>
  <cols>
    <col min="1" max="1" width="13.453125" style="33" customWidth="1"/>
    <col min="2" max="2" width="5.453125" style="33" bestFit="1" customWidth="1"/>
    <col min="3" max="3" width="5.36328125" style="33" bestFit="1" customWidth="1"/>
    <col min="4" max="6" width="5.453125" style="33" bestFit="1" customWidth="1"/>
    <col min="7" max="14" width="5.36328125" style="33" customWidth="1"/>
    <col min="15" max="15" width="18.36328125" style="33" bestFit="1" customWidth="1"/>
    <col min="16" max="16384" width="9.36328125" style="33"/>
  </cols>
  <sheetData>
    <row r="1" spans="1:15" ht="13" x14ac:dyDescent="0.25">
      <c r="A1" s="388" t="s">
        <v>48</v>
      </c>
      <c r="B1" s="389"/>
      <c r="C1" s="389"/>
      <c r="D1" s="389"/>
      <c r="E1" s="389"/>
      <c r="F1" s="389"/>
      <c r="G1" s="389"/>
      <c r="H1" s="389"/>
      <c r="I1" s="389"/>
      <c r="J1" s="389"/>
      <c r="K1" s="389"/>
      <c r="L1" s="389"/>
      <c r="M1" s="389"/>
      <c r="N1" s="389"/>
      <c r="O1" s="390"/>
    </row>
    <row r="2" spans="1:15" ht="13" x14ac:dyDescent="0.25">
      <c r="A2" s="391" t="s">
        <v>49</v>
      </c>
      <c r="B2" s="415"/>
      <c r="C2" s="415"/>
      <c r="D2" s="415"/>
      <c r="E2" s="415"/>
      <c r="F2" s="415"/>
      <c r="G2" s="415"/>
      <c r="H2" s="415"/>
      <c r="I2" s="415"/>
      <c r="J2" s="415"/>
      <c r="K2" s="415"/>
      <c r="L2" s="415"/>
      <c r="M2" s="415"/>
      <c r="N2" s="41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493</v>
      </c>
      <c r="B4" s="49">
        <v>145</v>
      </c>
      <c r="C4" s="49">
        <v>144</v>
      </c>
      <c r="D4" s="49">
        <v>145</v>
      </c>
      <c r="E4" s="49">
        <v>140</v>
      </c>
      <c r="F4" s="49">
        <v>137</v>
      </c>
      <c r="G4" s="49">
        <v>133</v>
      </c>
      <c r="H4" s="193">
        <v>121</v>
      </c>
      <c r="I4" s="193">
        <v>136</v>
      </c>
      <c r="J4" s="193">
        <v>149</v>
      </c>
      <c r="K4" s="193">
        <v>149</v>
      </c>
      <c r="L4" s="193">
        <v>151</v>
      </c>
      <c r="M4" s="193">
        <v>150</v>
      </c>
      <c r="N4" s="193">
        <v>139</v>
      </c>
      <c r="O4" s="72" t="s">
        <v>494</v>
      </c>
    </row>
    <row r="5" spans="1:15" x14ac:dyDescent="0.25">
      <c r="A5" s="87" t="s">
        <v>495</v>
      </c>
      <c r="B5" s="49">
        <v>3116</v>
      </c>
      <c r="C5" s="49">
        <v>2893</v>
      </c>
      <c r="D5" s="49">
        <v>2895</v>
      </c>
      <c r="E5" s="49">
        <v>2916</v>
      </c>
      <c r="F5" s="49">
        <v>2991</v>
      </c>
      <c r="G5" s="49">
        <v>2980</v>
      </c>
      <c r="H5" s="193">
        <v>2903</v>
      </c>
      <c r="I5" s="193">
        <v>2868</v>
      </c>
      <c r="J5" s="193">
        <v>2905</v>
      </c>
      <c r="K5" s="193">
        <v>2843</v>
      </c>
      <c r="L5" s="193">
        <v>2778</v>
      </c>
      <c r="M5" s="193">
        <v>2936</v>
      </c>
      <c r="N5" s="193">
        <v>2991</v>
      </c>
      <c r="O5" s="88" t="s">
        <v>496</v>
      </c>
    </row>
    <row r="6" spans="1:15" x14ac:dyDescent="0.25">
      <c r="A6" s="87" t="s">
        <v>489</v>
      </c>
      <c r="B6" s="49">
        <v>471</v>
      </c>
      <c r="C6" s="49">
        <v>468</v>
      </c>
      <c r="D6" s="49">
        <v>463</v>
      </c>
      <c r="E6" s="49">
        <v>474</v>
      </c>
      <c r="F6" s="49">
        <v>472</v>
      </c>
      <c r="G6" s="49">
        <v>473</v>
      </c>
      <c r="H6" s="193">
        <v>480</v>
      </c>
      <c r="I6" s="193">
        <v>476</v>
      </c>
      <c r="J6" s="193">
        <v>474</v>
      </c>
      <c r="K6" s="193">
        <v>471</v>
      </c>
      <c r="L6" s="193">
        <v>467</v>
      </c>
      <c r="M6" s="193">
        <v>460</v>
      </c>
      <c r="N6" s="193">
        <v>459</v>
      </c>
      <c r="O6" s="88" t="s">
        <v>848</v>
      </c>
    </row>
    <row r="7" spans="1:15" x14ac:dyDescent="0.25">
      <c r="A7" s="43" t="s">
        <v>159</v>
      </c>
      <c r="B7" s="108">
        <v>3732</v>
      </c>
      <c r="C7" s="108">
        <v>3505</v>
      </c>
      <c r="D7" s="108">
        <v>3503</v>
      </c>
      <c r="E7" s="108">
        <v>3530</v>
      </c>
      <c r="F7" s="108">
        <v>3600</v>
      </c>
      <c r="G7" s="108">
        <v>3586</v>
      </c>
      <c r="H7" s="194">
        <v>3504</v>
      </c>
      <c r="I7" s="194">
        <v>3480</v>
      </c>
      <c r="J7" s="194">
        <v>3528</v>
      </c>
      <c r="K7" s="194">
        <v>3463</v>
      </c>
      <c r="L7" s="194">
        <v>3396</v>
      </c>
      <c r="M7" s="194">
        <v>3546</v>
      </c>
      <c r="N7" s="194">
        <v>3589</v>
      </c>
      <c r="O7" s="105" t="s">
        <v>160</v>
      </c>
    </row>
    <row r="8" spans="1:15" x14ac:dyDescent="0.25">
      <c r="A8" s="385"/>
      <c r="B8" s="386"/>
      <c r="C8" s="386"/>
      <c r="D8" s="386"/>
      <c r="E8" s="386"/>
      <c r="F8" s="386"/>
      <c r="G8" s="386"/>
      <c r="H8" s="386"/>
      <c r="I8" s="386"/>
      <c r="J8" s="386"/>
      <c r="K8" s="386"/>
      <c r="L8" s="386"/>
      <c r="M8" s="386"/>
      <c r="N8" s="386"/>
      <c r="O8" s="387"/>
    </row>
  </sheetData>
  <mergeCells count="3">
    <mergeCell ref="A1:O1"/>
    <mergeCell ref="A2:O2"/>
    <mergeCell ref="A8:O8"/>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R31" sqref="R31"/>
    </sheetView>
  </sheetViews>
  <sheetFormatPr defaultColWidth="9.36328125" defaultRowHeight="10.5" x14ac:dyDescent="0.25"/>
  <cols>
    <col min="1" max="1" width="19.453125" style="33" bestFit="1" customWidth="1"/>
    <col min="2" max="2" width="5.36328125" style="33" customWidth="1"/>
    <col min="3" max="3" width="5.453125" style="33" customWidth="1"/>
    <col min="4" max="6" width="5.453125" style="33" bestFit="1" customWidth="1"/>
    <col min="7" max="14" width="5.36328125" style="33" customWidth="1"/>
    <col min="15" max="16384" width="9.36328125" style="33"/>
  </cols>
  <sheetData>
    <row r="1" spans="1:14" ht="15" customHeight="1" x14ac:dyDescent="0.25">
      <c r="A1" s="413" t="s">
        <v>50</v>
      </c>
      <c r="B1" s="414"/>
      <c r="C1" s="414"/>
      <c r="D1" s="414"/>
      <c r="E1" s="414"/>
      <c r="F1" s="414"/>
      <c r="G1" s="414"/>
      <c r="H1" s="414"/>
      <c r="I1" s="414"/>
      <c r="J1" s="185"/>
      <c r="K1" s="185"/>
      <c r="L1" s="185"/>
      <c r="M1" s="185"/>
      <c r="N1" s="185"/>
    </row>
    <row r="2" spans="1:14" ht="15" customHeight="1" x14ac:dyDescent="0.25">
      <c r="A2" s="391" t="s">
        <v>51</v>
      </c>
      <c r="B2" s="415"/>
      <c r="C2" s="415"/>
      <c r="D2" s="415"/>
      <c r="E2" s="415"/>
      <c r="F2" s="415"/>
      <c r="G2" s="415"/>
      <c r="H2" s="415"/>
      <c r="I2" s="415"/>
      <c r="J2" s="190"/>
      <c r="K2" s="190"/>
      <c r="L2" s="190"/>
      <c r="M2" s="190"/>
      <c r="N2" s="190"/>
    </row>
    <row r="3" spans="1:14" x14ac:dyDescent="0.25">
      <c r="A3" s="89" t="s">
        <v>146</v>
      </c>
      <c r="B3" s="54">
        <v>44927</v>
      </c>
      <c r="C3" s="54">
        <v>44958</v>
      </c>
      <c r="D3" s="54">
        <v>44986</v>
      </c>
      <c r="E3" s="54">
        <v>45017</v>
      </c>
      <c r="F3" s="54">
        <v>45047</v>
      </c>
      <c r="G3" s="54">
        <v>45078</v>
      </c>
      <c r="H3" s="54">
        <v>45108</v>
      </c>
      <c r="I3" s="54">
        <v>45139</v>
      </c>
      <c r="J3" s="54">
        <v>45170</v>
      </c>
      <c r="K3" s="54">
        <v>45200</v>
      </c>
      <c r="L3" s="54">
        <v>45231</v>
      </c>
      <c r="M3" s="188">
        <v>45261</v>
      </c>
      <c r="N3" s="188">
        <v>45292</v>
      </c>
    </row>
    <row r="4" spans="1:14" x14ac:dyDescent="0.25">
      <c r="A4" s="71" t="s">
        <v>906</v>
      </c>
      <c r="B4" s="110">
        <v>45</v>
      </c>
      <c r="C4" s="110">
        <v>43</v>
      </c>
      <c r="D4" s="110">
        <v>43</v>
      </c>
      <c r="E4" s="110">
        <v>57</v>
      </c>
      <c r="F4" s="110">
        <v>58</v>
      </c>
      <c r="G4" s="110">
        <v>58</v>
      </c>
      <c r="H4" s="110">
        <v>47</v>
      </c>
      <c r="I4" s="193">
        <v>57</v>
      </c>
      <c r="J4" s="209">
        <v>57</v>
      </c>
      <c r="K4" s="209">
        <v>58</v>
      </c>
      <c r="L4" s="209">
        <v>53</v>
      </c>
      <c r="M4" s="193">
        <v>68</v>
      </c>
      <c r="N4" s="322">
        <v>70</v>
      </c>
    </row>
    <row r="5" spans="1:14" x14ac:dyDescent="0.25">
      <c r="A5" s="87" t="s">
        <v>907</v>
      </c>
      <c r="B5" s="110">
        <v>105</v>
      </c>
      <c r="C5" s="110">
        <v>106</v>
      </c>
      <c r="D5" s="110">
        <v>103</v>
      </c>
      <c r="E5" s="110">
        <v>98</v>
      </c>
      <c r="F5" s="110">
        <v>99</v>
      </c>
      <c r="G5" s="110">
        <v>104</v>
      </c>
      <c r="H5" s="110">
        <v>103</v>
      </c>
      <c r="I5" s="193">
        <v>105</v>
      </c>
      <c r="J5" s="211">
        <v>111</v>
      </c>
      <c r="K5" s="211">
        <v>109</v>
      </c>
      <c r="L5" s="211">
        <v>116</v>
      </c>
      <c r="M5" s="193">
        <v>116</v>
      </c>
      <c r="N5" s="322">
        <v>115</v>
      </c>
    </row>
    <row r="6" spans="1:14" x14ac:dyDescent="0.25">
      <c r="A6" s="87" t="s">
        <v>908</v>
      </c>
      <c r="B6" s="110">
        <v>4</v>
      </c>
      <c r="C6" s="110">
        <v>4</v>
      </c>
      <c r="D6" s="110">
        <v>4</v>
      </c>
      <c r="E6" s="110">
        <v>4</v>
      </c>
      <c r="F6" s="110">
        <v>3</v>
      </c>
      <c r="G6" s="110">
        <v>3</v>
      </c>
      <c r="H6" s="110">
        <v>3</v>
      </c>
      <c r="I6" s="193">
        <v>3</v>
      </c>
      <c r="J6" s="211">
        <v>3</v>
      </c>
      <c r="K6" s="211">
        <v>3</v>
      </c>
      <c r="L6" s="211">
        <v>3</v>
      </c>
      <c r="M6" s="193">
        <v>3</v>
      </c>
      <c r="N6" s="322">
        <v>3</v>
      </c>
    </row>
    <row r="7" spans="1:14" x14ac:dyDescent="0.25">
      <c r="A7" s="87" t="s">
        <v>909</v>
      </c>
      <c r="B7" s="110">
        <v>33</v>
      </c>
      <c r="C7" s="110">
        <v>30</v>
      </c>
      <c r="D7" s="110">
        <v>31</v>
      </c>
      <c r="E7" s="110">
        <v>37</v>
      </c>
      <c r="F7" s="110">
        <v>43</v>
      </c>
      <c r="G7" s="110">
        <v>44</v>
      </c>
      <c r="H7" s="110">
        <v>52</v>
      </c>
      <c r="I7" s="193">
        <v>56</v>
      </c>
      <c r="J7" s="211">
        <v>62</v>
      </c>
      <c r="K7" s="211">
        <v>70</v>
      </c>
      <c r="L7" s="211">
        <v>71</v>
      </c>
      <c r="M7" s="193">
        <v>73</v>
      </c>
      <c r="N7" s="322">
        <v>65</v>
      </c>
    </row>
    <row r="8" spans="1:14" x14ac:dyDescent="0.25">
      <c r="A8" s="87" t="s">
        <v>911</v>
      </c>
      <c r="B8" s="110">
        <v>1147</v>
      </c>
      <c r="C8" s="110">
        <v>1172</v>
      </c>
      <c r="D8" s="110">
        <v>1281</v>
      </c>
      <c r="E8" s="110">
        <v>1319</v>
      </c>
      <c r="F8" s="110">
        <v>1551</v>
      </c>
      <c r="G8" s="110">
        <v>1580</v>
      </c>
      <c r="H8" s="110">
        <v>1572</v>
      </c>
      <c r="I8" s="193">
        <v>1468</v>
      </c>
      <c r="J8" s="211">
        <v>1510</v>
      </c>
      <c r="K8" s="211">
        <v>1455</v>
      </c>
      <c r="L8" s="211">
        <v>1397</v>
      </c>
      <c r="M8" s="193">
        <v>1497</v>
      </c>
      <c r="N8" s="322">
        <v>1638</v>
      </c>
    </row>
    <row r="9" spans="1:14" ht="9.5" customHeight="1" x14ac:dyDescent="0.25">
      <c r="A9" s="87" t="s">
        <v>910</v>
      </c>
      <c r="B9" s="110">
        <v>0</v>
      </c>
      <c r="C9" s="110">
        <v>0</v>
      </c>
      <c r="D9" s="110">
        <v>0</v>
      </c>
      <c r="E9" s="110">
        <v>0</v>
      </c>
      <c r="F9" s="110">
        <v>0</v>
      </c>
      <c r="G9" s="110">
        <v>0</v>
      </c>
      <c r="H9" s="110">
        <v>0</v>
      </c>
      <c r="I9" s="193">
        <v>0</v>
      </c>
      <c r="J9" s="211">
        <v>0</v>
      </c>
      <c r="K9" s="211">
        <v>0</v>
      </c>
      <c r="L9" s="211">
        <v>0</v>
      </c>
      <c r="M9" s="322">
        <v>0</v>
      </c>
      <c r="N9" s="322"/>
    </row>
    <row r="10" spans="1:14" x14ac:dyDescent="0.25">
      <c r="A10" s="87" t="s">
        <v>912</v>
      </c>
      <c r="B10" s="110">
        <v>6</v>
      </c>
      <c r="C10" s="110">
        <v>6</v>
      </c>
      <c r="D10" s="110">
        <v>6</v>
      </c>
      <c r="E10" s="110">
        <v>6</v>
      </c>
      <c r="F10" s="110">
        <v>5</v>
      </c>
      <c r="G10" s="110">
        <v>5</v>
      </c>
      <c r="H10" s="110">
        <v>5</v>
      </c>
      <c r="I10" s="193">
        <v>5</v>
      </c>
      <c r="J10" s="211">
        <v>7</v>
      </c>
      <c r="K10" s="211">
        <v>7</v>
      </c>
      <c r="L10" s="211">
        <v>7</v>
      </c>
      <c r="M10" s="193">
        <v>7</v>
      </c>
      <c r="N10" s="322">
        <v>7</v>
      </c>
    </row>
    <row r="11" spans="1:14" x14ac:dyDescent="0.25">
      <c r="A11" s="87" t="s">
        <v>913</v>
      </c>
      <c r="B11" s="110">
        <v>668</v>
      </c>
      <c r="C11" s="110">
        <v>408</v>
      </c>
      <c r="D11" s="110">
        <v>308</v>
      </c>
      <c r="E11" s="110">
        <v>295</v>
      </c>
      <c r="F11" s="110">
        <v>194</v>
      </c>
      <c r="G11" s="110">
        <v>167</v>
      </c>
      <c r="H11" s="110">
        <v>167</v>
      </c>
      <c r="I11" s="193">
        <v>167</v>
      </c>
      <c r="J11" s="211">
        <v>164</v>
      </c>
      <c r="K11" s="211">
        <v>153</v>
      </c>
      <c r="L11" s="211">
        <v>169</v>
      </c>
      <c r="M11" s="193">
        <v>148</v>
      </c>
      <c r="N11" s="322">
        <v>128</v>
      </c>
    </row>
    <row r="12" spans="1:14" x14ac:dyDescent="0.25">
      <c r="A12" s="87" t="s">
        <v>914</v>
      </c>
      <c r="B12" s="110">
        <v>319</v>
      </c>
      <c r="C12" s="110">
        <v>321</v>
      </c>
      <c r="D12" s="110">
        <v>311</v>
      </c>
      <c r="E12" s="110">
        <v>301</v>
      </c>
      <c r="F12" s="110">
        <v>309</v>
      </c>
      <c r="G12" s="110">
        <v>306</v>
      </c>
      <c r="H12" s="110">
        <v>303</v>
      </c>
      <c r="I12" s="193">
        <v>320</v>
      </c>
      <c r="J12" s="211">
        <v>324</v>
      </c>
      <c r="K12" s="211">
        <v>302</v>
      </c>
      <c r="L12" s="211">
        <v>304</v>
      </c>
      <c r="M12" s="193">
        <v>312</v>
      </c>
      <c r="N12" s="322">
        <v>300</v>
      </c>
    </row>
    <row r="13" spans="1:14" x14ac:dyDescent="0.25">
      <c r="A13" s="87" t="s">
        <v>915</v>
      </c>
      <c r="B13" s="110">
        <v>876</v>
      </c>
      <c r="C13" s="110">
        <v>856</v>
      </c>
      <c r="D13" s="110">
        <v>872</v>
      </c>
      <c r="E13" s="110">
        <v>880</v>
      </c>
      <c r="F13" s="110">
        <v>825</v>
      </c>
      <c r="G13" s="110">
        <v>804</v>
      </c>
      <c r="H13" s="110">
        <v>841</v>
      </c>
      <c r="I13" s="193">
        <v>865</v>
      </c>
      <c r="J13" s="211">
        <v>860</v>
      </c>
      <c r="K13" s="211">
        <v>883</v>
      </c>
      <c r="L13" s="211">
        <v>874</v>
      </c>
      <c r="M13" s="193">
        <v>884</v>
      </c>
      <c r="N13" s="322">
        <v>847</v>
      </c>
    </row>
    <row r="14" spans="1:14" x14ac:dyDescent="0.25">
      <c r="A14" s="87" t="s">
        <v>916</v>
      </c>
      <c r="B14" s="110">
        <v>50</v>
      </c>
      <c r="C14" s="110">
        <v>50</v>
      </c>
      <c r="D14" s="110">
        <v>52</v>
      </c>
      <c r="E14" s="110">
        <v>52</v>
      </c>
      <c r="F14" s="110">
        <v>51</v>
      </c>
      <c r="G14" s="110">
        <v>51</v>
      </c>
      <c r="H14" s="110">
        <v>51</v>
      </c>
      <c r="I14" s="193">
        <v>51</v>
      </c>
      <c r="J14" s="211">
        <v>39</v>
      </c>
      <c r="K14" s="211">
        <v>39</v>
      </c>
      <c r="L14" s="211">
        <v>39</v>
      </c>
      <c r="M14" s="193">
        <v>39</v>
      </c>
      <c r="N14" s="322">
        <v>39</v>
      </c>
    </row>
    <row r="15" spans="1:14" x14ac:dyDescent="0.25">
      <c r="A15" s="87" t="s">
        <v>917</v>
      </c>
      <c r="B15" s="110">
        <v>10</v>
      </c>
      <c r="C15" s="110">
        <v>9</v>
      </c>
      <c r="D15" s="110">
        <v>9</v>
      </c>
      <c r="E15" s="110">
        <v>9</v>
      </c>
      <c r="F15" s="110">
        <v>9</v>
      </c>
      <c r="G15" s="110">
        <v>9</v>
      </c>
      <c r="H15" s="110">
        <v>9</v>
      </c>
      <c r="I15" s="193">
        <v>9</v>
      </c>
      <c r="J15" s="211">
        <v>9</v>
      </c>
      <c r="K15" s="211">
        <v>7</v>
      </c>
      <c r="L15" s="211">
        <v>7</v>
      </c>
      <c r="M15" s="193">
        <v>7</v>
      </c>
      <c r="N15" s="322">
        <v>7</v>
      </c>
    </row>
    <row r="16" spans="1:14" x14ac:dyDescent="0.25">
      <c r="A16" s="87" t="s">
        <v>918</v>
      </c>
      <c r="B16" s="110">
        <v>40</v>
      </c>
      <c r="C16" s="110">
        <v>40</v>
      </c>
      <c r="D16" s="110">
        <v>28</v>
      </c>
      <c r="E16" s="110">
        <v>28</v>
      </c>
      <c r="F16" s="110">
        <v>30</v>
      </c>
      <c r="G16" s="110">
        <v>30</v>
      </c>
      <c r="H16" s="110">
        <v>31</v>
      </c>
      <c r="I16" s="193">
        <v>28</v>
      </c>
      <c r="J16" s="211">
        <v>28</v>
      </c>
      <c r="K16" s="211">
        <v>28</v>
      </c>
      <c r="L16" s="211">
        <v>28</v>
      </c>
      <c r="M16" s="193">
        <v>28</v>
      </c>
      <c r="N16" s="322">
        <v>28</v>
      </c>
    </row>
    <row r="17" spans="1:14" x14ac:dyDescent="0.25">
      <c r="A17" s="87" t="s">
        <v>919</v>
      </c>
      <c r="B17" s="110">
        <v>53</v>
      </c>
      <c r="C17" s="110">
        <v>57</v>
      </c>
      <c r="D17" s="110">
        <v>58</v>
      </c>
      <c r="E17" s="110">
        <v>59</v>
      </c>
      <c r="F17" s="110">
        <v>61</v>
      </c>
      <c r="G17" s="110">
        <v>64</v>
      </c>
      <c r="H17" s="110">
        <v>64</v>
      </c>
      <c r="I17" s="193">
        <v>66</v>
      </c>
      <c r="J17" s="211">
        <v>65</v>
      </c>
      <c r="K17" s="211">
        <v>61</v>
      </c>
      <c r="L17" s="211">
        <v>72</v>
      </c>
      <c r="M17" s="193">
        <v>68</v>
      </c>
      <c r="N17" s="322">
        <v>67</v>
      </c>
    </row>
    <row r="18" spans="1:14" x14ac:dyDescent="0.25">
      <c r="A18" s="87" t="s">
        <v>920</v>
      </c>
      <c r="B18" s="110">
        <v>17</v>
      </c>
      <c r="C18" s="110">
        <v>16</v>
      </c>
      <c r="D18" s="110">
        <v>14</v>
      </c>
      <c r="E18" s="110">
        <v>14</v>
      </c>
      <c r="F18" s="110">
        <v>15</v>
      </c>
      <c r="G18" s="110">
        <v>19</v>
      </c>
      <c r="H18" s="110">
        <v>18</v>
      </c>
      <c r="I18" s="193">
        <v>16</v>
      </c>
      <c r="J18" s="211">
        <v>19</v>
      </c>
      <c r="K18" s="211">
        <v>24</v>
      </c>
      <c r="L18" s="211">
        <v>24</v>
      </c>
      <c r="M18" s="193">
        <v>28</v>
      </c>
      <c r="N18" s="322">
        <v>27</v>
      </c>
    </row>
    <row r="19" spans="1:14" x14ac:dyDescent="0.25">
      <c r="A19" s="87" t="s">
        <v>921</v>
      </c>
      <c r="B19" s="110">
        <v>43</v>
      </c>
      <c r="C19" s="110">
        <v>54</v>
      </c>
      <c r="D19" s="110">
        <v>53</v>
      </c>
      <c r="E19" s="110">
        <v>54</v>
      </c>
      <c r="F19" s="110">
        <v>50</v>
      </c>
      <c r="G19" s="110">
        <v>50</v>
      </c>
      <c r="H19" s="110">
        <v>0</v>
      </c>
      <c r="I19" s="193">
        <v>50</v>
      </c>
      <c r="J19" s="211">
        <v>53</v>
      </c>
      <c r="K19" s="211"/>
      <c r="L19" s="211">
        <v>46</v>
      </c>
      <c r="M19" s="193">
        <v>51</v>
      </c>
      <c r="N19" s="322">
        <v>52</v>
      </c>
    </row>
    <row r="20" spans="1:14" x14ac:dyDescent="0.25">
      <c r="A20" s="87" t="s">
        <v>922</v>
      </c>
      <c r="B20" s="110">
        <v>11</v>
      </c>
      <c r="C20" s="110">
        <v>29</v>
      </c>
      <c r="D20" s="110">
        <v>29</v>
      </c>
      <c r="E20" s="110">
        <v>29</v>
      </c>
      <c r="F20" s="110">
        <v>26</v>
      </c>
      <c r="G20" s="110">
        <v>26</v>
      </c>
      <c r="H20" s="110">
        <v>6</v>
      </c>
      <c r="I20" s="193">
        <v>7</v>
      </c>
      <c r="J20" s="211">
        <v>7</v>
      </c>
      <c r="K20" s="211">
        <v>7</v>
      </c>
      <c r="L20" s="211">
        <v>6</v>
      </c>
      <c r="M20" s="193">
        <v>6</v>
      </c>
      <c r="N20" s="322">
        <v>8</v>
      </c>
    </row>
    <row r="21" spans="1:14" x14ac:dyDescent="0.25">
      <c r="A21" s="87" t="s">
        <v>923</v>
      </c>
      <c r="B21" s="110">
        <v>14</v>
      </c>
      <c r="C21" s="110">
        <v>14</v>
      </c>
      <c r="D21" s="110">
        <v>14</v>
      </c>
      <c r="E21" s="110">
        <v>14</v>
      </c>
      <c r="F21" s="110">
        <v>14</v>
      </c>
      <c r="G21" s="110">
        <v>14</v>
      </c>
      <c r="H21" s="110">
        <v>14</v>
      </c>
      <c r="I21" s="193">
        <v>14</v>
      </c>
      <c r="J21" s="211">
        <v>14</v>
      </c>
      <c r="K21" s="211">
        <v>14</v>
      </c>
      <c r="L21" s="211"/>
      <c r="M21" s="193">
        <v>14</v>
      </c>
      <c r="N21" s="322">
        <v>14</v>
      </c>
    </row>
    <row r="22" spans="1:14" x14ac:dyDescent="0.25">
      <c r="A22" s="87" t="s">
        <v>924</v>
      </c>
      <c r="B22" s="110">
        <v>1</v>
      </c>
      <c r="C22" s="110">
        <v>1</v>
      </c>
      <c r="D22" s="110">
        <v>1</v>
      </c>
      <c r="E22" s="110">
        <v>1</v>
      </c>
      <c r="F22" s="110">
        <v>1</v>
      </c>
      <c r="G22" s="110">
        <v>1</v>
      </c>
      <c r="H22" s="110">
        <v>1</v>
      </c>
      <c r="I22" s="193">
        <v>1</v>
      </c>
      <c r="J22" s="211">
        <v>1</v>
      </c>
      <c r="K22" s="211">
        <v>1</v>
      </c>
      <c r="L22" s="211">
        <v>1</v>
      </c>
      <c r="M22" s="193">
        <v>1</v>
      </c>
      <c r="N22" s="322">
        <v>1</v>
      </c>
    </row>
    <row r="23" spans="1:14" x14ac:dyDescent="0.25">
      <c r="A23" s="87" t="s">
        <v>925</v>
      </c>
      <c r="B23" s="110">
        <v>19</v>
      </c>
      <c r="C23" s="110">
        <v>19</v>
      </c>
      <c r="D23" s="110">
        <v>19</v>
      </c>
      <c r="E23" s="110">
        <v>19</v>
      </c>
      <c r="F23" s="110">
        <v>19</v>
      </c>
      <c r="G23" s="110">
        <v>16</v>
      </c>
      <c r="H23" s="110">
        <v>6</v>
      </c>
      <c r="I23" s="193">
        <v>6</v>
      </c>
      <c r="J23" s="211">
        <v>6</v>
      </c>
      <c r="K23" s="211">
        <v>6</v>
      </c>
      <c r="L23" s="211">
        <v>6</v>
      </c>
      <c r="M23" s="193">
        <v>6</v>
      </c>
      <c r="N23" s="322">
        <v>6</v>
      </c>
    </row>
    <row r="24" spans="1:14" x14ac:dyDescent="0.25">
      <c r="A24" s="87" t="s">
        <v>926</v>
      </c>
      <c r="B24" s="110">
        <v>5</v>
      </c>
      <c r="C24" s="110">
        <v>5</v>
      </c>
      <c r="D24" s="110">
        <v>5</v>
      </c>
      <c r="E24" s="110">
        <v>5</v>
      </c>
      <c r="F24" s="110">
        <v>5</v>
      </c>
      <c r="G24" s="110">
        <v>5</v>
      </c>
      <c r="H24" s="110">
        <v>5</v>
      </c>
      <c r="I24" s="193">
        <v>5</v>
      </c>
      <c r="J24" s="211">
        <v>4</v>
      </c>
      <c r="K24" s="211">
        <v>4</v>
      </c>
      <c r="L24" s="211">
        <v>3</v>
      </c>
      <c r="M24" s="193">
        <v>2</v>
      </c>
      <c r="N24" s="322">
        <v>2</v>
      </c>
    </row>
    <row r="25" spans="1:14" x14ac:dyDescent="0.25">
      <c r="A25" s="87" t="s">
        <v>927</v>
      </c>
      <c r="B25" s="110">
        <v>4</v>
      </c>
      <c r="C25" s="110">
        <v>4</v>
      </c>
      <c r="D25" s="110">
        <v>4</v>
      </c>
      <c r="E25" s="110">
        <v>4</v>
      </c>
      <c r="F25" s="110">
        <v>4</v>
      </c>
      <c r="G25" s="110">
        <v>5</v>
      </c>
      <c r="H25" s="110">
        <v>5</v>
      </c>
      <c r="I25" s="193">
        <v>5</v>
      </c>
      <c r="J25" s="211">
        <v>5</v>
      </c>
      <c r="K25" s="211">
        <v>5</v>
      </c>
      <c r="L25" s="211">
        <v>5</v>
      </c>
      <c r="M25" s="193">
        <v>6</v>
      </c>
      <c r="N25" s="322">
        <v>6</v>
      </c>
    </row>
    <row r="26" spans="1:14" x14ac:dyDescent="0.25">
      <c r="A26" s="87" t="s">
        <v>928</v>
      </c>
      <c r="B26" s="110">
        <v>1</v>
      </c>
      <c r="C26" s="110">
        <v>1</v>
      </c>
      <c r="D26" s="110">
        <v>1</v>
      </c>
      <c r="E26" s="110">
        <v>1</v>
      </c>
      <c r="F26" s="110">
        <v>1</v>
      </c>
      <c r="G26" s="110">
        <v>1</v>
      </c>
      <c r="H26" s="110">
        <v>1</v>
      </c>
      <c r="I26" s="193">
        <v>1</v>
      </c>
      <c r="J26" s="211">
        <v>1</v>
      </c>
      <c r="K26" s="211"/>
      <c r="L26" s="211"/>
      <c r="M26" s="193"/>
      <c r="N26" s="322"/>
    </row>
    <row r="27" spans="1:14" x14ac:dyDescent="0.25">
      <c r="A27" s="87" t="s">
        <v>929</v>
      </c>
      <c r="B27" s="110">
        <v>1</v>
      </c>
      <c r="C27" s="110">
        <v>1</v>
      </c>
      <c r="D27" s="110">
        <v>1</v>
      </c>
      <c r="E27" s="110">
        <v>1</v>
      </c>
      <c r="F27" s="110">
        <v>1</v>
      </c>
      <c r="G27" s="110">
        <v>1</v>
      </c>
      <c r="H27" s="110">
        <v>1</v>
      </c>
      <c r="I27" s="193">
        <v>1</v>
      </c>
      <c r="J27" s="211">
        <v>1</v>
      </c>
      <c r="K27" s="211">
        <v>1</v>
      </c>
      <c r="L27" s="211">
        <v>1</v>
      </c>
      <c r="M27" s="193">
        <v>1</v>
      </c>
      <c r="N27" s="322">
        <v>1</v>
      </c>
    </row>
    <row r="28" spans="1:14" x14ac:dyDescent="0.25">
      <c r="A28" s="87" t="s">
        <v>930</v>
      </c>
      <c r="B28" s="110">
        <v>88</v>
      </c>
      <c r="C28" s="110">
        <v>91</v>
      </c>
      <c r="D28" s="110">
        <v>92</v>
      </c>
      <c r="E28" s="110">
        <v>92</v>
      </c>
      <c r="F28" s="110">
        <v>94</v>
      </c>
      <c r="G28" s="110">
        <v>94</v>
      </c>
      <c r="H28" s="110">
        <v>59</v>
      </c>
      <c r="I28" s="193">
        <v>11</v>
      </c>
      <c r="J28" s="211">
        <v>11</v>
      </c>
      <c r="K28" s="211">
        <v>57</v>
      </c>
      <c r="L28" s="211">
        <v>13</v>
      </c>
      <c r="M28" s="193">
        <v>14</v>
      </c>
      <c r="N28" s="322">
        <v>12</v>
      </c>
    </row>
    <row r="29" spans="1:14" x14ac:dyDescent="0.25">
      <c r="A29" s="87" t="s">
        <v>931</v>
      </c>
      <c r="B29" s="110">
        <v>42</v>
      </c>
      <c r="C29" s="110">
        <v>42</v>
      </c>
      <c r="D29" s="110">
        <v>39</v>
      </c>
      <c r="E29" s="110">
        <v>38</v>
      </c>
      <c r="F29" s="110">
        <v>37</v>
      </c>
      <c r="G29" s="110">
        <v>38</v>
      </c>
      <c r="H29" s="110">
        <v>42</v>
      </c>
      <c r="I29" s="193">
        <v>40</v>
      </c>
      <c r="J29" s="211">
        <v>40</v>
      </c>
      <c r="K29" s="211">
        <v>37</v>
      </c>
      <c r="L29" s="211">
        <v>36</v>
      </c>
      <c r="M29" s="193">
        <v>38</v>
      </c>
      <c r="N29" s="322">
        <v>38</v>
      </c>
    </row>
    <row r="30" spans="1:14" x14ac:dyDescent="0.25">
      <c r="A30" s="87" t="s">
        <v>932</v>
      </c>
      <c r="B30" s="110">
        <v>2</v>
      </c>
      <c r="C30" s="110">
        <v>2</v>
      </c>
      <c r="D30" s="110">
        <v>2</v>
      </c>
      <c r="E30" s="110">
        <v>2</v>
      </c>
      <c r="F30" s="110">
        <v>2</v>
      </c>
      <c r="G30" s="110">
        <v>2</v>
      </c>
      <c r="H30" s="110">
        <v>2</v>
      </c>
      <c r="I30" s="193">
        <v>2</v>
      </c>
      <c r="J30" s="211">
        <v>2</v>
      </c>
      <c r="K30" s="211">
        <v>2</v>
      </c>
      <c r="L30" s="211">
        <v>2</v>
      </c>
      <c r="M30" s="193">
        <v>2</v>
      </c>
      <c r="N30" s="322">
        <v>2</v>
      </c>
    </row>
    <row r="31" spans="1:14" x14ac:dyDescent="0.25">
      <c r="A31" s="87" t="s">
        <v>933</v>
      </c>
      <c r="B31" s="110">
        <v>5</v>
      </c>
      <c r="C31" s="110">
        <v>5</v>
      </c>
      <c r="D31" s="110">
        <v>5</v>
      </c>
      <c r="E31" s="110">
        <v>4</v>
      </c>
      <c r="F31" s="110">
        <v>4</v>
      </c>
      <c r="G31" s="110">
        <v>4</v>
      </c>
      <c r="H31" s="110">
        <v>4</v>
      </c>
      <c r="I31" s="193">
        <v>4</v>
      </c>
      <c r="J31" s="211">
        <v>4</v>
      </c>
      <c r="K31" s="211">
        <v>4</v>
      </c>
      <c r="L31" s="211">
        <v>4</v>
      </c>
      <c r="M31" s="193">
        <v>4</v>
      </c>
      <c r="N31" s="322">
        <v>4</v>
      </c>
    </row>
    <row r="32" spans="1:14" x14ac:dyDescent="0.25">
      <c r="A32" s="87" t="s">
        <v>934</v>
      </c>
      <c r="B32" s="110">
        <v>33</v>
      </c>
      <c r="C32" s="110">
        <v>31</v>
      </c>
      <c r="D32" s="110">
        <v>26</v>
      </c>
      <c r="E32" s="110">
        <v>16</v>
      </c>
      <c r="F32" s="110">
        <v>8</v>
      </c>
      <c r="G32" s="110">
        <v>8</v>
      </c>
      <c r="H32" s="110">
        <v>6</v>
      </c>
      <c r="I32" s="193">
        <v>8</v>
      </c>
      <c r="J32" s="211">
        <v>8</v>
      </c>
      <c r="K32" s="211">
        <v>6</v>
      </c>
      <c r="L32" s="211">
        <v>5</v>
      </c>
      <c r="M32" s="193">
        <v>8</v>
      </c>
      <c r="N32" s="322">
        <v>8</v>
      </c>
    </row>
    <row r="33" spans="1:14" x14ac:dyDescent="0.25">
      <c r="A33" s="87" t="s">
        <v>935</v>
      </c>
      <c r="B33" s="110">
        <v>7</v>
      </c>
      <c r="C33" s="110">
        <v>7</v>
      </c>
      <c r="D33" s="110">
        <v>7</v>
      </c>
      <c r="E33" s="110">
        <v>7</v>
      </c>
      <c r="F33" s="110">
        <v>7</v>
      </c>
      <c r="G33" s="110">
        <v>9</v>
      </c>
      <c r="H33" s="110">
        <v>11</v>
      </c>
      <c r="I33" s="193">
        <v>12</v>
      </c>
      <c r="J33" s="211">
        <v>6</v>
      </c>
      <c r="K33" s="211">
        <v>7</v>
      </c>
      <c r="L33" s="211">
        <v>7</v>
      </c>
      <c r="M33" s="193">
        <v>8</v>
      </c>
      <c r="N33" s="322">
        <v>8</v>
      </c>
    </row>
    <row r="34" spans="1:14" x14ac:dyDescent="0.25">
      <c r="A34" s="87" t="s">
        <v>936</v>
      </c>
      <c r="B34" s="110">
        <v>13</v>
      </c>
      <c r="C34" s="110">
        <v>14</v>
      </c>
      <c r="D34" s="110">
        <v>15</v>
      </c>
      <c r="E34" s="110">
        <v>16</v>
      </c>
      <c r="F34" s="110">
        <v>16</v>
      </c>
      <c r="G34" s="110">
        <v>14</v>
      </c>
      <c r="H34" s="110">
        <v>14</v>
      </c>
      <c r="I34" s="193">
        <v>12</v>
      </c>
      <c r="J34" s="211">
        <v>12</v>
      </c>
      <c r="K34" s="211">
        <v>12</v>
      </c>
      <c r="L34" s="211">
        <v>11</v>
      </c>
      <c r="M34" s="193">
        <v>12</v>
      </c>
      <c r="N34" s="322">
        <v>12</v>
      </c>
    </row>
    <row r="35" spans="1:14" x14ac:dyDescent="0.25">
      <c r="A35" s="87" t="s">
        <v>937</v>
      </c>
      <c r="B35" s="110">
        <v>55</v>
      </c>
      <c r="C35" s="110">
        <v>52</v>
      </c>
      <c r="D35" s="110">
        <v>55</v>
      </c>
      <c r="E35" s="110">
        <v>53</v>
      </c>
      <c r="F35" s="110">
        <v>51</v>
      </c>
      <c r="G35" s="110">
        <v>47</v>
      </c>
      <c r="H35" s="110">
        <v>53</v>
      </c>
      <c r="I35" s="193">
        <v>77</v>
      </c>
      <c r="J35" s="211">
        <v>86</v>
      </c>
      <c r="K35" s="211">
        <v>92</v>
      </c>
      <c r="L35" s="211">
        <v>81</v>
      </c>
      <c r="M35" s="193">
        <v>89</v>
      </c>
      <c r="N35" s="322">
        <v>66</v>
      </c>
    </row>
    <row r="36" spans="1:14" x14ac:dyDescent="0.25">
      <c r="A36" s="87" t="s">
        <v>938</v>
      </c>
      <c r="B36" s="110">
        <v>15</v>
      </c>
      <c r="C36" s="110">
        <v>15</v>
      </c>
      <c r="D36" s="110">
        <v>15</v>
      </c>
      <c r="E36" s="110">
        <v>15</v>
      </c>
      <c r="F36" s="110">
        <v>7</v>
      </c>
      <c r="G36" s="110">
        <v>7</v>
      </c>
      <c r="H36" s="110">
        <v>8</v>
      </c>
      <c r="I36" s="193">
        <v>8</v>
      </c>
      <c r="J36" s="211">
        <v>9</v>
      </c>
      <c r="K36" s="211">
        <v>9</v>
      </c>
      <c r="L36" s="211">
        <v>5</v>
      </c>
      <c r="M36" s="193">
        <v>6</v>
      </c>
      <c r="N36" s="322">
        <v>8</v>
      </c>
    </row>
    <row r="37" spans="1:14" x14ac:dyDescent="0.25">
      <c r="A37" s="43" t="s">
        <v>159</v>
      </c>
      <c r="B37" s="113">
        <v>3732</v>
      </c>
      <c r="C37" s="113">
        <v>3505</v>
      </c>
      <c r="D37" s="113">
        <v>3503</v>
      </c>
      <c r="E37" s="113">
        <v>3530</v>
      </c>
      <c r="F37" s="113">
        <v>3600</v>
      </c>
      <c r="G37" s="113">
        <v>3586</v>
      </c>
      <c r="H37" s="113">
        <v>3504</v>
      </c>
      <c r="I37" s="294">
        <v>3480</v>
      </c>
      <c r="J37" s="294">
        <v>3528</v>
      </c>
      <c r="K37" s="294">
        <v>3463</v>
      </c>
      <c r="L37" s="294">
        <v>3396</v>
      </c>
      <c r="M37" s="323">
        <v>3546</v>
      </c>
      <c r="N37" s="333">
        <v>3589</v>
      </c>
    </row>
    <row r="38" spans="1:14" x14ac:dyDescent="0.25">
      <c r="A38" s="420"/>
      <c r="B38" s="421"/>
      <c r="C38" s="421"/>
      <c r="D38" s="421"/>
      <c r="E38" s="421"/>
      <c r="F38" s="421"/>
      <c r="G38" s="421"/>
      <c r="H38" s="421"/>
      <c r="I38" s="421"/>
      <c r="J38" s="208"/>
      <c r="K38" s="208"/>
      <c r="L38" s="208"/>
      <c r="M38" s="208"/>
      <c r="N38" s="208"/>
    </row>
  </sheetData>
  <mergeCells count="3">
    <mergeCell ref="A1:I1"/>
    <mergeCell ref="A2:I2"/>
    <mergeCell ref="A38:I38"/>
  </mergeCells>
  <pageMargins left="0.39370078740157483" right="0.39370078740157483" top="0.39370078740157483" bottom="0.39370078740157483" header="0.31496062992125984" footer="0.31496062992125984"/>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M15" sqref="M15"/>
    </sheetView>
  </sheetViews>
  <sheetFormatPr defaultColWidth="9.36328125" defaultRowHeight="10.5" x14ac:dyDescent="0.25"/>
  <cols>
    <col min="1" max="1" width="12.36328125" style="33" bestFit="1" customWidth="1"/>
    <col min="2" max="2" width="5.453125" style="33" bestFit="1" customWidth="1"/>
    <col min="3" max="3" width="5.36328125" style="33" bestFit="1" customWidth="1"/>
    <col min="4" max="6" width="5.453125" style="33" bestFit="1" customWidth="1"/>
    <col min="7" max="14" width="5.36328125" style="33" customWidth="1"/>
    <col min="15" max="15" width="15.36328125" style="33" customWidth="1"/>
    <col min="16" max="16384" width="9.36328125" style="33"/>
  </cols>
  <sheetData>
    <row r="1" spans="1:15" ht="13" x14ac:dyDescent="0.25">
      <c r="A1" s="388" t="s">
        <v>52</v>
      </c>
      <c r="B1" s="389"/>
      <c r="C1" s="389"/>
      <c r="D1" s="389"/>
      <c r="E1" s="389"/>
      <c r="F1" s="389"/>
      <c r="G1" s="389"/>
      <c r="H1" s="389"/>
      <c r="I1" s="389"/>
      <c r="J1" s="389"/>
      <c r="K1" s="389"/>
      <c r="L1" s="389"/>
      <c r="M1" s="389"/>
      <c r="N1" s="389"/>
      <c r="O1" s="390"/>
    </row>
    <row r="2" spans="1:15" ht="13" x14ac:dyDescent="0.25">
      <c r="A2" s="391" t="s">
        <v>53</v>
      </c>
      <c r="B2" s="375"/>
      <c r="C2" s="375"/>
      <c r="D2" s="375"/>
      <c r="E2" s="375"/>
      <c r="F2" s="375"/>
      <c r="G2" s="375"/>
      <c r="H2" s="375"/>
      <c r="I2" s="375"/>
      <c r="J2" s="375"/>
      <c r="K2" s="375"/>
      <c r="L2" s="375"/>
      <c r="M2" s="375"/>
      <c r="N2" s="37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501</v>
      </c>
      <c r="B4" s="49">
        <v>2116</v>
      </c>
      <c r="C4" s="49">
        <v>2129</v>
      </c>
      <c r="D4" s="49">
        <v>2123</v>
      </c>
      <c r="E4" s="49">
        <v>2134</v>
      </c>
      <c r="F4" s="49">
        <v>2036</v>
      </c>
      <c r="G4" s="49">
        <v>2045</v>
      </c>
      <c r="H4" s="193">
        <v>1986</v>
      </c>
      <c r="I4" s="193">
        <v>1948</v>
      </c>
      <c r="J4" s="193">
        <v>1933</v>
      </c>
      <c r="K4" s="193">
        <v>1916</v>
      </c>
      <c r="L4" s="193">
        <v>1942</v>
      </c>
      <c r="M4" s="193">
        <v>1957</v>
      </c>
      <c r="N4" s="193">
        <v>1884</v>
      </c>
      <c r="O4" s="106" t="s">
        <v>502</v>
      </c>
    </row>
    <row r="5" spans="1:15" x14ac:dyDescent="0.25">
      <c r="A5" s="87" t="s">
        <v>522</v>
      </c>
      <c r="B5" s="49">
        <v>1616</v>
      </c>
      <c r="C5" s="49">
        <v>1376</v>
      </c>
      <c r="D5" s="49">
        <v>1380</v>
      </c>
      <c r="E5" s="49">
        <v>1396</v>
      </c>
      <c r="F5" s="49">
        <v>1564</v>
      </c>
      <c r="G5" s="49">
        <v>1541</v>
      </c>
      <c r="H5" s="193">
        <v>1518</v>
      </c>
      <c r="I5" s="193">
        <v>1532</v>
      </c>
      <c r="J5" s="193">
        <v>1595</v>
      </c>
      <c r="K5" s="193">
        <v>1547</v>
      </c>
      <c r="L5" s="193">
        <v>1454</v>
      </c>
      <c r="M5" s="193">
        <v>1589</v>
      </c>
      <c r="N5" s="193">
        <v>1705</v>
      </c>
      <c r="O5" s="107" t="s">
        <v>523</v>
      </c>
    </row>
    <row r="6" spans="1:15" x14ac:dyDescent="0.25">
      <c r="A6" s="43" t="s">
        <v>159</v>
      </c>
      <c r="B6" s="108">
        <v>3732</v>
      </c>
      <c r="C6" s="108">
        <v>3505</v>
      </c>
      <c r="D6" s="108">
        <v>3503</v>
      </c>
      <c r="E6" s="108">
        <v>3530</v>
      </c>
      <c r="F6" s="108">
        <v>3600</v>
      </c>
      <c r="G6" s="108">
        <v>3586</v>
      </c>
      <c r="H6" s="194">
        <v>3504</v>
      </c>
      <c r="I6" s="194">
        <v>3480</v>
      </c>
      <c r="J6" s="194">
        <v>3528</v>
      </c>
      <c r="K6" s="194">
        <v>3463</v>
      </c>
      <c r="L6" s="194">
        <v>3396</v>
      </c>
      <c r="M6" s="194">
        <v>3546</v>
      </c>
      <c r="N6" s="194">
        <v>3589</v>
      </c>
      <c r="O6" s="115" t="s">
        <v>160</v>
      </c>
    </row>
    <row r="7" spans="1:15" x14ac:dyDescent="0.25">
      <c r="A7" s="393"/>
      <c r="B7" s="394"/>
      <c r="C7" s="394"/>
      <c r="D7" s="394"/>
      <c r="E7" s="394"/>
      <c r="F7" s="394"/>
      <c r="G7" s="394"/>
      <c r="H7" s="394"/>
      <c r="I7" s="394"/>
      <c r="J7" s="394"/>
      <c r="K7" s="394"/>
      <c r="L7" s="394"/>
      <c r="M7" s="394"/>
      <c r="N7" s="394"/>
      <c r="O7" s="395"/>
    </row>
  </sheetData>
  <mergeCells count="3">
    <mergeCell ref="A1:O1"/>
    <mergeCell ref="A2:O2"/>
    <mergeCell ref="A7:O7"/>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L15" sqref="L15"/>
    </sheetView>
  </sheetViews>
  <sheetFormatPr defaultColWidth="9.36328125" defaultRowHeight="10.5" x14ac:dyDescent="0.25"/>
  <cols>
    <col min="1" max="1" width="17.36328125" style="33" bestFit="1" customWidth="1"/>
    <col min="2" max="2" width="5.453125" style="33" bestFit="1" customWidth="1"/>
    <col min="3" max="3" width="5.36328125" style="33" bestFit="1" customWidth="1"/>
    <col min="4" max="6" width="5.453125" style="33" bestFit="1" customWidth="1"/>
    <col min="7" max="14" width="5.36328125" style="33" customWidth="1"/>
    <col min="15" max="15" width="16.453125" style="33" customWidth="1"/>
    <col min="16" max="16384" width="9.36328125" style="33"/>
  </cols>
  <sheetData>
    <row r="1" spans="1:15" ht="15" customHeight="1" x14ac:dyDescent="0.25">
      <c r="A1" s="413" t="s">
        <v>54</v>
      </c>
      <c r="B1" s="414"/>
      <c r="C1" s="414"/>
      <c r="D1" s="414"/>
      <c r="E1" s="414"/>
      <c r="F1" s="414"/>
      <c r="G1" s="414"/>
      <c r="H1" s="414"/>
      <c r="I1" s="414"/>
      <c r="J1" s="414"/>
      <c r="K1" s="414"/>
      <c r="L1" s="414"/>
      <c r="M1" s="414"/>
      <c r="N1" s="414"/>
      <c r="O1" s="414"/>
    </row>
    <row r="2" spans="1:15" ht="15" customHeight="1" x14ac:dyDescent="0.25">
      <c r="A2" s="391" t="s">
        <v>55</v>
      </c>
      <c r="B2" s="415"/>
      <c r="C2" s="415"/>
      <c r="D2" s="415"/>
      <c r="E2" s="415"/>
      <c r="F2" s="415"/>
      <c r="G2" s="415"/>
      <c r="H2" s="415"/>
      <c r="I2" s="415"/>
      <c r="J2" s="415"/>
      <c r="K2" s="415"/>
      <c r="L2" s="415"/>
      <c r="M2" s="415"/>
      <c r="N2" s="415"/>
      <c r="O2" s="415"/>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109" t="s">
        <v>151</v>
      </c>
    </row>
    <row r="4" spans="1:15" x14ac:dyDescent="0.25">
      <c r="A4" s="71" t="s">
        <v>507</v>
      </c>
      <c r="B4" s="110">
        <v>2526</v>
      </c>
      <c r="C4" s="110">
        <v>2320</v>
      </c>
      <c r="D4" s="110">
        <v>2315</v>
      </c>
      <c r="E4" s="110">
        <v>2334</v>
      </c>
      <c r="F4" s="110">
        <v>2437</v>
      </c>
      <c r="G4" s="110">
        <v>2413</v>
      </c>
      <c r="H4" s="193">
        <v>2411</v>
      </c>
      <c r="I4" s="193">
        <v>2409</v>
      </c>
      <c r="J4" s="193">
        <v>2487</v>
      </c>
      <c r="K4" s="193">
        <v>2510</v>
      </c>
      <c r="L4" s="193">
        <v>2460</v>
      </c>
      <c r="M4" s="193">
        <v>2625</v>
      </c>
      <c r="N4" s="193">
        <v>2678</v>
      </c>
      <c r="O4" s="111" t="s">
        <v>508</v>
      </c>
    </row>
    <row r="5" spans="1:15" x14ac:dyDescent="0.25">
      <c r="A5" s="87" t="s">
        <v>509</v>
      </c>
      <c r="B5" s="110">
        <v>282</v>
      </c>
      <c r="C5" s="110">
        <v>265</v>
      </c>
      <c r="D5" s="110">
        <v>270</v>
      </c>
      <c r="E5" s="110">
        <v>277</v>
      </c>
      <c r="F5" s="110">
        <v>270</v>
      </c>
      <c r="G5" s="110">
        <v>208</v>
      </c>
      <c r="H5" s="193">
        <v>214</v>
      </c>
      <c r="I5" s="193">
        <v>214</v>
      </c>
      <c r="J5" s="193">
        <v>207</v>
      </c>
      <c r="K5" s="193">
        <v>194</v>
      </c>
      <c r="L5" s="193">
        <v>190</v>
      </c>
      <c r="M5" s="193">
        <v>187</v>
      </c>
      <c r="N5" s="193">
        <v>160</v>
      </c>
      <c r="O5" s="112" t="s">
        <v>510</v>
      </c>
    </row>
    <row r="6" spans="1:15" x14ac:dyDescent="0.25">
      <c r="A6" s="87" t="s">
        <v>511</v>
      </c>
      <c r="B6" s="110">
        <v>43</v>
      </c>
      <c r="C6" s="110">
        <v>34</v>
      </c>
      <c r="D6" s="110">
        <v>31</v>
      </c>
      <c r="E6" s="110">
        <v>30</v>
      </c>
      <c r="F6" s="110">
        <v>27</v>
      </c>
      <c r="G6" s="110">
        <v>91</v>
      </c>
      <c r="H6" s="193">
        <v>17</v>
      </c>
      <c r="I6" s="193">
        <v>17</v>
      </c>
      <c r="J6" s="193">
        <v>5</v>
      </c>
      <c r="K6" s="193">
        <v>6</v>
      </c>
      <c r="L6" s="193">
        <v>9</v>
      </c>
      <c r="M6" s="193">
        <v>12</v>
      </c>
      <c r="N6" s="193">
        <v>27</v>
      </c>
      <c r="O6" s="112" t="s">
        <v>512</v>
      </c>
    </row>
    <row r="7" spans="1:15" x14ac:dyDescent="0.25">
      <c r="A7" s="87" t="s">
        <v>513</v>
      </c>
      <c r="B7" s="110">
        <v>49</v>
      </c>
      <c r="C7" s="110">
        <v>65</v>
      </c>
      <c r="D7" s="110">
        <v>40</v>
      </c>
      <c r="E7" s="110">
        <v>21</v>
      </c>
      <c r="F7" s="110">
        <v>17</v>
      </c>
      <c r="G7" s="110">
        <v>20</v>
      </c>
      <c r="H7" s="193">
        <v>87</v>
      </c>
      <c r="I7" s="193">
        <v>91</v>
      </c>
      <c r="J7" s="193">
        <v>17</v>
      </c>
      <c r="K7" s="193">
        <v>16</v>
      </c>
      <c r="L7" s="193">
        <v>16</v>
      </c>
      <c r="M7" s="193">
        <v>15</v>
      </c>
      <c r="N7" s="193">
        <v>16</v>
      </c>
      <c r="O7" s="112" t="s">
        <v>514</v>
      </c>
    </row>
    <row r="8" spans="1:15" x14ac:dyDescent="0.25">
      <c r="A8" s="87" t="s">
        <v>515</v>
      </c>
      <c r="B8" s="110">
        <v>832</v>
      </c>
      <c r="C8" s="110">
        <v>821</v>
      </c>
      <c r="D8" s="110">
        <v>847</v>
      </c>
      <c r="E8" s="110">
        <v>868</v>
      </c>
      <c r="F8" s="110">
        <v>849</v>
      </c>
      <c r="G8" s="110">
        <v>854</v>
      </c>
      <c r="H8" s="193">
        <v>775</v>
      </c>
      <c r="I8" s="193">
        <v>749</v>
      </c>
      <c r="J8" s="193">
        <v>812</v>
      </c>
      <c r="K8" s="193">
        <v>737</v>
      </c>
      <c r="L8" s="193">
        <v>721</v>
      </c>
      <c r="M8" s="193">
        <v>707</v>
      </c>
      <c r="N8" s="193">
        <v>708</v>
      </c>
      <c r="O8" s="112" t="s">
        <v>516</v>
      </c>
    </row>
    <row r="9" spans="1:15" x14ac:dyDescent="0.25">
      <c r="A9" s="43" t="s">
        <v>159</v>
      </c>
      <c r="B9" s="113">
        <v>3732</v>
      </c>
      <c r="C9" s="113">
        <v>3505</v>
      </c>
      <c r="D9" s="113">
        <v>3503</v>
      </c>
      <c r="E9" s="113">
        <v>3530</v>
      </c>
      <c r="F9" s="113">
        <v>3600</v>
      </c>
      <c r="G9" s="113">
        <v>3586</v>
      </c>
      <c r="H9" s="194">
        <v>3504</v>
      </c>
      <c r="I9" s="194">
        <v>3480</v>
      </c>
      <c r="J9" s="194">
        <v>3528</v>
      </c>
      <c r="K9" s="194">
        <v>3463</v>
      </c>
      <c r="L9" s="194">
        <v>3396</v>
      </c>
      <c r="M9" s="194">
        <v>3546</v>
      </c>
      <c r="N9" s="194">
        <v>3589</v>
      </c>
      <c r="O9" s="114" t="s">
        <v>160</v>
      </c>
    </row>
    <row r="10" spans="1:15" x14ac:dyDescent="0.25">
      <c r="A10" s="418"/>
      <c r="B10" s="419"/>
      <c r="C10" s="419"/>
      <c r="D10" s="419"/>
      <c r="E10" s="419"/>
      <c r="F10" s="419"/>
      <c r="G10" s="419"/>
      <c r="H10" s="419"/>
      <c r="I10" s="419"/>
      <c r="J10" s="419"/>
      <c r="K10" s="419"/>
      <c r="L10" s="419"/>
      <c r="M10" s="419"/>
      <c r="N10" s="419"/>
      <c r="O10" s="419"/>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O16" sqref="O16"/>
    </sheetView>
  </sheetViews>
  <sheetFormatPr defaultColWidth="9.36328125" defaultRowHeight="10.5" x14ac:dyDescent="0.25"/>
  <cols>
    <col min="1" max="1" width="10.36328125" style="33" bestFit="1" customWidth="1"/>
    <col min="2" max="2" width="5.453125" style="33" bestFit="1" customWidth="1"/>
    <col min="3" max="3" width="5.36328125" style="33" bestFit="1" customWidth="1"/>
    <col min="4" max="6" width="5.453125" style="33" bestFit="1" customWidth="1"/>
    <col min="7" max="14" width="5.36328125" style="33" customWidth="1"/>
    <col min="15" max="15" width="10.36328125" style="33" bestFit="1" customWidth="1"/>
    <col min="16" max="16384" width="9.36328125" style="33"/>
  </cols>
  <sheetData>
    <row r="1" spans="1:15" ht="13" x14ac:dyDescent="0.25">
      <c r="A1" s="388" t="s">
        <v>56</v>
      </c>
      <c r="B1" s="389"/>
      <c r="C1" s="389"/>
      <c r="D1" s="389"/>
      <c r="E1" s="389"/>
      <c r="F1" s="389"/>
      <c r="G1" s="389"/>
      <c r="H1" s="389"/>
      <c r="I1" s="389"/>
      <c r="J1" s="389"/>
      <c r="K1" s="389"/>
      <c r="L1" s="389"/>
      <c r="M1" s="389"/>
      <c r="N1" s="389"/>
      <c r="O1" s="390"/>
    </row>
    <row r="2" spans="1:15" ht="13" x14ac:dyDescent="0.25">
      <c r="A2" s="391" t="s">
        <v>524</v>
      </c>
      <c r="B2" s="415"/>
      <c r="C2" s="415"/>
      <c r="D2" s="415"/>
      <c r="E2" s="415"/>
      <c r="F2" s="415"/>
      <c r="G2" s="415"/>
      <c r="H2" s="415"/>
      <c r="I2" s="415"/>
      <c r="J2" s="415"/>
      <c r="K2" s="415"/>
      <c r="L2" s="415"/>
      <c r="M2" s="415"/>
      <c r="N2" s="41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525</v>
      </c>
      <c r="B4" s="49">
        <v>400</v>
      </c>
      <c r="C4" s="49">
        <v>390</v>
      </c>
      <c r="D4" s="49">
        <v>362</v>
      </c>
      <c r="E4" s="49">
        <v>350</v>
      </c>
      <c r="F4" s="49">
        <v>346</v>
      </c>
      <c r="G4" s="49">
        <v>340</v>
      </c>
      <c r="H4" s="193">
        <v>344</v>
      </c>
      <c r="I4" s="193">
        <v>342</v>
      </c>
      <c r="J4" s="193">
        <v>337</v>
      </c>
      <c r="K4" s="295">
        <v>331</v>
      </c>
      <c r="L4" s="295">
        <v>322</v>
      </c>
      <c r="M4" s="295">
        <v>314</v>
      </c>
      <c r="N4" s="295">
        <v>272</v>
      </c>
      <c r="O4" s="72" t="s">
        <v>526</v>
      </c>
    </row>
    <row r="5" spans="1:15" x14ac:dyDescent="0.25">
      <c r="A5" s="87" t="s">
        <v>857</v>
      </c>
      <c r="B5" s="49">
        <v>6</v>
      </c>
      <c r="C5" s="49">
        <v>7</v>
      </c>
      <c r="D5" s="49">
        <v>6</v>
      </c>
      <c r="E5" s="49">
        <v>6</v>
      </c>
      <c r="F5" s="49">
        <v>5</v>
      </c>
      <c r="G5" s="49">
        <v>5</v>
      </c>
      <c r="H5" s="193">
        <v>5</v>
      </c>
      <c r="I5" s="193">
        <v>4</v>
      </c>
      <c r="J5" s="193">
        <v>4</v>
      </c>
      <c r="K5" s="295">
        <v>4</v>
      </c>
      <c r="L5" s="295">
        <v>3</v>
      </c>
      <c r="M5" s="295">
        <v>4</v>
      </c>
      <c r="N5" s="295">
        <v>3</v>
      </c>
      <c r="O5" s="88" t="s">
        <v>860</v>
      </c>
    </row>
    <row r="6" spans="1:15" x14ac:dyDescent="0.25">
      <c r="A6" s="87" t="s">
        <v>858</v>
      </c>
      <c r="B6" s="49">
        <v>5</v>
      </c>
      <c r="C6" s="49">
        <v>5</v>
      </c>
      <c r="D6" s="49">
        <v>6</v>
      </c>
      <c r="E6" s="49">
        <v>6</v>
      </c>
      <c r="F6" s="49">
        <v>6</v>
      </c>
      <c r="G6" s="49">
        <v>6</v>
      </c>
      <c r="H6" s="193">
        <v>6</v>
      </c>
      <c r="I6" s="193">
        <v>8</v>
      </c>
      <c r="J6" s="193">
        <v>8</v>
      </c>
      <c r="K6" s="295">
        <v>10</v>
      </c>
      <c r="L6" s="295">
        <v>10</v>
      </c>
      <c r="M6" s="295">
        <v>10</v>
      </c>
      <c r="N6" s="295">
        <v>10</v>
      </c>
      <c r="O6" s="88" t="s">
        <v>861</v>
      </c>
    </row>
    <row r="7" spans="1:15" x14ac:dyDescent="0.25">
      <c r="A7" s="87" t="s">
        <v>859</v>
      </c>
      <c r="B7" s="49">
        <v>34</v>
      </c>
      <c r="C7" s="49">
        <v>34</v>
      </c>
      <c r="D7" s="49">
        <v>34</v>
      </c>
      <c r="E7" s="49">
        <v>34</v>
      </c>
      <c r="F7" s="49">
        <v>32</v>
      </c>
      <c r="G7" s="49">
        <v>30</v>
      </c>
      <c r="H7" s="193">
        <v>29</v>
      </c>
      <c r="I7" s="193">
        <v>29</v>
      </c>
      <c r="J7" s="193">
        <v>29</v>
      </c>
      <c r="K7" s="295">
        <v>28</v>
      </c>
      <c r="L7" s="295">
        <v>28</v>
      </c>
      <c r="M7" s="295">
        <v>26</v>
      </c>
      <c r="N7" s="295">
        <v>26</v>
      </c>
      <c r="O7" s="88" t="s">
        <v>862</v>
      </c>
    </row>
    <row r="8" spans="1:15" x14ac:dyDescent="0.25">
      <c r="A8" s="43" t="s">
        <v>159</v>
      </c>
      <c r="B8" s="108">
        <v>445</v>
      </c>
      <c r="C8" s="108">
        <v>436</v>
      </c>
      <c r="D8" s="108">
        <v>408</v>
      </c>
      <c r="E8" s="108">
        <v>396</v>
      </c>
      <c r="F8" s="108">
        <v>389</v>
      </c>
      <c r="G8" s="108">
        <v>381</v>
      </c>
      <c r="H8" s="194">
        <v>384</v>
      </c>
      <c r="I8" s="194">
        <v>383</v>
      </c>
      <c r="J8" s="194">
        <v>378</v>
      </c>
      <c r="K8" s="296">
        <v>373</v>
      </c>
      <c r="L8" s="296">
        <v>363</v>
      </c>
      <c r="M8" s="296">
        <v>354</v>
      </c>
      <c r="N8" s="296">
        <v>311</v>
      </c>
      <c r="O8" s="105" t="s">
        <v>160</v>
      </c>
    </row>
    <row r="9" spans="1:15" x14ac:dyDescent="0.25">
      <c r="A9" s="385"/>
      <c r="B9" s="422"/>
      <c r="C9" s="422"/>
      <c r="D9" s="422"/>
      <c r="E9" s="422"/>
      <c r="F9" s="422"/>
      <c r="G9" s="422"/>
      <c r="H9" s="422"/>
      <c r="I9" s="422"/>
      <c r="J9" s="422"/>
      <c r="K9" s="422"/>
      <c r="L9" s="422"/>
      <c r="M9" s="422"/>
      <c r="N9" s="422"/>
      <c r="O9" s="387"/>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36328125" defaultRowHeight="10.5" x14ac:dyDescent="0.25"/>
  <cols>
    <col min="1" max="1" width="17.36328125" style="33" bestFit="1" customWidth="1"/>
    <col min="2" max="2" width="5.453125" style="33" bestFit="1" customWidth="1"/>
    <col min="3" max="3" width="5.36328125" style="33" bestFit="1" customWidth="1"/>
    <col min="4" max="6" width="5.453125" style="33" bestFit="1" customWidth="1"/>
    <col min="7" max="14" width="5.36328125" style="33" customWidth="1"/>
    <col min="15" max="15" width="21.453125" style="33" bestFit="1" customWidth="1"/>
    <col min="16" max="16384" width="9.36328125" style="33"/>
  </cols>
  <sheetData>
    <row r="1" spans="1:15" ht="13" x14ac:dyDescent="0.25">
      <c r="A1" s="388" t="s">
        <v>58</v>
      </c>
      <c r="B1" s="389"/>
      <c r="C1" s="389"/>
      <c r="D1" s="389"/>
      <c r="E1" s="389"/>
      <c r="F1" s="389"/>
      <c r="G1" s="389"/>
      <c r="H1" s="389"/>
      <c r="I1" s="389"/>
      <c r="J1" s="389"/>
      <c r="K1" s="389"/>
      <c r="L1" s="389"/>
      <c r="M1" s="389"/>
      <c r="N1" s="389"/>
      <c r="O1" s="390"/>
    </row>
    <row r="2" spans="1:15" ht="13" x14ac:dyDescent="0.25">
      <c r="A2" s="391" t="s">
        <v>59</v>
      </c>
      <c r="B2" s="415"/>
      <c r="C2" s="415"/>
      <c r="D2" s="415"/>
      <c r="E2" s="415"/>
      <c r="F2" s="415"/>
      <c r="G2" s="415"/>
      <c r="H2" s="415"/>
      <c r="I2" s="415"/>
      <c r="J2" s="415"/>
      <c r="K2" s="415"/>
      <c r="L2" s="415"/>
      <c r="M2" s="415"/>
      <c r="N2" s="41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527</v>
      </c>
      <c r="B4" s="49">
        <v>68</v>
      </c>
      <c r="C4" s="49">
        <v>70</v>
      </c>
      <c r="D4" s="49">
        <v>70</v>
      </c>
      <c r="E4" s="49">
        <v>75</v>
      </c>
      <c r="F4" s="49">
        <v>79</v>
      </c>
      <c r="G4" s="49">
        <v>77</v>
      </c>
      <c r="H4" s="195">
        <v>81</v>
      </c>
      <c r="I4" s="195">
        <v>86</v>
      </c>
      <c r="J4" s="195">
        <v>88</v>
      </c>
      <c r="K4" s="195">
        <v>94</v>
      </c>
      <c r="L4" s="195">
        <v>94</v>
      </c>
      <c r="M4" s="195">
        <v>87</v>
      </c>
      <c r="N4" s="195">
        <v>34</v>
      </c>
      <c r="O4" s="72" t="s">
        <v>528</v>
      </c>
    </row>
    <row r="5" spans="1:15" x14ac:dyDescent="0.25">
      <c r="A5" s="87" t="s">
        <v>529</v>
      </c>
      <c r="B5" s="49">
        <v>30</v>
      </c>
      <c r="C5" s="49">
        <v>28</v>
      </c>
      <c r="D5" s="49">
        <v>22</v>
      </c>
      <c r="E5" s="49">
        <v>20</v>
      </c>
      <c r="F5" s="49">
        <v>20</v>
      </c>
      <c r="G5" s="49">
        <v>21</v>
      </c>
      <c r="H5" s="195">
        <v>21</v>
      </c>
      <c r="I5" s="195">
        <v>26</v>
      </c>
      <c r="J5" s="195">
        <v>26</v>
      </c>
      <c r="K5" s="195">
        <v>29</v>
      </c>
      <c r="L5" s="195">
        <v>31</v>
      </c>
      <c r="M5" s="195">
        <v>24</v>
      </c>
      <c r="N5" s="195">
        <v>14</v>
      </c>
      <c r="O5" s="88" t="s">
        <v>530</v>
      </c>
    </row>
    <row r="6" spans="1:15" x14ac:dyDescent="0.25">
      <c r="A6" s="43" t="s">
        <v>159</v>
      </c>
      <c r="B6" s="108">
        <v>98</v>
      </c>
      <c r="C6" s="108">
        <v>98</v>
      </c>
      <c r="D6" s="108">
        <v>92</v>
      </c>
      <c r="E6" s="108">
        <v>95</v>
      </c>
      <c r="F6" s="108">
        <v>99</v>
      </c>
      <c r="G6" s="108">
        <v>98</v>
      </c>
      <c r="H6" s="196">
        <v>102</v>
      </c>
      <c r="I6" s="196">
        <v>112</v>
      </c>
      <c r="J6" s="196">
        <v>114</v>
      </c>
      <c r="K6" s="196">
        <v>123</v>
      </c>
      <c r="L6" s="196">
        <v>125</v>
      </c>
      <c r="M6" s="196">
        <v>111</v>
      </c>
      <c r="N6" s="196">
        <v>48</v>
      </c>
      <c r="O6" s="105" t="s">
        <v>160</v>
      </c>
    </row>
    <row r="7" spans="1:15" x14ac:dyDescent="0.25">
      <c r="A7" s="393"/>
      <c r="B7" s="394"/>
      <c r="C7" s="394"/>
      <c r="D7" s="394"/>
      <c r="E7" s="394"/>
      <c r="F7" s="394"/>
      <c r="G7" s="394"/>
      <c r="H7" s="394"/>
      <c r="I7" s="394"/>
      <c r="J7" s="394"/>
      <c r="K7" s="394"/>
      <c r="L7" s="394"/>
      <c r="M7" s="394"/>
      <c r="N7" s="394"/>
      <c r="O7" s="395"/>
    </row>
  </sheetData>
  <mergeCells count="3">
    <mergeCell ref="A1:O1"/>
    <mergeCell ref="A2:O2"/>
    <mergeCell ref="A7:O7"/>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9" sqref="N9"/>
    </sheetView>
  </sheetViews>
  <sheetFormatPr defaultColWidth="9.36328125" defaultRowHeight="10.5" x14ac:dyDescent="0.25"/>
  <cols>
    <col min="1" max="1" width="14.6328125" style="33" customWidth="1"/>
    <col min="2" max="5" width="5.6328125" style="33" customWidth="1"/>
    <col min="6" max="6" width="5.6328125" style="33" bestFit="1" customWidth="1"/>
    <col min="7" max="14" width="5.6328125" style="33" customWidth="1"/>
    <col min="15" max="15" width="16.453125" style="33" customWidth="1"/>
    <col min="16" max="16384" width="9.36328125" style="33"/>
  </cols>
  <sheetData>
    <row r="1" spans="1:15" ht="13" x14ac:dyDescent="0.25">
      <c r="A1" s="388" t="s">
        <v>531</v>
      </c>
      <c r="B1" s="389"/>
      <c r="C1" s="389"/>
      <c r="D1" s="389"/>
      <c r="E1" s="389"/>
      <c r="F1" s="389"/>
      <c r="G1" s="389"/>
      <c r="H1" s="389"/>
      <c r="I1" s="389"/>
      <c r="J1" s="389"/>
      <c r="K1" s="389"/>
      <c r="L1" s="389"/>
      <c r="M1" s="389"/>
      <c r="N1" s="389"/>
      <c r="O1" s="390"/>
    </row>
    <row r="2" spans="1:15" ht="13" x14ac:dyDescent="0.25">
      <c r="A2" s="391" t="s">
        <v>532</v>
      </c>
      <c r="B2" s="375"/>
      <c r="C2" s="375"/>
      <c r="D2" s="375"/>
      <c r="E2" s="375"/>
      <c r="F2" s="375"/>
      <c r="G2" s="375"/>
      <c r="H2" s="375"/>
      <c r="I2" s="375"/>
      <c r="J2" s="375"/>
      <c r="K2" s="375"/>
      <c r="L2" s="375"/>
      <c r="M2" s="375"/>
      <c r="N2" s="37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533</v>
      </c>
      <c r="B4" s="49">
        <v>13686.618585184149</v>
      </c>
      <c r="C4" s="49">
        <v>14370.3419941503</v>
      </c>
      <c r="D4" s="49">
        <v>18685.030900909605</v>
      </c>
      <c r="E4" s="49">
        <v>13473.299679941223</v>
      </c>
      <c r="F4" s="49">
        <v>12198.81843493316</v>
      </c>
      <c r="G4" s="49">
        <v>13686.4199465985</v>
      </c>
      <c r="H4" s="193">
        <v>9230.9275309900004</v>
      </c>
      <c r="I4" s="193">
        <v>9295.934371587</v>
      </c>
      <c r="J4" s="193">
        <v>12855.912087500001</v>
      </c>
      <c r="K4" s="193">
        <v>9922.5383940449992</v>
      </c>
      <c r="L4" s="193">
        <v>8569.6642821170008</v>
      </c>
      <c r="M4" s="193">
        <v>13776.413583861</v>
      </c>
      <c r="N4" s="193">
        <v>9867.7112556280008</v>
      </c>
      <c r="O4" s="72" t="s">
        <v>533</v>
      </c>
    </row>
    <row r="5" spans="1:15" x14ac:dyDescent="0.25">
      <c r="A5" s="87" t="s">
        <v>534</v>
      </c>
      <c r="B5" s="49">
        <v>0</v>
      </c>
      <c r="C5" s="49">
        <v>0</v>
      </c>
      <c r="D5" s="49">
        <v>0</v>
      </c>
      <c r="E5" s="49">
        <v>0</v>
      </c>
      <c r="F5" s="49">
        <v>0</v>
      </c>
      <c r="G5" s="49">
        <v>0</v>
      </c>
      <c r="H5" s="193">
        <v>0</v>
      </c>
      <c r="I5" s="193">
        <v>0</v>
      </c>
      <c r="J5" s="193">
        <v>0</v>
      </c>
      <c r="K5" s="193">
        <v>0</v>
      </c>
      <c r="L5" s="193">
        <v>0</v>
      </c>
      <c r="M5" s="193">
        <v>0</v>
      </c>
      <c r="N5" s="193">
        <v>0</v>
      </c>
      <c r="O5" s="88" t="s">
        <v>535</v>
      </c>
    </row>
    <row r="6" spans="1:15" x14ac:dyDescent="0.25">
      <c r="A6" s="87" t="s">
        <v>536</v>
      </c>
      <c r="B6" s="49">
        <v>2989.1111104855963</v>
      </c>
      <c r="C6" s="49">
        <v>3041.9270594060754</v>
      </c>
      <c r="D6" s="49">
        <v>2992.0183870451174</v>
      </c>
      <c r="E6" s="49">
        <v>2928.26336156145</v>
      </c>
      <c r="F6" s="49">
        <v>2993.1846243545256</v>
      </c>
      <c r="G6" s="49">
        <v>2994.6966327619366</v>
      </c>
      <c r="H6" s="193">
        <v>3013.2339247909999</v>
      </c>
      <c r="I6" s="193">
        <v>3044.2889429440002</v>
      </c>
      <c r="J6" s="193">
        <v>2318.25</v>
      </c>
      <c r="K6" s="193">
        <v>0</v>
      </c>
      <c r="L6" s="193">
        <v>0</v>
      </c>
      <c r="M6" s="193">
        <v>0</v>
      </c>
      <c r="N6" s="193">
        <v>0</v>
      </c>
      <c r="O6" s="88" t="s">
        <v>537</v>
      </c>
    </row>
    <row r="7" spans="1:15" x14ac:dyDescent="0.25">
      <c r="A7" s="87" t="s">
        <v>538</v>
      </c>
      <c r="B7" s="49">
        <v>6674.425291205529</v>
      </c>
      <c r="C7" s="49">
        <v>6792.7108150259255</v>
      </c>
      <c r="D7" s="49">
        <v>6681.6477665241846</v>
      </c>
      <c r="E7" s="49">
        <v>6539.645681545112</v>
      </c>
      <c r="F7" s="49">
        <v>6685.0399290655259</v>
      </c>
      <c r="G7" s="49">
        <v>6688.8115573094365</v>
      </c>
      <c r="H7" s="193">
        <v>6730.6108997799993</v>
      </c>
      <c r="I7" s="193">
        <v>6800.3512547419996</v>
      </c>
      <c r="J7" s="193">
        <v>6954.75</v>
      </c>
      <c r="K7" s="193">
        <v>7098.55149127</v>
      </c>
      <c r="L7" s="193">
        <v>4607.2426424400001</v>
      </c>
      <c r="M7" s="193">
        <v>4576.5297029499998</v>
      </c>
      <c r="N7" s="193">
        <v>4693.2974045709998</v>
      </c>
      <c r="O7" s="88" t="s">
        <v>539</v>
      </c>
    </row>
    <row r="8" spans="1:15" x14ac:dyDescent="0.25">
      <c r="A8" s="87" t="s">
        <v>844</v>
      </c>
      <c r="B8" s="49">
        <v>1488.8619624430048</v>
      </c>
      <c r="C8" s="49">
        <v>1515.2864281156499</v>
      </c>
      <c r="D8" s="49">
        <v>1490.5542818742315</v>
      </c>
      <c r="E8" s="49">
        <v>1458.9170553752101</v>
      </c>
      <c r="F8" s="49">
        <v>0</v>
      </c>
      <c r="G8" s="49">
        <v>0</v>
      </c>
      <c r="H8" s="193">
        <v>0</v>
      </c>
      <c r="I8" s="193">
        <v>0</v>
      </c>
      <c r="J8" s="193">
        <v>0</v>
      </c>
      <c r="K8" s="193">
        <v>0</v>
      </c>
      <c r="L8" s="193">
        <v>0</v>
      </c>
      <c r="M8" s="193">
        <v>0</v>
      </c>
      <c r="N8" s="193"/>
      <c r="O8" s="112" t="s">
        <v>845</v>
      </c>
    </row>
    <row r="9" spans="1:15" x14ac:dyDescent="0.25">
      <c r="A9" s="43" t="s">
        <v>159</v>
      </c>
      <c r="B9" s="108">
        <v>24839.016949318284</v>
      </c>
      <c r="C9" s="108">
        <v>25720.266296697951</v>
      </c>
      <c r="D9" s="108">
        <v>29849.25133635314</v>
      </c>
      <c r="E9" s="108">
        <v>24400.125778422997</v>
      </c>
      <c r="F9" s="108">
        <v>21877.042988353212</v>
      </c>
      <c r="G9" s="108">
        <v>23369.928136669911</v>
      </c>
      <c r="H9" s="194">
        <v>18974.772355560999</v>
      </c>
      <c r="I9" s="194">
        <v>19140.574569272998</v>
      </c>
      <c r="J9" s="194">
        <v>22128.912087500001</v>
      </c>
      <c r="K9" s="194">
        <v>17021.089885314999</v>
      </c>
      <c r="L9" s="194">
        <v>13176.906924557001</v>
      </c>
      <c r="M9" s="194">
        <v>18352.943286811002</v>
      </c>
      <c r="N9" s="194">
        <v>14561.008660199001</v>
      </c>
      <c r="O9" s="105" t="s">
        <v>160</v>
      </c>
    </row>
    <row r="10" spans="1:15" x14ac:dyDescent="0.25">
      <c r="A10" s="393"/>
      <c r="B10" s="394"/>
      <c r="C10" s="394"/>
      <c r="D10" s="394"/>
      <c r="E10" s="394"/>
      <c r="F10" s="394"/>
      <c r="G10" s="394"/>
      <c r="H10" s="394"/>
      <c r="I10" s="394"/>
      <c r="J10" s="394"/>
      <c r="K10" s="394"/>
      <c r="L10" s="394"/>
      <c r="M10" s="394"/>
      <c r="N10" s="394"/>
      <c r="O10" s="395"/>
    </row>
  </sheetData>
  <mergeCells count="3">
    <mergeCell ref="A1:O1"/>
    <mergeCell ref="A2:O2"/>
    <mergeCell ref="A10:O10"/>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A8" sqref="A8:O8"/>
    </sheetView>
  </sheetViews>
  <sheetFormatPr defaultColWidth="9.36328125" defaultRowHeight="10.5" x14ac:dyDescent="0.25"/>
  <cols>
    <col min="1" max="1" width="9.36328125" style="33" bestFit="1" customWidth="1"/>
    <col min="2" max="5" width="5.6328125" style="33" bestFit="1" customWidth="1"/>
    <col min="6" max="14" width="5.6328125" style="33" customWidth="1"/>
    <col min="15" max="15" width="8.453125" style="33" customWidth="1"/>
    <col min="16" max="16384" width="9.36328125" style="33"/>
  </cols>
  <sheetData>
    <row r="1" spans="1:15" ht="13" x14ac:dyDescent="0.25">
      <c r="A1" s="388" t="s">
        <v>540</v>
      </c>
      <c r="B1" s="389"/>
      <c r="C1" s="389"/>
      <c r="D1" s="389"/>
      <c r="E1" s="389"/>
      <c r="F1" s="389"/>
      <c r="G1" s="389"/>
      <c r="H1" s="389"/>
      <c r="I1" s="389"/>
      <c r="J1" s="389"/>
      <c r="K1" s="389"/>
      <c r="L1" s="389"/>
      <c r="M1" s="389"/>
      <c r="N1" s="389"/>
      <c r="O1" s="390"/>
    </row>
    <row r="2" spans="1:15" ht="13" x14ac:dyDescent="0.25">
      <c r="A2" s="391" t="s">
        <v>541</v>
      </c>
      <c r="B2" s="375"/>
      <c r="C2" s="375"/>
      <c r="D2" s="375"/>
      <c r="E2" s="375"/>
      <c r="F2" s="375"/>
      <c r="G2" s="375"/>
      <c r="H2" s="375"/>
      <c r="I2" s="375"/>
      <c r="J2" s="375"/>
      <c r="K2" s="375"/>
      <c r="L2" s="375"/>
      <c r="M2" s="375"/>
      <c r="N2" s="375"/>
      <c r="O2" s="392"/>
    </row>
    <row r="3" spans="1:15" x14ac:dyDescent="0.25">
      <c r="A3" s="8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90" t="s">
        <v>151</v>
      </c>
    </row>
    <row r="4" spans="1:15" x14ac:dyDescent="0.25">
      <c r="A4" s="71" t="s">
        <v>501</v>
      </c>
      <c r="B4" s="49">
        <v>3499.195520833</v>
      </c>
      <c r="C4" s="49">
        <v>4005.1033333330001</v>
      </c>
      <c r="D4" s="49">
        <v>8489.5178715776092</v>
      </c>
      <c r="E4" s="49">
        <v>3495.4286979170001</v>
      </c>
      <c r="F4" s="49">
        <v>3501.321666667</v>
      </c>
      <c r="G4" s="49">
        <v>3485.7837500000001</v>
      </c>
      <c r="H4" s="197">
        <v>3491.6618749999998</v>
      </c>
      <c r="I4" s="197">
        <v>3497.54</v>
      </c>
      <c r="J4" s="197">
        <v>1500</v>
      </c>
      <c r="K4" s="197">
        <v>1487.8950520830001</v>
      </c>
      <c r="L4" s="197">
        <v>1493.7583333330001</v>
      </c>
      <c r="M4" s="197">
        <v>1978.2797916669999</v>
      </c>
      <c r="N4" s="197">
        <v>1484.128229167</v>
      </c>
      <c r="O4" s="72" t="s">
        <v>501</v>
      </c>
    </row>
    <row r="5" spans="1:15" x14ac:dyDescent="0.25">
      <c r="A5" s="87" t="s">
        <v>503</v>
      </c>
      <c r="B5" s="49">
        <v>21288.178785165281</v>
      </c>
      <c r="C5" s="49">
        <v>21663.835827914951</v>
      </c>
      <c r="D5" s="49">
        <v>21307.880011620528</v>
      </c>
      <c r="E5" s="49">
        <v>20853.387879220998</v>
      </c>
      <c r="F5" s="49">
        <v>18324.888289161212</v>
      </c>
      <c r="G5" s="49">
        <v>19833.241415887413</v>
      </c>
      <c r="H5" s="197">
        <v>15431.538364143</v>
      </c>
      <c r="I5" s="197">
        <v>15591.547380133001</v>
      </c>
      <c r="J5" s="197">
        <v>20555.150000000001</v>
      </c>
      <c r="K5" s="197">
        <v>15480.834257122</v>
      </c>
      <c r="L5" s="197">
        <v>11630.438048937</v>
      </c>
      <c r="M5" s="197">
        <v>16323.037385545</v>
      </c>
      <c r="N5" s="197">
        <v>13025.160679281</v>
      </c>
      <c r="O5" s="88" t="s">
        <v>503</v>
      </c>
    </row>
    <row r="6" spans="1:15" x14ac:dyDescent="0.25">
      <c r="A6" s="87" t="s">
        <v>542</v>
      </c>
      <c r="B6" s="49">
        <v>51.642643320000005</v>
      </c>
      <c r="C6" s="49">
        <v>51.32713545</v>
      </c>
      <c r="D6" s="49">
        <v>51.853453154999997</v>
      </c>
      <c r="E6" s="49">
        <v>51.309201285</v>
      </c>
      <c r="F6" s="49">
        <v>50.833032525</v>
      </c>
      <c r="G6" s="49">
        <v>50.902970782499942</v>
      </c>
      <c r="H6" s="197">
        <v>51.572116418</v>
      </c>
      <c r="I6" s="197">
        <v>51.487189139999998</v>
      </c>
      <c r="J6" s="197">
        <v>73.762087500000021</v>
      </c>
      <c r="K6" s="197">
        <v>52.360576109999997</v>
      </c>
      <c r="L6" s="197">
        <v>52.710542287000003</v>
      </c>
      <c r="M6" s="197">
        <v>51.626109599000003</v>
      </c>
      <c r="N6" s="197">
        <v>51.719751750999997</v>
      </c>
      <c r="O6" s="88" t="s">
        <v>542</v>
      </c>
    </row>
    <row r="7" spans="1:15" x14ac:dyDescent="0.25">
      <c r="A7" s="43" t="s">
        <v>159</v>
      </c>
      <c r="B7" s="108">
        <v>24839.01694931828</v>
      </c>
      <c r="C7" s="108">
        <v>25720.266296697951</v>
      </c>
      <c r="D7" s="108">
        <v>29849.251336353136</v>
      </c>
      <c r="E7" s="108">
        <v>24400.125778422997</v>
      </c>
      <c r="F7" s="108">
        <v>21877.042988353212</v>
      </c>
      <c r="G7" s="108">
        <v>23369.928136669911</v>
      </c>
      <c r="H7" s="198">
        <v>18974.772355560999</v>
      </c>
      <c r="I7" s="198">
        <v>19140.574569273002</v>
      </c>
      <c r="J7" s="198">
        <v>22128.912087500001</v>
      </c>
      <c r="K7" s="198">
        <v>17021.089885314999</v>
      </c>
      <c r="L7" s="198">
        <v>13176.906924557001</v>
      </c>
      <c r="M7" s="198">
        <v>18352.943286811002</v>
      </c>
      <c r="N7" s="198">
        <v>14561.008660199001</v>
      </c>
      <c r="O7" s="105" t="s">
        <v>160</v>
      </c>
    </row>
    <row r="8" spans="1:15" x14ac:dyDescent="0.25">
      <c r="A8" s="393"/>
      <c r="B8" s="394"/>
      <c r="C8" s="394"/>
      <c r="D8" s="394"/>
      <c r="E8" s="394"/>
      <c r="F8" s="394"/>
      <c r="G8" s="394"/>
      <c r="H8" s="394"/>
      <c r="I8" s="394"/>
      <c r="J8" s="394"/>
      <c r="K8" s="394"/>
      <c r="L8" s="394"/>
      <c r="M8" s="394"/>
      <c r="N8" s="394"/>
      <c r="O8" s="395"/>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election activeCell="F10" sqref="F10"/>
    </sheetView>
  </sheetViews>
  <sheetFormatPr defaultColWidth="8.6328125" defaultRowHeight="14.5" x14ac:dyDescent="0.35"/>
  <cols>
    <col min="1" max="1" width="35.6328125" customWidth="1"/>
    <col min="2" max="2" width="4.6328125" customWidth="1"/>
    <col min="3" max="3" width="35.6328125" customWidth="1"/>
  </cols>
  <sheetData>
    <row r="1" spans="1:3" ht="45" x14ac:dyDescent="0.35">
      <c r="A1" s="7" t="s">
        <v>7</v>
      </c>
    </row>
    <row r="2" spans="1:3" ht="27.5" x14ac:dyDescent="0.35">
      <c r="A2" s="8" t="s">
        <v>8</v>
      </c>
    </row>
    <row r="3" spans="1:3" ht="27.5" x14ac:dyDescent="0.35">
      <c r="A3" s="8"/>
    </row>
    <row r="4" spans="1:3" ht="208" x14ac:dyDescent="0.35">
      <c r="A4" s="9" t="s">
        <v>1211</v>
      </c>
      <c r="B4" s="10"/>
      <c r="C4" s="11" t="s">
        <v>1212</v>
      </c>
    </row>
    <row r="5" spans="1:3" x14ac:dyDescent="0.35">
      <c r="A5" s="12"/>
      <c r="B5" s="10"/>
      <c r="C5" s="12"/>
    </row>
    <row r="6" spans="1:3" ht="91" x14ac:dyDescent="0.35">
      <c r="A6" s="9" t="s">
        <v>1213</v>
      </c>
      <c r="B6" s="10"/>
      <c r="C6" s="11" t="s">
        <v>1214</v>
      </c>
    </row>
    <row r="7" spans="1:3" x14ac:dyDescent="0.35">
      <c r="A7" s="12"/>
      <c r="B7" s="10"/>
      <c r="C7" s="12"/>
    </row>
    <row r="8" spans="1:3" ht="50" x14ac:dyDescent="0.35">
      <c r="A8" s="9" t="s">
        <v>9</v>
      </c>
      <c r="B8" s="10"/>
      <c r="C8" s="11" t="s">
        <v>10</v>
      </c>
    </row>
    <row r="9" spans="1:3" x14ac:dyDescent="0.35">
      <c r="A9" s="12"/>
      <c r="B9" s="10"/>
      <c r="C9" s="12"/>
    </row>
    <row r="10" spans="1:3" x14ac:dyDescent="0.35">
      <c r="A10" s="13"/>
      <c r="B10" s="10"/>
      <c r="C10" s="11"/>
    </row>
    <row r="11" spans="1:3" x14ac:dyDescent="0.35">
      <c r="A11" s="353" t="s">
        <v>1231</v>
      </c>
      <c r="B11" s="353"/>
      <c r="C11" s="353"/>
    </row>
    <row r="12" spans="1:3" x14ac:dyDescent="0.35">
      <c r="A12" s="352" t="s">
        <v>1230</v>
      </c>
      <c r="B12" s="352"/>
      <c r="C12" s="352"/>
    </row>
    <row r="13" spans="1:3" x14ac:dyDescent="0.35">
      <c r="A13" s="14"/>
      <c r="B13" s="15"/>
      <c r="C13" s="15"/>
    </row>
    <row r="14" spans="1:3" x14ac:dyDescent="0.35">
      <c r="A14" s="353"/>
      <c r="B14" s="353"/>
      <c r="C14" s="353"/>
    </row>
    <row r="15" spans="1:3" x14ac:dyDescent="0.35">
      <c r="A15" s="353" t="s">
        <v>964</v>
      </c>
      <c r="B15" s="353"/>
      <c r="C15" s="353"/>
    </row>
    <row r="16" spans="1:3" x14ac:dyDescent="0.35">
      <c r="A16" s="353" t="s">
        <v>11</v>
      </c>
      <c r="B16" s="353"/>
      <c r="C16" s="353"/>
    </row>
    <row r="17" spans="1:3" x14ac:dyDescent="0.35">
      <c r="A17" s="352"/>
      <c r="B17" s="352"/>
      <c r="C17" s="352"/>
    </row>
    <row r="18" spans="1:3" x14ac:dyDescent="0.35">
      <c r="A18" s="352" t="s">
        <v>965</v>
      </c>
      <c r="B18" s="352"/>
      <c r="C18" s="352"/>
    </row>
    <row r="19" spans="1:3" x14ac:dyDescent="0.35">
      <c r="A19" s="352" t="s">
        <v>12</v>
      </c>
      <c r="B19" s="352"/>
      <c r="C19" s="352"/>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R80"/>
  <sheetViews>
    <sheetView showGridLines="0" view="pageBreakPreview" zoomScaleNormal="100" zoomScaleSheetLayoutView="100" workbookViewId="0">
      <pane xSplit="1" ySplit="3" topLeftCell="B51" activePane="bottomRight" state="frozen"/>
      <selection activeCell="B3" sqref="B1:B1048576"/>
      <selection pane="topRight" activeCell="B3" sqref="B1:B1048576"/>
      <selection pane="bottomLeft" activeCell="B3" sqref="B1:B1048576"/>
      <selection pane="bottomRight" activeCell="R46" sqref="R46"/>
    </sheetView>
  </sheetViews>
  <sheetFormatPr defaultColWidth="9.36328125" defaultRowHeight="10.5" x14ac:dyDescent="0.25"/>
  <cols>
    <col min="1" max="1" width="39.453125" style="33" bestFit="1" customWidth="1"/>
    <col min="2" max="4" width="5.6328125" style="33" bestFit="1" customWidth="1"/>
    <col min="5" max="14" width="5.6328125" style="33" customWidth="1"/>
    <col min="15" max="15" width="31.54296875" style="33" bestFit="1" customWidth="1"/>
    <col min="16" max="16" width="4.81640625" style="33" customWidth="1"/>
    <col min="17" max="17" width="5.6328125" style="33" customWidth="1"/>
    <col min="18" max="16384" width="9.36328125" style="33"/>
  </cols>
  <sheetData>
    <row r="1" spans="1:17" ht="13" x14ac:dyDescent="0.25">
      <c r="A1" s="423" t="s">
        <v>543</v>
      </c>
      <c r="B1" s="424"/>
      <c r="C1" s="424"/>
      <c r="D1" s="424"/>
      <c r="E1" s="424"/>
      <c r="F1" s="424"/>
      <c r="G1" s="424"/>
      <c r="H1" s="424"/>
      <c r="I1" s="424"/>
      <c r="J1" s="424"/>
      <c r="K1" s="424"/>
      <c r="L1" s="424"/>
      <c r="M1" s="424"/>
      <c r="N1" s="424"/>
      <c r="O1" s="425"/>
    </row>
    <row r="2" spans="1:17" ht="13" x14ac:dyDescent="0.25">
      <c r="A2" s="426" t="s">
        <v>544</v>
      </c>
      <c r="B2" s="427"/>
      <c r="C2" s="427"/>
      <c r="D2" s="427"/>
      <c r="E2" s="427"/>
      <c r="F2" s="427"/>
      <c r="G2" s="427"/>
      <c r="H2" s="427"/>
      <c r="I2" s="427"/>
      <c r="J2" s="427"/>
      <c r="K2" s="427"/>
      <c r="L2" s="427"/>
      <c r="M2" s="427"/>
      <c r="N2" s="427"/>
      <c r="O2" s="428"/>
    </row>
    <row r="3" spans="1:17" x14ac:dyDescent="0.25">
      <c r="A3" s="116" t="s">
        <v>146</v>
      </c>
      <c r="B3" s="117">
        <v>44927</v>
      </c>
      <c r="C3" s="117">
        <v>44958</v>
      </c>
      <c r="D3" s="117">
        <v>44986</v>
      </c>
      <c r="E3" s="117">
        <v>45017</v>
      </c>
      <c r="F3" s="117">
        <v>45047</v>
      </c>
      <c r="G3" s="117">
        <v>45078</v>
      </c>
      <c r="H3" s="117">
        <v>45108</v>
      </c>
      <c r="I3" s="117">
        <v>45139</v>
      </c>
      <c r="J3" s="117">
        <v>45170</v>
      </c>
      <c r="K3" s="117">
        <v>45200</v>
      </c>
      <c r="L3" s="117">
        <v>45231</v>
      </c>
      <c r="M3" s="117">
        <v>45261</v>
      </c>
      <c r="N3" s="117">
        <v>45292</v>
      </c>
      <c r="O3" s="118" t="s">
        <v>151</v>
      </c>
      <c r="P3" s="187"/>
    </row>
    <row r="4" spans="1:17" x14ac:dyDescent="0.25">
      <c r="A4" s="119" t="s">
        <v>545</v>
      </c>
      <c r="B4" s="120"/>
      <c r="C4" s="120"/>
      <c r="D4" s="120"/>
      <c r="E4" s="120"/>
      <c r="F4" s="120"/>
      <c r="G4" s="120"/>
      <c r="H4" s="120"/>
      <c r="I4" s="217"/>
      <c r="J4" s="120"/>
      <c r="K4" s="120"/>
      <c r="L4" s="120"/>
      <c r="M4" s="120"/>
      <c r="N4" s="120"/>
      <c r="O4" s="121" t="s">
        <v>546</v>
      </c>
      <c r="P4" s="187"/>
    </row>
    <row r="5" spans="1:17" x14ac:dyDescent="0.25">
      <c r="A5" s="56" t="s">
        <v>165</v>
      </c>
      <c r="B5" s="40">
        <v>0.15</v>
      </c>
      <c r="C5" s="40">
        <v>0.2</v>
      </c>
      <c r="D5" s="40">
        <v>0.2</v>
      </c>
      <c r="E5" s="40">
        <v>0.2</v>
      </c>
      <c r="F5" s="40">
        <v>0.2</v>
      </c>
      <c r="G5" s="40">
        <v>0.2</v>
      </c>
      <c r="H5" s="40">
        <v>0.2</v>
      </c>
      <c r="I5" s="103">
        <v>0.2</v>
      </c>
      <c r="J5" s="40">
        <v>0.2</v>
      </c>
      <c r="K5" s="40">
        <v>0.2</v>
      </c>
      <c r="L5" s="40"/>
      <c r="M5" s="40"/>
      <c r="N5" s="40">
        <v>0.2</v>
      </c>
      <c r="O5" s="57" t="s">
        <v>166</v>
      </c>
      <c r="P5" s="187"/>
    </row>
    <row r="6" spans="1:17" x14ac:dyDescent="0.25">
      <c r="A6" s="56" t="s">
        <v>547</v>
      </c>
      <c r="B6" s="40">
        <v>3280.0450000000001</v>
      </c>
      <c r="C6" s="40">
        <v>5125.5609999999997</v>
      </c>
      <c r="D6" s="40">
        <v>4317.1949999999997</v>
      </c>
      <c r="E6" s="40">
        <v>4058.3589999999999</v>
      </c>
      <c r="F6" s="40">
        <v>2934.0419999999999</v>
      </c>
      <c r="G6" s="40">
        <v>2580.13</v>
      </c>
      <c r="H6" s="40">
        <v>2857.1579999999999</v>
      </c>
      <c r="I6" s="103">
        <v>1762.4870000000001</v>
      </c>
      <c r="J6" s="42">
        <v>3551.067</v>
      </c>
      <c r="K6" s="42">
        <v>2665.48</v>
      </c>
      <c r="L6" s="42">
        <v>2963.4850000000001</v>
      </c>
      <c r="M6" s="42">
        <v>7952.8639999999996</v>
      </c>
      <c r="N6" s="42"/>
      <c r="O6" s="57" t="s">
        <v>548</v>
      </c>
      <c r="P6" s="187"/>
      <c r="Q6" s="187"/>
    </row>
    <row r="7" spans="1:17" x14ac:dyDescent="0.25">
      <c r="A7" s="58" t="s">
        <v>549</v>
      </c>
      <c r="B7" s="40">
        <v>77.548000000000002</v>
      </c>
      <c r="C7" s="40">
        <v>349.81799999999998</v>
      </c>
      <c r="D7" s="40">
        <v>20.744</v>
      </c>
      <c r="E7" s="40">
        <v>37.271000000000001</v>
      </c>
      <c r="F7" s="40">
        <v>30.219000000000001</v>
      </c>
      <c r="G7" s="40">
        <v>106.56100000000001</v>
      </c>
      <c r="H7" s="40">
        <v>50.366999999999997</v>
      </c>
      <c r="I7" s="103">
        <v>19.335000000000001</v>
      </c>
      <c r="J7" s="40">
        <v>49.706000000000003</v>
      </c>
      <c r="K7" s="40">
        <v>330.89600000000002</v>
      </c>
      <c r="L7" s="40">
        <v>24.317</v>
      </c>
      <c r="M7" s="40">
        <v>16.768000000000001</v>
      </c>
      <c r="N7" s="42">
        <v>22.968</v>
      </c>
      <c r="O7" s="59" t="s">
        <v>550</v>
      </c>
      <c r="P7" s="187"/>
      <c r="Q7" s="187"/>
    </row>
    <row r="8" spans="1:17" x14ac:dyDescent="0.25">
      <c r="A8" s="58" t="s">
        <v>551</v>
      </c>
      <c r="B8" s="40">
        <v>2974.2959999999998</v>
      </c>
      <c r="C8" s="40">
        <v>4548.3959999999997</v>
      </c>
      <c r="D8" s="40">
        <v>4071.5030000000002</v>
      </c>
      <c r="E8" s="40">
        <v>3806.933</v>
      </c>
      <c r="F8" s="40">
        <v>2694.3130000000001</v>
      </c>
      <c r="G8" s="40">
        <v>2243.2640000000001</v>
      </c>
      <c r="H8" s="40">
        <v>2581.7170000000001</v>
      </c>
      <c r="I8" s="103">
        <v>1514.8400000000001</v>
      </c>
      <c r="J8" s="40">
        <v>3080.5529999999999</v>
      </c>
      <c r="K8" s="40">
        <v>1923.2800000000002</v>
      </c>
      <c r="L8" s="40">
        <v>2528.5709999999999</v>
      </c>
      <c r="M8" s="40">
        <v>7541.2649999999994</v>
      </c>
      <c r="N8" s="40">
        <v>5720.0709999999999</v>
      </c>
      <c r="O8" s="59" t="s">
        <v>552</v>
      </c>
      <c r="P8" s="187"/>
      <c r="Q8" s="187"/>
    </row>
    <row r="9" spans="1:17" x14ac:dyDescent="0.25">
      <c r="A9" s="58" t="s">
        <v>553</v>
      </c>
      <c r="B9" s="40">
        <v>228.20099999999999</v>
      </c>
      <c r="C9" s="40">
        <v>227.34700000000001</v>
      </c>
      <c r="D9" s="40">
        <v>224.94800000000001</v>
      </c>
      <c r="E9" s="40">
        <v>214.155</v>
      </c>
      <c r="F9" s="40">
        <v>209.51</v>
      </c>
      <c r="G9" s="40">
        <v>230.3</v>
      </c>
      <c r="H9" s="40">
        <v>225.07400000000001</v>
      </c>
      <c r="I9" s="103">
        <v>228.31200000000001</v>
      </c>
      <c r="J9" s="40">
        <v>420.80799999999999</v>
      </c>
      <c r="K9" s="40">
        <v>411.30399999999997</v>
      </c>
      <c r="L9" s="40">
        <v>410.59699999999998</v>
      </c>
      <c r="M9" s="40">
        <v>394.83100000000002</v>
      </c>
      <c r="N9" s="40">
        <v>395.48599999999999</v>
      </c>
      <c r="O9" s="59" t="s">
        <v>554</v>
      </c>
      <c r="P9" s="187"/>
      <c r="Q9" s="187"/>
    </row>
    <row r="10" spans="1:17" x14ac:dyDescent="0.25">
      <c r="A10" s="56" t="s">
        <v>555</v>
      </c>
      <c r="B10" s="40">
        <v>3397.0909999999999</v>
      </c>
      <c r="C10" s="40">
        <v>3352.29</v>
      </c>
      <c r="D10" s="40">
        <v>3145.7849999999999</v>
      </c>
      <c r="E10" s="40">
        <v>3162.212</v>
      </c>
      <c r="F10" s="40">
        <v>3263.0819999999999</v>
      </c>
      <c r="G10" s="40">
        <v>3533.02</v>
      </c>
      <c r="H10" s="40">
        <v>6384.9620000000004</v>
      </c>
      <c r="I10" s="103">
        <v>6775.6959999999999</v>
      </c>
      <c r="J10" s="40">
        <v>6839.0050000000001</v>
      </c>
      <c r="K10" s="40">
        <v>8451.3029999999999</v>
      </c>
      <c r="L10" s="40">
        <v>7052.7690000000002</v>
      </c>
      <c r="M10" s="40">
        <v>10072.111000000001</v>
      </c>
      <c r="N10" s="40">
        <v>12826.255999999999</v>
      </c>
      <c r="O10" s="57" t="s">
        <v>556</v>
      </c>
      <c r="P10" s="187"/>
      <c r="Q10" s="187"/>
    </row>
    <row r="11" spans="1:17" x14ac:dyDescent="0.25">
      <c r="A11" s="56" t="s">
        <v>884</v>
      </c>
      <c r="B11" s="40">
        <v>11.260999999999999</v>
      </c>
      <c r="C11" s="40">
        <v>10.952999999999999</v>
      </c>
      <c r="D11" s="40">
        <v>11.243</v>
      </c>
      <c r="E11" s="40">
        <v>11.074</v>
      </c>
      <c r="F11" s="40">
        <v>10.933</v>
      </c>
      <c r="G11" s="40">
        <v>9.9239999999999995</v>
      </c>
      <c r="H11" s="40">
        <v>9.7940000000000005</v>
      </c>
      <c r="I11" s="103">
        <v>9.4990000000000006</v>
      </c>
      <c r="J11" s="40">
        <v>9.0990000000000002</v>
      </c>
      <c r="K11" s="40">
        <v>8.2899999999999991</v>
      </c>
      <c r="L11" s="40">
        <v>8.14</v>
      </c>
      <c r="M11" s="40">
        <v>8.734</v>
      </c>
      <c r="N11" s="40">
        <v>7.35</v>
      </c>
      <c r="O11" s="57" t="s">
        <v>939</v>
      </c>
      <c r="P11" s="187"/>
      <c r="Q11" s="187"/>
    </row>
    <row r="12" spans="1:17" x14ac:dyDescent="0.25">
      <c r="A12" s="56" t="s">
        <v>885</v>
      </c>
      <c r="B12" s="40">
        <v>46.21</v>
      </c>
      <c r="C12" s="40">
        <v>43.72</v>
      </c>
      <c r="D12" s="40">
        <v>41.884999999999998</v>
      </c>
      <c r="E12" s="40">
        <v>41.037999999999997</v>
      </c>
      <c r="F12" s="40">
        <v>40.631999999999998</v>
      </c>
      <c r="G12" s="40">
        <v>43.220999999999997</v>
      </c>
      <c r="H12" s="40">
        <v>42.58</v>
      </c>
      <c r="I12" s="103">
        <v>41.283999999999999</v>
      </c>
      <c r="J12" s="40">
        <v>47.761000000000003</v>
      </c>
      <c r="K12" s="40">
        <v>47.042000000000002</v>
      </c>
      <c r="L12" s="40">
        <v>46.133000000000003</v>
      </c>
      <c r="M12" s="40">
        <v>41.747999999999998</v>
      </c>
      <c r="N12" s="40">
        <v>40.701000000000001</v>
      </c>
      <c r="O12" s="57" t="s">
        <v>940</v>
      </c>
      <c r="P12" s="187"/>
      <c r="Q12" s="187"/>
    </row>
    <row r="13" spans="1:17" x14ac:dyDescent="0.25">
      <c r="A13" s="56" t="s">
        <v>886</v>
      </c>
      <c r="B13" s="40">
        <v>0</v>
      </c>
      <c r="C13" s="40">
        <v>0</v>
      </c>
      <c r="D13" s="40">
        <v>0</v>
      </c>
      <c r="E13" s="40">
        <v>0</v>
      </c>
      <c r="F13" s="40">
        <v>0</v>
      </c>
      <c r="G13" s="40">
        <v>0</v>
      </c>
      <c r="H13" s="40">
        <v>0</v>
      </c>
      <c r="I13" s="103">
        <v>0</v>
      </c>
      <c r="J13" s="40">
        <v>0</v>
      </c>
      <c r="K13" s="40"/>
      <c r="L13" s="40"/>
      <c r="M13" s="40">
        <v>0</v>
      </c>
      <c r="N13" s="40"/>
      <c r="O13" s="57" t="s">
        <v>886</v>
      </c>
      <c r="P13" s="187"/>
      <c r="Q13" s="187"/>
    </row>
    <row r="14" spans="1:17" x14ac:dyDescent="0.25">
      <c r="A14" s="56" t="s">
        <v>887</v>
      </c>
      <c r="B14" s="40">
        <v>91.478999999999999</v>
      </c>
      <c r="C14" s="40">
        <v>89.2</v>
      </c>
      <c r="D14" s="40">
        <v>83.91</v>
      </c>
      <c r="E14" s="40">
        <v>87.457999999999998</v>
      </c>
      <c r="F14" s="40">
        <v>88.992999999999995</v>
      </c>
      <c r="G14" s="40">
        <v>79.694000000000003</v>
      </c>
      <c r="H14" s="40">
        <v>91.042000000000002</v>
      </c>
      <c r="I14" s="103">
        <v>96.278000000000006</v>
      </c>
      <c r="J14" s="40">
        <v>93.067999999999998</v>
      </c>
      <c r="K14" s="40">
        <v>98.747</v>
      </c>
      <c r="L14" s="40">
        <v>105.611</v>
      </c>
      <c r="M14" s="40">
        <v>100.453</v>
      </c>
      <c r="N14" s="40">
        <v>108.649</v>
      </c>
      <c r="O14" s="57" t="s">
        <v>941</v>
      </c>
      <c r="P14" s="187"/>
      <c r="Q14" s="187"/>
    </row>
    <row r="15" spans="1:17" x14ac:dyDescent="0.25">
      <c r="A15" s="56" t="s">
        <v>888</v>
      </c>
      <c r="B15" s="42">
        <v>4.1000000000000002E-2</v>
      </c>
      <c r="C15" s="42">
        <v>5.8000000000000003E-2</v>
      </c>
      <c r="D15" s="42">
        <v>1.0999999999999999E-2</v>
      </c>
      <c r="E15" s="42">
        <v>1.2E-2</v>
      </c>
      <c r="F15" s="42">
        <v>3.3000000000000002E-2</v>
      </c>
      <c r="G15" s="42">
        <v>1.7999999999999999E-2</v>
      </c>
      <c r="H15" s="42">
        <v>0.05</v>
      </c>
      <c r="I15" s="134">
        <v>0.04</v>
      </c>
      <c r="J15" s="42">
        <v>0.183</v>
      </c>
      <c r="K15" s="42">
        <v>0.41</v>
      </c>
      <c r="L15" s="42">
        <v>0.879</v>
      </c>
      <c r="M15" s="42">
        <v>0</v>
      </c>
      <c r="N15" s="42">
        <v>8.5999999999999993E-2</v>
      </c>
      <c r="O15" s="57" t="s">
        <v>942</v>
      </c>
      <c r="P15" s="187"/>
      <c r="Q15" s="187"/>
    </row>
    <row r="16" spans="1:17" x14ac:dyDescent="0.25">
      <c r="A16" s="56" t="s">
        <v>889</v>
      </c>
      <c r="B16" s="40">
        <v>3.5920000000000001</v>
      </c>
      <c r="C16" s="40">
        <v>12.685</v>
      </c>
      <c r="D16" s="40">
        <v>11.429</v>
      </c>
      <c r="E16" s="40">
        <v>10.419</v>
      </c>
      <c r="F16" s="40">
        <v>10.124000000000001</v>
      </c>
      <c r="G16" s="40">
        <v>8.7530000000000001</v>
      </c>
      <c r="H16" s="40">
        <v>9.1549999999999994</v>
      </c>
      <c r="I16" s="103">
        <v>8.5850000000000009</v>
      </c>
      <c r="J16" s="40">
        <v>7.1929999999999996</v>
      </c>
      <c r="K16" s="40">
        <v>8.3490000000000002</v>
      </c>
      <c r="L16" s="40">
        <v>7.8529999999999998</v>
      </c>
      <c r="M16" s="40">
        <v>3.915</v>
      </c>
      <c r="N16" s="40">
        <v>12.471</v>
      </c>
      <c r="O16" s="57" t="s">
        <v>943</v>
      </c>
      <c r="P16" s="187"/>
      <c r="Q16" s="187"/>
    </row>
    <row r="17" spans="1:17" x14ac:dyDescent="0.25">
      <c r="A17" s="56" t="s">
        <v>721</v>
      </c>
      <c r="B17" s="40">
        <v>0.13500000000000001</v>
      </c>
      <c r="C17" s="40">
        <v>1.0169999999999999</v>
      </c>
      <c r="D17" s="40">
        <v>1.0349999999999999</v>
      </c>
      <c r="E17" s="40">
        <v>1.056</v>
      </c>
      <c r="F17" s="40">
        <v>5.6000000000000001E-2</v>
      </c>
      <c r="G17" s="40">
        <v>9.7000000000000003E-2</v>
      </c>
      <c r="H17" s="40">
        <v>9.8000000000000004E-2</v>
      </c>
      <c r="I17" s="103">
        <v>9.8000000000000004E-2</v>
      </c>
      <c r="J17" s="40">
        <v>3.0000000000000001E-3</v>
      </c>
      <c r="K17" s="40">
        <v>3.2000000000000001E-2</v>
      </c>
      <c r="L17" s="40">
        <v>3.7999999999999999E-2</v>
      </c>
      <c r="M17" s="40">
        <v>5.6000000000000001E-2</v>
      </c>
      <c r="N17" s="40">
        <v>5.7000000000000002E-2</v>
      </c>
      <c r="O17" s="57" t="s">
        <v>944</v>
      </c>
      <c r="P17" s="187"/>
      <c r="Q17" s="187"/>
    </row>
    <row r="18" spans="1:17" x14ac:dyDescent="0.25">
      <c r="A18" s="56" t="s">
        <v>890</v>
      </c>
      <c r="B18" s="40">
        <v>1.137</v>
      </c>
      <c r="C18" s="40">
        <v>0.76100000000000001</v>
      </c>
      <c r="D18" s="40">
        <v>1.395</v>
      </c>
      <c r="E18" s="40">
        <v>1.716</v>
      </c>
      <c r="F18" s="40">
        <v>2.0139999999999998</v>
      </c>
      <c r="G18" s="40">
        <v>2.0910000000000002</v>
      </c>
      <c r="H18" s="40">
        <v>2.1080000000000001</v>
      </c>
      <c r="I18" s="103">
        <v>4.4960000000000004</v>
      </c>
      <c r="J18" s="40">
        <v>4.62</v>
      </c>
      <c r="K18" s="40">
        <v>5.12</v>
      </c>
      <c r="L18" s="40">
        <v>4.75</v>
      </c>
      <c r="M18" s="40">
        <v>5.0780000000000003</v>
      </c>
      <c r="N18" s="40">
        <v>5.7430000000000003</v>
      </c>
      <c r="O18" s="57" t="s">
        <v>945</v>
      </c>
      <c r="P18" s="187"/>
      <c r="Q18" s="187"/>
    </row>
    <row r="19" spans="1:17" x14ac:dyDescent="0.25">
      <c r="A19" s="56" t="s">
        <v>891</v>
      </c>
      <c r="B19" s="40">
        <v>0</v>
      </c>
      <c r="C19" s="40">
        <v>0</v>
      </c>
      <c r="D19" s="40">
        <v>0</v>
      </c>
      <c r="E19" s="40">
        <v>0</v>
      </c>
      <c r="F19" s="40">
        <v>0</v>
      </c>
      <c r="G19" s="40">
        <v>0</v>
      </c>
      <c r="H19" s="40">
        <v>0</v>
      </c>
      <c r="I19" s="103">
        <v>0</v>
      </c>
      <c r="J19" s="103">
        <v>0</v>
      </c>
      <c r="K19" s="40">
        <v>0</v>
      </c>
      <c r="L19" s="40">
        <v>0</v>
      </c>
      <c r="M19" s="40">
        <v>0</v>
      </c>
      <c r="N19" s="40">
        <v>0</v>
      </c>
      <c r="O19" s="57" t="s">
        <v>946</v>
      </c>
      <c r="P19" s="187"/>
      <c r="Q19" s="187"/>
    </row>
    <row r="20" spans="1:17" x14ac:dyDescent="0.25">
      <c r="A20" s="64" t="s">
        <v>892</v>
      </c>
      <c r="B20" s="65">
        <v>6831.1409999999996</v>
      </c>
      <c r="C20" s="65">
        <v>8636.4449999999997</v>
      </c>
      <c r="D20" s="65">
        <v>7614.0879999999997</v>
      </c>
      <c r="E20" s="65">
        <v>7373.5439999999999</v>
      </c>
      <c r="F20" s="65">
        <v>6350.1090000000004</v>
      </c>
      <c r="G20" s="65">
        <v>8837.273000000001</v>
      </c>
      <c r="H20" s="65">
        <v>9397.1470000000008</v>
      </c>
      <c r="I20" s="133">
        <v>8698.6630000000005</v>
      </c>
      <c r="J20" s="65">
        <v>10552.199000000001</v>
      </c>
      <c r="K20" s="65">
        <v>11284.973</v>
      </c>
      <c r="L20" s="65">
        <v>10189.858</v>
      </c>
      <c r="M20" s="65">
        <v>18185.159</v>
      </c>
      <c r="N20" s="65">
        <v>19140.038</v>
      </c>
      <c r="O20" s="66" t="s">
        <v>557</v>
      </c>
      <c r="P20" s="187"/>
      <c r="Q20" s="187"/>
    </row>
    <row r="21" spans="1:17" x14ac:dyDescent="0.25">
      <c r="A21" s="64" t="s">
        <v>893</v>
      </c>
      <c r="B21" s="65"/>
      <c r="C21" s="65"/>
      <c r="D21" s="65"/>
      <c r="E21" s="65"/>
      <c r="F21" s="65"/>
      <c r="G21" s="65"/>
      <c r="H21" s="65"/>
      <c r="I21" s="133"/>
      <c r="J21" s="65"/>
      <c r="K21" s="65"/>
      <c r="L21" s="65"/>
      <c r="M21" s="65"/>
      <c r="N21" s="65"/>
      <c r="O21" s="66" t="s">
        <v>558</v>
      </c>
      <c r="P21" s="187"/>
      <c r="Q21" s="187"/>
    </row>
    <row r="22" spans="1:17" x14ac:dyDescent="0.25">
      <c r="A22" s="56" t="s">
        <v>894</v>
      </c>
      <c r="B22" s="42">
        <v>1473.404</v>
      </c>
      <c r="C22" s="42">
        <v>1462.6569999999999</v>
      </c>
      <c r="D22" s="300">
        <v>1392.345</v>
      </c>
      <c r="E22" s="300">
        <v>1385.405</v>
      </c>
      <c r="F22" s="300">
        <v>1376.231</v>
      </c>
      <c r="G22" s="300">
        <v>1321.569</v>
      </c>
      <c r="H22" s="300">
        <v>1315.6010000000001</v>
      </c>
      <c r="I22" s="301">
        <v>1306.268</v>
      </c>
      <c r="J22" s="300">
        <v>1477.84</v>
      </c>
      <c r="K22" s="300">
        <v>1471.797</v>
      </c>
      <c r="L22" s="300">
        <v>1463.123</v>
      </c>
      <c r="M22" s="300">
        <v>1391.8630000000001</v>
      </c>
      <c r="N22" s="300">
        <v>1384.81</v>
      </c>
      <c r="O22" s="57" t="s">
        <v>559</v>
      </c>
      <c r="P22" s="187"/>
      <c r="Q22" s="187"/>
    </row>
    <row r="23" spans="1:17" x14ac:dyDescent="0.25">
      <c r="A23" s="58" t="s">
        <v>549</v>
      </c>
      <c r="B23" s="42">
        <v>0</v>
      </c>
      <c r="C23" s="42">
        <v>0</v>
      </c>
      <c r="D23" s="300">
        <v>0</v>
      </c>
      <c r="E23" s="300">
        <v>0</v>
      </c>
      <c r="F23" s="300">
        <v>0</v>
      </c>
      <c r="G23" s="300">
        <v>0</v>
      </c>
      <c r="H23" s="300">
        <v>0</v>
      </c>
      <c r="I23" s="301">
        <v>0</v>
      </c>
      <c r="J23" s="300">
        <v>0</v>
      </c>
      <c r="K23" s="300">
        <v>0</v>
      </c>
      <c r="L23" s="300"/>
      <c r="M23" s="300">
        <v>0</v>
      </c>
      <c r="N23" s="300"/>
      <c r="O23" s="59" t="s">
        <v>550</v>
      </c>
      <c r="P23" s="187"/>
      <c r="Q23" s="187"/>
    </row>
    <row r="24" spans="1:17" x14ac:dyDescent="0.25">
      <c r="A24" s="58" t="s">
        <v>551</v>
      </c>
      <c r="B24" s="42">
        <v>0</v>
      </c>
      <c r="C24" s="42">
        <v>0</v>
      </c>
      <c r="D24" s="300">
        <v>0</v>
      </c>
      <c r="E24" s="300">
        <v>0</v>
      </c>
      <c r="F24" s="300">
        <v>0</v>
      </c>
      <c r="G24" s="300">
        <v>0</v>
      </c>
      <c r="H24" s="300">
        <v>0</v>
      </c>
      <c r="I24" s="301">
        <v>0</v>
      </c>
      <c r="J24" s="300">
        <v>0</v>
      </c>
      <c r="K24" s="300">
        <v>0</v>
      </c>
      <c r="L24" s="300"/>
      <c r="M24" s="300">
        <v>0</v>
      </c>
      <c r="N24" s="300"/>
      <c r="O24" s="59" t="s">
        <v>552</v>
      </c>
      <c r="P24" s="187"/>
      <c r="Q24" s="187"/>
    </row>
    <row r="25" spans="1:17" x14ac:dyDescent="0.25">
      <c r="A25" s="58" t="s">
        <v>560</v>
      </c>
      <c r="B25" s="42">
        <v>361.81200000000001</v>
      </c>
      <c r="C25" s="42">
        <v>361.82400000000001</v>
      </c>
      <c r="D25" s="300">
        <v>361.81099999999998</v>
      </c>
      <c r="E25" s="300">
        <v>361.77800000000002</v>
      </c>
      <c r="F25" s="300">
        <v>361.75400000000002</v>
      </c>
      <c r="G25" s="300">
        <v>361.70499999999998</v>
      </c>
      <c r="H25" s="300">
        <v>361.678</v>
      </c>
      <c r="I25" s="301">
        <v>361.68</v>
      </c>
      <c r="J25" s="300">
        <v>361.65800000000002</v>
      </c>
      <c r="K25" s="300">
        <v>361.63299999999998</v>
      </c>
      <c r="L25" s="300">
        <v>361.61099999999999</v>
      </c>
      <c r="M25" s="300">
        <v>361.58499999999998</v>
      </c>
      <c r="N25" s="300">
        <v>361.55900000000003</v>
      </c>
      <c r="O25" s="59" t="s">
        <v>561</v>
      </c>
      <c r="P25" s="187"/>
      <c r="Q25" s="187"/>
    </row>
    <row r="26" spans="1:17" x14ac:dyDescent="0.25">
      <c r="A26" s="58" t="s">
        <v>895</v>
      </c>
      <c r="B26" s="42">
        <v>1111.5920000000001</v>
      </c>
      <c r="C26" s="42">
        <v>1100.8330000000001</v>
      </c>
      <c r="D26" s="300">
        <v>1030.5340000000001</v>
      </c>
      <c r="E26" s="300">
        <v>1023.627</v>
      </c>
      <c r="F26" s="300">
        <v>1014.477</v>
      </c>
      <c r="G26" s="300">
        <v>959.86400000000003</v>
      </c>
      <c r="H26" s="300">
        <v>953.923</v>
      </c>
      <c r="I26" s="301">
        <v>944.58799999999997</v>
      </c>
      <c r="J26" s="300">
        <v>1116.182</v>
      </c>
      <c r="K26" s="300">
        <v>1110.164</v>
      </c>
      <c r="L26" s="300">
        <v>1101.5119999999999</v>
      </c>
      <c r="M26" s="300">
        <v>1030.278</v>
      </c>
      <c r="N26" s="300">
        <v>1023.251</v>
      </c>
      <c r="O26" s="59" t="s">
        <v>562</v>
      </c>
      <c r="P26" s="187"/>
      <c r="Q26" s="187"/>
    </row>
    <row r="27" spans="1:17" x14ac:dyDescent="0.25">
      <c r="A27" s="56" t="s">
        <v>896</v>
      </c>
      <c r="B27" s="42">
        <v>23632.006000000001</v>
      </c>
      <c r="C27" s="42">
        <v>23643.996999999999</v>
      </c>
      <c r="D27" s="300">
        <v>25310.79</v>
      </c>
      <c r="E27" s="300">
        <v>25618.643</v>
      </c>
      <c r="F27" s="300">
        <v>26626.19</v>
      </c>
      <c r="G27" s="300">
        <v>26647.583999999999</v>
      </c>
      <c r="H27" s="300">
        <v>24839.5</v>
      </c>
      <c r="I27" s="301">
        <v>25731.753000000001</v>
      </c>
      <c r="J27" s="300">
        <v>26753.473000000002</v>
      </c>
      <c r="K27" s="300">
        <v>26379.589</v>
      </c>
      <c r="L27" s="300">
        <v>28001.275000000001</v>
      </c>
      <c r="M27" s="300">
        <v>25907.398000000001</v>
      </c>
      <c r="N27" s="300">
        <v>24810.233</v>
      </c>
      <c r="O27" s="57" t="s">
        <v>563</v>
      </c>
      <c r="P27" s="187"/>
      <c r="Q27" s="187"/>
    </row>
    <row r="28" spans="1:17" x14ac:dyDescent="0.25">
      <c r="A28" s="56" t="s">
        <v>897</v>
      </c>
      <c r="B28" s="42">
        <v>0</v>
      </c>
      <c r="C28" s="42">
        <v>0</v>
      </c>
      <c r="D28" s="300">
        <v>0</v>
      </c>
      <c r="E28" s="300">
        <v>0</v>
      </c>
      <c r="F28" s="300">
        <v>0</v>
      </c>
      <c r="G28" s="300">
        <v>0</v>
      </c>
      <c r="H28" s="300">
        <v>0</v>
      </c>
      <c r="I28" s="301">
        <v>0</v>
      </c>
      <c r="J28" s="301">
        <v>0</v>
      </c>
      <c r="K28" s="300"/>
      <c r="L28" s="300"/>
      <c r="M28" s="300"/>
      <c r="N28" s="300">
        <v>0</v>
      </c>
      <c r="O28" s="57" t="s">
        <v>564</v>
      </c>
      <c r="P28" s="187"/>
      <c r="Q28" s="187"/>
    </row>
    <row r="29" spans="1:17" x14ac:dyDescent="0.25">
      <c r="A29" s="56" t="s">
        <v>898</v>
      </c>
      <c r="B29" s="42">
        <v>28.850999999999999</v>
      </c>
      <c r="C29" s="42">
        <v>28.687000000000001</v>
      </c>
      <c r="D29" s="300">
        <v>28.391999999999999</v>
      </c>
      <c r="E29" s="300">
        <v>28.263000000000002</v>
      </c>
      <c r="F29" s="300">
        <v>28.846</v>
      </c>
      <c r="G29" s="300">
        <v>28.288</v>
      </c>
      <c r="H29" s="300">
        <v>28.463000000000001</v>
      </c>
      <c r="I29" s="301">
        <v>28.512</v>
      </c>
      <c r="J29" s="300">
        <v>28.334</v>
      </c>
      <c r="K29" s="300">
        <v>28.55</v>
      </c>
      <c r="L29" s="300">
        <v>28.024999999999999</v>
      </c>
      <c r="M29" s="300">
        <v>27.669</v>
      </c>
      <c r="N29" s="300">
        <v>27.541</v>
      </c>
      <c r="O29" s="57" t="s">
        <v>565</v>
      </c>
      <c r="P29" s="187"/>
      <c r="Q29" s="187"/>
    </row>
    <row r="30" spans="1:17" x14ac:dyDescent="0.25">
      <c r="A30" s="58" t="s">
        <v>566</v>
      </c>
      <c r="B30" s="40">
        <v>3.891</v>
      </c>
      <c r="C30" s="40">
        <v>3.7690000000000001</v>
      </c>
      <c r="D30" s="300">
        <v>3.6459999999999999</v>
      </c>
      <c r="E30" s="300">
        <v>3.524</v>
      </c>
      <c r="F30" s="300">
        <v>3.38</v>
      </c>
      <c r="G30" s="300">
        <v>3.2349999999999999</v>
      </c>
      <c r="H30" s="300">
        <v>3.0910000000000002</v>
      </c>
      <c r="I30" s="301">
        <v>2.9449999999999998</v>
      </c>
      <c r="J30" s="300">
        <v>2.77</v>
      </c>
      <c r="K30" s="300">
        <v>2.5939999999999999</v>
      </c>
      <c r="L30" s="300">
        <v>2.4169999999999998</v>
      </c>
      <c r="M30" s="300">
        <v>2.2400000000000002</v>
      </c>
      <c r="N30" s="300">
        <v>2.0619999999999998</v>
      </c>
      <c r="O30" s="59" t="s">
        <v>567</v>
      </c>
      <c r="P30" s="187"/>
      <c r="Q30" s="187"/>
    </row>
    <row r="31" spans="1:17" x14ac:dyDescent="0.25">
      <c r="A31" s="58" t="s">
        <v>568</v>
      </c>
      <c r="B31" s="40">
        <v>24.96</v>
      </c>
      <c r="C31" s="40">
        <v>24.917999999999999</v>
      </c>
      <c r="D31" s="300">
        <v>24.745999999999999</v>
      </c>
      <c r="E31" s="300">
        <v>24.739000000000001</v>
      </c>
      <c r="F31" s="300">
        <v>25.466000000000001</v>
      </c>
      <c r="G31" s="300">
        <v>25.053000000000001</v>
      </c>
      <c r="H31" s="300">
        <v>25.372</v>
      </c>
      <c r="I31" s="301">
        <v>25.567</v>
      </c>
      <c r="J31" s="300">
        <v>25.564</v>
      </c>
      <c r="K31" s="300">
        <v>25.956</v>
      </c>
      <c r="L31" s="300">
        <v>25.608000000000001</v>
      </c>
      <c r="M31" s="300">
        <v>25.428999999999998</v>
      </c>
      <c r="N31" s="300">
        <v>25.478999999999999</v>
      </c>
      <c r="O31" s="59" t="s">
        <v>569</v>
      </c>
      <c r="P31" s="187"/>
      <c r="Q31" s="187"/>
    </row>
    <row r="32" spans="1:17" x14ac:dyDescent="0.25">
      <c r="A32" s="56" t="s">
        <v>899</v>
      </c>
      <c r="B32" s="42">
        <v>125.221</v>
      </c>
      <c r="C32" s="42">
        <v>125.05500000000001</v>
      </c>
      <c r="D32" s="300">
        <v>124.935</v>
      </c>
      <c r="E32" s="300">
        <v>124.67700000000001</v>
      </c>
      <c r="F32" s="300">
        <v>124.212</v>
      </c>
      <c r="G32" s="300">
        <v>127.67700000000001</v>
      </c>
      <c r="H32" s="300">
        <v>129.297</v>
      </c>
      <c r="I32" s="301">
        <v>130.899</v>
      </c>
      <c r="J32" s="300">
        <v>127.986</v>
      </c>
      <c r="K32" s="300">
        <v>129.803</v>
      </c>
      <c r="L32" s="300">
        <v>129.04499999999999</v>
      </c>
      <c r="M32" s="300">
        <v>129.18199999999999</v>
      </c>
      <c r="N32" s="300">
        <v>128.96700000000001</v>
      </c>
      <c r="O32" s="57" t="s">
        <v>570</v>
      </c>
      <c r="P32" s="187"/>
      <c r="Q32" s="187"/>
    </row>
    <row r="33" spans="1:18" x14ac:dyDescent="0.25">
      <c r="A33" s="56" t="s">
        <v>900</v>
      </c>
      <c r="B33" s="42">
        <v>30.728999999999999</v>
      </c>
      <c r="C33" s="42">
        <v>30.571000000000002</v>
      </c>
      <c r="D33" s="300">
        <v>30.03</v>
      </c>
      <c r="E33" s="300">
        <v>31.023</v>
      </c>
      <c r="F33" s="300">
        <v>31.106999999999999</v>
      </c>
      <c r="G33" s="300">
        <v>29.149000000000001</v>
      </c>
      <c r="H33" s="300">
        <v>28.379000000000001</v>
      </c>
      <c r="I33" s="301">
        <v>26.114999999999998</v>
      </c>
      <c r="J33" s="300">
        <v>26.119</v>
      </c>
      <c r="K33" s="300">
        <v>26.041</v>
      </c>
      <c r="L33" s="300">
        <v>24.550999999999998</v>
      </c>
      <c r="M33" s="300">
        <v>27.891999999999999</v>
      </c>
      <c r="N33" s="300">
        <v>27.891999999999999</v>
      </c>
      <c r="O33" s="57" t="s">
        <v>571</v>
      </c>
      <c r="P33" s="187"/>
      <c r="Q33" s="187"/>
    </row>
    <row r="34" spans="1:18" ht="11.5" customHeight="1" x14ac:dyDescent="0.25">
      <c r="A34" s="56" t="s">
        <v>901</v>
      </c>
      <c r="B34" s="42">
        <v>25.798999999999999</v>
      </c>
      <c r="C34" s="42">
        <v>25.077000000000002</v>
      </c>
      <c r="D34" s="300">
        <v>26.094000000000001</v>
      </c>
      <c r="E34" s="300">
        <v>27.324000000000002</v>
      </c>
      <c r="F34" s="300">
        <v>25.393999999999998</v>
      </c>
      <c r="G34" s="300">
        <v>26.690999999999999</v>
      </c>
      <c r="H34" s="300">
        <v>27.831</v>
      </c>
      <c r="I34" s="301">
        <v>25.238</v>
      </c>
      <c r="J34" s="300">
        <v>26.312999999999999</v>
      </c>
      <c r="K34" s="300">
        <v>28.896999999999998</v>
      </c>
      <c r="L34" s="300">
        <v>28.533000000000001</v>
      </c>
      <c r="M34" s="300">
        <v>27.332000000000001</v>
      </c>
      <c r="N34" s="300">
        <v>27.210999999999999</v>
      </c>
      <c r="O34" s="57" t="s">
        <v>572</v>
      </c>
      <c r="P34" s="187"/>
      <c r="Q34" s="187"/>
    </row>
    <row r="35" spans="1:18" x14ac:dyDescent="0.25">
      <c r="A35" s="56" t="s">
        <v>902</v>
      </c>
      <c r="B35" s="42">
        <v>-17.149999999999999</v>
      </c>
      <c r="C35" s="42">
        <v>-18.370999999999999</v>
      </c>
      <c r="D35" s="300">
        <v>-17.803000000000001</v>
      </c>
      <c r="E35" s="300">
        <v>-19.109000000000002</v>
      </c>
      <c r="F35" s="300">
        <v>-19.396999999999998</v>
      </c>
      <c r="G35" s="300">
        <v>-19.684000000000001</v>
      </c>
      <c r="H35" s="300">
        <v>-19.968</v>
      </c>
      <c r="I35" s="301">
        <v>-20.574000000000002</v>
      </c>
      <c r="J35" s="300">
        <v>-20.940999999999999</v>
      </c>
      <c r="K35" s="300">
        <v>-21.317</v>
      </c>
      <c r="L35" s="300">
        <v>-21.359000000000002</v>
      </c>
      <c r="M35" s="300">
        <v>-21.401</v>
      </c>
      <c r="N35" s="300">
        <v>-21.443000000000001</v>
      </c>
      <c r="O35" s="57" t="s">
        <v>573</v>
      </c>
      <c r="P35" s="187"/>
      <c r="Q35" s="187"/>
    </row>
    <row r="36" spans="1:18" x14ac:dyDescent="0.25">
      <c r="A36" s="56" t="s">
        <v>903</v>
      </c>
      <c r="B36" s="42">
        <v>32.173999999999999</v>
      </c>
      <c r="C36" s="42">
        <v>31.8</v>
      </c>
      <c r="D36" s="300">
        <v>31.969000000000001</v>
      </c>
      <c r="E36" s="300">
        <v>31.385000000000002</v>
      </c>
      <c r="F36" s="300">
        <v>31.042999999999999</v>
      </c>
      <c r="G36" s="309">
        <v>29.181000000000001</v>
      </c>
      <c r="H36" s="309">
        <v>30.395</v>
      </c>
      <c r="I36" s="310">
        <v>30.704000000000001</v>
      </c>
      <c r="J36" s="309">
        <v>32.567999999999998</v>
      </c>
      <c r="K36" s="309">
        <v>28.448</v>
      </c>
      <c r="L36" s="309">
        <v>29.762</v>
      </c>
      <c r="M36" s="309">
        <v>29.502000000000002</v>
      </c>
      <c r="N36" s="309">
        <v>31.893999999999998</v>
      </c>
      <c r="O36" s="57" t="s">
        <v>574</v>
      </c>
      <c r="P36" s="187"/>
      <c r="Q36" s="187"/>
    </row>
    <row r="37" spans="1:18" x14ac:dyDescent="0.25">
      <c r="A37" s="64" t="s">
        <v>904</v>
      </c>
      <c r="B37" s="65">
        <v>25331.034</v>
      </c>
      <c r="C37" s="65">
        <v>25329.473000000002</v>
      </c>
      <c r="D37" s="65">
        <v>26926.752</v>
      </c>
      <c r="E37" s="65">
        <v>27227.611000000001</v>
      </c>
      <c r="F37" s="65">
        <v>28223.626</v>
      </c>
      <c r="G37" s="311">
        <v>29540.311999999998</v>
      </c>
      <c r="H37" s="311">
        <v>26379.498</v>
      </c>
      <c r="I37" s="312">
        <v>27258.915000000001</v>
      </c>
      <c r="J37" s="311">
        <v>28451.691999999999</v>
      </c>
      <c r="K37" s="311">
        <v>28071.808000000001</v>
      </c>
      <c r="L37" s="311">
        <v>29682.955000000002</v>
      </c>
      <c r="M37" s="311">
        <v>27519.437000000002</v>
      </c>
      <c r="N37" s="311">
        <v>26417.105</v>
      </c>
      <c r="O37" s="66" t="s">
        <v>575</v>
      </c>
      <c r="P37" s="187"/>
      <c r="Q37" s="187"/>
    </row>
    <row r="38" spans="1:18" x14ac:dyDescent="0.25">
      <c r="A38" s="64" t="s">
        <v>905</v>
      </c>
      <c r="B38" s="65">
        <v>32162.174999999999</v>
      </c>
      <c r="C38" s="65">
        <v>33965.917999999998</v>
      </c>
      <c r="D38" s="65">
        <v>34540.839999999997</v>
      </c>
      <c r="E38" s="65">
        <v>34601.154999999999</v>
      </c>
      <c r="F38" s="65">
        <v>34573.735000000001</v>
      </c>
      <c r="G38" s="65">
        <v>34269.243999999999</v>
      </c>
      <c r="H38" s="65">
        <v>35776.644999999997</v>
      </c>
      <c r="I38" s="133">
        <v>35957.578000000001</v>
      </c>
      <c r="J38" s="122">
        <f>J37+J20</f>
        <v>39003.891000000003</v>
      </c>
      <c r="K38" s="65">
        <v>39356.781000000003</v>
      </c>
      <c r="L38" s="65">
        <v>39872.813000000002</v>
      </c>
      <c r="M38" s="65">
        <v>45704.595999999998</v>
      </c>
      <c r="N38" s="65">
        <v>45557.142999999996</v>
      </c>
      <c r="O38" s="66" t="s">
        <v>222</v>
      </c>
      <c r="P38" s="187"/>
      <c r="Q38" s="187"/>
    </row>
    <row r="39" spans="1:18" x14ac:dyDescent="0.25">
      <c r="A39" s="64" t="s">
        <v>576</v>
      </c>
      <c r="B39" s="42"/>
      <c r="C39" s="42"/>
      <c r="D39" s="42"/>
      <c r="E39" s="42"/>
      <c r="F39" s="42"/>
      <c r="G39" s="42"/>
      <c r="H39" s="42"/>
      <c r="I39" s="134"/>
      <c r="J39" s="42">
        <v>0</v>
      </c>
      <c r="K39" s="42"/>
      <c r="L39" s="42"/>
      <c r="M39" s="42"/>
      <c r="N39" s="42"/>
      <c r="O39" s="66" t="s">
        <v>577</v>
      </c>
      <c r="P39" s="187"/>
      <c r="Q39" s="187"/>
    </row>
    <row r="40" spans="1:18" x14ac:dyDescent="0.25">
      <c r="A40" s="56" t="s">
        <v>578</v>
      </c>
      <c r="B40" s="42">
        <v>7.548</v>
      </c>
      <c r="C40" s="42">
        <v>7.2569999999999997</v>
      </c>
      <c r="D40" s="42">
        <v>6.2460000000000004</v>
      </c>
      <c r="E40" s="42">
        <v>9.1880000000000006</v>
      </c>
      <c r="F40" s="42">
        <v>6.6790000000000003</v>
      </c>
      <c r="G40" s="42">
        <v>8.8330000000000002</v>
      </c>
      <c r="H40" s="42">
        <v>7.8650000000000002</v>
      </c>
      <c r="I40" s="134">
        <v>7.3250000000000002</v>
      </c>
      <c r="J40" s="42">
        <v>6.7649999999999997</v>
      </c>
      <c r="K40" s="42">
        <v>7.6779999999999999</v>
      </c>
      <c r="L40" s="42">
        <v>8.141</v>
      </c>
      <c r="M40" s="42">
        <v>6.1390000000000002</v>
      </c>
      <c r="N40" s="42">
        <v>4.306</v>
      </c>
      <c r="O40" s="57" t="s">
        <v>579</v>
      </c>
      <c r="P40" s="187"/>
      <c r="Q40" s="187"/>
      <c r="R40" s="187"/>
    </row>
    <row r="41" spans="1:18" x14ac:dyDescent="0.25">
      <c r="A41" s="56" t="s">
        <v>580</v>
      </c>
      <c r="B41" s="42">
        <v>13.366</v>
      </c>
      <c r="C41" s="42">
        <v>16.905999999999999</v>
      </c>
      <c r="D41" s="42">
        <v>15.959</v>
      </c>
      <c r="E41" s="42">
        <v>11.972</v>
      </c>
      <c r="F41" s="42">
        <v>12.625999999999999</v>
      </c>
      <c r="G41" s="42">
        <v>14.218</v>
      </c>
      <c r="H41" s="42">
        <v>13.989000000000001</v>
      </c>
      <c r="I41" s="134">
        <v>14.406000000000001</v>
      </c>
      <c r="J41" s="42">
        <v>15.55</v>
      </c>
      <c r="K41" s="42">
        <v>15.128</v>
      </c>
      <c r="L41" s="42">
        <v>13.989000000000001</v>
      </c>
      <c r="M41" s="42">
        <v>20.411000000000001</v>
      </c>
      <c r="N41" s="42">
        <v>16.064</v>
      </c>
      <c r="O41" s="57" t="s">
        <v>581</v>
      </c>
      <c r="P41" s="187"/>
      <c r="Q41" s="187"/>
    </row>
    <row r="42" spans="1:18" x14ac:dyDescent="0.25">
      <c r="A42" s="56" t="s">
        <v>582</v>
      </c>
      <c r="B42" s="40">
        <v>300</v>
      </c>
      <c r="C42" s="40">
        <v>925.66</v>
      </c>
      <c r="D42" s="40">
        <v>925.66</v>
      </c>
      <c r="E42" s="40">
        <v>925.66</v>
      </c>
      <c r="F42" s="40">
        <v>925.66</v>
      </c>
      <c r="G42" s="40">
        <v>925.66</v>
      </c>
      <c r="H42" s="40">
        <v>1957.66</v>
      </c>
      <c r="I42" s="103">
        <v>1957.66</v>
      </c>
      <c r="J42" s="40">
        <v>2737.66</v>
      </c>
      <c r="K42" s="40">
        <v>2737.66</v>
      </c>
      <c r="L42" s="40">
        <v>4348.46</v>
      </c>
      <c r="M42" s="40">
        <v>4348.46</v>
      </c>
      <c r="N42" s="40">
        <v>4348.46</v>
      </c>
      <c r="O42" s="57" t="s">
        <v>583</v>
      </c>
      <c r="P42" s="187"/>
      <c r="Q42" s="187"/>
      <c r="R42" s="187"/>
    </row>
    <row r="43" spans="1:18" x14ac:dyDescent="0.25">
      <c r="A43" s="58" t="s">
        <v>584</v>
      </c>
      <c r="B43" s="40">
        <v>300</v>
      </c>
      <c r="C43" s="40">
        <v>925.66</v>
      </c>
      <c r="D43" s="40">
        <v>925.66</v>
      </c>
      <c r="E43" s="40">
        <v>925.66</v>
      </c>
      <c r="F43" s="40">
        <v>925.66</v>
      </c>
      <c r="G43" s="40">
        <v>925.66</v>
      </c>
      <c r="H43" s="40">
        <v>1957.66</v>
      </c>
      <c r="I43" s="103">
        <v>1957.66</v>
      </c>
      <c r="J43" s="40">
        <v>2737.66</v>
      </c>
      <c r="K43" s="40">
        <v>2737.66</v>
      </c>
      <c r="L43" s="40">
        <v>4348.46</v>
      </c>
      <c r="M43" s="40">
        <v>4348.46</v>
      </c>
      <c r="N43" s="42">
        <v>4348.46</v>
      </c>
      <c r="O43" s="59" t="s">
        <v>585</v>
      </c>
      <c r="P43" s="187"/>
      <c r="Q43" s="307"/>
      <c r="R43" s="187"/>
    </row>
    <row r="44" spans="1:18" x14ac:dyDescent="0.25">
      <c r="A44" s="58" t="s">
        <v>586</v>
      </c>
      <c r="B44" s="42">
        <v>0</v>
      </c>
      <c r="C44" s="42">
        <v>0</v>
      </c>
      <c r="D44" s="42">
        <v>0</v>
      </c>
      <c r="E44" s="42">
        <v>0</v>
      </c>
      <c r="F44" s="42">
        <v>0</v>
      </c>
      <c r="G44" s="42">
        <v>0</v>
      </c>
      <c r="H44" s="42">
        <v>0</v>
      </c>
      <c r="I44" s="134">
        <v>0</v>
      </c>
      <c r="J44" s="42">
        <v>0</v>
      </c>
      <c r="K44" s="42">
        <v>0</v>
      </c>
      <c r="L44" s="42">
        <v>0</v>
      </c>
      <c r="M44" s="42">
        <v>0</v>
      </c>
      <c r="N44" s="42">
        <v>0</v>
      </c>
      <c r="O44" s="59" t="s">
        <v>587</v>
      </c>
      <c r="P44" s="187"/>
      <c r="Q44" s="187"/>
      <c r="R44" s="187"/>
    </row>
    <row r="45" spans="1:18" x14ac:dyDescent="0.25">
      <c r="A45" s="58" t="s">
        <v>883</v>
      </c>
      <c r="B45" s="42">
        <v>0</v>
      </c>
      <c r="C45" s="42">
        <v>0</v>
      </c>
      <c r="D45" s="42">
        <v>0</v>
      </c>
      <c r="E45" s="42">
        <v>0</v>
      </c>
      <c r="F45" s="42">
        <v>0</v>
      </c>
      <c r="G45" s="42">
        <v>0</v>
      </c>
      <c r="H45" s="42">
        <v>0</v>
      </c>
      <c r="I45" s="134">
        <v>0</v>
      </c>
      <c r="J45" s="42">
        <v>0</v>
      </c>
      <c r="K45" s="42">
        <v>0</v>
      </c>
      <c r="L45" s="42">
        <v>0</v>
      </c>
      <c r="M45" s="42">
        <v>0</v>
      </c>
      <c r="N45" s="42">
        <v>0</v>
      </c>
      <c r="O45" s="59" t="s">
        <v>883</v>
      </c>
      <c r="P45" s="187"/>
      <c r="Q45" s="187"/>
      <c r="R45" s="308"/>
    </row>
    <row r="46" spans="1:18" x14ac:dyDescent="0.25">
      <c r="A46" s="56" t="s">
        <v>588</v>
      </c>
      <c r="B46" s="42">
        <v>134.00200000000001</v>
      </c>
      <c r="C46" s="42">
        <v>87.17</v>
      </c>
      <c r="D46" s="42">
        <v>120.273</v>
      </c>
      <c r="E46" s="42">
        <v>157.55699999999999</v>
      </c>
      <c r="F46" s="42">
        <v>87.338999999999999</v>
      </c>
      <c r="G46" s="42">
        <v>120.273</v>
      </c>
      <c r="H46" s="42">
        <v>161.26599999999999</v>
      </c>
      <c r="I46" s="134">
        <v>96.709000000000003</v>
      </c>
      <c r="J46" s="42">
        <v>135.49799999999999</v>
      </c>
      <c r="K46" s="42">
        <v>166.042</v>
      </c>
      <c r="L46" s="42">
        <v>116.592</v>
      </c>
      <c r="M46" s="42">
        <v>170.68</v>
      </c>
      <c r="N46" s="42">
        <v>169.303</v>
      </c>
      <c r="O46" s="57" t="s">
        <v>589</v>
      </c>
      <c r="P46" s="187"/>
      <c r="Q46" s="187"/>
    </row>
    <row r="47" spans="1:18" x14ac:dyDescent="0.25">
      <c r="A47" s="56" t="s">
        <v>849</v>
      </c>
      <c r="B47" s="42">
        <v>0.378</v>
      </c>
      <c r="C47" s="42">
        <v>0.77900000000000003</v>
      </c>
      <c r="D47" s="42">
        <v>1.208</v>
      </c>
      <c r="E47" s="42">
        <v>0.36</v>
      </c>
      <c r="F47" s="42">
        <v>0.79900000000000004</v>
      </c>
      <c r="G47" s="42">
        <v>1.2370000000000001</v>
      </c>
      <c r="H47" s="42">
        <v>0.53700000000000003</v>
      </c>
      <c r="I47" s="134">
        <v>1.413</v>
      </c>
      <c r="J47" s="42">
        <v>2.3170000000000002</v>
      </c>
      <c r="K47" s="42">
        <v>0.59299999999999997</v>
      </c>
      <c r="L47" s="42">
        <v>1.4410000000000001</v>
      </c>
      <c r="M47" s="42">
        <v>2.6579999999999999</v>
      </c>
      <c r="N47" s="42">
        <v>15.276</v>
      </c>
      <c r="O47" s="57" t="s">
        <v>1210</v>
      </c>
      <c r="P47" s="187"/>
      <c r="Q47" s="187"/>
    </row>
    <row r="48" spans="1:18" s="298" customFormat="1" x14ac:dyDescent="0.25">
      <c r="A48" s="56" t="s">
        <v>590</v>
      </c>
      <c r="B48" s="42">
        <v>4</v>
      </c>
      <c r="C48" s="42">
        <v>4</v>
      </c>
      <c r="D48" s="42">
        <v>5</v>
      </c>
      <c r="E48" s="42">
        <v>6</v>
      </c>
      <c r="F48" s="42">
        <v>7</v>
      </c>
      <c r="G48" s="42">
        <v>8</v>
      </c>
      <c r="H48" s="324">
        <v>9</v>
      </c>
      <c r="I48" s="325">
        <v>9</v>
      </c>
      <c r="J48" s="40">
        <v>0</v>
      </c>
      <c r="K48" s="40">
        <v>0</v>
      </c>
      <c r="L48" s="40">
        <v>0</v>
      </c>
      <c r="M48" s="40"/>
      <c r="N48" s="42"/>
      <c r="O48" s="57" t="s">
        <v>591</v>
      </c>
      <c r="P48" s="299"/>
      <c r="Q48" s="299"/>
    </row>
    <row r="49" spans="1:17" x14ac:dyDescent="0.25">
      <c r="A49" s="56" t="s">
        <v>850</v>
      </c>
      <c r="B49" s="42">
        <v>1024.1079999999999</v>
      </c>
      <c r="C49" s="42">
        <v>1025.1099999999999</v>
      </c>
      <c r="D49" s="42">
        <v>827.21500000000003</v>
      </c>
      <c r="E49" s="42">
        <v>819.99099999999999</v>
      </c>
      <c r="F49" s="42">
        <v>821.19500000000005</v>
      </c>
      <c r="G49" s="42">
        <v>1323.1949999999999</v>
      </c>
      <c r="H49" s="42">
        <v>1473.625</v>
      </c>
      <c r="I49" s="134">
        <v>1671.74</v>
      </c>
      <c r="J49" s="40">
        <v>4639.3739999999998</v>
      </c>
      <c r="K49" s="40">
        <v>2170.5730000000003</v>
      </c>
      <c r="L49" s="40">
        <v>2696.6239999999998</v>
      </c>
      <c r="M49" s="40">
        <v>6204.2870000000003</v>
      </c>
      <c r="N49" s="42">
        <v>6004.4120000000003</v>
      </c>
      <c r="O49" s="57" t="s">
        <v>1209</v>
      </c>
      <c r="P49" s="187"/>
      <c r="Q49" s="187"/>
    </row>
    <row r="50" spans="1:17" x14ac:dyDescent="0.25">
      <c r="A50" s="64" t="s">
        <v>592</v>
      </c>
      <c r="B50" s="122">
        <v>1483.402</v>
      </c>
      <c r="C50" s="122">
        <v>2066.8819999999996</v>
      </c>
      <c r="D50" s="122">
        <v>1901.5610000000001</v>
      </c>
      <c r="E50" s="122">
        <v>1930.7279999999998</v>
      </c>
      <c r="F50" s="122">
        <v>1861.2979999999998</v>
      </c>
      <c r="G50" s="122">
        <v>2401</v>
      </c>
      <c r="H50" s="122">
        <v>3623.942</v>
      </c>
      <c r="I50" s="218">
        <v>3749.2530000000002</v>
      </c>
      <c r="J50" s="122">
        <v>7538.9629999999997</v>
      </c>
      <c r="K50" s="122">
        <v>5097.674</v>
      </c>
      <c r="L50" s="122">
        <v>7185.2470000000003</v>
      </c>
      <c r="M50" s="122">
        <v>10752.635</v>
      </c>
      <c r="N50" s="122">
        <v>10557.821</v>
      </c>
      <c r="O50" s="66" t="s">
        <v>593</v>
      </c>
      <c r="P50" s="187"/>
      <c r="Q50" s="187"/>
    </row>
    <row r="51" spans="1:17" x14ac:dyDescent="0.25">
      <c r="A51" s="56" t="s">
        <v>594</v>
      </c>
      <c r="B51" s="40">
        <v>12493.17</v>
      </c>
      <c r="C51" s="40">
        <v>13664.386</v>
      </c>
      <c r="D51" s="40">
        <v>13664.511</v>
      </c>
      <c r="E51" s="40">
        <v>13664.81</v>
      </c>
      <c r="F51" s="40">
        <v>13665.11</v>
      </c>
      <c r="G51" s="40">
        <v>13665.415000000001</v>
      </c>
      <c r="H51" s="40">
        <v>13911.297</v>
      </c>
      <c r="I51" s="103">
        <v>13911.647999999999</v>
      </c>
      <c r="J51" s="40">
        <v>13132.036</v>
      </c>
      <c r="K51" s="40">
        <v>15898.06</v>
      </c>
      <c r="L51" s="40">
        <v>14287.789000000001</v>
      </c>
      <c r="M51" s="40">
        <v>14986.93</v>
      </c>
      <c r="N51" s="42">
        <v>14987.484</v>
      </c>
      <c r="O51" s="57" t="s">
        <v>595</v>
      </c>
      <c r="P51" s="187"/>
      <c r="Q51" s="187"/>
    </row>
    <row r="52" spans="1:17" x14ac:dyDescent="0.25">
      <c r="A52" s="58" t="s">
        <v>584</v>
      </c>
      <c r="B52" s="40">
        <v>12393.17</v>
      </c>
      <c r="C52" s="40">
        <v>13564.386</v>
      </c>
      <c r="D52" s="40">
        <v>13564.511</v>
      </c>
      <c r="E52" s="40">
        <v>13564.81</v>
      </c>
      <c r="F52" s="40">
        <v>13565.11</v>
      </c>
      <c r="G52" s="40">
        <v>13565.415000000001</v>
      </c>
      <c r="H52" s="40">
        <v>13740.797</v>
      </c>
      <c r="I52" s="103">
        <v>13741.147999999999</v>
      </c>
      <c r="J52" s="40">
        <v>12961.536</v>
      </c>
      <c r="K52" s="40">
        <v>15727.56</v>
      </c>
      <c r="L52" s="40">
        <v>14117.289000000001</v>
      </c>
      <c r="M52" s="40">
        <v>14616.43</v>
      </c>
      <c r="N52" s="42">
        <v>14616.984</v>
      </c>
      <c r="O52" s="59" t="s">
        <v>585</v>
      </c>
      <c r="P52" s="187"/>
      <c r="Q52" s="187"/>
    </row>
    <row r="53" spans="1:17" x14ac:dyDescent="0.25">
      <c r="A53" s="58" t="s">
        <v>586</v>
      </c>
      <c r="B53" s="42">
        <v>0</v>
      </c>
      <c r="C53" s="42">
        <v>0</v>
      </c>
      <c r="D53" s="42">
        <v>0</v>
      </c>
      <c r="E53" s="42">
        <v>0</v>
      </c>
      <c r="F53" s="42">
        <v>0</v>
      </c>
      <c r="G53" s="42">
        <v>0</v>
      </c>
      <c r="H53" s="42">
        <v>0</v>
      </c>
      <c r="I53" s="134">
        <v>0</v>
      </c>
      <c r="J53" s="42">
        <v>0</v>
      </c>
      <c r="K53" s="42">
        <v>0</v>
      </c>
      <c r="L53" s="42">
        <v>0</v>
      </c>
      <c r="M53" s="42">
        <v>0</v>
      </c>
      <c r="N53" s="42">
        <v>0</v>
      </c>
      <c r="O53" s="59" t="s">
        <v>587</v>
      </c>
      <c r="P53" s="187"/>
      <c r="Q53" s="187"/>
    </row>
    <row r="54" spans="1:17" x14ac:dyDescent="0.25">
      <c r="A54" s="58" t="s">
        <v>883</v>
      </c>
      <c r="B54" s="40">
        <v>100</v>
      </c>
      <c r="C54" s="40">
        <v>100</v>
      </c>
      <c r="D54" s="40">
        <v>100</v>
      </c>
      <c r="E54" s="40">
        <v>100</v>
      </c>
      <c r="F54" s="40">
        <v>100</v>
      </c>
      <c r="G54" s="40">
        <v>100</v>
      </c>
      <c r="H54" s="40">
        <v>170.5</v>
      </c>
      <c r="I54" s="103">
        <v>170.5</v>
      </c>
      <c r="J54" s="40">
        <v>170.5</v>
      </c>
      <c r="K54" s="40">
        <v>170.5</v>
      </c>
      <c r="L54" s="40">
        <v>170.5</v>
      </c>
      <c r="M54" s="40">
        <v>370.5</v>
      </c>
      <c r="N54" s="40">
        <v>370.5</v>
      </c>
      <c r="O54" s="59" t="s">
        <v>883</v>
      </c>
      <c r="P54" s="187"/>
      <c r="Q54" s="187"/>
    </row>
    <row r="55" spans="1:17" x14ac:dyDescent="0.25">
      <c r="A55" s="56" t="s">
        <v>596</v>
      </c>
      <c r="B55" s="40">
        <v>7.17</v>
      </c>
      <c r="C55" s="40">
        <v>8.1289999999999996</v>
      </c>
      <c r="D55" s="40">
        <v>8.6379999999999999</v>
      </c>
      <c r="E55" s="40">
        <v>8.06</v>
      </c>
      <c r="F55" s="40">
        <v>8.06</v>
      </c>
      <c r="G55" s="40">
        <v>8.5690000000000008</v>
      </c>
      <c r="H55" s="40">
        <v>8.4540000000000006</v>
      </c>
      <c r="I55" s="103">
        <v>8.4489999999999998</v>
      </c>
      <c r="J55" s="40">
        <v>9.5229999999999997</v>
      </c>
      <c r="K55" s="40">
        <v>9.5150000000000006</v>
      </c>
      <c r="L55" s="40">
        <v>9.423</v>
      </c>
      <c r="M55" s="40">
        <v>9.423</v>
      </c>
      <c r="N55" s="40">
        <v>9.0559999999999992</v>
      </c>
      <c r="O55" s="57" t="s">
        <v>597</v>
      </c>
      <c r="P55" s="187"/>
      <c r="Q55" s="187"/>
    </row>
    <row r="56" spans="1:17" x14ac:dyDescent="0.25">
      <c r="A56" s="56" t="s">
        <v>598</v>
      </c>
      <c r="B56" s="42">
        <v>1823.9079999999999</v>
      </c>
      <c r="C56" s="42">
        <v>1823.04</v>
      </c>
      <c r="D56" s="42">
        <v>2523.3829999999998</v>
      </c>
      <c r="E56" s="42">
        <v>2521.1990000000001</v>
      </c>
      <c r="F56" s="42">
        <v>2523.8470000000002</v>
      </c>
      <c r="G56" s="42">
        <v>1723.501</v>
      </c>
      <c r="H56" s="42">
        <v>1724.252</v>
      </c>
      <c r="I56" s="134">
        <v>1724.308</v>
      </c>
      <c r="J56" s="42">
        <v>1725.192</v>
      </c>
      <c r="K56" s="42">
        <v>1724.8050000000001</v>
      </c>
      <c r="L56" s="42">
        <v>1723.8430000000001</v>
      </c>
      <c r="M56" s="42">
        <v>1725.1090000000002</v>
      </c>
      <c r="N56" s="42">
        <v>1723.9159999999999</v>
      </c>
      <c r="O56" s="57" t="s">
        <v>599</v>
      </c>
      <c r="P56" s="187"/>
      <c r="Q56" s="187"/>
    </row>
    <row r="57" spans="1:17" x14ac:dyDescent="0.25">
      <c r="A57" s="64" t="s">
        <v>600</v>
      </c>
      <c r="B57" s="65">
        <v>14324.248</v>
      </c>
      <c r="C57" s="65">
        <v>15495.555</v>
      </c>
      <c r="D57" s="65">
        <v>16196.532000000001</v>
      </c>
      <c r="E57" s="65">
        <v>16194.069</v>
      </c>
      <c r="F57" s="65">
        <v>16197.017</v>
      </c>
      <c r="G57" s="65">
        <v>15397.485000000001</v>
      </c>
      <c r="H57" s="65">
        <v>15644.003000000001</v>
      </c>
      <c r="I57" s="133">
        <v>15644.405000000001</v>
      </c>
      <c r="J57" s="65">
        <v>14866.751</v>
      </c>
      <c r="K57" s="65">
        <v>17632.38</v>
      </c>
      <c r="L57" s="65">
        <v>16021.055</v>
      </c>
      <c r="M57" s="65">
        <v>16721.462</v>
      </c>
      <c r="N57" s="65">
        <v>16720.455999999998</v>
      </c>
      <c r="O57" s="66" t="s">
        <v>601</v>
      </c>
      <c r="P57" s="187"/>
      <c r="Q57" s="187"/>
    </row>
    <row r="58" spans="1:17" x14ac:dyDescent="0.25">
      <c r="A58" s="64" t="s">
        <v>241</v>
      </c>
      <c r="B58" s="123">
        <v>15803.65</v>
      </c>
      <c r="C58" s="123">
        <v>17558.437000000002</v>
      </c>
      <c r="D58" s="123">
        <v>18093.093000000001</v>
      </c>
      <c r="E58" s="123">
        <v>18118.796999999999</v>
      </c>
      <c r="F58" s="123">
        <v>18051.314999999999</v>
      </c>
      <c r="G58" s="123">
        <v>17797.572</v>
      </c>
      <c r="H58" s="123">
        <v>19258.945</v>
      </c>
      <c r="I58" s="219">
        <v>19393.657999999999</v>
      </c>
      <c r="J58" s="123">
        <v>22405.714</v>
      </c>
      <c r="K58" s="123">
        <v>22730.054</v>
      </c>
      <c r="L58" s="123">
        <v>23206.302</v>
      </c>
      <c r="M58" s="123">
        <v>27474.097000000002</v>
      </c>
      <c r="N58" s="123">
        <v>27278.276999999998</v>
      </c>
      <c r="O58" s="66" t="s">
        <v>242</v>
      </c>
      <c r="P58" s="187"/>
      <c r="Q58" s="307"/>
    </row>
    <row r="59" spans="1:17" x14ac:dyDescent="0.25">
      <c r="A59" s="56" t="s">
        <v>851</v>
      </c>
      <c r="B59" s="40">
        <v>12800</v>
      </c>
      <c r="C59" s="40">
        <v>12800</v>
      </c>
      <c r="D59" s="40">
        <v>12800</v>
      </c>
      <c r="E59" s="40">
        <v>12800</v>
      </c>
      <c r="F59" s="40">
        <v>12800</v>
      </c>
      <c r="G59" s="40">
        <v>12800</v>
      </c>
      <c r="H59" s="40">
        <v>10800</v>
      </c>
      <c r="I59" s="103">
        <v>12800</v>
      </c>
      <c r="J59" s="40">
        <v>12800</v>
      </c>
      <c r="K59" s="40">
        <v>12800</v>
      </c>
      <c r="L59" s="40">
        <v>12800</v>
      </c>
      <c r="M59" s="40">
        <v>12800</v>
      </c>
      <c r="N59" s="40">
        <v>12800</v>
      </c>
      <c r="O59" s="57" t="s">
        <v>878</v>
      </c>
      <c r="P59" s="187"/>
      <c r="Q59" s="187"/>
    </row>
    <row r="60" spans="1:17" x14ac:dyDescent="0.25">
      <c r="A60" s="56" t="s">
        <v>852</v>
      </c>
      <c r="B60" s="40">
        <v>0</v>
      </c>
      <c r="C60" s="40">
        <v>0</v>
      </c>
      <c r="D60" s="40">
        <v>0</v>
      </c>
      <c r="E60" s="40">
        <v>0</v>
      </c>
      <c r="F60" s="40">
        <v>0</v>
      </c>
      <c r="G60" s="40">
        <v>2000</v>
      </c>
      <c r="H60" s="40">
        <v>2000</v>
      </c>
      <c r="I60" s="103">
        <v>0</v>
      </c>
      <c r="J60" s="40">
        <v>0</v>
      </c>
      <c r="K60" s="40">
        <v>0</v>
      </c>
      <c r="L60" s="40">
        <v>0</v>
      </c>
      <c r="M60" s="40">
        <v>1530</v>
      </c>
      <c r="N60" s="40">
        <v>1530</v>
      </c>
      <c r="O60" s="57" t="s">
        <v>879</v>
      </c>
      <c r="P60" s="187"/>
      <c r="Q60" s="187"/>
    </row>
    <row r="61" spans="1:17" x14ac:dyDescent="0.25">
      <c r="A61" s="56" t="s">
        <v>853</v>
      </c>
      <c r="B61" s="40">
        <v>-2.5750000000000002</v>
      </c>
      <c r="C61" s="40">
        <v>2.8849999999999998</v>
      </c>
      <c r="D61" s="40">
        <v>4.9059999999999997</v>
      </c>
      <c r="E61" s="40">
        <v>-1.8720000000000001</v>
      </c>
      <c r="F61" s="40">
        <v>-2.1859999999999999</v>
      </c>
      <c r="G61" s="40">
        <v>-1.9990000000000001</v>
      </c>
      <c r="H61" s="40">
        <v>-2.427</v>
      </c>
      <c r="I61" s="103">
        <v>4.665</v>
      </c>
      <c r="J61" s="40">
        <v>1.6439999999999999</v>
      </c>
      <c r="K61" s="40">
        <v>-3.7290000000000001</v>
      </c>
      <c r="L61" s="40">
        <v>-1.6850000000000001</v>
      </c>
      <c r="M61" s="40">
        <v>1.244</v>
      </c>
      <c r="N61" s="40">
        <v>1.097</v>
      </c>
      <c r="O61" s="57" t="s">
        <v>880</v>
      </c>
      <c r="P61" s="187"/>
      <c r="Q61" s="187"/>
    </row>
    <row r="62" spans="1:17" x14ac:dyDescent="0.25">
      <c r="A62" s="56" t="s">
        <v>854</v>
      </c>
      <c r="B62" s="40">
        <v>0</v>
      </c>
      <c r="C62" s="40">
        <v>0</v>
      </c>
      <c r="D62" s="40">
        <v>0</v>
      </c>
      <c r="E62" s="40">
        <v>0</v>
      </c>
      <c r="F62" s="40">
        <v>0</v>
      </c>
      <c r="G62" s="40">
        <v>0</v>
      </c>
      <c r="H62" s="40">
        <v>0</v>
      </c>
      <c r="I62" s="103">
        <v>0</v>
      </c>
      <c r="J62" s="103">
        <v>0</v>
      </c>
      <c r="K62" s="103">
        <v>0</v>
      </c>
      <c r="L62" s="103">
        <v>0</v>
      </c>
      <c r="M62" s="103">
        <v>0</v>
      </c>
      <c r="N62" s="103">
        <v>0</v>
      </c>
      <c r="O62" s="57" t="s">
        <v>881</v>
      </c>
      <c r="P62" s="187"/>
      <c r="Q62" s="187"/>
    </row>
    <row r="63" spans="1:17" x14ac:dyDescent="0.25">
      <c r="A63" s="56" t="s">
        <v>855</v>
      </c>
      <c r="B63" s="40">
        <v>2.2309999999999999</v>
      </c>
      <c r="C63" s="40">
        <v>2.7829999999999999</v>
      </c>
      <c r="D63" s="40">
        <v>3.8889999999999998</v>
      </c>
      <c r="E63" s="40">
        <v>3.8889999999999998</v>
      </c>
      <c r="F63" s="40">
        <v>3.8889999999999998</v>
      </c>
      <c r="G63" s="40">
        <v>3.9449999999999998</v>
      </c>
      <c r="H63" s="40">
        <v>3.9289999999999998</v>
      </c>
      <c r="I63" s="103">
        <v>3.83</v>
      </c>
      <c r="J63" s="40">
        <v>2.9550000000000001</v>
      </c>
      <c r="K63" s="40">
        <v>2.254</v>
      </c>
      <c r="L63" s="40">
        <v>2.2320000000000002</v>
      </c>
      <c r="M63" s="40">
        <v>3.5259999999999998</v>
      </c>
      <c r="N63" s="40">
        <v>2.2480000000000002</v>
      </c>
      <c r="O63" s="57" t="s">
        <v>882</v>
      </c>
      <c r="P63" s="187"/>
      <c r="Q63" s="187"/>
    </row>
    <row r="64" spans="1:17" x14ac:dyDescent="0.25">
      <c r="A64" s="56" t="s">
        <v>856</v>
      </c>
      <c r="B64" s="40">
        <v>3558.8690000000001</v>
      </c>
      <c r="C64" s="40">
        <v>3601.8130000000001</v>
      </c>
      <c r="D64" s="40">
        <v>3638.9520000000002</v>
      </c>
      <c r="E64" s="40">
        <v>3680.3409999999999</v>
      </c>
      <c r="F64" s="40">
        <v>3720.7170000000001</v>
      </c>
      <c r="G64" s="40">
        <v>3676.7260000000001</v>
      </c>
      <c r="H64" s="40">
        <v>3716.1979999999999</v>
      </c>
      <c r="I64" s="103">
        <v>3755.4250000000002</v>
      </c>
      <c r="J64" s="40">
        <v>3793.578</v>
      </c>
      <c r="K64" s="40">
        <v>3828.2020000000002</v>
      </c>
      <c r="L64" s="40">
        <v>3865.9639999999999</v>
      </c>
      <c r="M64" s="40">
        <v>3895.7289999999998</v>
      </c>
      <c r="N64" s="40">
        <v>3945.5210000000002</v>
      </c>
      <c r="O64" s="57" t="s">
        <v>602</v>
      </c>
      <c r="P64" s="187"/>
      <c r="Q64" s="187"/>
    </row>
    <row r="65" spans="1:17" x14ac:dyDescent="0.25">
      <c r="A65" s="58" t="s">
        <v>603</v>
      </c>
      <c r="B65" s="40">
        <v>1540.471</v>
      </c>
      <c r="C65" s="40">
        <v>1540.471</v>
      </c>
      <c r="D65" s="40">
        <v>1540.471</v>
      </c>
      <c r="E65" s="40">
        <v>1540.471</v>
      </c>
      <c r="F65" s="40">
        <v>1540.471</v>
      </c>
      <c r="G65" s="40">
        <v>1707.5450000000001</v>
      </c>
      <c r="H65" s="40">
        <v>1707.5450000000001</v>
      </c>
      <c r="I65" s="103">
        <v>1707.5450000000001</v>
      </c>
      <c r="J65" s="40">
        <v>1707.5450000000001</v>
      </c>
      <c r="K65" s="40">
        <v>1707.5450000000001</v>
      </c>
      <c r="L65" s="40">
        <v>1707.5450000000001</v>
      </c>
      <c r="M65" s="40">
        <v>1707.5450000000001</v>
      </c>
      <c r="N65" s="40">
        <v>1707.5450000000001</v>
      </c>
      <c r="O65" s="59" t="s">
        <v>604</v>
      </c>
      <c r="P65" s="187"/>
      <c r="Q65" s="187"/>
    </row>
    <row r="66" spans="1:17" x14ac:dyDescent="0.25">
      <c r="A66" s="58" t="s">
        <v>605</v>
      </c>
      <c r="B66" s="40">
        <v>2018.3979999999999</v>
      </c>
      <c r="C66" s="40">
        <v>2061.3420000000001</v>
      </c>
      <c r="D66" s="40">
        <v>2098.4810000000002</v>
      </c>
      <c r="E66" s="40">
        <v>2139.87</v>
      </c>
      <c r="F66" s="40">
        <v>2180.2460000000001</v>
      </c>
      <c r="G66" s="40">
        <v>1969.181</v>
      </c>
      <c r="H66" s="40">
        <v>2008.653</v>
      </c>
      <c r="I66" s="103">
        <v>2047.88</v>
      </c>
      <c r="J66" s="40">
        <v>2086.0329999999999</v>
      </c>
      <c r="K66" s="40">
        <v>2120.6570000000002</v>
      </c>
      <c r="L66" s="40">
        <v>2158.4189999999999</v>
      </c>
      <c r="M66" s="40">
        <v>2188.1840000000002</v>
      </c>
      <c r="N66" s="40">
        <v>2237.9760000000001</v>
      </c>
      <c r="O66" s="59" t="s">
        <v>606</v>
      </c>
      <c r="P66" s="187"/>
      <c r="Q66" s="187"/>
    </row>
    <row r="67" spans="1:17" x14ac:dyDescent="0.25">
      <c r="A67" s="64" t="s">
        <v>607</v>
      </c>
      <c r="B67" s="65">
        <v>16358.525</v>
      </c>
      <c r="C67" s="65">
        <v>16407.481</v>
      </c>
      <c r="D67" s="65">
        <v>16447.746999999999</v>
      </c>
      <c r="E67" s="65">
        <v>16482.358</v>
      </c>
      <c r="F67" s="65">
        <v>16522.419999999998</v>
      </c>
      <c r="G67" s="65">
        <v>16478.671999999999</v>
      </c>
      <c r="H67" s="65">
        <v>16517.7</v>
      </c>
      <c r="I67" s="133">
        <v>16563.919999999998</v>
      </c>
      <c r="J67" s="65">
        <v>16598.177</v>
      </c>
      <c r="K67" s="65">
        <v>16626.726999999999</v>
      </c>
      <c r="L67" s="65">
        <v>16666.510999999999</v>
      </c>
      <c r="M67" s="65">
        <v>18230.499</v>
      </c>
      <c r="N67" s="65">
        <v>18278.866000000002</v>
      </c>
      <c r="O67" s="66" t="s">
        <v>608</v>
      </c>
      <c r="P67" s="187"/>
      <c r="Q67" s="187"/>
    </row>
    <row r="68" spans="1:17" x14ac:dyDescent="0.25">
      <c r="A68" s="124" t="s">
        <v>609</v>
      </c>
      <c r="B68" s="125">
        <v>32162.174999999999</v>
      </c>
      <c r="C68" s="125">
        <v>33965.917999999998</v>
      </c>
      <c r="D68" s="125">
        <v>34540.839999999997</v>
      </c>
      <c r="E68" s="125">
        <v>34601.154999999999</v>
      </c>
      <c r="F68" s="125">
        <v>34573.735000000001</v>
      </c>
      <c r="G68" s="125">
        <v>34269.243999999999</v>
      </c>
      <c r="H68" s="125">
        <v>35776.644999999997</v>
      </c>
      <c r="I68" s="220">
        <v>35957.577999999994</v>
      </c>
      <c r="J68" s="125">
        <v>39003.891000000003</v>
      </c>
      <c r="K68" s="125">
        <v>39356.781000000003</v>
      </c>
      <c r="L68" s="125">
        <v>39872.813000000002</v>
      </c>
      <c r="M68" s="125">
        <v>45704.595999999998</v>
      </c>
      <c r="N68" s="125">
        <v>45557.142999999996</v>
      </c>
      <c r="O68" s="126" t="s">
        <v>610</v>
      </c>
      <c r="P68" s="187"/>
      <c r="Q68" s="187"/>
    </row>
    <row r="69" spans="1:17" x14ac:dyDescent="0.25">
      <c r="A69" s="429"/>
      <c r="B69" s="430"/>
      <c r="C69" s="430"/>
      <c r="D69" s="430"/>
      <c r="E69" s="430"/>
      <c r="F69" s="430"/>
      <c r="G69" s="430"/>
      <c r="H69" s="430"/>
      <c r="I69" s="430"/>
      <c r="J69" s="430"/>
      <c r="K69" s="430"/>
      <c r="L69" s="430"/>
      <c r="M69" s="430"/>
      <c r="N69" s="430"/>
      <c r="O69" s="431"/>
    </row>
    <row r="71" spans="1:17" x14ac:dyDescent="0.25">
      <c r="A71" s="178"/>
      <c r="J71" s="187"/>
      <c r="K71" s="187"/>
      <c r="L71" s="187"/>
      <c r="M71" s="187"/>
      <c r="N71" s="187"/>
    </row>
    <row r="72" spans="1:17" x14ac:dyDescent="0.25">
      <c r="B72" s="187"/>
      <c r="C72" s="187"/>
      <c r="D72" s="187"/>
      <c r="E72" s="187"/>
      <c r="F72" s="187"/>
      <c r="G72" s="187"/>
      <c r="H72" s="187"/>
      <c r="I72" s="187"/>
      <c r="J72" s="187"/>
      <c r="K72" s="187"/>
      <c r="L72" s="187"/>
      <c r="M72" s="187"/>
      <c r="N72" s="187"/>
    </row>
    <row r="73" spans="1:17" s="298" customFormat="1" x14ac:dyDescent="0.25">
      <c r="B73" s="299"/>
      <c r="C73" s="299"/>
      <c r="D73" s="299"/>
      <c r="E73" s="299"/>
      <c r="F73" s="299"/>
      <c r="G73" s="299"/>
      <c r="H73" s="299"/>
      <c r="I73" s="299"/>
      <c r="J73" s="299"/>
      <c r="K73" s="299"/>
      <c r="L73" s="299"/>
      <c r="M73" s="299"/>
      <c r="N73" s="299"/>
    </row>
    <row r="74" spans="1:17" x14ac:dyDescent="0.25">
      <c r="B74" s="187"/>
      <c r="C74" s="187"/>
      <c r="D74" s="187"/>
      <c r="E74" s="187"/>
      <c r="F74" s="187"/>
      <c r="G74" s="187"/>
      <c r="H74" s="187"/>
      <c r="I74" s="187"/>
      <c r="J74" s="187"/>
      <c r="K74" s="187"/>
      <c r="L74" s="187"/>
      <c r="M74" s="187"/>
      <c r="N74" s="187"/>
    </row>
    <row r="75" spans="1:17" s="298" customFormat="1" x14ac:dyDescent="0.25">
      <c r="B75" s="299"/>
      <c r="C75" s="299"/>
      <c r="D75" s="299"/>
      <c r="E75" s="299"/>
      <c r="F75" s="299"/>
      <c r="G75" s="299"/>
      <c r="H75" s="299"/>
      <c r="I75" s="299"/>
      <c r="J75" s="299"/>
      <c r="K75" s="299"/>
      <c r="L75" s="299"/>
      <c r="M75" s="299"/>
      <c r="N75" s="299"/>
    </row>
    <row r="76" spans="1:17" x14ac:dyDescent="0.25">
      <c r="B76" s="187"/>
      <c r="C76" s="187"/>
      <c r="D76" s="187"/>
      <c r="E76" s="187"/>
      <c r="F76" s="187"/>
      <c r="G76" s="187"/>
      <c r="H76" s="187"/>
      <c r="I76" s="187"/>
      <c r="J76" s="187"/>
      <c r="K76" s="187"/>
      <c r="L76" s="187"/>
      <c r="M76" s="187"/>
      <c r="N76" s="187"/>
    </row>
    <row r="77" spans="1:17" s="298" customFormat="1" x14ac:dyDescent="0.25">
      <c r="B77" s="299"/>
      <c r="C77" s="299"/>
      <c r="D77" s="299"/>
      <c r="E77" s="299"/>
      <c r="F77" s="299"/>
      <c r="G77" s="299"/>
      <c r="H77" s="299"/>
      <c r="I77" s="299"/>
      <c r="J77" s="299"/>
      <c r="K77" s="299"/>
      <c r="L77" s="299"/>
      <c r="M77" s="299"/>
      <c r="N77" s="299"/>
    </row>
    <row r="79" spans="1:17" x14ac:dyDescent="0.25">
      <c r="B79" s="187"/>
      <c r="C79" s="187"/>
      <c r="D79" s="187"/>
      <c r="E79" s="187"/>
      <c r="F79" s="187"/>
      <c r="G79" s="187"/>
      <c r="H79" s="187"/>
      <c r="I79" s="187"/>
      <c r="J79" s="187"/>
      <c r="K79" s="187"/>
      <c r="L79" s="187"/>
      <c r="M79" s="187"/>
      <c r="N79" s="187"/>
    </row>
    <row r="80" spans="1:17" x14ac:dyDescent="0.25">
      <c r="B80" s="187"/>
      <c r="C80" s="187"/>
      <c r="D80" s="187"/>
      <c r="E80" s="187"/>
      <c r="F80" s="187"/>
      <c r="G80" s="187"/>
      <c r="H80" s="187"/>
      <c r="I80" s="187"/>
      <c r="J80" s="187"/>
      <c r="K80" s="187"/>
      <c r="L80" s="187"/>
      <c r="M80" s="187"/>
      <c r="N80" s="187"/>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7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26" activePane="bottomRight" state="frozen"/>
      <selection activeCell="B3" sqref="B1:B1048576"/>
      <selection pane="topRight" activeCell="B3" sqref="B1:B1048576"/>
      <selection pane="bottomLeft" activeCell="B3" sqref="B1:B1048576"/>
      <selection pane="bottomRight" activeCell="N37" sqref="N37"/>
    </sheetView>
  </sheetViews>
  <sheetFormatPr defaultColWidth="9.36328125" defaultRowHeight="10.5" x14ac:dyDescent="0.25"/>
  <cols>
    <col min="1" max="1" width="32.453125" style="33" bestFit="1" customWidth="1"/>
    <col min="2" max="2" width="5.36328125" style="33" bestFit="1" customWidth="1"/>
    <col min="3" max="4" width="5.453125" style="33" bestFit="1" customWidth="1"/>
    <col min="5" max="5" width="5.6328125" style="33" bestFit="1" customWidth="1"/>
    <col min="6" max="14" width="5.36328125" style="33" customWidth="1"/>
    <col min="15" max="15" width="34.36328125" style="33" bestFit="1" customWidth="1"/>
    <col min="16" max="16384" width="9.36328125" style="33"/>
  </cols>
  <sheetData>
    <row r="1" spans="1:15" ht="13" x14ac:dyDescent="0.25">
      <c r="A1" s="423" t="s">
        <v>611</v>
      </c>
      <c r="B1" s="424"/>
      <c r="C1" s="424"/>
      <c r="D1" s="424"/>
      <c r="E1" s="424"/>
      <c r="F1" s="424"/>
      <c r="G1" s="424"/>
      <c r="H1" s="424"/>
      <c r="I1" s="424"/>
      <c r="J1" s="424"/>
      <c r="K1" s="424"/>
      <c r="L1" s="424"/>
      <c r="M1" s="424"/>
      <c r="N1" s="424"/>
      <c r="O1" s="425"/>
    </row>
    <row r="2" spans="1:15" ht="13" x14ac:dyDescent="0.25">
      <c r="A2" s="426" t="s">
        <v>612</v>
      </c>
      <c r="B2" s="427"/>
      <c r="C2" s="427"/>
      <c r="D2" s="427"/>
      <c r="E2" s="427"/>
      <c r="F2" s="427"/>
      <c r="G2" s="427"/>
      <c r="H2" s="427"/>
      <c r="I2" s="427"/>
      <c r="J2" s="427"/>
      <c r="K2" s="427"/>
      <c r="L2" s="427"/>
      <c r="M2" s="427"/>
      <c r="N2" s="427"/>
      <c r="O2" s="428"/>
    </row>
    <row r="3" spans="1:15" x14ac:dyDescent="0.25">
      <c r="A3" s="116" t="s">
        <v>146</v>
      </c>
      <c r="B3" s="127">
        <v>44927</v>
      </c>
      <c r="C3" s="127">
        <v>44958</v>
      </c>
      <c r="D3" s="127">
        <v>44986</v>
      </c>
      <c r="E3" s="127">
        <v>45017</v>
      </c>
      <c r="F3" s="127">
        <v>45047</v>
      </c>
      <c r="G3" s="127">
        <v>45078</v>
      </c>
      <c r="H3" s="127">
        <v>45108</v>
      </c>
      <c r="I3" s="127">
        <v>45139</v>
      </c>
      <c r="J3" s="127">
        <v>45170</v>
      </c>
      <c r="K3" s="127">
        <v>45200</v>
      </c>
      <c r="L3" s="127">
        <v>45231</v>
      </c>
      <c r="M3" s="127">
        <v>45261</v>
      </c>
      <c r="N3" s="127">
        <v>45292</v>
      </c>
      <c r="O3" s="118" t="s">
        <v>151</v>
      </c>
    </row>
    <row r="4" spans="1:15" x14ac:dyDescent="0.25">
      <c r="A4" s="128" t="s">
        <v>613</v>
      </c>
      <c r="B4" s="129"/>
      <c r="C4" s="129"/>
      <c r="D4" s="129"/>
      <c r="E4" s="129"/>
      <c r="F4" s="129"/>
      <c r="G4" s="129"/>
      <c r="H4" s="129"/>
      <c r="I4" s="129"/>
      <c r="J4" s="129"/>
      <c r="K4" s="129"/>
      <c r="L4" s="129"/>
      <c r="M4" s="129"/>
      <c r="N4" s="129"/>
      <c r="O4" s="130" t="s">
        <v>614</v>
      </c>
    </row>
    <row r="5" spans="1:15" x14ac:dyDescent="0.25">
      <c r="A5" s="85" t="s">
        <v>615</v>
      </c>
      <c r="B5" s="129"/>
      <c r="C5" s="129"/>
      <c r="D5" s="129"/>
      <c r="E5" s="129"/>
      <c r="F5" s="129"/>
      <c r="G5" s="129"/>
      <c r="H5" s="129"/>
      <c r="I5" s="129"/>
      <c r="J5" s="129"/>
      <c r="K5" s="129"/>
      <c r="L5" s="129"/>
      <c r="M5" s="129"/>
      <c r="N5" s="129"/>
      <c r="O5" s="131" t="s">
        <v>616</v>
      </c>
    </row>
    <row r="6" spans="1:15" x14ac:dyDescent="0.25">
      <c r="A6" s="73" t="s">
        <v>617</v>
      </c>
      <c r="B6" s="179">
        <v>159.68299999999999</v>
      </c>
      <c r="C6" s="179">
        <v>314.45600000000002</v>
      </c>
      <c r="D6" s="179">
        <v>477.16500000000002</v>
      </c>
      <c r="E6" s="179">
        <v>643.95600000000002</v>
      </c>
      <c r="F6" s="179">
        <v>810.678</v>
      </c>
      <c r="G6" s="179">
        <v>977</v>
      </c>
      <c r="H6" s="179">
        <v>1148.721</v>
      </c>
      <c r="I6" s="199">
        <v>1324.7909999999999</v>
      </c>
      <c r="J6" s="199">
        <v>1503.7760000000001</v>
      </c>
      <c r="K6" s="199">
        <v>1693.9829999999999</v>
      </c>
      <c r="L6" s="199">
        <v>1884.6880000000001</v>
      </c>
      <c r="M6" s="199">
        <v>2085.0920000000001</v>
      </c>
      <c r="N6" s="199">
        <v>229.215</v>
      </c>
      <c r="O6" s="74" t="s">
        <v>618</v>
      </c>
    </row>
    <row r="7" spans="1:15" x14ac:dyDescent="0.25">
      <c r="A7" s="73" t="s">
        <v>619</v>
      </c>
      <c r="B7" s="179">
        <v>-0.5</v>
      </c>
      <c r="C7" s="179">
        <v>0.30599999999999999</v>
      </c>
      <c r="D7" s="179">
        <v>0.71499999999999997</v>
      </c>
      <c r="E7" s="179">
        <v>0.97299999999999998</v>
      </c>
      <c r="F7" s="179">
        <v>1.1859999999999999</v>
      </c>
      <c r="G7" s="179">
        <v>3</v>
      </c>
      <c r="H7" s="179">
        <v>2.8239999999999998</v>
      </c>
      <c r="I7" s="199">
        <v>2.746</v>
      </c>
      <c r="J7" s="199">
        <v>2.8420000000000001</v>
      </c>
      <c r="K7" s="199">
        <v>3.665</v>
      </c>
      <c r="L7" s="199">
        <v>3.8220000000000001</v>
      </c>
      <c r="M7" s="199">
        <v>4.258</v>
      </c>
      <c r="N7" s="199">
        <v>7.8E-2</v>
      </c>
      <c r="O7" s="74" t="s">
        <v>620</v>
      </c>
    </row>
    <row r="8" spans="1:15" x14ac:dyDescent="0.25">
      <c r="A8" s="73" t="s">
        <v>621</v>
      </c>
      <c r="B8" s="179">
        <v>7.0000000000000007E-2</v>
      </c>
      <c r="C8" s="179">
        <v>7.0000000000000007E-2</v>
      </c>
      <c r="D8" s="179">
        <v>0.28599999999999998</v>
      </c>
      <c r="E8" s="179">
        <v>0.32100000000000001</v>
      </c>
      <c r="F8" s="179">
        <v>0.33600000000000002</v>
      </c>
      <c r="G8" s="179">
        <v>0.33600000000000002</v>
      </c>
      <c r="H8" s="179">
        <v>0.42</v>
      </c>
      <c r="I8" s="199">
        <v>0.42</v>
      </c>
      <c r="J8" s="199">
        <v>0.42699999999999999</v>
      </c>
      <c r="K8" s="199">
        <v>0.58899999999999997</v>
      </c>
      <c r="L8" s="199">
        <v>0.58899999999999997</v>
      </c>
      <c r="M8" s="199">
        <v>0.59399999999999997</v>
      </c>
      <c r="N8" s="199"/>
      <c r="O8" s="74" t="s">
        <v>622</v>
      </c>
    </row>
    <row r="9" spans="1:15" ht="21" x14ac:dyDescent="0.25">
      <c r="A9" s="132" t="s">
        <v>623</v>
      </c>
      <c r="B9" s="179">
        <v>0</v>
      </c>
      <c r="C9" s="179">
        <v>0</v>
      </c>
      <c r="D9" s="179">
        <v>0</v>
      </c>
      <c r="E9" s="179">
        <v>0</v>
      </c>
      <c r="F9" s="179">
        <v>0</v>
      </c>
      <c r="G9" s="179">
        <v>0</v>
      </c>
      <c r="H9" s="179">
        <v>0</v>
      </c>
      <c r="I9" s="199">
        <v>0</v>
      </c>
      <c r="J9" s="199">
        <v>0</v>
      </c>
      <c r="K9" s="199">
        <v>0</v>
      </c>
      <c r="L9" s="199">
        <v>0</v>
      </c>
      <c r="M9" s="199"/>
      <c r="N9" s="199"/>
      <c r="O9" s="74" t="s">
        <v>624</v>
      </c>
    </row>
    <row r="10" spans="1:15" ht="21" x14ac:dyDescent="0.25">
      <c r="A10" s="132" t="s">
        <v>625</v>
      </c>
      <c r="B10" s="179">
        <v>0</v>
      </c>
      <c r="C10" s="179">
        <v>0</v>
      </c>
      <c r="D10" s="179">
        <v>0</v>
      </c>
      <c r="E10" s="179">
        <v>0</v>
      </c>
      <c r="F10" s="179">
        <v>0</v>
      </c>
      <c r="G10" s="179">
        <v>0</v>
      </c>
      <c r="H10" s="179">
        <v>0</v>
      </c>
      <c r="I10" s="199">
        <v>0</v>
      </c>
      <c r="J10" s="199">
        <v>0</v>
      </c>
      <c r="K10" s="199">
        <v>0</v>
      </c>
      <c r="L10" s="199">
        <v>0</v>
      </c>
      <c r="M10" s="199"/>
      <c r="N10" s="199"/>
      <c r="O10" s="74" t="s">
        <v>626</v>
      </c>
    </row>
    <row r="11" spans="1:15" x14ac:dyDescent="0.25">
      <c r="A11" s="73" t="s">
        <v>627</v>
      </c>
      <c r="B11" s="179">
        <v>0</v>
      </c>
      <c r="C11" s="179">
        <v>0</v>
      </c>
      <c r="D11" s="179">
        <v>0</v>
      </c>
      <c r="E11" s="179">
        <v>0</v>
      </c>
      <c r="F11" s="179">
        <v>0</v>
      </c>
      <c r="G11" s="179">
        <v>0</v>
      </c>
      <c r="H11" s="179">
        <v>0</v>
      </c>
      <c r="I11" s="199">
        <v>0</v>
      </c>
      <c r="J11" s="199">
        <v>0</v>
      </c>
      <c r="K11" s="199">
        <v>0</v>
      </c>
      <c r="L11" s="199">
        <v>0</v>
      </c>
      <c r="M11" s="199"/>
      <c r="N11" s="199"/>
      <c r="O11" s="74" t="s">
        <v>628</v>
      </c>
    </row>
    <row r="12" spans="1:15" x14ac:dyDescent="0.25">
      <c r="A12" s="77" t="s">
        <v>629</v>
      </c>
      <c r="B12" s="180">
        <v>159.25299999999999</v>
      </c>
      <c r="C12" s="180">
        <v>314.83199999999999</v>
      </c>
      <c r="D12" s="180">
        <v>478.166</v>
      </c>
      <c r="E12" s="180">
        <v>645.25</v>
      </c>
      <c r="F12" s="180">
        <v>812.2</v>
      </c>
      <c r="G12" s="180">
        <v>981</v>
      </c>
      <c r="H12" s="180">
        <v>1151.9649999999999</v>
      </c>
      <c r="I12" s="200">
        <v>1327.9570000000001</v>
      </c>
      <c r="J12" s="200">
        <v>1507.0450000000001</v>
      </c>
      <c r="K12" s="200">
        <v>1698.2370000000001</v>
      </c>
      <c r="L12" s="200">
        <v>1889.0989999999999</v>
      </c>
      <c r="M12" s="200">
        <v>2089.944</v>
      </c>
      <c r="N12" s="200">
        <v>229.29300000000001</v>
      </c>
      <c r="O12" s="78" t="s">
        <v>630</v>
      </c>
    </row>
    <row r="13" spans="1:15" x14ac:dyDescent="0.25">
      <c r="A13" s="85" t="s">
        <v>631</v>
      </c>
      <c r="B13" s="179"/>
      <c r="C13" s="179"/>
      <c r="D13" s="179"/>
      <c r="E13" s="179"/>
      <c r="F13" s="179"/>
      <c r="G13" s="179"/>
      <c r="H13" s="179"/>
      <c r="I13" s="199"/>
      <c r="J13" s="199"/>
      <c r="K13" s="199"/>
      <c r="L13" s="199"/>
      <c r="M13" s="199"/>
      <c r="N13" s="199"/>
      <c r="O13" s="86" t="s">
        <v>632</v>
      </c>
    </row>
    <row r="14" spans="1:15" x14ac:dyDescent="0.25">
      <c r="A14" s="132" t="s">
        <v>633</v>
      </c>
      <c r="B14" s="179">
        <v>0.111</v>
      </c>
      <c r="C14" s="179">
        <v>0.21</v>
      </c>
      <c r="D14" s="179">
        <v>0.377</v>
      </c>
      <c r="E14" s="179">
        <v>0.436</v>
      </c>
      <c r="F14" s="179">
        <v>0.63</v>
      </c>
      <c r="G14" s="179">
        <v>0.8</v>
      </c>
      <c r="H14" s="179">
        <v>0.89100000000000001</v>
      </c>
      <c r="I14" s="199">
        <v>1.0009999999999999</v>
      </c>
      <c r="J14" s="199">
        <v>1.6579999999999999</v>
      </c>
      <c r="K14" s="199">
        <v>1.8779999999999999</v>
      </c>
      <c r="L14" s="199">
        <v>2.0350000000000001</v>
      </c>
      <c r="M14" s="199">
        <v>2.2719999999999998</v>
      </c>
      <c r="N14" s="199">
        <v>0.22900000000000001</v>
      </c>
      <c r="O14" s="74" t="s">
        <v>634</v>
      </c>
    </row>
    <row r="15" spans="1:15" x14ac:dyDescent="0.25">
      <c r="A15" s="132" t="s">
        <v>635</v>
      </c>
      <c r="B15" s="181">
        <v>7.2999999999999995E-2</v>
      </c>
      <c r="C15" s="181">
        <v>0.14599999999999999</v>
      </c>
      <c r="D15" s="181">
        <v>0.219</v>
      </c>
      <c r="E15" s="181">
        <v>0.28999999999999998</v>
      </c>
      <c r="F15" s="181">
        <v>0.36499999999999999</v>
      </c>
      <c r="G15" s="181">
        <v>0.434</v>
      </c>
      <c r="H15" s="181">
        <v>0.505</v>
      </c>
      <c r="I15" s="201">
        <v>0.57799999999999996</v>
      </c>
      <c r="J15" s="201">
        <v>0.65</v>
      </c>
      <c r="K15" s="201">
        <v>0.72299999999999998</v>
      </c>
      <c r="L15" s="201">
        <v>0.79500000000000004</v>
      </c>
      <c r="M15" s="201">
        <v>0.86599999999999999</v>
      </c>
      <c r="N15" s="201">
        <v>7.0000000000000007E-2</v>
      </c>
      <c r="O15" s="74" t="s">
        <v>636</v>
      </c>
    </row>
    <row r="16" spans="1:15" x14ac:dyDescent="0.25">
      <c r="A16" s="132" t="s">
        <v>637</v>
      </c>
      <c r="B16" s="179">
        <v>0</v>
      </c>
      <c r="C16" s="179">
        <v>0</v>
      </c>
      <c r="D16" s="179">
        <v>0</v>
      </c>
      <c r="E16" s="179">
        <v>0</v>
      </c>
      <c r="F16" s="179">
        <v>0</v>
      </c>
      <c r="G16" s="179">
        <v>0</v>
      </c>
      <c r="H16" s="179">
        <v>0</v>
      </c>
      <c r="I16" s="199">
        <v>0</v>
      </c>
      <c r="J16" s="199">
        <v>0</v>
      </c>
      <c r="K16" s="199">
        <v>0</v>
      </c>
      <c r="L16" s="199">
        <v>0</v>
      </c>
      <c r="M16" s="199">
        <v>0</v>
      </c>
      <c r="N16" s="199"/>
      <c r="O16" s="74" t="s">
        <v>638</v>
      </c>
    </row>
    <row r="17" spans="1:15" x14ac:dyDescent="0.25">
      <c r="A17" s="132" t="s">
        <v>639</v>
      </c>
      <c r="B17" s="179">
        <v>0</v>
      </c>
      <c r="C17" s="179">
        <v>1E-3</v>
      </c>
      <c r="D17" s="179">
        <v>1E-3</v>
      </c>
      <c r="E17" s="179">
        <v>1E-3</v>
      </c>
      <c r="F17" s="179">
        <v>1E-3</v>
      </c>
      <c r="G17" s="179">
        <v>1E-3</v>
      </c>
      <c r="H17" s="179">
        <v>0</v>
      </c>
      <c r="I17" s="199">
        <v>7.6999999999999999E-2</v>
      </c>
      <c r="J17" s="199">
        <v>0.29399999999999998</v>
      </c>
      <c r="K17" s="199">
        <v>0.39600000000000002</v>
      </c>
      <c r="L17" s="199">
        <v>0.39500000000000002</v>
      </c>
      <c r="M17" s="199">
        <v>0.38600000000000001</v>
      </c>
      <c r="N17" s="199">
        <v>1E-3</v>
      </c>
      <c r="O17" s="74" t="s">
        <v>640</v>
      </c>
    </row>
    <row r="18" spans="1:15" x14ac:dyDescent="0.25">
      <c r="A18" s="135" t="s">
        <v>641</v>
      </c>
      <c r="B18" s="180">
        <v>0.184</v>
      </c>
      <c r="C18" s="180">
        <v>0.35699999999999998</v>
      </c>
      <c r="D18" s="180">
        <v>0.59699999999999998</v>
      </c>
      <c r="E18" s="180">
        <v>0.72699999999999998</v>
      </c>
      <c r="F18" s="180">
        <v>0.996</v>
      </c>
      <c r="G18" s="180">
        <v>1.242</v>
      </c>
      <c r="H18" s="180">
        <v>1.3959999999999999</v>
      </c>
      <c r="I18" s="200">
        <v>1.6559999999999999</v>
      </c>
      <c r="J18" s="200">
        <v>2.6019999999999999</v>
      </c>
      <c r="K18" s="200">
        <v>2.9969999999999999</v>
      </c>
      <c r="L18" s="200">
        <v>3.2250000000000001</v>
      </c>
      <c r="M18" s="200">
        <v>3.524</v>
      </c>
      <c r="N18" s="200">
        <v>0.3</v>
      </c>
      <c r="O18" s="78" t="s">
        <v>642</v>
      </c>
    </row>
    <row r="19" spans="1:15" x14ac:dyDescent="0.25">
      <c r="A19" s="85" t="s">
        <v>643</v>
      </c>
      <c r="B19" s="180">
        <v>159.43700000000001</v>
      </c>
      <c r="C19" s="180">
        <v>315.18900000000002</v>
      </c>
      <c r="D19" s="180">
        <v>478.76299999999998</v>
      </c>
      <c r="E19" s="180">
        <v>645.97699999999998</v>
      </c>
      <c r="F19" s="180">
        <v>813.19600000000003</v>
      </c>
      <c r="G19" s="180">
        <v>981.85699999999997</v>
      </c>
      <c r="H19" s="180">
        <v>1153.3610000000001</v>
      </c>
      <c r="I19" s="200">
        <v>1329.6130000000001</v>
      </c>
      <c r="J19" s="200">
        <v>1509.6469999999999</v>
      </c>
      <c r="K19" s="200">
        <v>1701.2339999999999</v>
      </c>
      <c r="L19" s="200">
        <v>1892.3240000000001</v>
      </c>
      <c r="M19" s="200">
        <v>2093.4679999999998</v>
      </c>
      <c r="N19" s="200">
        <v>229.59299999999999</v>
      </c>
      <c r="O19" s="86" t="s">
        <v>644</v>
      </c>
    </row>
    <row r="20" spans="1:15" x14ac:dyDescent="0.25">
      <c r="A20" s="85" t="s">
        <v>645</v>
      </c>
      <c r="B20" s="179"/>
      <c r="C20" s="179"/>
      <c r="D20" s="179"/>
      <c r="E20" s="179"/>
      <c r="F20" s="179"/>
      <c r="G20" s="179"/>
      <c r="H20" s="179"/>
      <c r="I20" s="199"/>
      <c r="J20" s="199"/>
      <c r="K20" s="199"/>
      <c r="L20" s="199"/>
      <c r="M20" s="199"/>
      <c r="N20" s="199"/>
      <c r="O20" s="86" t="s">
        <v>646</v>
      </c>
    </row>
    <row r="21" spans="1:15" x14ac:dyDescent="0.25">
      <c r="A21" s="85" t="s">
        <v>647</v>
      </c>
      <c r="B21" s="179"/>
      <c r="C21" s="179"/>
      <c r="D21" s="179"/>
      <c r="E21" s="179"/>
      <c r="F21" s="179"/>
      <c r="G21" s="179"/>
      <c r="H21" s="179"/>
      <c r="I21" s="199"/>
      <c r="J21" s="199"/>
      <c r="K21" s="199"/>
      <c r="L21" s="199"/>
      <c r="M21" s="199"/>
      <c r="N21" s="199"/>
      <c r="O21" s="86" t="s">
        <v>648</v>
      </c>
    </row>
    <row r="22" spans="1:15" x14ac:dyDescent="0.25">
      <c r="A22" s="132" t="s">
        <v>649</v>
      </c>
      <c r="B22" s="179">
        <v>0</v>
      </c>
      <c r="C22" s="179">
        <v>0</v>
      </c>
      <c r="D22" s="179">
        <v>0</v>
      </c>
      <c r="E22" s="179">
        <v>0</v>
      </c>
      <c r="F22" s="179">
        <v>0</v>
      </c>
      <c r="G22" s="179">
        <v>0</v>
      </c>
      <c r="H22" s="179">
        <v>0</v>
      </c>
      <c r="I22" s="199">
        <v>0</v>
      </c>
      <c r="J22" s="199">
        <v>0</v>
      </c>
      <c r="K22" s="199">
        <v>0</v>
      </c>
      <c r="L22" s="199">
        <v>0</v>
      </c>
      <c r="M22" s="199">
        <v>0</v>
      </c>
      <c r="N22" s="199">
        <v>0</v>
      </c>
      <c r="O22" s="74" t="s">
        <v>650</v>
      </c>
    </row>
    <row r="23" spans="1:15" x14ac:dyDescent="0.25">
      <c r="A23" s="132" t="s">
        <v>651</v>
      </c>
      <c r="B23" s="179">
        <v>91.015000000000001</v>
      </c>
      <c r="C23" s="179">
        <v>182.453</v>
      </c>
      <c r="D23" s="179">
        <v>280.38299999999998</v>
      </c>
      <c r="E23" s="179">
        <v>382.66300000000001</v>
      </c>
      <c r="F23" s="179">
        <v>485.334</v>
      </c>
      <c r="G23" s="179">
        <v>587.62300000000005</v>
      </c>
      <c r="H23" s="179">
        <v>692.71799999999996</v>
      </c>
      <c r="I23" s="199">
        <v>800.62199999999996</v>
      </c>
      <c r="J23" s="199">
        <v>912.66800000000001</v>
      </c>
      <c r="K23" s="199">
        <v>1038.076</v>
      </c>
      <c r="L23" s="199">
        <v>1164.2829999999999</v>
      </c>
      <c r="M23" s="199">
        <v>1298.9690000000001</v>
      </c>
      <c r="N23" s="199">
        <v>151.50399999999999</v>
      </c>
      <c r="O23" s="74" t="s">
        <v>652</v>
      </c>
    </row>
    <row r="24" spans="1:15" x14ac:dyDescent="0.25">
      <c r="A24" s="132" t="s">
        <v>653</v>
      </c>
      <c r="B24" s="179">
        <v>6.4740000000000002</v>
      </c>
      <c r="C24" s="179">
        <v>12.365</v>
      </c>
      <c r="D24" s="179">
        <v>19.106999999999999</v>
      </c>
      <c r="E24" s="179">
        <v>28.335000000000001</v>
      </c>
      <c r="F24" s="179">
        <v>33.201999999999998</v>
      </c>
      <c r="G24" s="179">
        <v>39.902999999999999</v>
      </c>
      <c r="H24" s="179">
        <v>45.52</v>
      </c>
      <c r="I24" s="199">
        <v>53.881</v>
      </c>
      <c r="J24" s="199">
        <v>59.691000000000003</v>
      </c>
      <c r="K24" s="199">
        <v>67.260999999999996</v>
      </c>
      <c r="L24" s="199">
        <v>73.304000000000002</v>
      </c>
      <c r="M24" s="199">
        <v>87.918999999999997</v>
      </c>
      <c r="N24" s="199">
        <v>7.11</v>
      </c>
      <c r="O24" s="74" t="s">
        <v>654</v>
      </c>
    </row>
    <row r="25" spans="1:15" x14ac:dyDescent="0.25">
      <c r="A25" s="132" t="s">
        <v>655</v>
      </c>
      <c r="B25" s="179">
        <v>0</v>
      </c>
      <c r="C25" s="179">
        <v>0</v>
      </c>
      <c r="D25" s="179">
        <v>0</v>
      </c>
      <c r="E25" s="179">
        <v>0</v>
      </c>
      <c r="F25" s="179">
        <v>0</v>
      </c>
      <c r="G25" s="179">
        <v>0</v>
      </c>
      <c r="H25" s="179">
        <v>0</v>
      </c>
      <c r="I25" s="199">
        <v>0</v>
      </c>
      <c r="J25" s="199">
        <v>0</v>
      </c>
      <c r="K25" s="199">
        <v>0</v>
      </c>
      <c r="L25" s="199">
        <v>0</v>
      </c>
      <c r="M25" s="199">
        <v>0</v>
      </c>
      <c r="N25" s="199">
        <v>0</v>
      </c>
      <c r="O25" s="74" t="s">
        <v>656</v>
      </c>
    </row>
    <row r="26" spans="1:15" x14ac:dyDescent="0.25">
      <c r="A26" s="132" t="s">
        <v>657</v>
      </c>
      <c r="B26" s="179">
        <v>1.149</v>
      </c>
      <c r="C26" s="179">
        <v>2.2829999999999999</v>
      </c>
      <c r="D26" s="179">
        <v>3.504</v>
      </c>
      <c r="E26" s="179">
        <v>4.7279999999999998</v>
      </c>
      <c r="F26" s="179">
        <v>5.8579999999999997</v>
      </c>
      <c r="G26" s="179">
        <v>7.11</v>
      </c>
      <c r="H26" s="179">
        <v>8.3520000000000003</v>
      </c>
      <c r="I26" s="199">
        <v>9.9779999999999998</v>
      </c>
      <c r="J26" s="199">
        <v>11.581</v>
      </c>
      <c r="K26" s="199">
        <v>13.092000000000001</v>
      </c>
      <c r="L26" s="199">
        <v>14.266</v>
      </c>
      <c r="M26" s="199">
        <v>15.535</v>
      </c>
      <c r="N26" s="199">
        <v>1.181</v>
      </c>
      <c r="O26" s="74" t="s">
        <v>658</v>
      </c>
    </row>
    <row r="27" spans="1:15" x14ac:dyDescent="0.25">
      <c r="A27" s="132" t="s">
        <v>659</v>
      </c>
      <c r="B27" s="179">
        <v>4.0780000000000003</v>
      </c>
      <c r="C27" s="179">
        <v>10.295999999999999</v>
      </c>
      <c r="D27" s="179">
        <v>17.61</v>
      </c>
      <c r="E27" s="179">
        <v>20.260000000000002</v>
      </c>
      <c r="F27" s="179">
        <v>26.933</v>
      </c>
      <c r="G27" s="179">
        <v>32.79</v>
      </c>
      <c r="H27" s="179">
        <v>40.753999999999998</v>
      </c>
      <c r="I27" s="199">
        <v>47.034999999999997</v>
      </c>
      <c r="J27" s="199">
        <v>56.167999999999999</v>
      </c>
      <c r="K27" s="199">
        <v>66.314999999999998</v>
      </c>
      <c r="L27" s="199">
        <v>74.775000000000006</v>
      </c>
      <c r="M27" s="199">
        <v>93.418999999999997</v>
      </c>
      <c r="N27" s="199">
        <v>4.3</v>
      </c>
      <c r="O27" s="74" t="s">
        <v>660</v>
      </c>
    </row>
    <row r="28" spans="1:15" x14ac:dyDescent="0.25">
      <c r="A28" s="132" t="s">
        <v>661</v>
      </c>
      <c r="B28" s="179">
        <v>0</v>
      </c>
      <c r="C28" s="179">
        <v>0</v>
      </c>
      <c r="D28" s="179">
        <v>0</v>
      </c>
      <c r="E28" s="179">
        <v>0</v>
      </c>
      <c r="F28" s="179">
        <v>0</v>
      </c>
      <c r="G28" s="179">
        <v>0</v>
      </c>
      <c r="H28" s="179">
        <v>0</v>
      </c>
      <c r="I28" s="199">
        <v>0</v>
      </c>
      <c r="J28" s="199">
        <v>0</v>
      </c>
      <c r="K28" s="199">
        <v>0</v>
      </c>
      <c r="L28" s="199">
        <v>0</v>
      </c>
      <c r="M28" s="199">
        <v>0</v>
      </c>
      <c r="N28" s="199">
        <v>0</v>
      </c>
      <c r="O28" s="74" t="s">
        <v>662</v>
      </c>
    </row>
    <row r="29" spans="1:15" x14ac:dyDescent="0.25">
      <c r="A29" s="132" t="s">
        <v>663</v>
      </c>
      <c r="B29" s="179">
        <v>0</v>
      </c>
      <c r="C29" s="179">
        <v>0</v>
      </c>
      <c r="D29" s="179">
        <v>0</v>
      </c>
      <c r="E29" s="179">
        <v>0</v>
      </c>
      <c r="F29" s="179">
        <v>0</v>
      </c>
      <c r="G29" s="179">
        <v>0</v>
      </c>
      <c r="H29" s="179">
        <v>0</v>
      </c>
      <c r="I29" s="199">
        <v>0</v>
      </c>
      <c r="J29" s="199">
        <v>0</v>
      </c>
      <c r="K29" s="199">
        <v>0</v>
      </c>
      <c r="L29" s="199">
        <v>0</v>
      </c>
      <c r="M29" s="199">
        <v>0</v>
      </c>
      <c r="N29" s="199">
        <v>0</v>
      </c>
      <c r="O29" s="74" t="s">
        <v>664</v>
      </c>
    </row>
    <row r="30" spans="1:15" x14ac:dyDescent="0.25">
      <c r="A30" s="132" t="s">
        <v>665</v>
      </c>
      <c r="B30" s="179">
        <v>3.915</v>
      </c>
      <c r="C30" s="179">
        <v>8.2880000000000003</v>
      </c>
      <c r="D30" s="179">
        <v>12.805999999999999</v>
      </c>
      <c r="E30" s="179">
        <v>17.614000000000001</v>
      </c>
      <c r="F30" s="179">
        <v>22.614000000000001</v>
      </c>
      <c r="G30" s="179">
        <v>25.728000000000002</v>
      </c>
      <c r="H30" s="179">
        <v>30.413</v>
      </c>
      <c r="I30" s="199">
        <v>34.094000000000001</v>
      </c>
      <c r="J30" s="199">
        <v>36.447000000000003</v>
      </c>
      <c r="K30" s="199">
        <v>40.692</v>
      </c>
      <c r="L30" s="199">
        <v>44.04</v>
      </c>
      <c r="M30" s="199">
        <v>47.884</v>
      </c>
      <c r="N30" s="199">
        <v>10.935</v>
      </c>
      <c r="O30" s="74" t="s">
        <v>666</v>
      </c>
    </row>
    <row r="31" spans="1:15" x14ac:dyDescent="0.25">
      <c r="A31" s="132" t="s">
        <v>667</v>
      </c>
      <c r="B31" s="179">
        <v>0.42699999999999999</v>
      </c>
      <c r="C31" s="179">
        <v>0.82799999999999996</v>
      </c>
      <c r="D31" s="179">
        <v>1.2569999999999999</v>
      </c>
      <c r="E31" s="179">
        <v>1.6970000000000001</v>
      </c>
      <c r="F31" s="179">
        <v>2.1349999999999998</v>
      </c>
      <c r="G31" s="179">
        <v>2.57</v>
      </c>
      <c r="H31" s="179">
        <v>3.1480000000000001</v>
      </c>
      <c r="I31" s="199">
        <v>4.024</v>
      </c>
      <c r="J31" s="199">
        <v>4.9290000000000003</v>
      </c>
      <c r="K31" s="199">
        <v>6.6820000000000004</v>
      </c>
      <c r="L31" s="199">
        <v>7.53</v>
      </c>
      <c r="M31" s="199">
        <v>7.8479999999999999</v>
      </c>
      <c r="N31" s="199">
        <v>1.982</v>
      </c>
      <c r="O31" s="74" t="s">
        <v>668</v>
      </c>
    </row>
    <row r="32" spans="1:15" x14ac:dyDescent="0.25">
      <c r="A32" s="132" t="s">
        <v>669</v>
      </c>
      <c r="B32" s="179">
        <v>2.4E-2</v>
      </c>
      <c r="C32" s="179">
        <v>4.4999999999999998E-2</v>
      </c>
      <c r="D32" s="179">
        <v>4.2030000000000003</v>
      </c>
      <c r="E32" s="179">
        <v>4.2220000000000004</v>
      </c>
      <c r="F32" s="179">
        <v>4.2380000000000004</v>
      </c>
      <c r="G32" s="179">
        <v>7.6</v>
      </c>
      <c r="H32" s="179">
        <v>8.7279999999999998</v>
      </c>
      <c r="I32" s="199">
        <v>10.996</v>
      </c>
      <c r="J32" s="199">
        <v>15.178000000000001</v>
      </c>
      <c r="K32" s="199">
        <v>16.774999999999999</v>
      </c>
      <c r="L32" s="199">
        <v>17.952000000000002</v>
      </c>
      <c r="M32" s="199">
        <v>12.72</v>
      </c>
      <c r="N32" s="199">
        <v>0.745</v>
      </c>
      <c r="O32" s="74" t="s">
        <v>670</v>
      </c>
    </row>
    <row r="33" spans="1:15" x14ac:dyDescent="0.25">
      <c r="A33" s="135" t="s">
        <v>671</v>
      </c>
      <c r="B33" s="180">
        <v>107.08199999999999</v>
      </c>
      <c r="C33" s="180">
        <v>216.55799999999999</v>
      </c>
      <c r="D33" s="180">
        <v>338.87</v>
      </c>
      <c r="E33" s="180">
        <v>459.51900000000001</v>
      </c>
      <c r="F33" s="180">
        <v>580.31399999999996</v>
      </c>
      <c r="G33" s="180">
        <v>703.32299999999998</v>
      </c>
      <c r="H33" s="180">
        <v>829.63300000000004</v>
      </c>
      <c r="I33" s="200">
        <v>960.63</v>
      </c>
      <c r="J33" s="200">
        <v>1096.662</v>
      </c>
      <c r="K33" s="200">
        <v>1249.075</v>
      </c>
      <c r="L33" s="200">
        <v>1396.15</v>
      </c>
      <c r="M33" s="200">
        <v>1564.2940000000001</v>
      </c>
      <c r="N33" s="200">
        <v>177.75700000000001</v>
      </c>
      <c r="O33" s="78" t="s">
        <v>672</v>
      </c>
    </row>
    <row r="34" spans="1:15" x14ac:dyDescent="0.25">
      <c r="A34" s="85" t="s">
        <v>673</v>
      </c>
      <c r="B34" s="180">
        <v>0</v>
      </c>
      <c r="C34" s="180">
        <v>0</v>
      </c>
      <c r="D34" s="180">
        <v>0</v>
      </c>
      <c r="E34" s="180">
        <v>0</v>
      </c>
      <c r="F34" s="180">
        <v>0</v>
      </c>
      <c r="G34" s="180">
        <v>0</v>
      </c>
      <c r="H34" s="180">
        <v>0</v>
      </c>
      <c r="I34" s="200">
        <v>0</v>
      </c>
      <c r="J34" s="200">
        <v>0</v>
      </c>
      <c r="K34" s="200">
        <v>0</v>
      </c>
      <c r="L34" s="200">
        <v>0</v>
      </c>
      <c r="M34" s="200">
        <v>0</v>
      </c>
      <c r="N34" s="200">
        <v>0</v>
      </c>
      <c r="O34" s="86" t="s">
        <v>674</v>
      </c>
    </row>
    <row r="35" spans="1:15" x14ac:dyDescent="0.25">
      <c r="A35" s="85" t="s">
        <v>675</v>
      </c>
      <c r="B35" s="180">
        <v>107.08199999999999</v>
      </c>
      <c r="C35" s="180">
        <v>216.55799999999999</v>
      </c>
      <c r="D35" s="180">
        <v>338.87</v>
      </c>
      <c r="E35" s="180">
        <v>459.51900000000001</v>
      </c>
      <c r="F35" s="180">
        <v>580.31399999999996</v>
      </c>
      <c r="G35" s="180">
        <v>703.32299999999998</v>
      </c>
      <c r="H35" s="180">
        <v>829.63300000000004</v>
      </c>
      <c r="I35" s="200">
        <v>960.63</v>
      </c>
      <c r="J35" s="200">
        <v>1096.662</v>
      </c>
      <c r="K35" s="200">
        <v>1249.075</v>
      </c>
      <c r="L35" s="200">
        <v>1396.15</v>
      </c>
      <c r="M35" s="200">
        <v>1564.2940000000001</v>
      </c>
      <c r="N35" s="200">
        <v>177.75700000000001</v>
      </c>
      <c r="O35" s="86" t="s">
        <v>676</v>
      </c>
    </row>
    <row r="36" spans="1:15" x14ac:dyDescent="0.25">
      <c r="A36" s="85" t="s">
        <v>677</v>
      </c>
      <c r="B36" s="180">
        <v>52.354999999999997</v>
      </c>
      <c r="C36" s="180">
        <v>98.631</v>
      </c>
      <c r="D36" s="180">
        <v>139.893</v>
      </c>
      <c r="E36" s="180">
        <v>186.458</v>
      </c>
      <c r="F36" s="180">
        <v>232.88200000000001</v>
      </c>
      <c r="G36" s="180">
        <v>278.52999999999997</v>
      </c>
      <c r="H36" s="180">
        <v>323.72800000000001</v>
      </c>
      <c r="I36" s="200">
        <v>368.983</v>
      </c>
      <c r="J36" s="200">
        <v>412.98500000000001</v>
      </c>
      <c r="K36" s="200">
        <v>452.15899999999999</v>
      </c>
      <c r="L36" s="200">
        <v>496.17399999999998</v>
      </c>
      <c r="M36" s="200">
        <v>529.17399999999998</v>
      </c>
      <c r="N36" s="200">
        <v>51.835999999999999</v>
      </c>
      <c r="O36" s="86" t="s">
        <v>678</v>
      </c>
    </row>
    <row r="37" spans="1:15" x14ac:dyDescent="0.25">
      <c r="A37" s="73" t="s">
        <v>679</v>
      </c>
      <c r="B37" s="183">
        <v>-6.46</v>
      </c>
      <c r="C37" s="183">
        <v>-12.319000000000001</v>
      </c>
      <c r="D37" s="183">
        <v>-16.442</v>
      </c>
      <c r="E37" s="183">
        <v>-21.617999999999999</v>
      </c>
      <c r="F37" s="183">
        <v>-27.666</v>
      </c>
      <c r="G37" s="183">
        <v>-33.770000000000003</v>
      </c>
      <c r="H37" s="183">
        <v>-39.494</v>
      </c>
      <c r="I37" s="202">
        <v>-45.521999999999998</v>
      </c>
      <c r="J37" s="202">
        <v>-51.896999999999998</v>
      </c>
      <c r="K37" s="202">
        <v>-56.447000000000003</v>
      </c>
      <c r="L37" s="202">
        <v>-62.7</v>
      </c>
      <c r="M37" s="202">
        <v>-65.935000000000002</v>
      </c>
      <c r="N37" s="202">
        <v>-2.0720000000000001</v>
      </c>
      <c r="O37" s="74" t="s">
        <v>680</v>
      </c>
    </row>
    <row r="38" spans="1:15" x14ac:dyDescent="0.25">
      <c r="A38" s="132" t="s">
        <v>681</v>
      </c>
      <c r="B38" s="183">
        <v>-6.4749999999999996</v>
      </c>
      <c r="C38" s="183">
        <v>-12.315</v>
      </c>
      <c r="D38" s="183">
        <v>-17.454999999999998</v>
      </c>
      <c r="E38" s="183">
        <v>-22.692</v>
      </c>
      <c r="F38" s="183">
        <v>-28.611999999999998</v>
      </c>
      <c r="G38" s="183">
        <v>-36.020000000000003</v>
      </c>
      <c r="H38" s="183">
        <v>-42.765000000000001</v>
      </c>
      <c r="I38" s="202">
        <v>-48.212000000000003</v>
      </c>
      <c r="J38" s="202">
        <v>-54.183999999999997</v>
      </c>
      <c r="K38" s="202">
        <v>-59.792999999999999</v>
      </c>
      <c r="L38" s="202">
        <v>-66.165000000000006</v>
      </c>
      <c r="M38" s="202">
        <v>-69.069000000000003</v>
      </c>
      <c r="N38" s="202">
        <v>-1.909</v>
      </c>
      <c r="O38" s="74" t="s">
        <v>508</v>
      </c>
    </row>
    <row r="39" spans="1:15" x14ac:dyDescent="0.25">
      <c r="A39" s="132" t="s">
        <v>682</v>
      </c>
      <c r="B39" s="183">
        <v>1.4999999999999999E-2</v>
      </c>
      <c r="C39" s="183">
        <v>-4.0000000000000001E-3</v>
      </c>
      <c r="D39" s="183">
        <v>1.0129999999999999</v>
      </c>
      <c r="E39" s="183">
        <v>1.0740000000000001</v>
      </c>
      <c r="F39" s="183">
        <v>0.94599999999999995</v>
      </c>
      <c r="G39" s="183">
        <v>2.2250000000000001</v>
      </c>
      <c r="H39" s="183">
        <v>3.2709999999999999</v>
      </c>
      <c r="I39" s="202">
        <v>2.69</v>
      </c>
      <c r="J39" s="202">
        <v>2.2869999999999999</v>
      </c>
      <c r="K39" s="202">
        <v>3.3460000000000001</v>
      </c>
      <c r="L39" s="202">
        <v>3.4649999999999999</v>
      </c>
      <c r="M39" s="202">
        <v>3.1339999999999999</v>
      </c>
      <c r="N39" s="202">
        <v>-0.16300000000000001</v>
      </c>
      <c r="O39" s="74" t="s">
        <v>683</v>
      </c>
    </row>
    <row r="40" spans="1:15" x14ac:dyDescent="0.25">
      <c r="A40" s="85" t="s">
        <v>684</v>
      </c>
      <c r="B40" s="180">
        <v>45.894999999999996</v>
      </c>
      <c r="C40" s="180">
        <v>86.311999999999998</v>
      </c>
      <c r="D40" s="180">
        <v>123.45099999999999</v>
      </c>
      <c r="E40" s="180">
        <v>164.84</v>
      </c>
      <c r="F40" s="180">
        <v>205.21600000000001</v>
      </c>
      <c r="G40" s="180">
        <v>244.76</v>
      </c>
      <c r="H40" s="180">
        <v>284.23400000000004</v>
      </c>
      <c r="I40" s="200">
        <v>323.46100000000001</v>
      </c>
      <c r="J40" s="200">
        <v>361.08800000000002</v>
      </c>
      <c r="K40" s="200">
        <v>395.71199999999999</v>
      </c>
      <c r="L40" s="200">
        <v>433.47399999999999</v>
      </c>
      <c r="M40" s="200">
        <v>463.23899999999998</v>
      </c>
      <c r="N40" s="200">
        <v>49.764000000000003</v>
      </c>
      <c r="O40" s="86" t="s">
        <v>685</v>
      </c>
    </row>
    <row r="41" spans="1:15" x14ac:dyDescent="0.25">
      <c r="A41" s="87" t="s">
        <v>686</v>
      </c>
      <c r="B41" s="179">
        <v>0</v>
      </c>
      <c r="C41" s="179">
        <v>0</v>
      </c>
      <c r="D41" s="179">
        <v>0</v>
      </c>
      <c r="E41" s="179">
        <v>0</v>
      </c>
      <c r="F41" s="179">
        <v>0</v>
      </c>
      <c r="G41" s="179">
        <v>0</v>
      </c>
      <c r="H41" s="179">
        <v>0</v>
      </c>
      <c r="I41" s="199">
        <v>0</v>
      </c>
      <c r="J41" s="199">
        <v>0</v>
      </c>
      <c r="K41" s="199">
        <v>0</v>
      </c>
      <c r="L41" s="199">
        <v>0</v>
      </c>
      <c r="M41" s="199">
        <v>0</v>
      </c>
      <c r="N41" s="199">
        <v>0</v>
      </c>
      <c r="O41" s="88" t="s">
        <v>687</v>
      </c>
    </row>
    <row r="42" spans="1:15" x14ac:dyDescent="0.25">
      <c r="A42" s="51" t="s">
        <v>688</v>
      </c>
      <c r="B42" s="182">
        <v>45.895000000000003</v>
      </c>
      <c r="C42" s="182">
        <v>86.311999999999998</v>
      </c>
      <c r="D42" s="182">
        <v>123.45099999999999</v>
      </c>
      <c r="E42" s="182">
        <v>164.84</v>
      </c>
      <c r="F42" s="182">
        <v>205.21600000000001</v>
      </c>
      <c r="G42" s="182">
        <v>244.76</v>
      </c>
      <c r="H42" s="180">
        <v>284.23399999999998</v>
      </c>
      <c r="I42" s="200">
        <v>323.46100000000001</v>
      </c>
      <c r="J42" s="200">
        <v>361.08800000000002</v>
      </c>
      <c r="K42" s="200">
        <v>395.71199999999999</v>
      </c>
      <c r="L42" s="200">
        <v>433.47399999999999</v>
      </c>
      <c r="M42" s="200">
        <v>463.23899999999998</v>
      </c>
      <c r="N42" s="200">
        <v>49.764000000000003</v>
      </c>
      <c r="O42" s="136" t="s">
        <v>689</v>
      </c>
    </row>
    <row r="43" spans="1:15" x14ac:dyDescent="0.25">
      <c r="A43" s="429"/>
      <c r="B43" s="430"/>
      <c r="C43" s="430"/>
      <c r="D43" s="430"/>
      <c r="E43" s="430"/>
      <c r="F43" s="430"/>
      <c r="G43" s="430"/>
      <c r="H43" s="430"/>
      <c r="I43" s="430"/>
      <c r="J43" s="430"/>
      <c r="K43" s="430"/>
      <c r="L43" s="430"/>
      <c r="M43" s="430"/>
      <c r="N43" s="430"/>
      <c r="O43" s="431"/>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6" sqref="N6"/>
    </sheetView>
  </sheetViews>
  <sheetFormatPr defaultColWidth="9.36328125" defaultRowHeight="10.5" x14ac:dyDescent="0.25"/>
  <cols>
    <col min="1" max="1" width="34.36328125" style="33" bestFit="1" customWidth="1"/>
    <col min="2" max="2" width="6.453125" style="33" bestFit="1" customWidth="1"/>
    <col min="3" max="14" width="7.36328125" style="33" customWidth="1"/>
    <col min="15" max="15" width="16.6328125" style="33" bestFit="1" customWidth="1"/>
    <col min="16" max="16384" width="9.36328125" style="33"/>
  </cols>
  <sheetData>
    <row r="1" spans="1:15" ht="13" x14ac:dyDescent="0.25">
      <c r="A1" s="423" t="s">
        <v>690</v>
      </c>
      <c r="B1" s="424"/>
      <c r="C1" s="424"/>
      <c r="D1" s="424"/>
      <c r="E1" s="424"/>
      <c r="F1" s="424"/>
      <c r="G1" s="424"/>
      <c r="H1" s="424"/>
      <c r="I1" s="424"/>
      <c r="J1" s="424"/>
      <c r="K1" s="424"/>
      <c r="L1" s="424"/>
      <c r="M1" s="424"/>
      <c r="N1" s="424"/>
      <c r="O1" s="425"/>
    </row>
    <row r="2" spans="1:15" ht="13" x14ac:dyDescent="0.25">
      <c r="A2" s="426" t="s">
        <v>691</v>
      </c>
      <c r="B2" s="427"/>
      <c r="C2" s="427"/>
      <c r="D2" s="427"/>
      <c r="E2" s="427"/>
      <c r="F2" s="427"/>
      <c r="G2" s="427"/>
      <c r="H2" s="427"/>
      <c r="I2" s="427"/>
      <c r="J2" s="427"/>
      <c r="K2" s="427"/>
      <c r="L2" s="427"/>
      <c r="M2" s="427"/>
      <c r="N2" s="427"/>
      <c r="O2" s="428"/>
    </row>
    <row r="3" spans="1:15" x14ac:dyDescent="0.25">
      <c r="A3" s="116" t="s">
        <v>146</v>
      </c>
      <c r="B3" s="127">
        <v>44927</v>
      </c>
      <c r="C3" s="127">
        <v>44958</v>
      </c>
      <c r="D3" s="127">
        <v>44986</v>
      </c>
      <c r="E3" s="127">
        <v>45017</v>
      </c>
      <c r="F3" s="127">
        <v>45047</v>
      </c>
      <c r="G3" s="127">
        <v>45078</v>
      </c>
      <c r="H3" s="127">
        <v>45108</v>
      </c>
      <c r="I3" s="127">
        <v>45139</v>
      </c>
      <c r="J3" s="127">
        <v>45170</v>
      </c>
      <c r="K3" s="127">
        <v>45200</v>
      </c>
      <c r="L3" s="127">
        <v>45231</v>
      </c>
      <c r="M3" s="127">
        <v>45261</v>
      </c>
      <c r="N3" s="127">
        <v>45292</v>
      </c>
      <c r="O3" s="118" t="s">
        <v>151</v>
      </c>
    </row>
    <row r="4" spans="1:15" x14ac:dyDescent="0.25">
      <c r="A4" s="71" t="s">
        <v>692</v>
      </c>
      <c r="B4" s="137">
        <v>27029.097000000002</v>
      </c>
      <c r="C4" s="137">
        <v>26996.287</v>
      </c>
      <c r="D4" s="137">
        <v>28456.575000000001</v>
      </c>
      <c r="E4" s="137">
        <v>28780.855</v>
      </c>
      <c r="F4" s="137">
        <v>29889.271999999997</v>
      </c>
      <c r="G4" s="137">
        <v>30000.603999999999</v>
      </c>
      <c r="H4" s="137">
        <v>31224.462</v>
      </c>
      <c r="I4" s="203">
        <v>32507.449000000001</v>
      </c>
      <c r="J4" s="203">
        <v>33592.478000000003</v>
      </c>
      <c r="K4" s="203">
        <v>34830.892</v>
      </c>
      <c r="L4" s="203">
        <v>35054.044000000002</v>
      </c>
      <c r="M4" s="203">
        <v>35979.509000000005</v>
      </c>
      <c r="N4" s="203">
        <v>37636.489000000001</v>
      </c>
      <c r="O4" s="72" t="s">
        <v>693</v>
      </c>
    </row>
    <row r="5" spans="1:15" x14ac:dyDescent="0.25">
      <c r="A5" s="87" t="s">
        <v>694</v>
      </c>
      <c r="B5" s="137">
        <v>1162829</v>
      </c>
      <c r="C5" s="137">
        <v>1259465</v>
      </c>
      <c r="D5" s="137">
        <v>1476369</v>
      </c>
      <c r="E5" s="137">
        <v>1476370</v>
      </c>
      <c r="F5" s="137">
        <v>1476371</v>
      </c>
      <c r="G5" s="137">
        <v>1520652</v>
      </c>
      <c r="H5" s="137">
        <v>1645502</v>
      </c>
      <c r="I5" s="204">
        <v>1675993</v>
      </c>
      <c r="J5" s="204">
        <v>1688978</v>
      </c>
      <c r="K5" s="204">
        <v>1712792</v>
      </c>
      <c r="L5" s="204">
        <v>1736563</v>
      </c>
      <c r="M5" s="204">
        <v>1765270</v>
      </c>
      <c r="N5" s="204">
        <v>1777238</v>
      </c>
      <c r="O5" s="88" t="s">
        <v>695</v>
      </c>
    </row>
    <row r="6" spans="1:15" x14ac:dyDescent="0.25">
      <c r="A6" s="95" t="s">
        <v>696</v>
      </c>
      <c r="B6" s="138">
        <v>13286.867775813</v>
      </c>
      <c r="C6" s="138">
        <v>13286.867775813</v>
      </c>
      <c r="D6" s="138">
        <v>13286.867775813</v>
      </c>
      <c r="E6" s="138">
        <v>13286.867775813</v>
      </c>
      <c r="F6" s="138">
        <v>13286.867775813</v>
      </c>
      <c r="G6" s="138">
        <v>13611.869000000001</v>
      </c>
      <c r="H6" s="138">
        <v>13611.868660448999</v>
      </c>
      <c r="I6" s="205">
        <v>13611.868660448999</v>
      </c>
      <c r="J6" s="205">
        <v>14211.868680504</v>
      </c>
      <c r="K6" s="205">
        <v>14211.868680504</v>
      </c>
      <c r="L6" s="205">
        <v>14211.868680504</v>
      </c>
      <c r="M6" s="205">
        <v>14211.868680504</v>
      </c>
      <c r="N6" s="205">
        <v>14211.868680504</v>
      </c>
      <c r="O6" s="97" t="s">
        <v>697</v>
      </c>
    </row>
    <row r="7" spans="1:15" x14ac:dyDescent="0.25">
      <c r="A7" s="432"/>
      <c r="B7" s="433"/>
      <c r="C7" s="433"/>
      <c r="D7" s="433"/>
      <c r="E7" s="433"/>
      <c r="F7" s="433"/>
      <c r="G7" s="433"/>
      <c r="H7" s="433"/>
      <c r="I7" s="433"/>
      <c r="J7" s="433"/>
      <c r="K7" s="433"/>
      <c r="L7" s="433"/>
      <c r="M7" s="433"/>
      <c r="N7" s="433"/>
      <c r="O7" s="434"/>
    </row>
  </sheetData>
  <mergeCells count="3">
    <mergeCell ref="A1:O1"/>
    <mergeCell ref="A2:O2"/>
    <mergeCell ref="A7:O7"/>
  </mergeCells>
  <pageMargins left="0.7" right="0.7" top="0.75" bottom="0.75" header="0.3" footer="0.3"/>
  <pageSetup paperSize="9" scale="8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Q18" sqref="Q18"/>
    </sheetView>
  </sheetViews>
  <sheetFormatPr defaultColWidth="9.36328125" defaultRowHeight="10.5" x14ac:dyDescent="0.25"/>
  <cols>
    <col min="1" max="1" width="18.453125" style="33" bestFit="1" customWidth="1"/>
    <col min="2" max="2" width="5.36328125" style="33" bestFit="1" customWidth="1"/>
    <col min="3" max="5" width="5.453125" style="33" bestFit="1" customWidth="1"/>
    <col min="6" max="14" width="5.36328125" style="33" customWidth="1"/>
    <col min="15" max="15" width="14.6328125" style="33" bestFit="1" customWidth="1"/>
    <col min="16" max="16384" width="9.36328125" style="33"/>
  </cols>
  <sheetData>
    <row r="1" spans="1:15" ht="12.75" customHeight="1" x14ac:dyDescent="0.25">
      <c r="A1" s="423" t="s">
        <v>698</v>
      </c>
      <c r="B1" s="424"/>
      <c r="C1" s="424"/>
      <c r="D1" s="424"/>
      <c r="E1" s="424"/>
      <c r="F1" s="424"/>
      <c r="G1" s="424"/>
      <c r="H1" s="424"/>
      <c r="I1" s="424"/>
      <c r="J1" s="424"/>
      <c r="K1" s="424"/>
      <c r="L1" s="424"/>
      <c r="M1" s="424"/>
      <c r="N1" s="424"/>
      <c r="O1" s="425"/>
    </row>
    <row r="2" spans="1:15" ht="12.75" customHeight="1" x14ac:dyDescent="0.25">
      <c r="A2" s="435" t="s">
        <v>699</v>
      </c>
      <c r="B2" s="436"/>
      <c r="C2" s="436"/>
      <c r="D2" s="436"/>
      <c r="E2" s="436"/>
      <c r="F2" s="436"/>
      <c r="G2" s="436"/>
      <c r="H2" s="436"/>
      <c r="I2" s="436"/>
      <c r="J2" s="436"/>
      <c r="K2" s="436"/>
      <c r="L2" s="436"/>
      <c r="M2" s="436"/>
      <c r="N2" s="436"/>
      <c r="O2" s="437"/>
    </row>
    <row r="3" spans="1:15" x14ac:dyDescent="0.25">
      <c r="A3" s="116" t="s">
        <v>146</v>
      </c>
      <c r="B3" s="127">
        <v>44927</v>
      </c>
      <c r="C3" s="127">
        <v>44958</v>
      </c>
      <c r="D3" s="127">
        <v>44986</v>
      </c>
      <c r="E3" s="127">
        <v>45017</v>
      </c>
      <c r="F3" s="127">
        <v>45047</v>
      </c>
      <c r="G3" s="127">
        <v>45078</v>
      </c>
      <c r="H3" s="127">
        <v>45108</v>
      </c>
      <c r="I3" s="127">
        <v>45139</v>
      </c>
      <c r="J3" s="127">
        <v>45170</v>
      </c>
      <c r="K3" s="127">
        <v>45200</v>
      </c>
      <c r="L3" s="127">
        <v>45231</v>
      </c>
      <c r="M3" s="127">
        <v>45261</v>
      </c>
      <c r="N3" s="127">
        <v>45292</v>
      </c>
      <c r="O3" s="116" t="s">
        <v>151</v>
      </c>
    </row>
    <row r="4" spans="1:15" x14ac:dyDescent="0.25">
      <c r="A4" s="71" t="s">
        <v>449</v>
      </c>
      <c r="B4" s="139">
        <v>3051.8440000000001</v>
      </c>
      <c r="C4" s="139">
        <v>4898.2139999999999</v>
      </c>
      <c r="D4" s="139">
        <v>4092.2470000000003</v>
      </c>
      <c r="E4" s="139">
        <v>3844.2040000000002</v>
      </c>
      <c r="F4" s="139">
        <v>2724.5320000000002</v>
      </c>
      <c r="G4" s="139">
        <v>2349.8519999999999</v>
      </c>
      <c r="H4" s="139">
        <v>2632.0840000000003</v>
      </c>
      <c r="I4" s="139">
        <v>1534.1750000000002</v>
      </c>
      <c r="J4" s="139">
        <v>3130.259</v>
      </c>
      <c r="K4" s="139">
        <v>2254.1760000000004</v>
      </c>
      <c r="L4" s="139">
        <v>2528.5709999999999</v>
      </c>
      <c r="M4" s="139">
        <v>7541.2649999999994</v>
      </c>
      <c r="N4" s="139">
        <v>5720.0709999999999</v>
      </c>
      <c r="O4" s="72" t="s">
        <v>450</v>
      </c>
    </row>
    <row r="5" spans="1:15" x14ac:dyDescent="0.25">
      <c r="A5" s="87" t="s">
        <v>451</v>
      </c>
      <c r="B5" s="103">
        <v>0</v>
      </c>
      <c r="C5" s="103">
        <v>0</v>
      </c>
      <c r="D5" s="103">
        <v>0</v>
      </c>
      <c r="E5" s="103">
        <v>0</v>
      </c>
      <c r="F5" s="103">
        <v>2</v>
      </c>
      <c r="G5" s="103">
        <v>3</v>
      </c>
      <c r="H5" s="103">
        <v>4</v>
      </c>
      <c r="I5" s="103"/>
      <c r="J5" s="103">
        <v>0</v>
      </c>
      <c r="K5" s="103">
        <v>0</v>
      </c>
      <c r="L5" s="103">
        <v>0</v>
      </c>
      <c r="M5" s="103">
        <v>0</v>
      </c>
      <c r="N5" s="103">
        <v>0</v>
      </c>
      <c r="O5" s="88" t="s">
        <v>452</v>
      </c>
    </row>
    <row r="6" spans="1:15" x14ac:dyDescent="0.25">
      <c r="A6" s="87" t="s">
        <v>453</v>
      </c>
      <c r="B6" s="103">
        <v>361.81200000000001</v>
      </c>
      <c r="C6" s="103">
        <v>361.82400000000001</v>
      </c>
      <c r="D6" s="103">
        <v>361.81099999999998</v>
      </c>
      <c r="E6" s="103">
        <v>361.77800000000002</v>
      </c>
      <c r="F6" s="103">
        <v>361.75400000000002</v>
      </c>
      <c r="G6" s="103">
        <v>361.70499999999998</v>
      </c>
      <c r="H6" s="103">
        <v>361.678</v>
      </c>
      <c r="I6" s="103">
        <v>361.68</v>
      </c>
      <c r="J6" s="103">
        <v>361.65800000000002</v>
      </c>
      <c r="K6" s="103">
        <v>361.63299999999998</v>
      </c>
      <c r="L6" s="103">
        <v>361.61099999999999</v>
      </c>
      <c r="M6" s="103">
        <v>361.58499999999998</v>
      </c>
      <c r="N6" s="103">
        <v>361.55900000000003</v>
      </c>
      <c r="O6" s="88" t="s">
        <v>700</v>
      </c>
    </row>
    <row r="7" spans="1:15" x14ac:dyDescent="0.25">
      <c r="A7" s="87" t="s">
        <v>455</v>
      </c>
      <c r="B7" s="103">
        <v>0</v>
      </c>
      <c r="C7" s="103">
        <v>0</v>
      </c>
      <c r="D7" s="103">
        <v>0</v>
      </c>
      <c r="E7" s="103">
        <v>0</v>
      </c>
      <c r="F7" s="103">
        <v>0</v>
      </c>
      <c r="G7" s="103" t="s">
        <v>949</v>
      </c>
      <c r="H7" s="103">
        <v>0</v>
      </c>
      <c r="I7" s="103">
        <v>0</v>
      </c>
      <c r="J7" s="103">
        <v>0</v>
      </c>
      <c r="K7" s="103">
        <v>0</v>
      </c>
      <c r="L7" s="103"/>
      <c r="M7" s="103"/>
      <c r="N7" s="103"/>
      <c r="O7" s="88" t="s">
        <v>456</v>
      </c>
    </row>
    <row r="8" spans="1:15" x14ac:dyDescent="0.25">
      <c r="A8" s="87" t="s">
        <v>457</v>
      </c>
      <c r="B8" s="103">
        <v>0</v>
      </c>
      <c r="C8" s="103">
        <v>0</v>
      </c>
      <c r="D8" s="103">
        <v>0</v>
      </c>
      <c r="E8" s="103">
        <v>0</v>
      </c>
      <c r="F8" s="103">
        <v>0</v>
      </c>
      <c r="G8" s="103" t="s">
        <v>949</v>
      </c>
      <c r="H8" s="103">
        <v>0</v>
      </c>
      <c r="I8" s="103">
        <v>0</v>
      </c>
      <c r="J8" s="103">
        <v>0</v>
      </c>
      <c r="K8" s="103">
        <v>0</v>
      </c>
      <c r="L8" s="103"/>
      <c r="M8" s="103"/>
      <c r="N8" s="103"/>
      <c r="O8" s="88" t="s">
        <v>458</v>
      </c>
    </row>
    <row r="9" spans="1:15" x14ac:dyDescent="0.25">
      <c r="A9" s="87" t="s">
        <v>459</v>
      </c>
      <c r="B9" s="103">
        <v>0</v>
      </c>
      <c r="C9" s="103">
        <v>0</v>
      </c>
      <c r="D9" s="103">
        <v>0</v>
      </c>
      <c r="E9" s="103">
        <v>0</v>
      </c>
      <c r="F9" s="103">
        <v>0</v>
      </c>
      <c r="G9" s="103" t="s">
        <v>949</v>
      </c>
      <c r="H9" s="103">
        <v>0</v>
      </c>
      <c r="I9" s="103">
        <v>0</v>
      </c>
      <c r="J9" s="103">
        <v>0</v>
      </c>
      <c r="K9" s="103">
        <v>0</v>
      </c>
      <c r="L9" s="103"/>
      <c r="M9" s="103"/>
      <c r="N9" s="103"/>
      <c r="O9" s="88" t="s">
        <v>460</v>
      </c>
    </row>
    <row r="10" spans="1:15" x14ac:dyDescent="0.25">
      <c r="A10" s="87" t="s">
        <v>461</v>
      </c>
      <c r="B10" s="103">
        <v>1339.7930000000001</v>
      </c>
      <c r="C10" s="103">
        <v>1328.18</v>
      </c>
      <c r="D10" s="103">
        <v>1255.4820000000002</v>
      </c>
      <c r="E10" s="103">
        <v>1237.7819999999999</v>
      </c>
      <c r="F10" s="103">
        <v>1223.9870000000001</v>
      </c>
      <c r="G10" s="103">
        <v>1190.1690000000001</v>
      </c>
      <c r="H10" s="103">
        <v>1178.9970000000001</v>
      </c>
      <c r="I10" s="103">
        <v>1172.9000000000001</v>
      </c>
      <c r="J10" s="103">
        <v>1536.99</v>
      </c>
      <c r="K10" s="103">
        <v>1521.4679999999998</v>
      </c>
      <c r="L10" s="103">
        <v>1101.5119999999999</v>
      </c>
      <c r="M10" s="103">
        <v>1425.1089999999999</v>
      </c>
      <c r="N10" s="103">
        <v>1418.7370000000001</v>
      </c>
      <c r="O10" s="88" t="s">
        <v>462</v>
      </c>
    </row>
    <row r="11" spans="1:15" x14ac:dyDescent="0.25">
      <c r="A11" s="87" t="s">
        <v>463</v>
      </c>
      <c r="B11" s="103">
        <v>0</v>
      </c>
      <c r="C11" s="103">
        <v>0</v>
      </c>
      <c r="D11" s="103">
        <v>0</v>
      </c>
      <c r="E11" s="103">
        <v>0</v>
      </c>
      <c r="F11" s="103">
        <v>2</v>
      </c>
      <c r="G11" s="103">
        <v>3</v>
      </c>
      <c r="H11" s="103">
        <v>4</v>
      </c>
      <c r="I11" s="103">
        <v>0</v>
      </c>
      <c r="J11" s="103">
        <v>0</v>
      </c>
      <c r="K11" s="103">
        <v>0</v>
      </c>
      <c r="L11" s="103">
        <v>0</v>
      </c>
      <c r="M11" s="103">
        <v>0</v>
      </c>
      <c r="N11" s="103"/>
      <c r="O11" s="88" t="s">
        <v>464</v>
      </c>
    </row>
    <row r="12" spans="1:15" x14ac:dyDescent="0.25">
      <c r="A12" s="43" t="s">
        <v>159</v>
      </c>
      <c r="B12" s="140">
        <v>4753.4490000000005</v>
      </c>
      <c r="C12" s="140">
        <v>6588.2179999999998</v>
      </c>
      <c r="D12" s="140">
        <v>5709.54</v>
      </c>
      <c r="E12" s="140">
        <v>5443.7640000000001</v>
      </c>
      <c r="F12" s="140">
        <v>4314.2730000000001</v>
      </c>
      <c r="G12" s="140">
        <v>3907.6990000000001</v>
      </c>
      <c r="H12" s="140">
        <v>4180.759</v>
      </c>
      <c r="I12" s="206">
        <v>3068.7550000000001</v>
      </c>
      <c r="J12" s="206">
        <v>5028.9070000000002</v>
      </c>
      <c r="K12" s="206">
        <v>4137.277</v>
      </c>
      <c r="L12" s="206">
        <v>3991.6939999999995</v>
      </c>
      <c r="M12" s="206">
        <v>9327.9589999999989</v>
      </c>
      <c r="N12" s="206">
        <v>7500.3670000000002</v>
      </c>
      <c r="O12" s="105" t="s">
        <v>160</v>
      </c>
    </row>
    <row r="13" spans="1:15" x14ac:dyDescent="0.25">
      <c r="A13" s="432"/>
      <c r="B13" s="433"/>
      <c r="C13" s="433"/>
      <c r="D13" s="433"/>
      <c r="E13" s="433"/>
      <c r="F13" s="433"/>
      <c r="G13" s="433"/>
      <c r="H13" s="433"/>
      <c r="I13" s="433"/>
      <c r="J13" s="433"/>
      <c r="K13" s="433"/>
      <c r="L13" s="433"/>
      <c r="M13" s="433"/>
      <c r="N13" s="433"/>
      <c r="O13" s="434"/>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42" activePane="bottomRight" state="frozen"/>
      <selection activeCell="B3" sqref="B1:B1048576"/>
      <selection pane="topRight" activeCell="B3" sqref="B1:B1048576"/>
      <selection pane="bottomLeft" activeCell="B3" sqref="B1:B1048576"/>
      <selection pane="bottomRight" activeCell="N53" activeCellId="2" sqref="N24 N39 N53"/>
    </sheetView>
  </sheetViews>
  <sheetFormatPr defaultColWidth="9.36328125" defaultRowHeight="10.5" x14ac:dyDescent="0.25"/>
  <cols>
    <col min="1" max="1" width="40" style="157" bestFit="1" customWidth="1"/>
    <col min="2" max="5" width="5.6328125" style="33" bestFit="1" customWidth="1"/>
    <col min="6" max="14" width="5.6328125" style="33" customWidth="1"/>
    <col min="15" max="15" width="36.36328125" style="33" customWidth="1"/>
    <col min="16" max="16384" width="9.36328125" style="33"/>
  </cols>
  <sheetData>
    <row r="1" spans="1:15" ht="13" x14ac:dyDescent="0.25">
      <c r="A1" s="438" t="s">
        <v>872</v>
      </c>
      <c r="B1" s="439"/>
      <c r="C1" s="439"/>
      <c r="D1" s="439"/>
      <c r="E1" s="439"/>
      <c r="F1" s="439"/>
      <c r="G1" s="439"/>
      <c r="H1" s="439"/>
      <c r="I1" s="439"/>
      <c r="J1" s="439"/>
      <c r="K1" s="439"/>
      <c r="L1" s="439"/>
      <c r="M1" s="439"/>
      <c r="N1" s="439"/>
      <c r="O1" s="440"/>
    </row>
    <row r="2" spans="1:15" ht="13" x14ac:dyDescent="0.25">
      <c r="A2" s="441" t="s">
        <v>873</v>
      </c>
      <c r="B2" s="442"/>
      <c r="C2" s="442"/>
      <c r="D2" s="442"/>
      <c r="E2" s="442"/>
      <c r="F2" s="442"/>
      <c r="G2" s="442"/>
      <c r="H2" s="442"/>
      <c r="I2" s="442"/>
      <c r="J2" s="442"/>
      <c r="K2" s="442"/>
      <c r="L2" s="442"/>
      <c r="M2" s="442"/>
      <c r="N2" s="442"/>
      <c r="O2" s="443"/>
    </row>
    <row r="3" spans="1:15" x14ac:dyDescent="0.25">
      <c r="A3" s="141" t="s">
        <v>146</v>
      </c>
      <c r="B3" s="142">
        <v>44927</v>
      </c>
      <c r="C3" s="142">
        <v>44958</v>
      </c>
      <c r="D3" s="142">
        <v>44986</v>
      </c>
      <c r="E3" s="142">
        <v>45017</v>
      </c>
      <c r="F3" s="142">
        <v>45047</v>
      </c>
      <c r="G3" s="142">
        <v>45078</v>
      </c>
      <c r="H3" s="142">
        <v>45108</v>
      </c>
      <c r="I3" s="142">
        <v>45139</v>
      </c>
      <c r="J3" s="142">
        <v>45170</v>
      </c>
      <c r="K3" s="142">
        <v>45200</v>
      </c>
      <c r="L3" s="142">
        <v>45231</v>
      </c>
      <c r="M3" s="142">
        <v>45261</v>
      </c>
      <c r="N3" s="142">
        <v>45292</v>
      </c>
      <c r="O3" s="143" t="s">
        <v>151</v>
      </c>
    </row>
    <row r="4" spans="1:15" x14ac:dyDescent="0.25">
      <c r="A4" s="144" t="s">
        <v>701</v>
      </c>
      <c r="B4" s="145"/>
      <c r="C4" s="145"/>
      <c r="D4" s="145"/>
      <c r="E4" s="145"/>
      <c r="F4" s="145"/>
      <c r="G4" s="145"/>
      <c r="H4" s="145"/>
      <c r="I4" s="145"/>
      <c r="J4" s="145"/>
      <c r="K4" s="145"/>
      <c r="L4" s="145"/>
      <c r="M4" s="145"/>
      <c r="N4" s="145"/>
      <c r="O4" s="146" t="s">
        <v>702</v>
      </c>
    </row>
    <row r="5" spans="1:15" x14ac:dyDescent="0.25">
      <c r="A5" s="147" t="s">
        <v>703</v>
      </c>
      <c r="B5" s="40">
        <v>959.01789615999996</v>
      </c>
      <c r="C5" s="40">
        <v>845.85810364999998</v>
      </c>
      <c r="D5" s="40">
        <v>1028.5510927799999</v>
      </c>
      <c r="E5" s="40">
        <v>956.65334369999994</v>
      </c>
      <c r="F5" s="40">
        <v>1170.9435132800002</v>
      </c>
      <c r="G5" s="40">
        <v>930.673</v>
      </c>
      <c r="H5" s="40">
        <v>1043.6265945999999</v>
      </c>
      <c r="I5" s="40">
        <v>378.48333765052718</v>
      </c>
      <c r="J5" s="40">
        <v>647.52284873387737</v>
      </c>
      <c r="K5" s="40">
        <v>439.80502641200002</v>
      </c>
      <c r="L5" s="40">
        <v>607.94567672599999</v>
      </c>
      <c r="M5" s="40">
        <v>609.62700023748994</v>
      </c>
      <c r="N5" s="40">
        <v>1125.8190366472184</v>
      </c>
      <c r="O5" s="148" t="s">
        <v>704</v>
      </c>
    </row>
    <row r="6" spans="1:15" x14ac:dyDescent="0.25">
      <c r="A6" s="147" t="s">
        <v>705</v>
      </c>
      <c r="B6" s="40">
        <v>1566.2062798500001</v>
      </c>
      <c r="C6" s="40">
        <v>1574.2939815700001</v>
      </c>
      <c r="D6" s="40">
        <v>1764.7004329700001</v>
      </c>
      <c r="E6" s="40">
        <v>1591.9614996600001</v>
      </c>
      <c r="F6" s="40">
        <v>1602.20934749</v>
      </c>
      <c r="G6" s="40">
        <v>1609.6986030399999</v>
      </c>
      <c r="H6" s="40">
        <v>1619.6983071699999</v>
      </c>
      <c r="I6" s="40">
        <v>1626.6850283732604</v>
      </c>
      <c r="J6" s="40">
        <v>1627.7146665467003</v>
      </c>
      <c r="K6" s="40">
        <v>1726.3998209568701</v>
      </c>
      <c r="L6" s="40">
        <v>1844.2809989411103</v>
      </c>
      <c r="M6" s="40">
        <v>2153.5230181658098</v>
      </c>
      <c r="N6" s="40">
        <v>1771.5311666219702</v>
      </c>
      <c r="O6" s="148" t="s">
        <v>706</v>
      </c>
    </row>
    <row r="7" spans="1:15" x14ac:dyDescent="0.25">
      <c r="A7" s="147" t="s">
        <v>707</v>
      </c>
      <c r="B7" s="40">
        <v>38569.33297042</v>
      </c>
      <c r="C7" s="40">
        <v>39666.146149669999</v>
      </c>
      <c r="D7" s="40">
        <v>41212.810809890005</v>
      </c>
      <c r="E7" s="40">
        <v>42263.995255599999</v>
      </c>
      <c r="F7" s="40">
        <v>41210.121303110005</v>
      </c>
      <c r="G7" s="40">
        <v>41434.986312469999</v>
      </c>
      <c r="H7" s="40">
        <v>41358.074500579998</v>
      </c>
      <c r="I7" s="40">
        <v>40954.57531843282</v>
      </c>
      <c r="J7" s="40">
        <v>41159.252771852058</v>
      </c>
      <c r="K7" s="40">
        <v>41261.588489847862</v>
      </c>
      <c r="L7" s="40">
        <v>41543.476357743253</v>
      </c>
      <c r="M7" s="40">
        <v>42020.731585068403</v>
      </c>
      <c r="N7" s="40">
        <v>42208.411065442058</v>
      </c>
      <c r="O7" s="148" t="s">
        <v>708</v>
      </c>
    </row>
    <row r="8" spans="1:15" x14ac:dyDescent="0.25">
      <c r="A8" s="147" t="s">
        <v>709</v>
      </c>
      <c r="B8" s="40">
        <v>0</v>
      </c>
      <c r="C8" s="40">
        <v>0</v>
      </c>
      <c r="D8" s="40">
        <v>0</v>
      </c>
      <c r="E8" s="40">
        <v>0</v>
      </c>
      <c r="F8" s="40">
        <v>0</v>
      </c>
      <c r="G8" s="40" t="s">
        <v>949</v>
      </c>
      <c r="H8" s="40">
        <v>0</v>
      </c>
      <c r="I8" s="40">
        <v>0</v>
      </c>
      <c r="J8" s="40">
        <v>0</v>
      </c>
      <c r="K8" s="40">
        <v>0</v>
      </c>
      <c r="L8" s="40">
        <v>0</v>
      </c>
      <c r="M8" s="40">
        <v>0</v>
      </c>
      <c r="N8" s="40">
        <v>0</v>
      </c>
      <c r="O8" s="148" t="s">
        <v>710</v>
      </c>
    </row>
    <row r="9" spans="1:15" x14ac:dyDescent="0.25">
      <c r="A9" s="147" t="s">
        <v>711</v>
      </c>
      <c r="B9" s="40">
        <v>3.4327096700000004</v>
      </c>
      <c r="C9" s="40">
        <v>3.37313105</v>
      </c>
      <c r="D9" s="40">
        <v>1.7162459799999998</v>
      </c>
      <c r="E9" s="40">
        <v>1.7162459799999998</v>
      </c>
      <c r="F9" s="40">
        <v>1.7667384799999999</v>
      </c>
      <c r="G9" s="40">
        <v>1</v>
      </c>
      <c r="H9" s="40">
        <v>0.28892759000000001</v>
      </c>
      <c r="I9" s="40">
        <v>1.437021455</v>
      </c>
      <c r="J9" s="40">
        <v>0.831064158</v>
      </c>
      <c r="K9" s="40">
        <v>0.406530856</v>
      </c>
      <c r="L9" s="40">
        <v>0.80202204900000007</v>
      </c>
      <c r="M9" s="40">
        <v>1.396500444</v>
      </c>
      <c r="N9" s="40">
        <v>1.4204298719999999</v>
      </c>
      <c r="O9" s="148" t="s">
        <v>712</v>
      </c>
    </row>
    <row r="10" spans="1:15" x14ac:dyDescent="0.25">
      <c r="A10" s="147" t="s">
        <v>713</v>
      </c>
      <c r="B10" s="40">
        <v>66.853862720000009</v>
      </c>
      <c r="C10" s="40">
        <v>64.052351009999995</v>
      </c>
      <c r="D10" s="40">
        <v>53.422681969999999</v>
      </c>
      <c r="E10" s="40">
        <v>89.627386259999994</v>
      </c>
      <c r="F10" s="40">
        <v>53.041858740000002</v>
      </c>
      <c r="G10" s="40">
        <v>44</v>
      </c>
      <c r="H10" s="40">
        <v>60.46566369</v>
      </c>
      <c r="I10" s="40">
        <v>36.54486346260547</v>
      </c>
      <c r="J10" s="40">
        <v>49.851146213113282</v>
      </c>
      <c r="K10" s="40">
        <v>43.705078069925783</v>
      </c>
      <c r="L10" s="40">
        <v>35.696380883839851</v>
      </c>
      <c r="M10" s="40">
        <v>70.218141791605461</v>
      </c>
      <c r="N10" s="40">
        <v>52.289129329703123</v>
      </c>
      <c r="O10" s="148" t="s">
        <v>714</v>
      </c>
    </row>
    <row r="11" spans="1:15" x14ac:dyDescent="0.25">
      <c r="A11" s="147" t="s">
        <v>715</v>
      </c>
      <c r="B11" s="40">
        <v>0</v>
      </c>
      <c r="C11" s="40">
        <v>0</v>
      </c>
      <c r="D11" s="40">
        <v>0</v>
      </c>
      <c r="E11" s="40">
        <v>0</v>
      </c>
      <c r="F11" s="40">
        <v>0</v>
      </c>
      <c r="G11" s="40" t="s">
        <v>949</v>
      </c>
      <c r="H11" s="40">
        <v>0</v>
      </c>
      <c r="I11" s="40">
        <v>0</v>
      </c>
      <c r="J11" s="40">
        <v>0</v>
      </c>
      <c r="K11" s="40">
        <v>0</v>
      </c>
      <c r="L11" s="40">
        <v>0</v>
      </c>
      <c r="M11" s="40">
        <v>0</v>
      </c>
      <c r="N11" s="40"/>
      <c r="O11" s="148" t="s">
        <v>716</v>
      </c>
    </row>
    <row r="12" spans="1:15" x14ac:dyDescent="0.25">
      <c r="A12" s="147" t="s">
        <v>717</v>
      </c>
      <c r="B12" s="40">
        <v>0</v>
      </c>
      <c r="C12" s="40">
        <v>0</v>
      </c>
      <c r="D12" s="40">
        <v>0</v>
      </c>
      <c r="E12" s="40">
        <v>0</v>
      </c>
      <c r="F12" s="40">
        <v>0</v>
      </c>
      <c r="G12" s="40" t="s">
        <v>949</v>
      </c>
      <c r="H12" s="40">
        <v>0</v>
      </c>
      <c r="I12" s="40">
        <v>0</v>
      </c>
      <c r="J12" s="40">
        <v>0</v>
      </c>
      <c r="K12" s="40">
        <v>0</v>
      </c>
      <c r="L12" s="40">
        <v>0</v>
      </c>
      <c r="M12" s="40">
        <v>0</v>
      </c>
      <c r="N12" s="40"/>
      <c r="O12" s="148" t="s">
        <v>718</v>
      </c>
    </row>
    <row r="13" spans="1:15" x14ac:dyDescent="0.25">
      <c r="A13" s="147" t="s">
        <v>719</v>
      </c>
      <c r="B13" s="40">
        <v>170.67604908999999</v>
      </c>
      <c r="C13" s="40">
        <v>143.42942629000001</v>
      </c>
      <c r="D13" s="40">
        <v>130.75367449000001</v>
      </c>
      <c r="E13" s="40">
        <v>112.14954078</v>
      </c>
      <c r="F13" s="40">
        <v>86.13718227999999</v>
      </c>
      <c r="G13" s="40">
        <v>70</v>
      </c>
      <c r="H13" s="40">
        <v>56.587660040000003</v>
      </c>
      <c r="I13" s="40">
        <v>63.57095012973047</v>
      </c>
      <c r="J13" s="40">
        <v>69.121560462730471</v>
      </c>
      <c r="K13" s="40">
        <v>68.982712287110346</v>
      </c>
      <c r="L13" s="40">
        <v>71.073838728120108</v>
      </c>
      <c r="M13" s="40">
        <v>75.095473752450204</v>
      </c>
      <c r="N13" s="40">
        <v>59.158480167523436</v>
      </c>
      <c r="O13" s="148" t="s">
        <v>720</v>
      </c>
    </row>
    <row r="14" spans="1:15" x14ac:dyDescent="0.25">
      <c r="A14" s="147" t="s">
        <v>721</v>
      </c>
      <c r="B14" s="40">
        <v>13.852202869999999</v>
      </c>
      <c r="C14" s="40">
        <v>27.687739069999999</v>
      </c>
      <c r="D14" s="40">
        <v>41.52327528</v>
      </c>
      <c r="E14" s="40">
        <v>64.40404633</v>
      </c>
      <c r="F14" s="40">
        <v>112.93359041999999</v>
      </c>
      <c r="G14" s="40">
        <v>161</v>
      </c>
      <c r="H14" s="40">
        <v>210.01825964</v>
      </c>
      <c r="I14" s="40">
        <v>258.5555859494242</v>
      </c>
      <c r="J14" s="40">
        <v>307.08513004220771</v>
      </c>
      <c r="K14" s="40">
        <v>355.65141743699121</v>
      </c>
      <c r="L14" s="40">
        <v>404.18646423177472</v>
      </c>
      <c r="M14" s="40">
        <v>452.76211494855824</v>
      </c>
      <c r="N14" s="40">
        <v>0</v>
      </c>
      <c r="O14" s="148" t="s">
        <v>722</v>
      </c>
    </row>
    <row r="15" spans="1:15" x14ac:dyDescent="0.25">
      <c r="A15" s="147" t="s">
        <v>723</v>
      </c>
      <c r="B15" s="40">
        <v>747.90711766000004</v>
      </c>
      <c r="C15" s="40">
        <v>785.49507582000001</v>
      </c>
      <c r="D15" s="40">
        <v>908.63350772999991</v>
      </c>
      <c r="E15" s="40">
        <v>1060.14178614</v>
      </c>
      <c r="F15" s="40">
        <v>1034.4067593100001</v>
      </c>
      <c r="G15" s="40">
        <v>1048.46393354</v>
      </c>
      <c r="H15" s="40">
        <v>1009.6736116</v>
      </c>
      <c r="I15" s="40">
        <v>986.85466540738037</v>
      </c>
      <c r="J15" s="40">
        <v>927.77051623372108</v>
      </c>
      <c r="K15" s="40">
        <v>879.31841760150735</v>
      </c>
      <c r="L15" s="40">
        <v>853.4051164827315</v>
      </c>
      <c r="M15" s="40">
        <v>714.82984930179032</v>
      </c>
      <c r="N15" s="40">
        <v>928.59186767716926</v>
      </c>
      <c r="O15" s="148" t="s">
        <v>724</v>
      </c>
    </row>
    <row r="16" spans="1:15" x14ac:dyDescent="0.25">
      <c r="A16" s="147" t="s">
        <v>725</v>
      </c>
      <c r="B16" s="40">
        <v>772.98832992000007</v>
      </c>
      <c r="C16" s="40">
        <v>769.89911279</v>
      </c>
      <c r="D16" s="40">
        <v>775.58926424000003</v>
      </c>
      <c r="E16" s="40">
        <v>786.29633774000001</v>
      </c>
      <c r="F16" s="40">
        <v>794.20247323000001</v>
      </c>
      <c r="G16" s="40">
        <v>791.85759909000001</v>
      </c>
      <c r="H16" s="40">
        <v>792.85333108999998</v>
      </c>
      <c r="I16" s="40">
        <v>794.65035141150008</v>
      </c>
      <c r="J16" s="40">
        <v>796.34118589793673</v>
      </c>
      <c r="K16" s="40">
        <v>797.6514822924114</v>
      </c>
      <c r="L16" s="40">
        <v>800.45333127362744</v>
      </c>
      <c r="M16" s="40">
        <v>810.27481951135087</v>
      </c>
      <c r="N16" s="40">
        <v>813.45757946600236</v>
      </c>
      <c r="O16" s="148" t="s">
        <v>726</v>
      </c>
    </row>
    <row r="17" spans="1:15" x14ac:dyDescent="0.25">
      <c r="A17" s="147" t="s">
        <v>217</v>
      </c>
      <c r="B17" s="40">
        <v>944.85284068999999</v>
      </c>
      <c r="C17" s="40">
        <v>992.51801216000001</v>
      </c>
      <c r="D17" s="40">
        <v>1042.6478455399999</v>
      </c>
      <c r="E17" s="40">
        <v>983.64632079</v>
      </c>
      <c r="F17" s="40">
        <v>1051.85560298</v>
      </c>
      <c r="G17" s="40">
        <v>1024.6969009100001</v>
      </c>
      <c r="H17" s="40">
        <v>1071.81457778</v>
      </c>
      <c r="I17" s="40">
        <v>1152.365297231571</v>
      </c>
      <c r="J17" s="40">
        <v>1249.9059862355723</v>
      </c>
      <c r="K17" s="40">
        <v>1326.0790806308405</v>
      </c>
      <c r="L17" s="40">
        <v>1432.3908885028761</v>
      </c>
      <c r="M17" s="40">
        <v>1324.8796787398123</v>
      </c>
      <c r="N17" s="40">
        <v>1409.8382895338004</v>
      </c>
      <c r="O17" s="148" t="s">
        <v>218</v>
      </c>
    </row>
    <row r="18" spans="1:15" x14ac:dyDescent="0.25">
      <c r="A18" s="147" t="s">
        <v>727</v>
      </c>
      <c r="B18" s="40">
        <v>1507.9144304599999</v>
      </c>
      <c r="C18" s="40">
        <v>1585.2184121</v>
      </c>
      <c r="D18" s="40">
        <v>1575.35330165</v>
      </c>
      <c r="E18" s="40">
        <v>1557.01148244</v>
      </c>
      <c r="F18" s="40">
        <v>1548.0250422700001</v>
      </c>
      <c r="G18" s="40">
        <v>1542.79501297</v>
      </c>
      <c r="H18" s="40">
        <v>1523.2507779900002</v>
      </c>
      <c r="I18" s="40">
        <v>1507.8725127235109</v>
      </c>
      <c r="J18" s="40">
        <v>1976.5795434421993</v>
      </c>
      <c r="K18" s="40">
        <v>1926.1956282140693</v>
      </c>
      <c r="L18" s="40">
        <v>1919.6290349945916</v>
      </c>
      <c r="M18" s="40">
        <v>1966.0743541639015</v>
      </c>
      <c r="N18" s="40">
        <v>1964.9283412908062</v>
      </c>
      <c r="O18" s="148" t="s">
        <v>728</v>
      </c>
    </row>
    <row r="19" spans="1:15" x14ac:dyDescent="0.25">
      <c r="A19" s="147" t="s">
        <v>729</v>
      </c>
      <c r="B19" s="40">
        <v>0</v>
      </c>
      <c r="C19" s="40">
        <v>0</v>
      </c>
      <c r="D19" s="40">
        <v>0</v>
      </c>
      <c r="E19" s="40">
        <v>0</v>
      </c>
      <c r="F19" s="40">
        <v>0</v>
      </c>
      <c r="G19" s="40" t="s">
        <v>949</v>
      </c>
      <c r="H19" s="40">
        <v>0</v>
      </c>
      <c r="I19" s="40">
        <v>0</v>
      </c>
      <c r="J19" s="40">
        <v>0</v>
      </c>
      <c r="K19" s="40">
        <v>0</v>
      </c>
      <c r="L19" s="40">
        <v>0</v>
      </c>
      <c r="M19" s="40">
        <v>0</v>
      </c>
      <c r="N19" s="40"/>
      <c r="O19" s="148" t="s">
        <v>730</v>
      </c>
    </row>
    <row r="20" spans="1:15" x14ac:dyDescent="0.25">
      <c r="A20" s="147" t="s">
        <v>731</v>
      </c>
      <c r="B20" s="40">
        <v>0</v>
      </c>
      <c r="C20" s="40">
        <v>0</v>
      </c>
      <c r="D20" s="40">
        <v>0</v>
      </c>
      <c r="E20" s="40">
        <v>0</v>
      </c>
      <c r="F20" s="40">
        <v>0</v>
      </c>
      <c r="G20" s="40" t="s">
        <v>949</v>
      </c>
      <c r="H20" s="40">
        <v>0</v>
      </c>
      <c r="I20" s="40">
        <v>0</v>
      </c>
      <c r="J20" s="40">
        <v>0</v>
      </c>
      <c r="K20" s="40">
        <v>0</v>
      </c>
      <c r="L20" s="40">
        <v>0</v>
      </c>
      <c r="M20" s="40">
        <v>0</v>
      </c>
      <c r="N20" s="40"/>
      <c r="O20" s="148" t="s">
        <v>732</v>
      </c>
    </row>
    <row r="21" spans="1:15" x14ac:dyDescent="0.25">
      <c r="A21" s="147" t="s">
        <v>733</v>
      </c>
      <c r="B21" s="40">
        <v>130.37239371000001</v>
      </c>
      <c r="C21" s="40">
        <v>143.07232138999998</v>
      </c>
      <c r="D21" s="40">
        <v>147.64535248999999</v>
      </c>
      <c r="E21" s="40">
        <v>163.36607053</v>
      </c>
      <c r="F21" s="40">
        <v>163.83331027</v>
      </c>
      <c r="G21" s="40">
        <v>60</v>
      </c>
      <c r="H21" s="40">
        <v>58.375933620000005</v>
      </c>
      <c r="I21" s="40">
        <v>58.281333688699981</v>
      </c>
      <c r="J21" s="40">
        <v>57.818418183309966</v>
      </c>
      <c r="K21" s="40">
        <v>55.582138040259984</v>
      </c>
      <c r="L21" s="40">
        <v>53.872860743629971</v>
      </c>
      <c r="M21" s="40">
        <v>174.68263751000009</v>
      </c>
      <c r="N21" s="40">
        <v>179.45902089296007</v>
      </c>
      <c r="O21" s="148" t="s">
        <v>734</v>
      </c>
    </row>
    <row r="22" spans="1:15" x14ac:dyDescent="0.25">
      <c r="A22" s="147" t="s">
        <v>735</v>
      </c>
      <c r="B22" s="40">
        <v>0</v>
      </c>
      <c r="C22" s="40">
        <v>0</v>
      </c>
      <c r="D22" s="40">
        <v>0</v>
      </c>
      <c r="E22" s="40">
        <v>0</v>
      </c>
      <c r="F22" s="40">
        <v>0</v>
      </c>
      <c r="G22" s="40" t="s">
        <v>949</v>
      </c>
      <c r="H22" s="40">
        <v>0</v>
      </c>
      <c r="I22" s="40">
        <v>0</v>
      </c>
      <c r="J22" s="40">
        <v>0</v>
      </c>
      <c r="K22" s="40">
        <v>0</v>
      </c>
      <c r="L22" s="40">
        <v>0</v>
      </c>
      <c r="M22" s="40">
        <v>0</v>
      </c>
      <c r="N22" s="40">
        <v>0</v>
      </c>
      <c r="O22" s="148" t="s">
        <v>736</v>
      </c>
    </row>
    <row r="23" spans="1:15" x14ac:dyDescent="0.25">
      <c r="A23" s="147" t="s">
        <v>737</v>
      </c>
      <c r="B23" s="40">
        <v>1281.6433170100001</v>
      </c>
      <c r="C23" s="40">
        <v>1280.2028130600002</v>
      </c>
      <c r="D23" s="40">
        <v>1170.7284300599999</v>
      </c>
      <c r="E23" s="40">
        <v>1031.82340428</v>
      </c>
      <c r="F23" s="40">
        <v>958.16232954999998</v>
      </c>
      <c r="G23" s="40">
        <v>843.88435903000004</v>
      </c>
      <c r="H23" s="40">
        <v>786.55694994999999</v>
      </c>
      <c r="I23" s="40">
        <v>682.76437714735005</v>
      </c>
      <c r="J23" s="40">
        <v>612.21674303116993</v>
      </c>
      <c r="K23" s="40">
        <v>612.77067114268016</v>
      </c>
      <c r="L23" s="40">
        <v>575.44013255469008</v>
      </c>
      <c r="M23" s="40">
        <v>547.4548407617001</v>
      </c>
      <c r="N23" s="40">
        <v>520.81141606892004</v>
      </c>
      <c r="O23" s="148" t="s">
        <v>738</v>
      </c>
    </row>
    <row r="24" spans="1:15" x14ac:dyDescent="0.25">
      <c r="A24" s="149" t="s">
        <v>221</v>
      </c>
      <c r="B24" s="65">
        <v>46735.050400289998</v>
      </c>
      <c r="C24" s="65">
        <v>47881.246629690002</v>
      </c>
      <c r="D24" s="65">
        <v>49854.075915150002</v>
      </c>
      <c r="E24" s="65">
        <v>50662.7927203</v>
      </c>
      <c r="F24" s="65">
        <v>49787.639051469996</v>
      </c>
      <c r="G24" s="65">
        <v>49563.512756709999</v>
      </c>
      <c r="H24" s="65">
        <v>49591.285095409999</v>
      </c>
      <c r="I24" s="65">
        <v>48502.640643063372</v>
      </c>
      <c r="J24" s="65">
        <v>49482.011581032595</v>
      </c>
      <c r="K24" s="65">
        <v>49494.136493788537</v>
      </c>
      <c r="L24" s="65">
        <v>50142.653103855249</v>
      </c>
      <c r="M24" s="65">
        <v>50921.550014396867</v>
      </c>
      <c r="N24" s="65">
        <v>51035.715823010134</v>
      </c>
      <c r="O24" s="150" t="s">
        <v>222</v>
      </c>
    </row>
    <row r="25" spans="1:15" x14ac:dyDescent="0.25">
      <c r="A25" s="149" t="s">
        <v>739</v>
      </c>
      <c r="B25" s="65"/>
      <c r="C25" s="65"/>
      <c r="D25" s="65"/>
      <c r="E25" s="65"/>
      <c r="F25" s="65"/>
      <c r="G25" s="65"/>
      <c r="H25" s="65"/>
      <c r="I25" s="65"/>
      <c r="J25" s="65">
        <v>0</v>
      </c>
      <c r="K25" s="65"/>
      <c r="L25" s="65"/>
      <c r="M25" s="65"/>
      <c r="N25" s="65"/>
      <c r="O25" s="150" t="s">
        <v>740</v>
      </c>
    </row>
    <row r="26" spans="1:15" x14ac:dyDescent="0.25">
      <c r="A26" s="149" t="s">
        <v>741</v>
      </c>
      <c r="B26" s="65"/>
      <c r="C26" s="65"/>
      <c r="D26" s="65"/>
      <c r="E26" s="65"/>
      <c r="F26" s="65"/>
      <c r="G26" s="65"/>
      <c r="H26" s="65"/>
      <c r="I26" s="65"/>
      <c r="J26" s="65">
        <v>0</v>
      </c>
      <c r="K26" s="65"/>
      <c r="L26" s="65"/>
      <c r="M26" s="65"/>
      <c r="N26" s="65"/>
      <c r="O26" s="150" t="s">
        <v>742</v>
      </c>
    </row>
    <row r="27" spans="1:15" x14ac:dyDescent="0.25">
      <c r="A27" s="147" t="s">
        <v>743</v>
      </c>
      <c r="B27" s="40">
        <v>15813.970226449999</v>
      </c>
      <c r="C27" s="40">
        <v>16645.032687480001</v>
      </c>
      <c r="D27" s="40">
        <v>18853.488989850001</v>
      </c>
      <c r="E27" s="40">
        <v>24562.391739379997</v>
      </c>
      <c r="F27" s="40">
        <v>24054.987146529998</v>
      </c>
      <c r="G27" s="40">
        <v>24138.303542509999</v>
      </c>
      <c r="H27" s="40">
        <v>24295.234154119997</v>
      </c>
      <c r="I27" s="40">
        <v>22890.188109920316</v>
      </c>
      <c r="J27" s="40">
        <v>23099.447333049891</v>
      </c>
      <c r="K27" s="40">
        <v>22065.136884980107</v>
      </c>
      <c r="L27" s="40">
        <v>22063.748678287164</v>
      </c>
      <c r="M27" s="40">
        <v>23022.458390644784</v>
      </c>
      <c r="N27" s="40">
        <v>23137.764238793126</v>
      </c>
      <c r="O27" s="148" t="s">
        <v>744</v>
      </c>
    </row>
    <row r="28" spans="1:15" x14ac:dyDescent="0.25">
      <c r="A28" s="147" t="s">
        <v>745</v>
      </c>
      <c r="B28" s="40">
        <v>10174.00506111</v>
      </c>
      <c r="C28" s="40">
        <v>10175.10289948</v>
      </c>
      <c r="D28" s="40">
        <v>10176.205317420001</v>
      </c>
      <c r="E28" s="40">
        <v>6502.6834217999995</v>
      </c>
      <c r="F28" s="40">
        <v>6503.2672474199999</v>
      </c>
      <c r="G28" s="40">
        <v>6503.8538013099997</v>
      </c>
      <c r="H28" s="40">
        <v>6504.4430971700003</v>
      </c>
      <c r="I28" s="40">
        <v>5621.0351487590096</v>
      </c>
      <c r="J28" s="40">
        <v>5621.3292049010097</v>
      </c>
      <c r="K28" s="40">
        <v>5621.6249145750098</v>
      </c>
      <c r="L28" s="40">
        <v>5621.9222875220094</v>
      </c>
      <c r="M28" s="40">
        <v>5085.2213335410097</v>
      </c>
      <c r="N28" s="40">
        <v>5085.5372377379599</v>
      </c>
      <c r="O28" s="148" t="s">
        <v>746</v>
      </c>
    </row>
    <row r="29" spans="1:15" ht="21" x14ac:dyDescent="0.25">
      <c r="A29" s="147" t="s">
        <v>747</v>
      </c>
      <c r="B29" s="40">
        <v>5806.7022648099992</v>
      </c>
      <c r="C29" s="40">
        <v>5728.6478715899993</v>
      </c>
      <c r="D29" s="40">
        <v>5525.5879034500003</v>
      </c>
      <c r="E29" s="40">
        <v>5322.3974853299997</v>
      </c>
      <c r="F29" s="40">
        <v>5119.0730600899997</v>
      </c>
      <c r="G29" s="40">
        <v>4916.0229571200007</v>
      </c>
      <c r="H29" s="40">
        <v>4646.3406296599996</v>
      </c>
      <c r="I29" s="40">
        <v>5576.6511311076101</v>
      </c>
      <c r="J29" s="40">
        <v>5342.8790003990089</v>
      </c>
      <c r="K29" s="40">
        <v>6309.1233464386605</v>
      </c>
      <c r="L29" s="40">
        <v>6674.2410985750703</v>
      </c>
      <c r="M29" s="40">
        <v>7240.7134733471703</v>
      </c>
      <c r="N29" s="40">
        <v>7006.9443242389898</v>
      </c>
      <c r="O29" s="148" t="s">
        <v>748</v>
      </c>
    </row>
    <row r="30" spans="1:15" x14ac:dyDescent="0.25">
      <c r="A30" s="147" t="s">
        <v>749</v>
      </c>
      <c r="B30" s="40">
        <v>0</v>
      </c>
      <c r="C30" s="40">
        <v>0</v>
      </c>
      <c r="D30" s="40">
        <v>0</v>
      </c>
      <c r="E30" s="40">
        <v>0</v>
      </c>
      <c r="F30" s="40">
        <v>0</v>
      </c>
      <c r="G30" s="40">
        <v>0</v>
      </c>
      <c r="H30" s="40">
        <v>0</v>
      </c>
      <c r="I30" s="40">
        <v>0</v>
      </c>
      <c r="J30" s="40">
        <v>0</v>
      </c>
      <c r="K30" s="40">
        <v>0</v>
      </c>
      <c r="L30" s="40">
        <v>0</v>
      </c>
      <c r="M30" s="40">
        <v>0</v>
      </c>
      <c r="N30" s="40"/>
      <c r="O30" s="148" t="s">
        <v>750</v>
      </c>
    </row>
    <row r="31" spans="1:15" x14ac:dyDescent="0.25">
      <c r="A31" s="147" t="s">
        <v>751</v>
      </c>
      <c r="B31" s="40">
        <v>777.46281514999998</v>
      </c>
      <c r="C31" s="40">
        <v>866.98184447000006</v>
      </c>
      <c r="D31" s="40">
        <v>1019.44353275</v>
      </c>
      <c r="E31" s="40">
        <v>304.90162459000004</v>
      </c>
      <c r="F31" s="40">
        <v>430.77830307000005</v>
      </c>
      <c r="G31" s="40">
        <v>459.67859078999999</v>
      </c>
      <c r="H31" s="40">
        <v>534.78204090999998</v>
      </c>
      <c r="I31" s="40">
        <v>652.33619934282001</v>
      </c>
      <c r="J31" s="40">
        <v>783.68361911869897</v>
      </c>
      <c r="K31" s="40">
        <v>887.00585334699997</v>
      </c>
      <c r="L31" s="40">
        <v>1025.7962744292299</v>
      </c>
      <c r="M31" s="40">
        <v>964.65256211770998</v>
      </c>
      <c r="N31" s="40">
        <v>609.86756609617112</v>
      </c>
      <c r="O31" s="148" t="s">
        <v>752</v>
      </c>
    </row>
    <row r="32" spans="1:15" x14ac:dyDescent="0.25">
      <c r="A32" s="147" t="s">
        <v>753</v>
      </c>
      <c r="B32" s="40">
        <v>5079.3945520999996</v>
      </c>
      <c r="C32" s="40">
        <v>4931.1341529199999</v>
      </c>
      <c r="D32" s="40">
        <v>4649.2755465999999</v>
      </c>
      <c r="E32" s="40">
        <v>4491.5298222200008</v>
      </c>
      <c r="F32" s="40">
        <v>4252.0519136699995</v>
      </c>
      <c r="G32" s="40">
        <v>4178.6220915899994</v>
      </c>
      <c r="H32" s="40">
        <v>4039.2049444499999</v>
      </c>
      <c r="I32" s="40">
        <v>3862.3505481198094</v>
      </c>
      <c r="J32" s="40">
        <v>3781.3609849173895</v>
      </c>
      <c r="K32" s="40">
        <v>3764.0817134628605</v>
      </c>
      <c r="L32" s="40">
        <v>3781.55806791854</v>
      </c>
      <c r="M32" s="40">
        <v>3794.4770735617403</v>
      </c>
      <c r="N32" s="40">
        <v>3753.8256077516103</v>
      </c>
      <c r="O32" s="148" t="s">
        <v>754</v>
      </c>
    </row>
    <row r="33" spans="1:15" x14ac:dyDescent="0.25">
      <c r="A33" s="147" t="s">
        <v>755</v>
      </c>
      <c r="B33" s="40">
        <v>0</v>
      </c>
      <c r="C33" s="40">
        <v>0</v>
      </c>
      <c r="D33" s="40">
        <v>0</v>
      </c>
      <c r="E33" s="40">
        <v>0</v>
      </c>
      <c r="F33" s="40">
        <v>0</v>
      </c>
      <c r="G33" s="40">
        <v>0</v>
      </c>
      <c r="H33" s="40">
        <v>0</v>
      </c>
      <c r="I33" s="40">
        <v>0</v>
      </c>
      <c r="J33" s="40">
        <v>0</v>
      </c>
      <c r="K33" s="40">
        <v>0</v>
      </c>
      <c r="L33" s="40">
        <v>0</v>
      </c>
      <c r="M33" s="40">
        <v>0</v>
      </c>
      <c r="N33" s="40"/>
      <c r="O33" s="148" t="s">
        <v>756</v>
      </c>
    </row>
    <row r="34" spans="1:15" x14ac:dyDescent="0.25">
      <c r="A34" s="147" t="s">
        <v>757</v>
      </c>
      <c r="B34" s="40">
        <v>0</v>
      </c>
      <c r="C34" s="40">
        <v>0</v>
      </c>
      <c r="D34" s="40">
        <v>0</v>
      </c>
      <c r="E34" s="40">
        <v>0</v>
      </c>
      <c r="F34" s="40">
        <v>0</v>
      </c>
      <c r="G34" s="40">
        <v>0</v>
      </c>
      <c r="H34" s="40">
        <v>0</v>
      </c>
      <c r="I34" s="40">
        <v>0</v>
      </c>
      <c r="J34" s="40">
        <v>0</v>
      </c>
      <c r="K34" s="40">
        <v>0</v>
      </c>
      <c r="L34" s="40">
        <v>0</v>
      </c>
      <c r="M34" s="40">
        <v>0</v>
      </c>
      <c r="N34" s="40"/>
      <c r="O34" s="148" t="s">
        <v>758</v>
      </c>
    </row>
    <row r="35" spans="1:15" x14ac:dyDescent="0.25">
      <c r="A35" s="147" t="s">
        <v>759</v>
      </c>
      <c r="B35" s="40">
        <v>310.42696876000002</v>
      </c>
      <c r="C35" s="40">
        <v>465.50688061</v>
      </c>
      <c r="D35" s="40">
        <v>432.83917192000001</v>
      </c>
      <c r="E35" s="40">
        <v>511.82479974</v>
      </c>
      <c r="F35" s="40">
        <v>420.53424109999997</v>
      </c>
      <c r="G35" s="40">
        <v>408.87126030000002</v>
      </c>
      <c r="H35" s="40">
        <v>403.65786134000001</v>
      </c>
      <c r="I35" s="40">
        <v>346.18208273960812</v>
      </c>
      <c r="J35" s="40">
        <v>503.95533410652951</v>
      </c>
      <c r="K35" s="40">
        <v>498.06112943682604</v>
      </c>
      <c r="L35" s="40">
        <v>505.66753220788996</v>
      </c>
      <c r="M35" s="40">
        <v>481.25060432635104</v>
      </c>
      <c r="N35" s="40">
        <v>478.35121006583159</v>
      </c>
      <c r="O35" s="148" t="s">
        <v>760</v>
      </c>
    </row>
    <row r="36" spans="1:15" x14ac:dyDescent="0.25">
      <c r="A36" s="147" t="s">
        <v>761</v>
      </c>
      <c r="B36" s="40">
        <v>1218.5652257500001</v>
      </c>
      <c r="C36" s="40">
        <v>1379.3065040800002</v>
      </c>
      <c r="D36" s="40">
        <v>1288.7067658400001</v>
      </c>
      <c r="E36" s="40">
        <v>996.31411344999992</v>
      </c>
      <c r="F36" s="40">
        <v>912.04232846999992</v>
      </c>
      <c r="G36" s="40">
        <v>723.84952119000002</v>
      </c>
      <c r="H36" s="40">
        <v>772.02532831999997</v>
      </c>
      <c r="I36" s="40">
        <v>1003.3331905571372</v>
      </c>
      <c r="J36" s="40">
        <v>1661.0317281765056</v>
      </c>
      <c r="K36" s="40">
        <v>1591.6048256432305</v>
      </c>
      <c r="L36" s="40">
        <v>1603.1758590185336</v>
      </c>
      <c r="M36" s="40">
        <v>1237.4532107217622</v>
      </c>
      <c r="N36" s="40">
        <v>1192.9941112025363</v>
      </c>
      <c r="O36" s="148" t="s">
        <v>762</v>
      </c>
    </row>
    <row r="37" spans="1:15" x14ac:dyDescent="0.25">
      <c r="A37" s="147" t="s">
        <v>763</v>
      </c>
      <c r="B37" s="40">
        <v>0</v>
      </c>
      <c r="C37" s="40">
        <v>0</v>
      </c>
      <c r="D37" s="40">
        <v>0</v>
      </c>
      <c r="E37" s="40">
        <v>0</v>
      </c>
      <c r="F37" s="40">
        <v>0</v>
      </c>
      <c r="G37" s="40">
        <v>0</v>
      </c>
      <c r="H37" s="40">
        <v>0</v>
      </c>
      <c r="I37" s="40">
        <v>0</v>
      </c>
      <c r="J37" s="40">
        <v>0</v>
      </c>
      <c r="K37" s="40">
        <v>0</v>
      </c>
      <c r="L37" s="40">
        <v>0</v>
      </c>
      <c r="M37" s="40">
        <v>0</v>
      </c>
      <c r="N37" s="40">
        <v>0</v>
      </c>
      <c r="O37" s="148" t="s">
        <v>763</v>
      </c>
    </row>
    <row r="38" spans="1:15" x14ac:dyDescent="0.25">
      <c r="A38" s="147" t="s">
        <v>764</v>
      </c>
      <c r="B38" s="40">
        <v>68.617342390000005</v>
      </c>
      <c r="C38" s="40">
        <v>68.617342390000005</v>
      </c>
      <c r="D38" s="40">
        <v>74.265219430000002</v>
      </c>
      <c r="E38" s="40">
        <v>74.265219430000002</v>
      </c>
      <c r="F38" s="40">
        <v>74.265219430000002</v>
      </c>
      <c r="G38" s="40">
        <v>89.891799180000007</v>
      </c>
      <c r="H38" s="40">
        <v>89.891799180000007</v>
      </c>
      <c r="I38" s="40">
        <v>89.891799188000007</v>
      </c>
      <c r="J38" s="40">
        <v>84.535174878000007</v>
      </c>
      <c r="K38" s="40">
        <v>84.535174878000007</v>
      </c>
      <c r="L38" s="40">
        <v>84.535174878000007</v>
      </c>
      <c r="M38" s="40">
        <v>100.024772052</v>
      </c>
      <c r="N38" s="40">
        <v>100.024772052</v>
      </c>
      <c r="O38" s="148" t="s">
        <v>765</v>
      </c>
    </row>
    <row r="39" spans="1:15" x14ac:dyDescent="0.25">
      <c r="A39" s="149" t="s">
        <v>241</v>
      </c>
      <c r="B39" s="65">
        <v>39249.144456560003</v>
      </c>
      <c r="C39" s="65">
        <v>40260.330183059996</v>
      </c>
      <c r="D39" s="65">
        <v>42019.812447279997</v>
      </c>
      <c r="E39" s="65">
        <v>42766.308225970002</v>
      </c>
      <c r="F39" s="65">
        <v>41766.999459819999</v>
      </c>
      <c r="G39" s="65">
        <v>41419.093564030001</v>
      </c>
      <c r="H39" s="65">
        <v>41285.579855180004</v>
      </c>
      <c r="I39" s="65">
        <v>40041.968209734303</v>
      </c>
      <c r="J39" s="65">
        <v>40878.222379547027</v>
      </c>
      <c r="K39" s="65">
        <v>40821.173842761702</v>
      </c>
      <c r="L39" s="65">
        <v>41360.644972836439</v>
      </c>
      <c r="M39" s="65">
        <v>41926.251420312532</v>
      </c>
      <c r="N39" s="65">
        <v>41365.309067938222</v>
      </c>
      <c r="O39" s="150" t="s">
        <v>242</v>
      </c>
    </row>
    <row r="40" spans="1:15" x14ac:dyDescent="0.25">
      <c r="A40" s="149" t="s">
        <v>766</v>
      </c>
      <c r="B40" s="65"/>
      <c r="C40" s="65"/>
      <c r="D40" s="65"/>
      <c r="E40" s="65"/>
      <c r="F40" s="65"/>
      <c r="G40" s="65"/>
      <c r="H40" s="65"/>
      <c r="I40" s="65"/>
      <c r="J40" s="65">
        <v>0</v>
      </c>
      <c r="K40" s="65"/>
      <c r="L40" s="65"/>
      <c r="M40" s="65"/>
      <c r="N40" s="65"/>
      <c r="O40" s="150" t="s">
        <v>767</v>
      </c>
    </row>
    <row r="41" spans="1:15" x14ac:dyDescent="0.25">
      <c r="A41" s="147" t="s">
        <v>768</v>
      </c>
      <c r="B41" s="40">
        <v>7485.9059437300002</v>
      </c>
      <c r="C41" s="40">
        <v>7620.9164466299999</v>
      </c>
      <c r="D41" s="40">
        <v>7834.2634678599998</v>
      </c>
      <c r="E41" s="40">
        <v>7896.4844943199996</v>
      </c>
      <c r="F41" s="40">
        <v>8020.6395916400006</v>
      </c>
      <c r="G41" s="40">
        <v>8144.4191926699996</v>
      </c>
      <c r="H41" s="40">
        <v>8305.7052402299996</v>
      </c>
      <c r="I41" s="40">
        <v>8460.6724333290676</v>
      </c>
      <c r="J41" s="40">
        <v>8603.7892014855624</v>
      </c>
      <c r="K41" s="40">
        <v>8672.9626510268172</v>
      </c>
      <c r="L41" s="40">
        <v>8782.0081310188161</v>
      </c>
      <c r="M41" s="40">
        <v>8995.2985940843355</v>
      </c>
      <c r="N41" s="40">
        <v>9670.4067550719083</v>
      </c>
      <c r="O41" s="148" t="s">
        <v>769</v>
      </c>
    </row>
    <row r="42" spans="1:15" x14ac:dyDescent="0.25">
      <c r="A42" s="151" t="s">
        <v>770</v>
      </c>
      <c r="B42" s="40">
        <v>3800</v>
      </c>
      <c r="C42" s="40">
        <v>3800</v>
      </c>
      <c r="D42" s="40">
        <v>3800</v>
      </c>
      <c r="E42" s="40">
        <v>3800</v>
      </c>
      <c r="F42" s="40">
        <v>3800</v>
      </c>
      <c r="G42" s="40">
        <v>3800</v>
      </c>
      <c r="H42" s="40">
        <v>3800</v>
      </c>
      <c r="I42" s="40">
        <v>3800</v>
      </c>
      <c r="J42" s="40">
        <v>3800</v>
      </c>
      <c r="K42" s="40">
        <v>3800</v>
      </c>
      <c r="L42" s="40">
        <v>3800</v>
      </c>
      <c r="M42" s="40">
        <v>3800</v>
      </c>
      <c r="N42" s="40">
        <v>3800</v>
      </c>
      <c r="O42" s="152" t="s">
        <v>771</v>
      </c>
    </row>
    <row r="43" spans="1:15" x14ac:dyDescent="0.25">
      <c r="A43" s="151" t="s">
        <v>772</v>
      </c>
      <c r="B43" s="40">
        <v>0</v>
      </c>
      <c r="C43" s="40">
        <v>0</v>
      </c>
      <c r="D43" s="40">
        <v>0</v>
      </c>
      <c r="E43" s="40">
        <v>0</v>
      </c>
      <c r="F43" s="40">
        <v>0</v>
      </c>
      <c r="G43" s="40">
        <v>0</v>
      </c>
      <c r="H43" s="40">
        <v>0</v>
      </c>
      <c r="I43" s="40">
        <v>0</v>
      </c>
      <c r="J43" s="40">
        <v>0</v>
      </c>
      <c r="K43" s="40">
        <v>0</v>
      </c>
      <c r="L43" s="40">
        <v>0</v>
      </c>
      <c r="M43" s="40">
        <v>0</v>
      </c>
      <c r="N43" s="40">
        <v>0</v>
      </c>
      <c r="O43" s="152" t="s">
        <v>773</v>
      </c>
    </row>
    <row r="44" spans="1:15" x14ac:dyDescent="0.25">
      <c r="A44" s="151" t="s">
        <v>774</v>
      </c>
      <c r="B44" s="40">
        <v>3685.5442330599999</v>
      </c>
      <c r="C44" s="40">
        <v>3820.55473596</v>
      </c>
      <c r="D44" s="40">
        <v>4027.6906365499999</v>
      </c>
      <c r="E44" s="40">
        <v>4089.9116630099998</v>
      </c>
      <c r="F44" s="40">
        <v>4214.0667603299999</v>
      </c>
      <c r="G44" s="40">
        <v>4346.5761050699994</v>
      </c>
      <c r="H44" s="40">
        <v>4507.8621526300003</v>
      </c>
      <c r="I44" s="40">
        <v>4662.8293457246082</v>
      </c>
      <c r="J44" s="40">
        <v>4798.213647437864</v>
      </c>
      <c r="K44" s="40">
        <v>4867.3870969791387</v>
      </c>
      <c r="L44" s="40">
        <v>4976.4325769711368</v>
      </c>
      <c r="M44" s="40">
        <v>5196.547929311736</v>
      </c>
      <c r="N44" s="40">
        <v>5871.6560902993087</v>
      </c>
      <c r="O44" s="152" t="s">
        <v>775</v>
      </c>
    </row>
    <row r="45" spans="1:15" x14ac:dyDescent="0.25">
      <c r="A45" s="132" t="s">
        <v>776</v>
      </c>
      <c r="B45" s="40">
        <v>790.63251584</v>
      </c>
      <c r="C45" s="40">
        <v>790.63251584</v>
      </c>
      <c r="D45" s="40">
        <v>790.63251584</v>
      </c>
      <c r="E45" s="40">
        <v>790.63251584</v>
      </c>
      <c r="F45" s="40">
        <v>790.63251584</v>
      </c>
      <c r="G45" s="40">
        <v>790.63251584</v>
      </c>
      <c r="H45" s="40">
        <v>790.63251584</v>
      </c>
      <c r="I45" s="40">
        <v>790.63251584500006</v>
      </c>
      <c r="J45" s="40">
        <v>790.63251584500006</v>
      </c>
      <c r="K45" s="40">
        <v>790.63251584500006</v>
      </c>
      <c r="L45" s="40">
        <v>790.63251584500006</v>
      </c>
      <c r="M45" s="40">
        <v>790.63251584500006</v>
      </c>
      <c r="N45" s="40">
        <v>790.63251584500006</v>
      </c>
      <c r="O45" s="153" t="s">
        <v>777</v>
      </c>
    </row>
    <row r="46" spans="1:15" x14ac:dyDescent="0.25">
      <c r="A46" s="91" t="s">
        <v>778</v>
      </c>
      <c r="B46" s="40">
        <v>760</v>
      </c>
      <c r="C46" s="40">
        <v>760</v>
      </c>
      <c r="D46" s="40">
        <v>760</v>
      </c>
      <c r="E46" s="40">
        <v>760</v>
      </c>
      <c r="F46" s="40">
        <v>760</v>
      </c>
      <c r="G46" s="40">
        <v>760</v>
      </c>
      <c r="H46" s="40">
        <v>760</v>
      </c>
      <c r="I46" s="40">
        <v>760</v>
      </c>
      <c r="J46" s="40">
        <v>760</v>
      </c>
      <c r="K46" s="40">
        <v>760</v>
      </c>
      <c r="L46" s="40">
        <v>760</v>
      </c>
      <c r="M46" s="40">
        <v>760</v>
      </c>
      <c r="N46" s="40">
        <v>760</v>
      </c>
      <c r="O46" s="154" t="s">
        <v>779</v>
      </c>
    </row>
    <row r="47" spans="1:15" x14ac:dyDescent="0.25">
      <c r="A47" s="91" t="s">
        <v>780</v>
      </c>
      <c r="B47" s="40">
        <v>30.63251584</v>
      </c>
      <c r="C47" s="40">
        <v>30.63251584</v>
      </c>
      <c r="D47" s="40">
        <v>30.63251584</v>
      </c>
      <c r="E47" s="40">
        <v>30.63251584</v>
      </c>
      <c r="F47" s="40">
        <v>30.63251584</v>
      </c>
      <c r="G47" s="40">
        <v>30.63251584</v>
      </c>
      <c r="H47" s="40">
        <v>30.63251584</v>
      </c>
      <c r="I47" s="40">
        <v>30.632515845</v>
      </c>
      <c r="J47" s="40">
        <v>30.632515845</v>
      </c>
      <c r="K47" s="40">
        <v>30.632515845</v>
      </c>
      <c r="L47" s="40">
        <v>30.632515845</v>
      </c>
      <c r="M47" s="40">
        <v>30.632515845</v>
      </c>
      <c r="N47" s="40">
        <v>30.632515845</v>
      </c>
      <c r="O47" s="154" t="s">
        <v>781</v>
      </c>
    </row>
    <row r="48" spans="1:15" x14ac:dyDescent="0.25">
      <c r="A48" s="132" t="s">
        <v>782</v>
      </c>
      <c r="B48" s="40">
        <v>2894.91171721</v>
      </c>
      <c r="C48" s="40">
        <v>3029.92222012</v>
      </c>
      <c r="D48" s="40">
        <v>3237.0581207099999</v>
      </c>
      <c r="E48" s="40">
        <v>3299.2791471600003</v>
      </c>
      <c r="F48" s="40">
        <v>3423.4342444899999</v>
      </c>
      <c r="G48" s="40">
        <v>3555.9435892299998</v>
      </c>
      <c r="H48" s="40">
        <v>3717.22963678</v>
      </c>
      <c r="I48" s="40">
        <v>3872.1968298796082</v>
      </c>
      <c r="J48" s="40">
        <v>4007.5811315928636</v>
      </c>
      <c r="K48" s="40">
        <v>4076.7545811341388</v>
      </c>
      <c r="L48" s="40">
        <v>4185.8000611261368</v>
      </c>
      <c r="M48" s="40">
        <v>4405.915413466736</v>
      </c>
      <c r="N48" s="40">
        <v>5081.0235744543088</v>
      </c>
      <c r="O48" s="153" t="s">
        <v>783</v>
      </c>
    </row>
    <row r="49" spans="1:15" x14ac:dyDescent="0.25">
      <c r="A49" s="151" t="s">
        <v>784</v>
      </c>
      <c r="B49" s="40">
        <v>0</v>
      </c>
      <c r="C49" s="40">
        <v>0</v>
      </c>
      <c r="D49" s="40">
        <v>0</v>
      </c>
      <c r="E49" s="40">
        <v>0</v>
      </c>
      <c r="F49" s="40">
        <v>0</v>
      </c>
      <c r="G49" s="40">
        <v>0</v>
      </c>
      <c r="H49" s="40">
        <v>0</v>
      </c>
      <c r="I49" s="40">
        <v>0</v>
      </c>
      <c r="J49" s="40">
        <v>0</v>
      </c>
      <c r="K49" s="40">
        <v>0</v>
      </c>
      <c r="L49" s="40">
        <v>0</v>
      </c>
      <c r="M49" s="40">
        <v>0</v>
      </c>
      <c r="N49" s="40">
        <v>0</v>
      </c>
      <c r="O49" s="152" t="s">
        <v>785</v>
      </c>
    </row>
    <row r="50" spans="1:15" ht="21" x14ac:dyDescent="0.25">
      <c r="A50" s="151" t="s">
        <v>786</v>
      </c>
      <c r="B50" s="40">
        <v>-5.6199115499999994</v>
      </c>
      <c r="C50" s="40">
        <v>-5.6199115499999994</v>
      </c>
      <c r="D50" s="40">
        <v>0</v>
      </c>
      <c r="E50" s="40">
        <v>0</v>
      </c>
      <c r="F50" s="40">
        <v>0</v>
      </c>
      <c r="G50" s="40">
        <v>0</v>
      </c>
      <c r="H50" s="40">
        <v>0</v>
      </c>
      <c r="I50" s="40">
        <v>0</v>
      </c>
      <c r="J50" s="40">
        <v>0</v>
      </c>
      <c r="K50" s="40">
        <v>0</v>
      </c>
      <c r="L50" s="40">
        <v>0</v>
      </c>
      <c r="M50" s="40">
        <v>0</v>
      </c>
      <c r="N50" s="40">
        <v>0</v>
      </c>
      <c r="O50" s="152" t="s">
        <v>787</v>
      </c>
    </row>
    <row r="51" spans="1:15" x14ac:dyDescent="0.25">
      <c r="A51" s="151" t="s">
        <v>788</v>
      </c>
      <c r="B51" s="40">
        <v>5.9816222200000002</v>
      </c>
      <c r="C51" s="40">
        <v>5.9816222200000002</v>
      </c>
      <c r="D51" s="40">
        <v>6.5728312999999998</v>
      </c>
      <c r="E51" s="40">
        <v>6.5728312999999998</v>
      </c>
      <c r="F51" s="40">
        <v>6.5728312999999998</v>
      </c>
      <c r="G51" s="40">
        <v>-2.15691239</v>
      </c>
      <c r="H51" s="40">
        <v>-2.15691239</v>
      </c>
      <c r="I51" s="40">
        <v>-2.1569123955400067</v>
      </c>
      <c r="J51" s="40">
        <v>5.5755540476999998</v>
      </c>
      <c r="K51" s="40">
        <v>5.575554047679999</v>
      </c>
      <c r="L51" s="40">
        <v>5.575554047679999</v>
      </c>
      <c r="M51" s="40">
        <v>-1.2493352273999996</v>
      </c>
      <c r="N51" s="40">
        <v>-1.2493352274000011</v>
      </c>
      <c r="O51" s="152" t="s">
        <v>789</v>
      </c>
    </row>
    <row r="52" spans="1:15" x14ac:dyDescent="0.25">
      <c r="A52" s="147" t="s">
        <v>790</v>
      </c>
      <c r="B52" s="40">
        <v>0</v>
      </c>
      <c r="C52" s="40">
        <v>0</v>
      </c>
      <c r="D52" s="40">
        <v>0</v>
      </c>
      <c r="E52" s="40">
        <v>0</v>
      </c>
      <c r="F52" s="40">
        <v>0</v>
      </c>
      <c r="G52" s="40">
        <v>0</v>
      </c>
      <c r="H52" s="40">
        <v>0</v>
      </c>
      <c r="I52" s="40">
        <v>0</v>
      </c>
      <c r="J52" s="40">
        <v>0</v>
      </c>
      <c r="K52" s="40">
        <v>0</v>
      </c>
      <c r="L52" s="40">
        <v>0</v>
      </c>
      <c r="M52" s="40">
        <v>0</v>
      </c>
      <c r="N52" s="40"/>
      <c r="O52" s="148" t="s">
        <v>790</v>
      </c>
    </row>
    <row r="53" spans="1:15" x14ac:dyDescent="0.25">
      <c r="A53" s="149" t="s">
        <v>259</v>
      </c>
      <c r="B53" s="65">
        <v>7485.9059437300002</v>
      </c>
      <c r="C53" s="65">
        <v>7620.9164466299999</v>
      </c>
      <c r="D53" s="65">
        <v>7834.2634678599998</v>
      </c>
      <c r="E53" s="65">
        <v>7896.4844943199996</v>
      </c>
      <c r="F53" s="65">
        <v>8020.6395916400006</v>
      </c>
      <c r="G53" s="65">
        <v>8144.4191926699996</v>
      </c>
      <c r="H53" s="65">
        <v>8305.7052402299996</v>
      </c>
      <c r="I53" s="65">
        <v>8460.6724333290676</v>
      </c>
      <c r="J53" s="65">
        <v>8603.7892014855624</v>
      </c>
      <c r="K53" s="65">
        <v>8672.9626510268172</v>
      </c>
      <c r="L53" s="65">
        <v>8782.0081310188161</v>
      </c>
      <c r="M53" s="65">
        <v>8995.2985940843355</v>
      </c>
      <c r="N53" s="65">
        <v>9670.4067550719083</v>
      </c>
      <c r="O53" s="150" t="s">
        <v>260</v>
      </c>
    </row>
    <row r="54" spans="1:15" x14ac:dyDescent="0.25">
      <c r="A54" s="155" t="s">
        <v>261</v>
      </c>
      <c r="B54" s="44">
        <v>46735.050400289998</v>
      </c>
      <c r="C54" s="44">
        <v>47881.246629690002</v>
      </c>
      <c r="D54" s="44">
        <v>49854.075915150002</v>
      </c>
      <c r="E54" s="44">
        <v>50662.7927203</v>
      </c>
      <c r="F54" s="44">
        <v>49787.639051469996</v>
      </c>
      <c r="G54" s="44">
        <v>49563.512756709999</v>
      </c>
      <c r="H54" s="44">
        <v>49591.285095409999</v>
      </c>
      <c r="I54" s="44">
        <v>48502.640643063372</v>
      </c>
      <c r="J54" s="44">
        <v>49482.011581032588</v>
      </c>
      <c r="K54" s="44">
        <v>49494.136493788516</v>
      </c>
      <c r="L54" s="44">
        <v>50142.653103855257</v>
      </c>
      <c r="M54" s="44">
        <v>50921.550014396867</v>
      </c>
      <c r="N54" s="44">
        <v>51035.715823010134</v>
      </c>
      <c r="O54" s="156" t="s">
        <v>262</v>
      </c>
    </row>
    <row r="55" spans="1:15" x14ac:dyDescent="0.25">
      <c r="A55" s="444"/>
      <c r="B55" s="445"/>
      <c r="C55" s="445"/>
      <c r="D55" s="445"/>
      <c r="E55" s="445"/>
      <c r="F55" s="445"/>
      <c r="G55" s="445"/>
      <c r="H55" s="445"/>
      <c r="I55" s="445"/>
      <c r="J55" s="445"/>
      <c r="K55" s="445"/>
      <c r="L55" s="445"/>
      <c r="M55" s="445"/>
      <c r="N55" s="445"/>
      <c r="O55" s="446"/>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7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P15" sqref="P15"/>
    </sheetView>
  </sheetViews>
  <sheetFormatPr defaultColWidth="9.36328125" defaultRowHeight="10.5" x14ac:dyDescent="0.25"/>
  <cols>
    <col min="1" max="1" width="35.6328125" style="157" customWidth="1"/>
    <col min="2" max="3" width="5.453125" style="33" customWidth="1"/>
    <col min="4" max="4" width="5.453125" style="33" bestFit="1" customWidth="1"/>
    <col min="5" max="14" width="5.6328125" style="33" customWidth="1"/>
    <col min="15" max="15" width="39.6328125" style="157" customWidth="1"/>
    <col min="16" max="16384" width="9.36328125" style="33"/>
  </cols>
  <sheetData>
    <row r="1" spans="1:15" ht="13" x14ac:dyDescent="0.25">
      <c r="A1" s="447" t="s">
        <v>874</v>
      </c>
      <c r="B1" s="448"/>
      <c r="C1" s="448"/>
      <c r="D1" s="448"/>
      <c r="E1" s="448"/>
      <c r="F1" s="448"/>
      <c r="G1" s="448"/>
      <c r="H1" s="448"/>
      <c r="I1" s="448"/>
      <c r="J1" s="448"/>
      <c r="K1" s="448"/>
      <c r="L1" s="448"/>
      <c r="M1" s="448"/>
      <c r="N1" s="448"/>
      <c r="O1" s="449"/>
    </row>
    <row r="2" spans="1:15" ht="13" x14ac:dyDescent="0.25">
      <c r="A2" s="450" t="s">
        <v>875</v>
      </c>
      <c r="B2" s="451"/>
      <c r="C2" s="451"/>
      <c r="D2" s="451"/>
      <c r="E2" s="451"/>
      <c r="F2" s="451"/>
      <c r="G2" s="451"/>
      <c r="H2" s="451"/>
      <c r="I2" s="451"/>
      <c r="J2" s="451"/>
      <c r="K2" s="451"/>
      <c r="L2" s="451"/>
      <c r="M2" s="451"/>
      <c r="N2" s="451"/>
      <c r="O2" s="452"/>
    </row>
    <row r="3" spans="1:15" x14ac:dyDescent="0.25">
      <c r="A3" s="158" t="s">
        <v>146</v>
      </c>
      <c r="B3" s="142">
        <v>44927</v>
      </c>
      <c r="C3" s="142">
        <v>44958</v>
      </c>
      <c r="D3" s="142">
        <v>44986</v>
      </c>
      <c r="E3" s="142">
        <v>45017</v>
      </c>
      <c r="F3" s="142">
        <v>45047</v>
      </c>
      <c r="G3" s="142">
        <v>45078</v>
      </c>
      <c r="H3" s="142">
        <v>45108</v>
      </c>
      <c r="I3" s="142">
        <v>45139</v>
      </c>
      <c r="J3" s="142">
        <v>45170</v>
      </c>
      <c r="K3" s="142">
        <v>45200</v>
      </c>
      <c r="L3" s="142">
        <v>45231</v>
      </c>
      <c r="M3" s="142">
        <v>45261</v>
      </c>
      <c r="N3" s="142">
        <v>45292</v>
      </c>
      <c r="O3" s="159" t="s">
        <v>151</v>
      </c>
    </row>
    <row r="4" spans="1:15" x14ac:dyDescent="0.25">
      <c r="A4" s="62" t="s">
        <v>791</v>
      </c>
      <c r="B4" s="160">
        <v>1308.7870970900001</v>
      </c>
      <c r="C4" s="160">
        <v>2423.6136233100001</v>
      </c>
      <c r="D4" s="160">
        <v>3697.8943409699996</v>
      </c>
      <c r="E4" s="160">
        <v>4359.4962676799996</v>
      </c>
      <c r="F4" s="160">
        <v>5659.0508278699999</v>
      </c>
      <c r="G4" s="160">
        <v>6719.0501802700001</v>
      </c>
      <c r="H4" s="160">
        <v>7996.9589126399997</v>
      </c>
      <c r="I4" s="160">
        <v>9371.3687105166864</v>
      </c>
      <c r="J4" s="160">
        <v>10527.473214332282</v>
      </c>
      <c r="K4" s="160">
        <v>11841.521020935445</v>
      </c>
      <c r="L4" s="160">
        <v>13330.47261951224</v>
      </c>
      <c r="M4" s="160">
        <v>14681.543874642133</v>
      </c>
      <c r="N4" s="160">
        <v>1454.0918175460192</v>
      </c>
      <c r="O4" s="161" t="s">
        <v>792</v>
      </c>
    </row>
    <row r="5" spans="1:15" x14ac:dyDescent="0.25">
      <c r="A5" s="62" t="s">
        <v>793</v>
      </c>
      <c r="B5" s="160">
        <v>-191.38283927000001</v>
      </c>
      <c r="C5" s="160">
        <v>-361.94473930000004</v>
      </c>
      <c r="D5" s="160">
        <v>-559.85332273999995</v>
      </c>
      <c r="E5" s="160">
        <v>-745.72846432999995</v>
      </c>
      <c r="F5" s="160">
        <v>-955.10347180999997</v>
      </c>
      <c r="G5" s="160">
        <v>-1168.8935485499999</v>
      </c>
      <c r="H5" s="160">
        <v>-1348.5131321599999</v>
      </c>
      <c r="I5" s="160">
        <v>-1557.01680374431</v>
      </c>
      <c r="J5" s="160">
        <v>-1758.540669460461</v>
      </c>
      <c r="K5" s="160">
        <v>-1924.9689679684138</v>
      </c>
      <c r="L5" s="160">
        <v>-2109.9850410876197</v>
      </c>
      <c r="M5" s="160">
        <v>-2299.0252900797364</v>
      </c>
      <c r="N5" s="160">
        <v>-195.49778404931004</v>
      </c>
      <c r="O5" s="161" t="s">
        <v>794</v>
      </c>
    </row>
    <row r="6" spans="1:15" x14ac:dyDescent="0.25">
      <c r="A6" s="162" t="s">
        <v>795</v>
      </c>
      <c r="B6" s="163">
        <v>1117.40425781</v>
      </c>
      <c r="C6" s="163">
        <v>2061.6688840100001</v>
      </c>
      <c r="D6" s="163">
        <v>3138.0410182300002</v>
      </c>
      <c r="E6" s="163">
        <v>3613.7678033400002</v>
      </c>
      <c r="F6" s="163">
        <v>4703.9473560599999</v>
      </c>
      <c r="G6" s="163">
        <v>5550.1566317199995</v>
      </c>
      <c r="H6" s="163">
        <v>6648.4457804699996</v>
      </c>
      <c r="I6" s="163">
        <v>7814.3519067723755</v>
      </c>
      <c r="J6" s="163">
        <v>8768.9325448718228</v>
      </c>
      <c r="K6" s="163">
        <v>9916.5520529670302</v>
      </c>
      <c r="L6" s="163">
        <v>11220.48757842462</v>
      </c>
      <c r="M6" s="163">
        <v>12382.518584562398</v>
      </c>
      <c r="N6" s="163">
        <v>1258.5940334967092</v>
      </c>
      <c r="O6" s="164" t="s">
        <v>796</v>
      </c>
    </row>
    <row r="7" spans="1:15" x14ac:dyDescent="0.25">
      <c r="A7" s="165" t="s">
        <v>797</v>
      </c>
      <c r="B7" s="160">
        <v>0.96036829999999995</v>
      </c>
      <c r="C7" s="160">
        <v>1.53702267</v>
      </c>
      <c r="D7" s="160">
        <v>1.9572319199999999</v>
      </c>
      <c r="E7" s="160">
        <v>2.0859733600000001</v>
      </c>
      <c r="F7" s="160">
        <v>2.91881601</v>
      </c>
      <c r="G7" s="160">
        <v>3.5760232200000002</v>
      </c>
      <c r="H7" s="160">
        <v>4.4439533199999994</v>
      </c>
      <c r="I7" s="160">
        <v>5.6581146860000002</v>
      </c>
      <c r="J7" s="160">
        <v>6.3746295879999995</v>
      </c>
      <c r="K7" s="160">
        <v>6.6946642149999995</v>
      </c>
      <c r="L7" s="160">
        <v>7.8104973050000002</v>
      </c>
      <c r="M7" s="160">
        <v>11.255875572999999</v>
      </c>
      <c r="N7" s="160">
        <v>1.1384548000000001E-2</v>
      </c>
      <c r="O7" s="166" t="s">
        <v>798</v>
      </c>
    </row>
    <row r="8" spans="1:15" x14ac:dyDescent="0.25">
      <c r="A8" s="165" t="s">
        <v>799</v>
      </c>
      <c r="B8" s="160">
        <v>0</v>
      </c>
      <c r="C8" s="160">
        <v>0</v>
      </c>
      <c r="D8" s="160">
        <v>0</v>
      </c>
      <c r="E8" s="160">
        <v>0</v>
      </c>
      <c r="F8" s="160">
        <v>0</v>
      </c>
      <c r="G8" s="160">
        <v>0</v>
      </c>
      <c r="H8" s="160">
        <v>0</v>
      </c>
      <c r="I8" s="160">
        <v>0</v>
      </c>
      <c r="J8" s="160">
        <v>0</v>
      </c>
      <c r="K8" s="160">
        <v>0</v>
      </c>
      <c r="L8" s="160">
        <v>0</v>
      </c>
      <c r="M8" s="160">
        <v>0</v>
      </c>
      <c r="N8" s="160">
        <v>0</v>
      </c>
      <c r="O8" s="166" t="s">
        <v>800</v>
      </c>
    </row>
    <row r="9" spans="1:15" x14ac:dyDescent="0.25">
      <c r="A9" s="165" t="s">
        <v>801</v>
      </c>
      <c r="B9" s="160">
        <v>0</v>
      </c>
      <c r="C9" s="160">
        <v>0</v>
      </c>
      <c r="D9" s="160">
        <v>0</v>
      </c>
      <c r="E9" s="160">
        <v>0</v>
      </c>
      <c r="F9" s="160">
        <v>0</v>
      </c>
      <c r="G9" s="160">
        <v>0</v>
      </c>
      <c r="H9" s="160">
        <v>0</v>
      </c>
      <c r="I9" s="160">
        <v>0</v>
      </c>
      <c r="J9" s="160">
        <v>0</v>
      </c>
      <c r="K9" s="160">
        <v>0</v>
      </c>
      <c r="L9" s="160">
        <v>0</v>
      </c>
      <c r="M9" s="160">
        <v>0</v>
      </c>
      <c r="N9" s="160">
        <v>0</v>
      </c>
      <c r="O9" s="166" t="s">
        <v>802</v>
      </c>
    </row>
    <row r="10" spans="1:15" ht="21" x14ac:dyDescent="0.25">
      <c r="A10" s="165" t="s">
        <v>803</v>
      </c>
      <c r="B10" s="160">
        <v>2.5315300000000001</v>
      </c>
      <c r="C10" s="160">
        <v>7.0754255800000001</v>
      </c>
      <c r="D10" s="160">
        <v>12.894007480000001</v>
      </c>
      <c r="E10" s="160">
        <v>21.512161710000001</v>
      </c>
      <c r="F10" s="160">
        <v>28.81386899</v>
      </c>
      <c r="G10" s="160">
        <v>35.80664178</v>
      </c>
      <c r="H10" s="160">
        <v>42.241756540000004</v>
      </c>
      <c r="I10" s="160">
        <v>54.29421804759999</v>
      </c>
      <c r="J10" s="160">
        <v>63.537733163959999</v>
      </c>
      <c r="K10" s="160">
        <v>58.608934463378013</v>
      </c>
      <c r="L10" s="160">
        <v>68.316523141358005</v>
      </c>
      <c r="M10" s="160">
        <v>77.59155805512799</v>
      </c>
      <c r="N10" s="160">
        <v>2.040015941274</v>
      </c>
      <c r="O10" s="166" t="s">
        <v>804</v>
      </c>
    </row>
    <row r="11" spans="1:15" x14ac:dyDescent="0.25">
      <c r="A11" s="165" t="s">
        <v>805</v>
      </c>
      <c r="B11" s="160">
        <v>9.7799963099999996</v>
      </c>
      <c r="C11" s="160">
        <v>17.867698040000001</v>
      </c>
      <c r="D11" s="160">
        <v>28.274149440000002</v>
      </c>
      <c r="E11" s="160">
        <v>35.594473279999995</v>
      </c>
      <c r="F11" s="160">
        <v>45.84232111</v>
      </c>
      <c r="G11" s="160">
        <v>53.331576659999996</v>
      </c>
      <c r="H11" s="160">
        <v>63.331280789999994</v>
      </c>
      <c r="I11" s="160">
        <v>70.318001992869995</v>
      </c>
      <c r="J11" s="160">
        <v>71.347640166310072</v>
      </c>
      <c r="K11" s="160">
        <v>70.032794576480001</v>
      </c>
      <c r="L11" s="160">
        <v>87.926187977020007</v>
      </c>
      <c r="M11" s="160">
        <v>97.192434284119997</v>
      </c>
      <c r="N11" s="160">
        <v>8.1590081481399999</v>
      </c>
      <c r="O11" s="166" t="s">
        <v>806</v>
      </c>
    </row>
    <row r="12" spans="1:15" x14ac:dyDescent="0.25">
      <c r="A12" s="165" t="s">
        <v>807</v>
      </c>
      <c r="B12" s="160">
        <v>0</v>
      </c>
      <c r="C12" s="160">
        <v>0</v>
      </c>
      <c r="D12" s="160">
        <v>0</v>
      </c>
      <c r="E12" s="160">
        <v>0</v>
      </c>
      <c r="F12" s="160">
        <v>0</v>
      </c>
      <c r="G12" s="160">
        <v>0</v>
      </c>
      <c r="H12" s="160">
        <v>1.9819799999999999E-3</v>
      </c>
      <c r="I12" s="160">
        <v>2.2207199999999998E-3</v>
      </c>
      <c r="J12" s="160">
        <v>2.7089450000000001E-2</v>
      </c>
      <c r="K12" s="160">
        <v>4.7256188999999997E-2</v>
      </c>
      <c r="L12" s="160">
        <v>5.2650390999999998E-2</v>
      </c>
      <c r="M12" s="160">
        <v>5.2647891000000002E-2</v>
      </c>
      <c r="N12" s="160"/>
      <c r="O12" s="166" t="s">
        <v>808</v>
      </c>
    </row>
    <row r="13" spans="1:15" x14ac:dyDescent="0.25">
      <c r="A13" s="165" t="s">
        <v>809</v>
      </c>
      <c r="B13" s="160">
        <v>-943.37928969999996</v>
      </c>
      <c r="C13" s="160">
        <v>-1737.57700146</v>
      </c>
      <c r="D13" s="160">
        <v>-2646.0899713200001</v>
      </c>
      <c r="E13" s="160">
        <v>-3078.0418461699996</v>
      </c>
      <c r="F13" s="160">
        <v>-4032.4864904900001</v>
      </c>
      <c r="G13" s="160">
        <v>-4723.65252839</v>
      </c>
      <c r="H13" s="160">
        <v>-5628.1990773099997</v>
      </c>
      <c r="I13" s="160">
        <v>-6620.8894919857294</v>
      </c>
      <c r="J13" s="160">
        <v>-7412.2848955016934</v>
      </c>
      <c r="K13" s="160">
        <v>-8478.6755096902616</v>
      </c>
      <c r="L13" s="160">
        <v>-9680.7859364344804</v>
      </c>
      <c r="M13" s="160">
        <v>-10613.536577216169</v>
      </c>
      <c r="N13" s="160">
        <v>-1018.415217619224</v>
      </c>
      <c r="O13" s="166" t="s">
        <v>810</v>
      </c>
    </row>
    <row r="14" spans="1:15" x14ac:dyDescent="0.25">
      <c r="A14" s="165" t="s">
        <v>811</v>
      </c>
      <c r="B14" s="160">
        <v>0</v>
      </c>
      <c r="C14" s="160">
        <v>-1.4E-3</v>
      </c>
      <c r="D14" s="160">
        <v>-1.6000000000000001E-3</v>
      </c>
      <c r="E14" s="160">
        <v>-1.8E-3</v>
      </c>
      <c r="F14" s="160">
        <v>-2.5999999999999999E-3</v>
      </c>
      <c r="G14" s="160">
        <v>-3.7026799999999999E-3</v>
      </c>
      <c r="H14" s="160">
        <v>-4.8466199999999994E-3</v>
      </c>
      <c r="I14" s="160">
        <v>-5.0466240000000004E-3</v>
      </c>
      <c r="J14" s="160">
        <v>-5.7466239999999997E-3</v>
      </c>
      <c r="K14" s="160">
        <v>-6.1496240000000002E-3</v>
      </c>
      <c r="L14" s="160">
        <v>-6.2712430000000001E-3</v>
      </c>
      <c r="M14" s="160">
        <v>-6.2712430000000001E-3</v>
      </c>
      <c r="N14" s="160">
        <v>-1E-4</v>
      </c>
      <c r="O14" s="166" t="s">
        <v>812</v>
      </c>
    </row>
    <row r="15" spans="1:15" x14ac:dyDescent="0.25">
      <c r="A15" s="165" t="s">
        <v>813</v>
      </c>
      <c r="B15" s="160">
        <v>-9.465873000000001E-2</v>
      </c>
      <c r="C15" s="160">
        <v>-4.9242250000000001E-2</v>
      </c>
      <c r="D15" s="160">
        <v>-3.065418E-2</v>
      </c>
      <c r="E15" s="160">
        <v>0.12869404000000001</v>
      </c>
      <c r="F15" s="160">
        <v>2.052147E-2</v>
      </c>
      <c r="G15" s="160">
        <v>3.5793800000000001E-2</v>
      </c>
      <c r="H15" s="160">
        <v>4.1441409999999998E-2</v>
      </c>
      <c r="I15" s="160">
        <v>2.1479179120000001E-2</v>
      </c>
      <c r="J15" s="160">
        <v>1.6434122420000048E-2</v>
      </c>
      <c r="K15" s="160">
        <v>6.4951884600000006E-3</v>
      </c>
      <c r="L15" s="160">
        <v>8.8002796980000006E-2</v>
      </c>
      <c r="M15" s="160">
        <v>1.4103974929400001</v>
      </c>
      <c r="N15" s="160">
        <v>-1.3873472896800001</v>
      </c>
      <c r="O15" s="166" t="s">
        <v>814</v>
      </c>
    </row>
    <row r="16" spans="1:15" x14ac:dyDescent="0.25">
      <c r="A16" s="165" t="s">
        <v>815</v>
      </c>
      <c r="B16" s="160">
        <v>0.15857823999999998</v>
      </c>
      <c r="C16" s="160">
        <v>-0.92345856000000004</v>
      </c>
      <c r="D16" s="160">
        <v>4.0283781100000002</v>
      </c>
      <c r="E16" s="160">
        <v>4.0244068100000003</v>
      </c>
      <c r="F16" s="160">
        <v>-0.87335213999999994</v>
      </c>
      <c r="G16" s="160">
        <v>-3.0546984999999998</v>
      </c>
      <c r="H16" s="160">
        <v>-7.3776116900000002</v>
      </c>
      <c r="I16" s="160">
        <v>-7.6251339174200021</v>
      </c>
      <c r="J16" s="160">
        <v>-8.9831517231800024</v>
      </c>
      <c r="K16" s="160">
        <v>6.6522386000800031</v>
      </c>
      <c r="L16" s="160">
        <v>8.1635436171800162</v>
      </c>
      <c r="M16" s="160">
        <v>-10.874709482819998</v>
      </c>
      <c r="N16" s="160">
        <v>3.6459306883300004</v>
      </c>
      <c r="O16" s="166" t="s">
        <v>816</v>
      </c>
    </row>
    <row r="17" spans="1:15" x14ac:dyDescent="0.25">
      <c r="A17" s="162" t="s">
        <v>817</v>
      </c>
      <c r="B17" s="163">
        <v>187.36078223999999</v>
      </c>
      <c r="C17" s="163">
        <v>349.59792802999999</v>
      </c>
      <c r="D17" s="163">
        <v>539.07255969999994</v>
      </c>
      <c r="E17" s="163">
        <v>599.06986640000002</v>
      </c>
      <c r="F17" s="163">
        <v>748.18044101999999</v>
      </c>
      <c r="G17" s="163">
        <v>916.19573760999992</v>
      </c>
      <c r="H17" s="163">
        <v>1122.9246588999999</v>
      </c>
      <c r="I17" s="163">
        <v>1316.1262688708164</v>
      </c>
      <c r="J17" s="163">
        <v>1488.9622775136395</v>
      </c>
      <c r="K17" s="163">
        <v>1579.9127768851654</v>
      </c>
      <c r="L17" s="163">
        <v>1712.0527759756758</v>
      </c>
      <c r="M17" s="163">
        <v>1945.6039399165993</v>
      </c>
      <c r="N17" s="163">
        <v>252.64770791354928</v>
      </c>
      <c r="O17" s="164" t="s">
        <v>818</v>
      </c>
    </row>
    <row r="18" spans="1:15" x14ac:dyDescent="0.25">
      <c r="A18" s="62" t="s">
        <v>819</v>
      </c>
      <c r="B18" s="160">
        <v>5.2558405400000003</v>
      </c>
      <c r="C18" s="160">
        <v>8.4230219099999992</v>
      </c>
      <c r="D18" s="160">
        <v>14.11317337</v>
      </c>
      <c r="E18" s="160">
        <v>24.820246869999998</v>
      </c>
      <c r="F18" s="160">
        <v>32.726382350000002</v>
      </c>
      <c r="G18" s="160">
        <v>34.046518660000004</v>
      </c>
      <c r="H18" s="160">
        <v>35.042250660000001</v>
      </c>
      <c r="I18" s="160">
        <v>36.839270982048831</v>
      </c>
      <c r="J18" s="160">
        <v>38.530105468479441</v>
      </c>
      <c r="K18" s="160">
        <v>39.840401862960654</v>
      </c>
      <c r="L18" s="160">
        <v>42.642250844176075</v>
      </c>
      <c r="M18" s="160">
        <v>52.463739081899476</v>
      </c>
      <c r="N18" s="160">
        <v>3.1827932732312791</v>
      </c>
      <c r="O18" s="161" t="s">
        <v>820</v>
      </c>
    </row>
    <row r="19" spans="1:15" x14ac:dyDescent="0.25">
      <c r="A19" s="162" t="s">
        <v>821</v>
      </c>
      <c r="B19" s="160">
        <v>192.61662278</v>
      </c>
      <c r="C19" s="160">
        <v>358.02094994999999</v>
      </c>
      <c r="D19" s="160">
        <v>553.18573306999997</v>
      </c>
      <c r="E19" s="160">
        <v>623.89011327000003</v>
      </c>
      <c r="F19" s="160">
        <v>780.90682337999999</v>
      </c>
      <c r="G19" s="160">
        <v>950.24225626999998</v>
      </c>
      <c r="H19" s="160">
        <v>1157.96690956</v>
      </c>
      <c r="I19" s="160">
        <v>1352.9655398528653</v>
      </c>
      <c r="J19" s="160">
        <v>1527.4923829821189</v>
      </c>
      <c r="K19" s="160">
        <v>1619.7531787481259</v>
      </c>
      <c r="L19" s="160">
        <v>1754.695026819852</v>
      </c>
      <c r="M19" s="160">
        <v>1998.0676789984986</v>
      </c>
      <c r="N19" s="160">
        <v>255.83050118678057</v>
      </c>
      <c r="O19" s="164" t="s">
        <v>822</v>
      </c>
    </row>
    <row r="20" spans="1:15" x14ac:dyDescent="0.25">
      <c r="A20" s="62" t="s">
        <v>823</v>
      </c>
      <c r="B20" s="167"/>
      <c r="C20" s="167"/>
      <c r="D20" s="167"/>
      <c r="E20" s="167"/>
      <c r="F20" s="167"/>
      <c r="G20" s="167"/>
      <c r="H20" s="167"/>
      <c r="I20" s="167"/>
      <c r="J20" s="167"/>
      <c r="K20" s="326"/>
      <c r="L20" s="305"/>
      <c r="O20" s="161" t="s">
        <v>824</v>
      </c>
    </row>
    <row r="21" spans="1:15" x14ac:dyDescent="0.25">
      <c r="A21" s="165" t="s">
        <v>681</v>
      </c>
      <c r="B21" s="160">
        <v>-149.95258366000002</v>
      </c>
      <c r="C21" s="160">
        <v>-228.01157939999999</v>
      </c>
      <c r="D21" s="160">
        <v>-310.16488712</v>
      </c>
      <c r="E21" s="160">
        <v>-259.64671612000001</v>
      </c>
      <c r="F21" s="160">
        <v>-360.7176111</v>
      </c>
      <c r="G21" s="160">
        <v>-370.38499718000003</v>
      </c>
      <c r="H21" s="160">
        <v>-463.94127978</v>
      </c>
      <c r="I21" s="160">
        <v>-584.52343642000005</v>
      </c>
      <c r="J21" s="160">
        <v>-721.20666683999991</v>
      </c>
      <c r="K21" s="160">
        <v>-820.46710745999997</v>
      </c>
      <c r="L21" s="160">
        <v>-960.11589035999998</v>
      </c>
      <c r="M21" s="160">
        <v>-874.97997004000001</v>
      </c>
      <c r="N21" s="160">
        <v>-142.90056132000001</v>
      </c>
      <c r="O21" s="166" t="s">
        <v>825</v>
      </c>
    </row>
    <row r="22" spans="1:15" x14ac:dyDescent="0.25">
      <c r="A22" s="165" t="s">
        <v>682</v>
      </c>
      <c r="B22" s="160">
        <v>90.634175720000002</v>
      </c>
      <c r="C22" s="160">
        <v>138.2993472</v>
      </c>
      <c r="D22" s="160">
        <v>188.42918057</v>
      </c>
      <c r="E22" s="160">
        <v>129.42765582999999</v>
      </c>
      <c r="F22" s="160">
        <v>197.63693802</v>
      </c>
      <c r="G22" s="160">
        <v>170.47823594000002</v>
      </c>
      <c r="H22" s="160">
        <v>217.59591281000002</v>
      </c>
      <c r="I22" s="160">
        <v>298.14663226530712</v>
      </c>
      <c r="J22" s="160">
        <v>395.68732126930826</v>
      </c>
      <c r="K22" s="160">
        <v>471.86041566457664</v>
      </c>
      <c r="L22" s="160">
        <v>585.61283048484768</v>
      </c>
      <c r="M22" s="160">
        <v>477.21961032680429</v>
      </c>
      <c r="N22" s="160">
        <v>84.958610793988072</v>
      </c>
      <c r="O22" s="166" t="s">
        <v>365</v>
      </c>
    </row>
    <row r="23" spans="1:15" x14ac:dyDescent="0.25">
      <c r="A23" s="62" t="s">
        <v>826</v>
      </c>
      <c r="B23" s="160">
        <v>-59.318407929999999</v>
      </c>
      <c r="C23" s="160">
        <v>-89.712232189999995</v>
      </c>
      <c r="D23" s="160">
        <v>-121.73570654</v>
      </c>
      <c r="E23" s="160">
        <v>-130.21906028000001</v>
      </c>
      <c r="F23" s="160">
        <v>-163.08067306999999</v>
      </c>
      <c r="G23" s="160">
        <v>-199.90676123</v>
      </c>
      <c r="H23" s="160">
        <v>-246.34536696000001</v>
      </c>
      <c r="I23" s="160">
        <v>-286.37680415469293</v>
      </c>
      <c r="J23" s="160">
        <v>-325.51934557069171</v>
      </c>
      <c r="K23" s="167">
        <v>-348.60669179542333</v>
      </c>
      <c r="L23" s="167">
        <v>-374.5030598751523</v>
      </c>
      <c r="M23" s="167">
        <v>-397.76035971319578</v>
      </c>
      <c r="N23" s="167">
        <v>-57.941950526011937</v>
      </c>
      <c r="O23" s="161" t="s">
        <v>827</v>
      </c>
    </row>
    <row r="24" spans="1:15" x14ac:dyDescent="0.25">
      <c r="A24" s="162" t="s">
        <v>828</v>
      </c>
      <c r="B24" s="163">
        <v>133.29821484999999</v>
      </c>
      <c r="C24" s="163">
        <v>268.30871775000003</v>
      </c>
      <c r="D24" s="163">
        <v>431.45002652999995</v>
      </c>
      <c r="E24" s="163">
        <v>493.67105297999996</v>
      </c>
      <c r="F24" s="163">
        <v>617.82615031</v>
      </c>
      <c r="G24" s="163">
        <v>750.33549503999996</v>
      </c>
      <c r="H24" s="163">
        <v>911.6215426</v>
      </c>
      <c r="I24" s="163">
        <v>1066.5887356981723</v>
      </c>
      <c r="J24" s="163">
        <v>1201.9730374114274</v>
      </c>
      <c r="K24" s="163">
        <v>1271.1464869527026</v>
      </c>
      <c r="L24" s="163">
        <v>1380.1919669446997</v>
      </c>
      <c r="M24" s="163">
        <v>1600.3073192853028</v>
      </c>
      <c r="N24" s="163">
        <v>197.88855066076863</v>
      </c>
      <c r="O24" s="164" t="s">
        <v>829</v>
      </c>
    </row>
    <row r="25" spans="1:15" x14ac:dyDescent="0.25">
      <c r="A25" s="62" t="s">
        <v>830</v>
      </c>
      <c r="B25" s="160"/>
      <c r="C25" s="160"/>
      <c r="D25" s="160"/>
      <c r="E25" s="160"/>
      <c r="F25" s="160"/>
      <c r="G25" s="160"/>
      <c r="H25" s="160"/>
      <c r="I25" s="160"/>
      <c r="J25" s="160"/>
      <c r="K25" s="160"/>
      <c r="L25" s="160"/>
      <c r="M25" s="160"/>
      <c r="N25" s="160"/>
      <c r="O25" s="161" t="s">
        <v>831</v>
      </c>
    </row>
    <row r="26" spans="1:15" ht="21" x14ac:dyDescent="0.25">
      <c r="A26" s="165" t="s">
        <v>832</v>
      </c>
      <c r="B26" s="160">
        <v>0</v>
      </c>
      <c r="C26" s="160">
        <v>0</v>
      </c>
      <c r="D26" s="160">
        <v>0</v>
      </c>
      <c r="E26" s="160">
        <v>0</v>
      </c>
      <c r="F26" s="160">
        <v>0</v>
      </c>
      <c r="G26" s="160">
        <v>0</v>
      </c>
      <c r="H26" s="160">
        <v>0</v>
      </c>
      <c r="I26" s="160">
        <v>0</v>
      </c>
      <c r="J26" s="160">
        <v>0</v>
      </c>
      <c r="K26" s="160"/>
      <c r="L26" s="160"/>
      <c r="M26" s="160"/>
      <c r="N26" s="160"/>
      <c r="O26" s="166" t="s">
        <v>833</v>
      </c>
    </row>
    <row r="27" spans="1:15" x14ac:dyDescent="0.25">
      <c r="A27" s="165" t="s">
        <v>834</v>
      </c>
      <c r="B27" s="160">
        <v>0</v>
      </c>
      <c r="C27" s="160">
        <v>0</v>
      </c>
      <c r="D27" s="160">
        <v>4.1244050200000002</v>
      </c>
      <c r="E27" s="160">
        <v>4.1244050200000002</v>
      </c>
      <c r="F27" s="160">
        <v>4.1244050200000002</v>
      </c>
      <c r="G27" s="160">
        <v>-4.6053386700000001</v>
      </c>
      <c r="H27" s="160">
        <v>-4.6053386700000001</v>
      </c>
      <c r="I27" s="160">
        <v>-4.60533867924</v>
      </c>
      <c r="J27" s="160">
        <v>3.1271277640199999</v>
      </c>
      <c r="K27" s="160">
        <v>3.1271277640199999</v>
      </c>
      <c r="L27" s="160">
        <v>3.1271277640199999</v>
      </c>
      <c r="M27" s="160">
        <v>-3.69776151108</v>
      </c>
      <c r="N27" s="160"/>
      <c r="O27" s="166" t="s">
        <v>834</v>
      </c>
    </row>
    <row r="28" spans="1:15" x14ac:dyDescent="0.25">
      <c r="A28" s="168" t="s">
        <v>835</v>
      </c>
      <c r="B28" s="169">
        <v>133.29821484999999</v>
      </c>
      <c r="C28" s="169">
        <v>268.30871775000003</v>
      </c>
      <c r="D28" s="169">
        <v>435.57443154999999</v>
      </c>
      <c r="E28" s="169">
        <v>497.79545801</v>
      </c>
      <c r="F28" s="169">
        <v>621.95055533000004</v>
      </c>
      <c r="G28" s="169">
        <v>745.73015636000002</v>
      </c>
      <c r="H28" s="169">
        <v>907.01620391999995</v>
      </c>
      <c r="I28" s="169">
        <v>1061.9833970189322</v>
      </c>
      <c r="J28" s="169">
        <v>1205.1001651754475</v>
      </c>
      <c r="K28" s="169">
        <v>1274.2736147167227</v>
      </c>
      <c r="L28" s="169">
        <v>1383.3190947087198</v>
      </c>
      <c r="M28" s="169">
        <v>1596.6095577742228</v>
      </c>
      <c r="N28" s="169">
        <v>197.88855066076863</v>
      </c>
      <c r="O28" s="170" t="s">
        <v>835</v>
      </c>
    </row>
    <row r="29" spans="1:15" x14ac:dyDescent="0.25">
      <c r="A29" s="453"/>
      <c r="B29" s="454"/>
      <c r="C29" s="454"/>
      <c r="D29" s="454"/>
      <c r="E29" s="454"/>
      <c r="F29" s="454"/>
      <c r="G29" s="454"/>
      <c r="H29" s="454"/>
      <c r="I29" s="454"/>
      <c r="J29" s="454"/>
      <c r="K29" s="454"/>
      <c r="L29" s="454"/>
      <c r="M29" s="454"/>
      <c r="N29" s="454"/>
      <c r="O29" s="455"/>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D4" activePane="bottomRight" state="frozen"/>
      <selection activeCell="B3" sqref="B1:B1048576"/>
      <selection pane="topRight" activeCell="B3" sqref="B1:B1048576"/>
      <selection pane="bottomLeft" activeCell="B3" sqref="B1:B1048576"/>
      <selection pane="bottomRight" activeCell="K16" sqref="K16"/>
    </sheetView>
  </sheetViews>
  <sheetFormatPr defaultColWidth="9.36328125" defaultRowHeight="10.5" x14ac:dyDescent="0.25"/>
  <cols>
    <col min="1" max="1" width="35.6328125" style="157" customWidth="1"/>
    <col min="2" max="11" width="7.453125" style="33" customWidth="1"/>
    <col min="12" max="12" width="7.08984375" style="33" customWidth="1"/>
    <col min="13" max="14" width="7.453125" style="33" customWidth="1"/>
    <col min="15" max="15" width="14.453125" style="157" bestFit="1" customWidth="1"/>
    <col min="16" max="16384" width="9.36328125" style="33"/>
  </cols>
  <sheetData>
    <row r="1" spans="1:15" ht="13" x14ac:dyDescent="0.25">
      <c r="A1" s="447" t="s">
        <v>876</v>
      </c>
      <c r="B1" s="448"/>
      <c r="C1" s="448"/>
      <c r="D1" s="448"/>
      <c r="E1" s="448"/>
      <c r="F1" s="448"/>
      <c r="G1" s="448"/>
      <c r="H1" s="448"/>
      <c r="I1" s="448"/>
      <c r="J1" s="448"/>
      <c r="K1" s="448"/>
      <c r="L1" s="448"/>
      <c r="M1" s="448"/>
      <c r="N1" s="448"/>
      <c r="O1" s="449"/>
    </row>
    <row r="2" spans="1:15" ht="13" x14ac:dyDescent="0.25">
      <c r="A2" s="450" t="s">
        <v>877</v>
      </c>
      <c r="B2" s="451"/>
      <c r="C2" s="451"/>
      <c r="D2" s="451"/>
      <c r="E2" s="451"/>
      <c r="F2" s="451"/>
      <c r="G2" s="451"/>
      <c r="H2" s="451"/>
      <c r="I2" s="451"/>
      <c r="J2" s="451"/>
      <c r="K2" s="451"/>
      <c r="L2" s="451"/>
      <c r="M2" s="451"/>
      <c r="N2" s="451"/>
      <c r="O2" s="452"/>
    </row>
    <row r="3" spans="1:15" x14ac:dyDescent="0.25">
      <c r="A3" s="158" t="s">
        <v>146</v>
      </c>
      <c r="B3" s="142">
        <v>44927</v>
      </c>
      <c r="C3" s="142">
        <v>44958</v>
      </c>
      <c r="D3" s="142">
        <v>44986</v>
      </c>
      <c r="E3" s="142">
        <v>45017</v>
      </c>
      <c r="F3" s="142">
        <v>45047</v>
      </c>
      <c r="G3" s="142">
        <v>45078</v>
      </c>
      <c r="H3" s="142">
        <v>45108</v>
      </c>
      <c r="I3" s="142">
        <v>45139</v>
      </c>
      <c r="J3" s="142">
        <v>45170</v>
      </c>
      <c r="K3" s="142">
        <v>45200</v>
      </c>
      <c r="L3" s="142">
        <v>45231</v>
      </c>
      <c r="M3" s="142">
        <v>45261</v>
      </c>
      <c r="N3" s="142">
        <v>45292</v>
      </c>
      <c r="O3" s="159" t="s">
        <v>151</v>
      </c>
    </row>
    <row r="4" spans="1:15" x14ac:dyDescent="0.25">
      <c r="A4" s="62" t="s">
        <v>836</v>
      </c>
      <c r="B4" s="160">
        <v>100.75</v>
      </c>
      <c r="C4" s="160">
        <v>100.75</v>
      </c>
      <c r="D4" s="160">
        <v>100.75</v>
      </c>
      <c r="E4" s="160">
        <v>102.75</v>
      </c>
      <c r="F4" s="160">
        <v>0</v>
      </c>
      <c r="G4" s="160" t="s">
        <v>949</v>
      </c>
      <c r="H4" s="160">
        <v>0</v>
      </c>
      <c r="I4" s="160">
        <v>0</v>
      </c>
      <c r="J4" s="160">
        <v>0</v>
      </c>
      <c r="K4" s="160">
        <v>0</v>
      </c>
      <c r="L4" s="160">
        <v>0</v>
      </c>
      <c r="M4" s="160"/>
      <c r="N4" s="160"/>
      <c r="O4" s="161" t="s">
        <v>837</v>
      </c>
    </row>
    <row r="5" spans="1:15" x14ac:dyDescent="0.25">
      <c r="A5" s="62" t="s">
        <v>838</v>
      </c>
      <c r="B5" s="160">
        <v>3200.6410179499999</v>
      </c>
      <c r="C5" s="160">
        <v>3228.69144753</v>
      </c>
      <c r="D5" s="160">
        <v>3132.5359755499999</v>
      </c>
      <c r="E5" s="160">
        <v>3090.87650966</v>
      </c>
      <c r="F5" s="160">
        <v>3052.5494110300001</v>
      </c>
      <c r="G5" s="160">
        <v>3057.5977060300002</v>
      </c>
      <c r="H5" s="160">
        <v>3033.0696460899999</v>
      </c>
      <c r="I5" s="160">
        <v>2952.0937305381503</v>
      </c>
      <c r="J5" s="160">
        <v>2892.4139486522909</v>
      </c>
      <c r="K5" s="160">
        <v>2839.3313661802649</v>
      </c>
      <c r="L5" s="160">
        <v>2572.7656923122349</v>
      </c>
      <c r="M5" s="160">
        <v>2572.7656923122349</v>
      </c>
      <c r="N5" s="160">
        <v>2094.0353165813299</v>
      </c>
      <c r="O5" s="161" t="s">
        <v>839</v>
      </c>
    </row>
    <row r="6" spans="1:15" x14ac:dyDescent="0.25">
      <c r="A6" s="165" t="s">
        <v>840</v>
      </c>
      <c r="B6" s="160">
        <v>0</v>
      </c>
      <c r="C6" s="160">
        <v>0</v>
      </c>
      <c r="D6" s="160">
        <v>0</v>
      </c>
      <c r="E6" s="160">
        <v>0</v>
      </c>
      <c r="F6" s="160">
        <v>0</v>
      </c>
      <c r="G6" s="160" t="s">
        <v>949</v>
      </c>
      <c r="H6" s="160">
        <v>0</v>
      </c>
      <c r="I6" s="160">
        <v>0</v>
      </c>
      <c r="J6" s="160">
        <v>0</v>
      </c>
      <c r="K6" s="160">
        <v>0</v>
      </c>
      <c r="L6" s="160">
        <v>0</v>
      </c>
      <c r="M6" s="160"/>
      <c r="N6" s="160">
        <v>0</v>
      </c>
      <c r="O6" s="166" t="s">
        <v>841</v>
      </c>
    </row>
    <row r="7" spans="1:15" x14ac:dyDescent="0.25">
      <c r="A7" s="165" t="s">
        <v>842</v>
      </c>
      <c r="B7" s="160">
        <v>35267.941952469999</v>
      </c>
      <c r="C7" s="160">
        <v>36336.704702129995</v>
      </c>
      <c r="D7" s="160">
        <v>37979.524834340002</v>
      </c>
      <c r="E7" s="160">
        <v>39070.368745929998</v>
      </c>
      <c r="F7" s="160">
        <v>38157.571892079999</v>
      </c>
      <c r="G7" s="160">
        <v>38377.388606250002</v>
      </c>
      <c r="H7" s="160">
        <v>38325.004854489998</v>
      </c>
      <c r="I7" s="160">
        <v>38002.481587894668</v>
      </c>
      <c r="J7" s="160">
        <v>38266.838823199774</v>
      </c>
      <c r="K7" s="160">
        <v>38422.257123667601</v>
      </c>
      <c r="L7" s="160">
        <v>39447.965892756169</v>
      </c>
      <c r="M7" s="160">
        <v>39447.965892756169</v>
      </c>
      <c r="N7" s="160">
        <v>40114.37574886073</v>
      </c>
      <c r="O7" s="166" t="s">
        <v>843</v>
      </c>
    </row>
    <row r="8" spans="1:15" x14ac:dyDescent="0.25">
      <c r="A8" s="171" t="s">
        <v>159</v>
      </c>
      <c r="B8" s="169">
        <v>38569.33297042</v>
      </c>
      <c r="C8" s="169">
        <v>39666.146149669999</v>
      </c>
      <c r="D8" s="169">
        <v>41212.810809890005</v>
      </c>
      <c r="E8" s="169">
        <v>42263.995255599999</v>
      </c>
      <c r="F8" s="169">
        <v>41210.121303110005</v>
      </c>
      <c r="G8" s="169">
        <v>41434.986312469999</v>
      </c>
      <c r="H8" s="169">
        <v>41358.074500579998</v>
      </c>
      <c r="I8" s="169">
        <v>40954.57531843282</v>
      </c>
      <c r="J8" s="169">
        <v>41159.252771852058</v>
      </c>
      <c r="K8" s="169">
        <v>41261.588489847862</v>
      </c>
      <c r="L8" s="169">
        <v>42020.731585068403</v>
      </c>
      <c r="M8" s="169">
        <v>42020.731585068403</v>
      </c>
      <c r="N8" s="169">
        <v>42208.411065442058</v>
      </c>
      <c r="O8" s="172" t="s">
        <v>160</v>
      </c>
    </row>
    <row r="9" spans="1:15" x14ac:dyDescent="0.25">
      <c r="A9" s="453"/>
      <c r="B9" s="454"/>
      <c r="C9" s="454"/>
      <c r="D9" s="454"/>
      <c r="E9" s="454"/>
      <c r="F9" s="454"/>
      <c r="G9" s="454"/>
      <c r="H9" s="454"/>
      <c r="I9" s="454"/>
      <c r="J9" s="454"/>
      <c r="K9" s="454"/>
      <c r="L9" s="454"/>
      <c r="M9" s="454"/>
      <c r="N9" s="454"/>
      <c r="O9" s="455"/>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8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3C34-B0B7-4DB0-8F97-D7AE540AB74C}">
  <sheetPr>
    <tabColor rgb="FF00B0F0"/>
  </sheetPr>
  <dimension ref="A1:Q88"/>
  <sheetViews>
    <sheetView view="pageBreakPreview" topLeftCell="C66" zoomScale="90" zoomScaleNormal="85" zoomScaleSheetLayoutView="90" workbookViewId="0">
      <selection activeCell="B15" sqref="B15"/>
    </sheetView>
  </sheetViews>
  <sheetFormatPr defaultColWidth="8.6328125" defaultRowHeight="14.5" x14ac:dyDescent="0.35"/>
  <cols>
    <col min="1" max="1" width="66.81640625" style="222" customWidth="1"/>
    <col min="2" max="4" width="9.6328125" style="222" bestFit="1" customWidth="1"/>
    <col min="5" max="5" width="9.1796875" style="222" bestFit="1" customWidth="1"/>
    <col min="6" max="6" width="9.6328125" style="222" bestFit="1" customWidth="1"/>
    <col min="7" max="7" width="9" style="222" bestFit="1" customWidth="1"/>
    <col min="8" max="8" width="9.6328125" style="222" bestFit="1" customWidth="1"/>
    <col min="9" max="9" width="9.453125" style="222" bestFit="1" customWidth="1"/>
    <col min="10" max="14" width="9.36328125" style="222" customWidth="1"/>
    <col min="15" max="16384" width="8.6328125" style="222"/>
  </cols>
  <sheetData>
    <row r="1" spans="1:15" ht="29" customHeight="1" x14ac:dyDescent="0.35">
      <c r="A1" s="456" t="s">
        <v>968</v>
      </c>
      <c r="B1" s="457"/>
      <c r="C1" s="457"/>
      <c r="D1" s="457"/>
      <c r="E1" s="457"/>
      <c r="F1" s="457"/>
      <c r="G1" s="457"/>
      <c r="H1" s="457"/>
      <c r="I1" s="457"/>
      <c r="J1" s="457"/>
      <c r="K1" s="457"/>
      <c r="L1" s="457"/>
      <c r="M1" s="457"/>
      <c r="N1" s="457"/>
    </row>
    <row r="2" spans="1:15" x14ac:dyDescent="0.35">
      <c r="A2" s="223" t="s">
        <v>146</v>
      </c>
      <c r="B2" s="224">
        <v>44927</v>
      </c>
      <c r="C2" s="224">
        <v>44958</v>
      </c>
      <c r="D2" s="224">
        <v>44986</v>
      </c>
      <c r="E2" s="224">
        <v>45017</v>
      </c>
      <c r="F2" s="224">
        <v>45047</v>
      </c>
      <c r="G2" s="224">
        <v>45078</v>
      </c>
      <c r="H2" s="224">
        <v>45108</v>
      </c>
      <c r="I2" s="224">
        <v>45139</v>
      </c>
      <c r="J2" s="224">
        <v>45170</v>
      </c>
      <c r="K2" s="224">
        <v>45200</v>
      </c>
      <c r="L2" s="224">
        <v>45231</v>
      </c>
      <c r="M2" s="224">
        <v>45261</v>
      </c>
      <c r="N2" s="224">
        <v>45292</v>
      </c>
    </row>
    <row r="3" spans="1:15" x14ac:dyDescent="0.35">
      <c r="A3" s="225" t="s">
        <v>969</v>
      </c>
      <c r="B3" s="226">
        <v>13498.2207757659</v>
      </c>
      <c r="C3" s="226">
        <v>12660.348497736328</v>
      </c>
      <c r="D3" s="226">
        <v>13284.12667195945</v>
      </c>
      <c r="E3" s="226">
        <v>14195.09210735763</v>
      </c>
      <c r="F3" s="226">
        <v>17147.708254904999</v>
      </c>
      <c r="G3" s="226">
        <v>15101.328993846</v>
      </c>
      <c r="H3" s="226">
        <v>14418.137328889999</v>
      </c>
      <c r="I3" s="226">
        <v>13821.259216447999</v>
      </c>
      <c r="J3" s="226">
        <v>15267.909496233</v>
      </c>
      <c r="K3" s="226">
        <v>16026.755938086</v>
      </c>
      <c r="L3" s="226">
        <v>13305.959105894</v>
      </c>
      <c r="M3" s="226">
        <v>12977.906179031999</v>
      </c>
      <c r="N3" s="226">
        <v>8083.9300260259997</v>
      </c>
    </row>
    <row r="4" spans="1:15" x14ac:dyDescent="0.35">
      <c r="A4" s="227" t="s">
        <v>970</v>
      </c>
      <c r="B4" s="226">
        <v>0.12489500000000001</v>
      </c>
      <c r="C4" s="226">
        <v>0.12637000000000001</v>
      </c>
      <c r="D4" s="226">
        <v>0.12531</v>
      </c>
      <c r="E4" s="226">
        <v>0.123755</v>
      </c>
      <c r="F4" s="226">
        <v>0.124845</v>
      </c>
      <c r="G4" s="226">
        <v>0.12512999999999999</v>
      </c>
      <c r="H4" s="226">
        <v>0.125415</v>
      </c>
      <c r="I4" s="226">
        <v>0.126195</v>
      </c>
      <c r="J4" s="226">
        <v>0.12762999999999999</v>
      </c>
      <c r="K4" s="226">
        <v>0.12958</v>
      </c>
      <c r="L4" s="226">
        <v>0.12692000000000001</v>
      </c>
      <c r="M4" s="226">
        <v>0.12708</v>
      </c>
      <c r="N4" s="226">
        <v>0.12898000000000001</v>
      </c>
    </row>
    <row r="5" spans="1:15" x14ac:dyDescent="0.35">
      <c r="A5" s="227" t="s">
        <v>971</v>
      </c>
      <c r="B5" s="226">
        <v>13236.67226814137</v>
      </c>
      <c r="C5" s="226">
        <v>12393.577580881558</v>
      </c>
      <c r="D5" s="226">
        <v>13033.491883163231</v>
      </c>
      <c r="E5" s="226">
        <v>13948.43974062023</v>
      </c>
      <c r="F5" s="226">
        <v>16891.071323710999</v>
      </c>
      <c r="G5" s="226">
        <v>14841.166765952001</v>
      </c>
      <c r="H5" s="226">
        <v>14161.189547542999</v>
      </c>
      <c r="I5" s="226">
        <v>13560.861620297001</v>
      </c>
      <c r="J5" s="226">
        <v>14969.824220311</v>
      </c>
      <c r="K5" s="226">
        <v>15726.366413137001</v>
      </c>
      <c r="L5" s="226">
        <v>12923.590078866</v>
      </c>
      <c r="M5" s="226">
        <v>12606.794581009</v>
      </c>
      <c r="N5" s="226">
        <v>7644.9616224490001</v>
      </c>
    </row>
    <row r="6" spans="1:15" x14ac:dyDescent="0.35">
      <c r="A6" s="228" t="s">
        <v>972</v>
      </c>
      <c r="B6" s="226">
        <v>1664.2279639196499</v>
      </c>
      <c r="C6" s="226">
        <v>1889.9949650144399</v>
      </c>
      <c r="D6" s="226">
        <v>1612.28000484679</v>
      </c>
      <c r="E6" s="226">
        <v>1172.2240756956801</v>
      </c>
      <c r="F6" s="226">
        <v>1693.240203969</v>
      </c>
      <c r="G6" s="226">
        <v>3983.3042086969999</v>
      </c>
      <c r="H6" s="226">
        <v>782.68806521299996</v>
      </c>
      <c r="I6" s="226">
        <v>381.98990704300002</v>
      </c>
      <c r="J6" s="226">
        <v>627.88940031599998</v>
      </c>
      <c r="K6" s="226">
        <v>795.367248571</v>
      </c>
      <c r="L6" s="226">
        <v>1339.7291459810001</v>
      </c>
      <c r="M6" s="226">
        <v>5628.3032570340001</v>
      </c>
      <c r="N6" s="226">
        <v>862.40863807899996</v>
      </c>
    </row>
    <row r="7" spans="1:15" x14ac:dyDescent="0.35">
      <c r="A7" s="228" t="s">
        <v>973</v>
      </c>
      <c r="B7" s="226">
        <v>11572.444304221721</v>
      </c>
      <c r="C7" s="226">
        <v>10503.582615867119</v>
      </c>
      <c r="D7" s="226">
        <v>11421.211878316439</v>
      </c>
      <c r="E7" s="226">
        <v>12776.215664924552</v>
      </c>
      <c r="F7" s="226">
        <v>15197.831119742001</v>
      </c>
      <c r="G7" s="226">
        <v>10857.862557255001</v>
      </c>
      <c r="H7" s="226">
        <v>13378.501482330001</v>
      </c>
      <c r="I7" s="226">
        <v>13178.871713254</v>
      </c>
      <c r="J7" s="226">
        <v>14341.934819995</v>
      </c>
      <c r="K7" s="226">
        <v>14930.999164565999</v>
      </c>
      <c r="L7" s="226">
        <v>11583.860932885</v>
      </c>
      <c r="M7" s="226">
        <v>6978.4913239750003</v>
      </c>
      <c r="N7" s="226">
        <v>6782.5529843699996</v>
      </c>
    </row>
    <row r="8" spans="1:15" x14ac:dyDescent="0.35">
      <c r="A8" s="227" t="s">
        <v>974</v>
      </c>
      <c r="B8" s="226">
        <v>0</v>
      </c>
      <c r="C8" s="226">
        <v>0</v>
      </c>
      <c r="D8" s="226">
        <v>0</v>
      </c>
      <c r="E8" s="226">
        <v>0</v>
      </c>
      <c r="F8" s="226">
        <v>0</v>
      </c>
      <c r="G8" s="226">
        <v>0</v>
      </c>
      <c r="H8" s="226">
        <v>0</v>
      </c>
      <c r="I8" s="226">
        <v>0</v>
      </c>
      <c r="J8" s="226">
        <v>0</v>
      </c>
      <c r="K8" s="226">
        <v>0</v>
      </c>
      <c r="L8" s="226">
        <v>0</v>
      </c>
      <c r="M8" s="226">
        <v>0</v>
      </c>
      <c r="N8" s="226">
        <v>0</v>
      </c>
    </row>
    <row r="9" spans="1:15" x14ac:dyDescent="0.35">
      <c r="A9" s="228" t="s">
        <v>975</v>
      </c>
      <c r="B9" s="226">
        <v>0</v>
      </c>
      <c r="C9" s="226">
        <v>0</v>
      </c>
      <c r="D9" s="226">
        <v>0</v>
      </c>
      <c r="E9" s="226">
        <v>0</v>
      </c>
      <c r="F9" s="226">
        <v>0</v>
      </c>
      <c r="G9" s="226">
        <v>0</v>
      </c>
      <c r="H9" s="226">
        <v>0</v>
      </c>
      <c r="I9" s="226">
        <v>0</v>
      </c>
      <c r="J9" s="226">
        <v>0</v>
      </c>
      <c r="K9" s="226">
        <v>0</v>
      </c>
      <c r="L9" s="226">
        <v>0</v>
      </c>
      <c r="M9" s="226">
        <v>0</v>
      </c>
      <c r="N9" s="226">
        <v>0</v>
      </c>
    </row>
    <row r="10" spans="1:15" x14ac:dyDescent="0.35">
      <c r="A10" s="228" t="s">
        <v>976</v>
      </c>
      <c r="B10" s="226">
        <v>0</v>
      </c>
      <c r="C10" s="226">
        <v>0</v>
      </c>
      <c r="D10" s="226">
        <v>0</v>
      </c>
      <c r="E10" s="226">
        <v>0</v>
      </c>
      <c r="F10" s="226">
        <v>0</v>
      </c>
      <c r="G10" s="226">
        <v>0</v>
      </c>
      <c r="H10" s="226">
        <v>0</v>
      </c>
      <c r="I10" s="226">
        <v>0</v>
      </c>
      <c r="J10" s="226">
        <v>0</v>
      </c>
      <c r="K10" s="226">
        <v>0</v>
      </c>
      <c r="L10" s="226">
        <v>0</v>
      </c>
      <c r="M10" s="226">
        <v>0</v>
      </c>
      <c r="N10" s="226">
        <v>0</v>
      </c>
    </row>
    <row r="11" spans="1:15" x14ac:dyDescent="0.35">
      <c r="A11" s="227" t="s">
        <v>977</v>
      </c>
      <c r="B11" s="226">
        <v>261.42361262452999</v>
      </c>
      <c r="C11" s="226">
        <v>266.64454685476994</v>
      </c>
      <c r="D11" s="226">
        <v>250.50947879622001</v>
      </c>
      <c r="E11" s="226">
        <v>246.52861173739998</v>
      </c>
      <c r="F11" s="226">
        <v>256.51208619400001</v>
      </c>
      <c r="G11" s="226">
        <v>260.037097894</v>
      </c>
      <c r="H11" s="226">
        <v>256.82236634700001</v>
      </c>
      <c r="I11" s="226">
        <v>260.27140115100002</v>
      </c>
      <c r="J11" s="226">
        <v>297.95764592199998</v>
      </c>
      <c r="K11" s="226">
        <v>300.25994494899999</v>
      </c>
      <c r="L11" s="226">
        <v>382.24210702800002</v>
      </c>
      <c r="M11" s="226">
        <v>370.98451802300002</v>
      </c>
      <c r="N11" s="226">
        <v>438.83942357699999</v>
      </c>
    </row>
    <row r="12" spans="1:15" x14ac:dyDescent="0.35">
      <c r="A12" s="229" t="s">
        <v>978</v>
      </c>
      <c r="B12" s="226">
        <v>10441.249702829191</v>
      </c>
      <c r="C12" s="226">
        <v>10182.375939908567</v>
      </c>
      <c r="D12" s="226">
        <v>10477.513585350101</v>
      </c>
      <c r="E12" s="226">
        <v>10248.171560512184</v>
      </c>
      <c r="F12" s="226">
        <v>10086.637199461</v>
      </c>
      <c r="G12" s="226">
        <v>10035.826210323999</v>
      </c>
      <c r="H12" s="226">
        <v>10168.453096428</v>
      </c>
      <c r="I12" s="226">
        <v>8391.6555006819999</v>
      </c>
      <c r="J12" s="226">
        <v>8497.3507806060006</v>
      </c>
      <c r="K12" s="226">
        <v>8532.5631315800001</v>
      </c>
      <c r="L12" s="226">
        <v>10011.516656493999</v>
      </c>
      <c r="M12" s="226">
        <v>10965.756485476</v>
      </c>
      <c r="N12" s="226">
        <v>12998.124540272</v>
      </c>
    </row>
    <row r="13" spans="1:15" x14ac:dyDescent="0.35">
      <c r="A13" s="229" t="s">
        <v>979</v>
      </c>
      <c r="B13" s="226">
        <v>203.567095478</v>
      </c>
      <c r="C13" s="226">
        <v>214.23377721599999</v>
      </c>
      <c r="D13" s="226">
        <v>217.13545855199999</v>
      </c>
      <c r="E13" s="226">
        <v>217.556599761</v>
      </c>
      <c r="F13" s="226">
        <v>242.70199388899999</v>
      </c>
      <c r="G13" s="226">
        <v>239.98685591399999</v>
      </c>
      <c r="H13" s="226">
        <v>230.18490758499999</v>
      </c>
      <c r="I13" s="226">
        <v>11.613863909999999</v>
      </c>
      <c r="J13" s="226">
        <v>0</v>
      </c>
      <c r="K13" s="226">
        <v>0</v>
      </c>
      <c r="L13" s="226">
        <v>0</v>
      </c>
      <c r="M13" s="226">
        <v>0</v>
      </c>
      <c r="N13" s="226">
        <v>0</v>
      </c>
    </row>
    <row r="14" spans="1:15" x14ac:dyDescent="0.35">
      <c r="A14" s="229" t="s">
        <v>980</v>
      </c>
      <c r="B14" s="226">
        <v>96490.81960460695</v>
      </c>
      <c r="C14" s="226">
        <v>95344.006659966501</v>
      </c>
      <c r="D14" s="226">
        <v>93281.628384345822</v>
      </c>
      <c r="E14" s="226">
        <v>93391.286732040011</v>
      </c>
      <c r="F14" s="226">
        <v>94514.302159896004</v>
      </c>
      <c r="G14" s="226">
        <v>94018.557810871003</v>
      </c>
      <c r="H14" s="226">
        <v>93791.404460606005</v>
      </c>
      <c r="I14" s="226">
        <v>80946.017179389994</v>
      </c>
      <c r="J14" s="226">
        <v>79090.406798783006</v>
      </c>
      <c r="K14" s="226">
        <v>79624.297595185999</v>
      </c>
      <c r="L14" s="226">
        <v>78914.821510630994</v>
      </c>
      <c r="M14" s="226">
        <v>80123.407406389</v>
      </c>
      <c r="N14" s="226">
        <v>82428.665401139995</v>
      </c>
    </row>
    <row r="15" spans="1:15" x14ac:dyDescent="0.35">
      <c r="A15" s="227" t="s">
        <v>981</v>
      </c>
      <c r="B15" s="226">
        <v>49485.372278356146</v>
      </c>
      <c r="C15" s="226">
        <v>49592.119293259806</v>
      </c>
      <c r="D15" s="226">
        <v>47906.02621546499</v>
      </c>
      <c r="E15" s="226">
        <v>48222.741441793311</v>
      </c>
      <c r="F15" s="226">
        <v>49204.376050118997</v>
      </c>
      <c r="G15" s="226">
        <v>48886.332800752003</v>
      </c>
      <c r="H15" s="226">
        <v>49204.648997910001</v>
      </c>
      <c r="I15" s="226">
        <v>38374.918046813997</v>
      </c>
      <c r="J15" s="226">
        <v>36807.647397280998</v>
      </c>
      <c r="K15" s="226">
        <v>36809.495441337996</v>
      </c>
      <c r="L15" s="226">
        <v>37886.146341845997</v>
      </c>
      <c r="M15" s="226">
        <v>38138.543335403003</v>
      </c>
      <c r="N15" s="226">
        <v>38497.100794885999</v>
      </c>
      <c r="O15" s="297"/>
    </row>
    <row r="16" spans="1:15" x14ac:dyDescent="0.35">
      <c r="A16" s="227" t="s">
        <v>982</v>
      </c>
      <c r="B16" s="226">
        <v>4436.5758415977789</v>
      </c>
      <c r="C16" s="226">
        <v>4514.1025293515595</v>
      </c>
      <c r="D16" s="226">
        <v>4302.8675567231012</v>
      </c>
      <c r="E16" s="226">
        <v>4253.0815544848974</v>
      </c>
      <c r="F16" s="226">
        <v>4354.6211641970003</v>
      </c>
      <c r="G16" s="226">
        <v>4196.4971967740003</v>
      </c>
      <c r="H16" s="226">
        <v>4216.5645987810003</v>
      </c>
      <c r="I16" s="226">
        <v>4261.337005714</v>
      </c>
      <c r="J16" s="226">
        <v>4117.3909380920004</v>
      </c>
      <c r="K16" s="226">
        <v>4205.5190096819997</v>
      </c>
      <c r="L16" s="226">
        <v>4113.6070752060004</v>
      </c>
      <c r="M16" s="226">
        <v>5089.6789184669997</v>
      </c>
      <c r="N16" s="226">
        <v>5154.3516091069996</v>
      </c>
      <c r="O16" s="297"/>
    </row>
    <row r="17" spans="1:15" x14ac:dyDescent="0.35">
      <c r="A17" s="227" t="s">
        <v>983</v>
      </c>
      <c r="B17" s="226">
        <v>11211.237384422388</v>
      </c>
      <c r="C17" s="226">
        <v>10333.425708105657</v>
      </c>
      <c r="D17" s="226">
        <v>10236.389678604617</v>
      </c>
      <c r="E17" s="226">
        <v>10198.165747646817</v>
      </c>
      <c r="F17" s="226">
        <v>10314.632519724</v>
      </c>
      <c r="G17" s="226">
        <v>10378.658716272001</v>
      </c>
      <c r="H17" s="226">
        <v>10430.569299408</v>
      </c>
      <c r="I17" s="226">
        <v>9142.4463358859994</v>
      </c>
      <c r="J17" s="226">
        <v>9103.7806196010006</v>
      </c>
      <c r="K17" s="226">
        <v>9637.1738227339993</v>
      </c>
      <c r="L17" s="226">
        <v>9563.1329577199995</v>
      </c>
      <c r="M17" s="226">
        <v>9743.6095351669992</v>
      </c>
      <c r="N17" s="226">
        <v>12001.757975971999</v>
      </c>
      <c r="O17" s="297"/>
    </row>
    <row r="18" spans="1:15" x14ac:dyDescent="0.35">
      <c r="A18" s="227" t="s">
        <v>984</v>
      </c>
      <c r="B18" s="226">
        <v>0</v>
      </c>
      <c r="C18" s="226">
        <v>0</v>
      </c>
      <c r="D18" s="226">
        <v>0</v>
      </c>
      <c r="E18" s="226">
        <v>0</v>
      </c>
      <c r="F18" s="226">
        <v>0</v>
      </c>
      <c r="G18" s="226">
        <v>0</v>
      </c>
      <c r="H18" s="226">
        <v>0</v>
      </c>
      <c r="I18" s="226">
        <v>0</v>
      </c>
      <c r="J18" s="226">
        <v>0</v>
      </c>
      <c r="K18" s="226">
        <v>0</v>
      </c>
      <c r="L18" s="226">
        <v>0</v>
      </c>
      <c r="M18" s="226">
        <v>0</v>
      </c>
      <c r="N18" s="226">
        <v>0</v>
      </c>
      <c r="O18" s="297"/>
    </row>
    <row r="19" spans="1:15" x14ac:dyDescent="0.35">
      <c r="A19" s="227" t="s">
        <v>985</v>
      </c>
      <c r="B19" s="226">
        <v>31357.634100230636</v>
      </c>
      <c r="C19" s="226">
        <v>30904.359129249475</v>
      </c>
      <c r="D19" s="226">
        <v>30836.344933553115</v>
      </c>
      <c r="E19" s="226">
        <v>30717.297988114999</v>
      </c>
      <c r="F19" s="226">
        <v>30640.672425855999</v>
      </c>
      <c r="G19" s="226">
        <v>30557.069097072999</v>
      </c>
      <c r="H19" s="226">
        <v>29939.621564507001</v>
      </c>
      <c r="I19" s="226">
        <v>29167.315790976001</v>
      </c>
      <c r="J19" s="226">
        <v>29061.587843809</v>
      </c>
      <c r="K19" s="226">
        <v>28972.109321431999</v>
      </c>
      <c r="L19" s="226">
        <v>27351.935135858999</v>
      </c>
      <c r="M19" s="226">
        <v>27151.575617351999</v>
      </c>
      <c r="N19" s="226">
        <v>26775.455021174999</v>
      </c>
      <c r="O19" s="297"/>
    </row>
    <row r="20" spans="1:15" x14ac:dyDescent="0.35">
      <c r="A20" s="229" t="s">
        <v>986</v>
      </c>
      <c r="B20" s="226">
        <v>6500.4150537301593</v>
      </c>
      <c r="C20" s="226">
        <v>6413.0005307465199</v>
      </c>
      <c r="D20" s="226">
        <v>6581.0416589031693</v>
      </c>
      <c r="E20" s="226">
        <v>6567.2994603070256</v>
      </c>
      <c r="F20" s="226">
        <v>6678.4713396990001</v>
      </c>
      <c r="G20" s="226">
        <v>7770.7467716000001</v>
      </c>
      <c r="H20" s="226">
        <v>7859.8887453890002</v>
      </c>
      <c r="I20" s="226">
        <v>7889.796038214</v>
      </c>
      <c r="J20" s="226">
        <v>8448.1450782060001</v>
      </c>
      <c r="K20" s="226">
        <v>8448.2829326899991</v>
      </c>
      <c r="L20" s="226">
        <v>8327.3520460910004</v>
      </c>
      <c r="M20" s="226">
        <v>8207.4297018630004</v>
      </c>
      <c r="N20" s="226">
        <v>8213.6080145420001</v>
      </c>
      <c r="O20" s="297"/>
    </row>
    <row r="21" spans="1:15" x14ac:dyDescent="0.35">
      <c r="A21" s="227" t="s">
        <v>987</v>
      </c>
      <c r="B21" s="226">
        <v>2202.06189062354</v>
      </c>
      <c r="C21" s="226">
        <v>2209.86824537354</v>
      </c>
      <c r="D21" s="226">
        <v>2161.1065177406435</v>
      </c>
      <c r="E21" s="226">
        <v>2174.7664921669998</v>
      </c>
      <c r="F21" s="226">
        <v>2396.202789725</v>
      </c>
      <c r="G21" s="226">
        <v>2453.0949593549999</v>
      </c>
      <c r="H21" s="226">
        <v>2520.6336566700002</v>
      </c>
      <c r="I21" s="226">
        <v>2337.4676100629999</v>
      </c>
      <c r="J21" s="226">
        <v>2337.7561217349999</v>
      </c>
      <c r="K21" s="226">
        <v>2343.7568630999999</v>
      </c>
      <c r="L21" s="226">
        <v>2335.392814888</v>
      </c>
      <c r="M21" s="226">
        <v>2187.687846111</v>
      </c>
      <c r="N21" s="226">
        <v>2137.4703351049998</v>
      </c>
    </row>
    <row r="22" spans="1:15" x14ac:dyDescent="0.35">
      <c r="A22" s="227" t="s">
        <v>988</v>
      </c>
      <c r="B22" s="226">
        <v>4298.3531631066198</v>
      </c>
      <c r="C22" s="226">
        <v>4203.1322853729798</v>
      </c>
      <c r="D22" s="226">
        <v>4419.9351411625257</v>
      </c>
      <c r="E22" s="226">
        <v>4392.5329681400253</v>
      </c>
      <c r="F22" s="226">
        <v>4282.2685499740001</v>
      </c>
      <c r="G22" s="226">
        <v>5317.6518122449997</v>
      </c>
      <c r="H22" s="226">
        <v>5339.255088719</v>
      </c>
      <c r="I22" s="226">
        <v>5552.3284281509996</v>
      </c>
      <c r="J22" s="226">
        <v>6110.3889564709998</v>
      </c>
      <c r="K22" s="226">
        <v>6104.5260695899997</v>
      </c>
      <c r="L22" s="226">
        <v>5991.9592312029999</v>
      </c>
      <c r="M22" s="226">
        <v>6019.7418557520004</v>
      </c>
      <c r="N22" s="226">
        <v>6076.1376794369999</v>
      </c>
    </row>
    <row r="23" spans="1:15" x14ac:dyDescent="0.35">
      <c r="A23" s="227" t="s">
        <v>989</v>
      </c>
      <c r="B23" s="226">
        <v>0</v>
      </c>
      <c r="C23" s="226">
        <v>0</v>
      </c>
      <c r="D23" s="226">
        <v>0</v>
      </c>
      <c r="E23" s="226">
        <v>0</v>
      </c>
      <c r="F23" s="226">
        <v>0</v>
      </c>
      <c r="G23" s="226">
        <v>0</v>
      </c>
      <c r="H23" s="226">
        <v>0</v>
      </c>
      <c r="I23" s="226">
        <v>0</v>
      </c>
      <c r="J23" s="226">
        <v>0</v>
      </c>
      <c r="K23" s="226">
        <v>0</v>
      </c>
      <c r="L23" s="226">
        <v>0</v>
      </c>
      <c r="M23" s="226">
        <v>0</v>
      </c>
      <c r="N23" s="226">
        <v>0</v>
      </c>
    </row>
    <row r="24" spans="1:15" x14ac:dyDescent="0.35">
      <c r="A24" s="227" t="s">
        <v>990</v>
      </c>
      <c r="B24" s="226">
        <v>0</v>
      </c>
      <c r="C24" s="226">
        <v>0</v>
      </c>
      <c r="D24" s="226">
        <v>0</v>
      </c>
      <c r="E24" s="226">
        <v>0</v>
      </c>
      <c r="F24" s="226">
        <v>0</v>
      </c>
      <c r="G24" s="226">
        <v>0</v>
      </c>
      <c r="H24" s="226">
        <v>0</v>
      </c>
      <c r="I24" s="226">
        <v>0</v>
      </c>
      <c r="J24" s="226">
        <v>0</v>
      </c>
      <c r="K24" s="226">
        <v>0</v>
      </c>
      <c r="L24" s="226">
        <v>0</v>
      </c>
      <c r="M24" s="226">
        <v>0</v>
      </c>
      <c r="N24" s="226">
        <v>0</v>
      </c>
    </row>
    <row r="25" spans="1:15" x14ac:dyDescent="0.35">
      <c r="A25" s="227" t="s">
        <v>991</v>
      </c>
      <c r="B25" s="226">
        <v>0</v>
      </c>
      <c r="C25" s="226">
        <v>0</v>
      </c>
      <c r="D25" s="226">
        <v>0</v>
      </c>
      <c r="E25" s="226">
        <v>0</v>
      </c>
      <c r="F25" s="226">
        <v>0</v>
      </c>
      <c r="G25" s="226">
        <v>0</v>
      </c>
      <c r="H25" s="226">
        <v>0</v>
      </c>
      <c r="I25" s="226">
        <v>0</v>
      </c>
      <c r="J25" s="226">
        <v>0</v>
      </c>
      <c r="K25" s="226">
        <v>0</v>
      </c>
      <c r="L25" s="226">
        <v>0</v>
      </c>
      <c r="M25" s="226">
        <v>0</v>
      </c>
      <c r="N25" s="226">
        <v>0</v>
      </c>
    </row>
    <row r="26" spans="1:15" x14ac:dyDescent="0.35">
      <c r="A26" s="229" t="s">
        <v>992</v>
      </c>
      <c r="B26" s="226">
        <v>179.153580422</v>
      </c>
      <c r="C26" s="226">
        <v>179.01391554099999</v>
      </c>
      <c r="D26" s="226">
        <v>198.36889669999999</v>
      </c>
      <c r="E26" s="226">
        <v>240.77024194000001</v>
      </c>
      <c r="F26" s="226">
        <v>240.83292826600001</v>
      </c>
      <c r="G26" s="226">
        <v>331.67420522800001</v>
      </c>
      <c r="H26" s="226">
        <v>331.74938989999998</v>
      </c>
      <c r="I26" s="226">
        <v>331.74938989999998</v>
      </c>
      <c r="J26" s="226">
        <v>370.72304933800001</v>
      </c>
      <c r="K26" s="226">
        <v>370.84810255999997</v>
      </c>
      <c r="L26" s="226">
        <v>383.923217368</v>
      </c>
      <c r="M26" s="226">
        <v>401.725526715</v>
      </c>
      <c r="N26" s="226">
        <v>401.75276543199999</v>
      </c>
    </row>
    <row r="27" spans="1:15" x14ac:dyDescent="0.35">
      <c r="A27" s="227" t="s">
        <v>993</v>
      </c>
      <c r="B27" s="226">
        <v>178.73458577599999</v>
      </c>
      <c r="C27" s="226">
        <v>178.73458577599999</v>
      </c>
      <c r="D27" s="226">
        <v>197.90437380700001</v>
      </c>
      <c r="E27" s="226">
        <v>240.26875131700001</v>
      </c>
      <c r="F27" s="226">
        <v>240.26875131700001</v>
      </c>
      <c r="G27" s="226">
        <v>330.97116508099998</v>
      </c>
      <c r="H27" s="226">
        <v>330.97116508099998</v>
      </c>
      <c r="I27" s="226">
        <v>330.97116508099998</v>
      </c>
      <c r="J27" s="226">
        <v>369.97821246799998</v>
      </c>
      <c r="K27" s="226">
        <v>369.97821246799998</v>
      </c>
      <c r="L27" s="226">
        <v>383.14321638000001</v>
      </c>
      <c r="M27" s="226">
        <v>400.81157319300002</v>
      </c>
      <c r="N27" s="226">
        <v>400.81157319300002</v>
      </c>
    </row>
    <row r="28" spans="1:15" x14ac:dyDescent="0.35">
      <c r="A28" s="227" t="s">
        <v>994</v>
      </c>
      <c r="B28" s="226">
        <v>-8.9658771680000005</v>
      </c>
      <c r="C28" s="226">
        <v>-10.556531472</v>
      </c>
      <c r="D28" s="226">
        <v>-12.660246473000001</v>
      </c>
      <c r="E28" s="226">
        <v>-14.915875636999999</v>
      </c>
      <c r="F28" s="226">
        <v>-17.366055669000001</v>
      </c>
      <c r="G28" s="226">
        <v>-20.426526208999999</v>
      </c>
      <c r="H28" s="226">
        <v>-23.883448248000001</v>
      </c>
      <c r="I28" s="226">
        <v>-27.265185615</v>
      </c>
      <c r="J28" s="226">
        <v>-30.675126524</v>
      </c>
      <c r="K28" s="226">
        <v>-34.6165637</v>
      </c>
      <c r="L28" s="226">
        <v>-38.347726991000002</v>
      </c>
      <c r="M28" s="226">
        <v>-42.450373636999998</v>
      </c>
      <c r="N28" s="226">
        <v>-46.624031872000003</v>
      </c>
    </row>
    <row r="29" spans="1:15" x14ac:dyDescent="0.35">
      <c r="A29" s="227" t="s">
        <v>995</v>
      </c>
      <c r="B29" s="226">
        <v>8.5468825220000006</v>
      </c>
      <c r="C29" s="226">
        <v>10.277201707</v>
      </c>
      <c r="D29" s="226">
        <v>12.195723579999999</v>
      </c>
      <c r="E29" s="226">
        <v>14.414385014</v>
      </c>
      <c r="F29" s="226">
        <v>16.801878720000001</v>
      </c>
      <c r="G29" s="226">
        <v>19.723486061999999</v>
      </c>
      <c r="H29" s="226">
        <v>23.105223428999999</v>
      </c>
      <c r="I29" s="226">
        <v>26.486960796000002</v>
      </c>
      <c r="J29" s="226">
        <v>29.930289653999999</v>
      </c>
      <c r="K29" s="226">
        <v>33.746673608000002</v>
      </c>
      <c r="L29" s="226">
        <v>37.567726002999997</v>
      </c>
      <c r="M29" s="226">
        <v>41.536420114999999</v>
      </c>
      <c r="N29" s="226">
        <v>45.682839633</v>
      </c>
    </row>
    <row r="30" spans="1:15" x14ac:dyDescent="0.35">
      <c r="A30" s="229" t="s">
        <v>996</v>
      </c>
      <c r="B30" s="226">
        <v>1698.3520324870901</v>
      </c>
      <c r="C30" s="226">
        <v>1694.0819181530931</v>
      </c>
      <c r="D30" s="226">
        <v>1668.820730678093</v>
      </c>
      <c r="E30" s="226">
        <v>1666.818947469093</v>
      </c>
      <c r="F30" s="226">
        <v>1635.2797883809999</v>
      </c>
      <c r="G30" s="226">
        <v>1622.277949994</v>
      </c>
      <c r="H30" s="226">
        <v>1635.000089071</v>
      </c>
      <c r="I30" s="226">
        <v>1410.5503559849999</v>
      </c>
      <c r="J30" s="226">
        <v>1400.845329001</v>
      </c>
      <c r="K30" s="226">
        <v>1376.076174266</v>
      </c>
      <c r="L30" s="226">
        <v>1387.9707696139999</v>
      </c>
      <c r="M30" s="226">
        <v>1386.7018724689999</v>
      </c>
      <c r="N30" s="226">
        <v>2495.914706949</v>
      </c>
    </row>
    <row r="31" spans="1:15" x14ac:dyDescent="0.35">
      <c r="A31" s="227" t="s">
        <v>997</v>
      </c>
      <c r="B31" s="226">
        <v>603.60864153992009</v>
      </c>
      <c r="C31" s="226">
        <v>696.69353182871998</v>
      </c>
      <c r="D31" s="226">
        <v>699.26706414071998</v>
      </c>
      <c r="E31" s="226">
        <v>692.92689528671997</v>
      </c>
      <c r="F31" s="226">
        <v>691.98049852600002</v>
      </c>
      <c r="G31" s="226">
        <v>690.10692932999996</v>
      </c>
      <c r="H31" s="226">
        <v>603.95707888100003</v>
      </c>
      <c r="I31" s="226">
        <v>244.97271046700001</v>
      </c>
      <c r="J31" s="226">
        <v>247.42107829700001</v>
      </c>
      <c r="K31" s="226">
        <v>235.99040636699999</v>
      </c>
      <c r="L31" s="226">
        <v>262.33529779100002</v>
      </c>
      <c r="M31" s="226">
        <v>274.92524184899997</v>
      </c>
      <c r="N31" s="226">
        <v>270.62171228099999</v>
      </c>
    </row>
    <row r="32" spans="1:15" x14ac:dyDescent="0.35">
      <c r="A32" s="227" t="s">
        <v>998</v>
      </c>
      <c r="B32" s="226">
        <v>1094.7433909471702</v>
      </c>
      <c r="C32" s="226">
        <v>997.38838632437307</v>
      </c>
      <c r="D32" s="226">
        <v>969.55366653737303</v>
      </c>
      <c r="E32" s="226">
        <v>973.89205218237305</v>
      </c>
      <c r="F32" s="226">
        <v>943.29928985499998</v>
      </c>
      <c r="G32" s="226">
        <v>932.17102066400003</v>
      </c>
      <c r="H32" s="226">
        <v>1031.0430101899999</v>
      </c>
      <c r="I32" s="226">
        <v>1165.5776455180001</v>
      </c>
      <c r="J32" s="226">
        <v>1153.4242507040001</v>
      </c>
      <c r="K32" s="226">
        <v>1140.0857678990001</v>
      </c>
      <c r="L32" s="226">
        <v>1125.635471823</v>
      </c>
      <c r="M32" s="226">
        <v>1111.7766306200001</v>
      </c>
      <c r="N32" s="226">
        <v>2225.2929946680001</v>
      </c>
    </row>
    <row r="33" spans="1:16" x14ac:dyDescent="0.35">
      <c r="A33" s="229" t="s">
        <v>999</v>
      </c>
      <c r="B33" s="226">
        <v>279.79146925072996</v>
      </c>
      <c r="C33" s="226">
        <v>336.50903316158997</v>
      </c>
      <c r="D33" s="226">
        <v>195.25647443922</v>
      </c>
      <c r="E33" s="226">
        <v>271.76079253880999</v>
      </c>
      <c r="F33" s="226">
        <v>207.232516127</v>
      </c>
      <c r="G33" s="226">
        <v>242.181548736</v>
      </c>
      <c r="H33" s="226">
        <v>111.487531319</v>
      </c>
      <c r="I33" s="226">
        <v>62.159878999999997</v>
      </c>
      <c r="J33" s="226">
        <v>45.285098613000002</v>
      </c>
      <c r="K33" s="226">
        <v>44.811295326</v>
      </c>
      <c r="L33" s="226">
        <v>43.543110773000002</v>
      </c>
      <c r="M33" s="226">
        <v>89.564009534999997</v>
      </c>
      <c r="N33" s="226">
        <v>102.192142648</v>
      </c>
    </row>
    <row r="34" spans="1:16" x14ac:dyDescent="0.35">
      <c r="A34" s="227" t="s">
        <v>1000</v>
      </c>
      <c r="B34" s="226">
        <v>262.08998038972999</v>
      </c>
      <c r="C34" s="226">
        <v>318.54036209358998</v>
      </c>
      <c r="D34" s="226">
        <v>185.87852309121999</v>
      </c>
      <c r="E34" s="226">
        <v>261.65535876381</v>
      </c>
      <c r="F34" s="226">
        <v>197.45437315500001</v>
      </c>
      <c r="G34" s="226">
        <v>230.02478072299999</v>
      </c>
      <c r="H34" s="226">
        <v>102.123839002</v>
      </c>
      <c r="I34" s="226">
        <v>61.136079000000002</v>
      </c>
      <c r="J34" s="226">
        <v>41.623498613000002</v>
      </c>
      <c r="K34" s="226">
        <v>41.149695326</v>
      </c>
      <c r="L34" s="226">
        <v>40.339310773000001</v>
      </c>
      <c r="M34" s="226">
        <v>86.259929534999998</v>
      </c>
      <c r="N34" s="226">
        <v>101.16834264800001</v>
      </c>
    </row>
    <row r="35" spans="1:16" x14ac:dyDescent="0.35">
      <c r="A35" s="227" t="s">
        <v>1001</v>
      </c>
      <c r="B35" s="226">
        <v>17.701488861000001</v>
      </c>
      <c r="C35" s="226">
        <v>17.968671067999999</v>
      </c>
      <c r="D35" s="226">
        <v>9.3779513479999999</v>
      </c>
      <c r="E35" s="226">
        <v>10.105433775</v>
      </c>
      <c r="F35" s="226">
        <v>9.7781429719999995</v>
      </c>
      <c r="G35" s="226">
        <v>12.156768013000001</v>
      </c>
      <c r="H35" s="226">
        <v>9.3636923169999999</v>
      </c>
      <c r="I35" s="226">
        <v>1.0238</v>
      </c>
      <c r="J35" s="226">
        <v>3.6616</v>
      </c>
      <c r="K35" s="226">
        <v>3.6616</v>
      </c>
      <c r="L35" s="226">
        <v>3.2038000000000002</v>
      </c>
      <c r="M35" s="226">
        <v>3.3040799999999999</v>
      </c>
      <c r="N35" s="226">
        <v>1.0238</v>
      </c>
    </row>
    <row r="36" spans="1:16" x14ac:dyDescent="0.35">
      <c r="A36" s="227" t="s">
        <v>1002</v>
      </c>
      <c r="B36" s="226">
        <v>0</v>
      </c>
      <c r="C36" s="226">
        <v>0</v>
      </c>
      <c r="D36" s="226">
        <v>0</v>
      </c>
      <c r="E36" s="226">
        <v>0</v>
      </c>
      <c r="F36" s="226">
        <v>0</v>
      </c>
      <c r="G36" s="226">
        <v>0</v>
      </c>
      <c r="H36" s="226">
        <v>0</v>
      </c>
      <c r="I36" s="226">
        <v>0</v>
      </c>
      <c r="J36" s="226">
        <v>0</v>
      </c>
      <c r="K36" s="226">
        <v>0</v>
      </c>
      <c r="L36" s="226">
        <v>0</v>
      </c>
      <c r="M36" s="226">
        <v>0</v>
      </c>
      <c r="N36" s="226">
        <v>0</v>
      </c>
    </row>
    <row r="37" spans="1:16" x14ac:dyDescent="0.35">
      <c r="A37" s="229" t="s">
        <v>1003</v>
      </c>
      <c r="B37" s="226">
        <v>592.18060330342996</v>
      </c>
      <c r="C37" s="226">
        <v>589.94951502363006</v>
      </c>
      <c r="D37" s="226">
        <v>586.37610409368995</v>
      </c>
      <c r="E37" s="226">
        <v>584.29179910311996</v>
      </c>
      <c r="F37" s="226">
        <v>583.82634612200002</v>
      </c>
      <c r="G37" s="226">
        <v>581.02339575799999</v>
      </c>
      <c r="H37" s="226">
        <v>578.413529036</v>
      </c>
      <c r="I37" s="226">
        <v>339.467919634</v>
      </c>
      <c r="J37" s="226">
        <v>337.51669102599999</v>
      </c>
      <c r="K37" s="226">
        <v>335.81072660699999</v>
      </c>
      <c r="L37" s="226">
        <v>336.15505436299998</v>
      </c>
      <c r="M37" s="226">
        <v>339.944212064</v>
      </c>
      <c r="N37" s="226">
        <v>337.83663801400002</v>
      </c>
    </row>
    <row r="38" spans="1:16" x14ac:dyDescent="0.35">
      <c r="A38" s="227" t="s">
        <v>1004</v>
      </c>
      <c r="B38" s="226">
        <v>844.51854143646995</v>
      </c>
      <c r="C38" s="226">
        <v>845.24571387047001</v>
      </c>
      <c r="D38" s="226">
        <v>844.63451767047002</v>
      </c>
      <c r="E38" s="226">
        <v>845.50939822046996</v>
      </c>
      <c r="F38" s="226">
        <v>848.135440819</v>
      </c>
      <c r="G38" s="226">
        <v>839.25258422900004</v>
      </c>
      <c r="H38" s="226">
        <v>839.67314932199997</v>
      </c>
      <c r="I38" s="226">
        <v>502.77337949999998</v>
      </c>
      <c r="J38" s="226">
        <v>502.93738200000001</v>
      </c>
      <c r="K38" s="226">
        <v>503.35107438699998</v>
      </c>
      <c r="L38" s="226">
        <v>505.80853338700001</v>
      </c>
      <c r="M38" s="226">
        <v>511.75332006600001</v>
      </c>
      <c r="N38" s="226">
        <v>511.84564396799999</v>
      </c>
    </row>
    <row r="39" spans="1:16" x14ac:dyDescent="0.35">
      <c r="A39" s="227" t="s">
        <v>1005</v>
      </c>
      <c r="B39" s="226">
        <v>252.33793813304001</v>
      </c>
      <c r="C39" s="226">
        <v>255.29619884683999</v>
      </c>
      <c r="D39" s="226">
        <v>258.25841357678001</v>
      </c>
      <c r="E39" s="226">
        <v>261.21759911735001</v>
      </c>
      <c r="F39" s="226">
        <v>264.30909469699998</v>
      </c>
      <c r="G39" s="226">
        <v>258.22918847099999</v>
      </c>
      <c r="H39" s="226">
        <v>261.25962028599997</v>
      </c>
      <c r="I39" s="226">
        <v>163.30545986600001</v>
      </c>
      <c r="J39" s="226">
        <v>165.420690974</v>
      </c>
      <c r="K39" s="226">
        <v>167.54034777999999</v>
      </c>
      <c r="L39" s="226">
        <v>169.65347902400001</v>
      </c>
      <c r="M39" s="226">
        <v>171.80910800199999</v>
      </c>
      <c r="N39" s="226">
        <v>174.009005954</v>
      </c>
    </row>
    <row r="40" spans="1:16" x14ac:dyDescent="0.35">
      <c r="A40" s="229" t="s">
        <v>1006</v>
      </c>
      <c r="B40" s="226">
        <v>47.036467540609991</v>
      </c>
      <c r="C40" s="226">
        <v>46.741578763699991</v>
      </c>
      <c r="D40" s="226">
        <v>47.813529856189994</v>
      </c>
      <c r="E40" s="226">
        <v>46.830013684319994</v>
      </c>
      <c r="F40" s="226">
        <v>44.872880903000002</v>
      </c>
      <c r="G40" s="226">
        <v>44.491875610999998</v>
      </c>
      <c r="H40" s="226">
        <v>43.928369772000003</v>
      </c>
      <c r="I40" s="226">
        <v>35.604880414999997</v>
      </c>
      <c r="J40" s="226">
        <v>35.000129688999998</v>
      </c>
      <c r="K40" s="226">
        <v>34.354234044999998</v>
      </c>
      <c r="L40" s="226">
        <v>33.413460397000001</v>
      </c>
      <c r="M40" s="226">
        <v>36.388928626000002</v>
      </c>
      <c r="N40" s="226">
        <v>36.240066925000001</v>
      </c>
    </row>
    <row r="41" spans="1:16" x14ac:dyDescent="0.35">
      <c r="A41" s="227" t="s">
        <v>1007</v>
      </c>
      <c r="B41" s="226">
        <v>152.98655830767999</v>
      </c>
      <c r="C41" s="226">
        <v>153.87822848067998</v>
      </c>
      <c r="D41" s="226">
        <v>156.09255907668</v>
      </c>
      <c r="E41" s="226">
        <v>156.25627101068</v>
      </c>
      <c r="F41" s="226">
        <v>155.425252169</v>
      </c>
      <c r="G41" s="226">
        <v>156.014335477</v>
      </c>
      <c r="H41" s="226">
        <v>156.79324658499999</v>
      </c>
      <c r="I41" s="226">
        <v>106.145940021</v>
      </c>
      <c r="J41" s="226">
        <v>106.36927577100001</v>
      </c>
      <c r="K41" s="226">
        <v>106.54913327</v>
      </c>
      <c r="L41" s="226">
        <v>106.55969239700001</v>
      </c>
      <c r="M41" s="226">
        <v>110.891820215</v>
      </c>
      <c r="N41" s="226">
        <v>111.563622435</v>
      </c>
    </row>
    <row r="42" spans="1:16" x14ac:dyDescent="0.35">
      <c r="A42" s="227" t="s">
        <v>1008</v>
      </c>
      <c r="B42" s="226">
        <v>105.95009076707001</v>
      </c>
      <c r="C42" s="226">
        <v>107.13664971698002</v>
      </c>
      <c r="D42" s="226">
        <v>108.27902922048999</v>
      </c>
      <c r="E42" s="226">
        <v>109.42625732636</v>
      </c>
      <c r="F42" s="226">
        <v>110.55237126599999</v>
      </c>
      <c r="G42" s="226">
        <v>111.52245986600001</v>
      </c>
      <c r="H42" s="226">
        <v>112.864876813</v>
      </c>
      <c r="I42" s="226">
        <v>70.541059606000005</v>
      </c>
      <c r="J42" s="226">
        <v>71.369146082</v>
      </c>
      <c r="K42" s="226">
        <v>72.194899225</v>
      </c>
      <c r="L42" s="226">
        <v>73.146231999999998</v>
      </c>
      <c r="M42" s="226">
        <v>74.502891589000001</v>
      </c>
      <c r="N42" s="226">
        <v>75.323555510000006</v>
      </c>
    </row>
    <row r="43" spans="1:16" x14ac:dyDescent="0.35">
      <c r="A43" s="229" t="s">
        <v>1009</v>
      </c>
      <c r="B43" s="226">
        <v>83.208834621350007</v>
      </c>
      <c r="C43" s="226">
        <v>91.750858125350007</v>
      </c>
      <c r="D43" s="226">
        <v>100.10669762435001</v>
      </c>
      <c r="E43" s="226">
        <v>103.56214624135001</v>
      </c>
      <c r="F43" s="226">
        <v>90.541357149999996</v>
      </c>
      <c r="G43" s="226">
        <v>95.867512305999995</v>
      </c>
      <c r="H43" s="226">
        <v>85.251257185</v>
      </c>
      <c r="I43" s="226">
        <v>34.409459529000003</v>
      </c>
      <c r="J43" s="226">
        <v>35.759660105000002</v>
      </c>
      <c r="K43" s="226">
        <v>37.322270367999998</v>
      </c>
      <c r="L43" s="226">
        <v>38.878332657000001</v>
      </c>
      <c r="M43" s="226">
        <v>50.248323478000003</v>
      </c>
      <c r="N43" s="226">
        <v>50.140200984000003</v>
      </c>
    </row>
    <row r="44" spans="1:16" x14ac:dyDescent="0.35">
      <c r="A44" s="229" t="s">
        <v>1010</v>
      </c>
      <c r="B44" s="226">
        <v>455.41325465287002</v>
      </c>
      <c r="C44" s="226">
        <v>1457.03028267327</v>
      </c>
      <c r="D44" s="226">
        <v>1408.8349368189301</v>
      </c>
      <c r="E44" s="226">
        <v>1584.8462193860701</v>
      </c>
      <c r="F44" s="226">
        <v>1497.731943125</v>
      </c>
      <c r="G44" s="226">
        <v>1507.209974398</v>
      </c>
      <c r="H44" s="226">
        <v>1566.5110004769999</v>
      </c>
      <c r="I44" s="226">
        <v>1553.8182667450001</v>
      </c>
      <c r="J44" s="226">
        <v>1560.1455485209999</v>
      </c>
      <c r="K44" s="226">
        <v>1542.724896206</v>
      </c>
      <c r="L44" s="226">
        <v>1584.1874536559999</v>
      </c>
      <c r="M44" s="226">
        <v>1603.716777701</v>
      </c>
      <c r="N44" s="226">
        <v>1652.1880009270001</v>
      </c>
    </row>
    <row r="45" spans="1:16" s="232" customFormat="1" x14ac:dyDescent="0.35">
      <c r="A45" s="230" t="s">
        <v>221</v>
      </c>
      <c r="B45" s="231">
        <v>130469.4084746883</v>
      </c>
      <c r="C45" s="231">
        <v>129209.04250701553</v>
      </c>
      <c r="D45" s="231">
        <v>128047.02312932101</v>
      </c>
      <c r="E45" s="231">
        <v>129118.28662034063</v>
      </c>
      <c r="F45" s="231">
        <v>132970.13870792399</v>
      </c>
      <c r="G45" s="231">
        <v>131591.17310458599</v>
      </c>
      <c r="H45" s="231">
        <v>130820.40970565801</v>
      </c>
      <c r="I45" s="231">
        <v>114828.101949852</v>
      </c>
      <c r="J45" s="231">
        <v>115089.087660121</v>
      </c>
      <c r="K45" s="231">
        <v>116373.84729691999</v>
      </c>
      <c r="L45" s="231">
        <v>114367.72071793801</v>
      </c>
      <c r="M45" s="231">
        <v>116182.789423348</v>
      </c>
      <c r="N45" s="231">
        <v>116800.59250385901</v>
      </c>
    </row>
    <row r="46" spans="1:16" x14ac:dyDescent="0.35">
      <c r="A46" s="229" t="s">
        <v>1011</v>
      </c>
      <c r="B46" s="226">
        <v>650.44393734154005</v>
      </c>
      <c r="C46" s="226">
        <v>521.09264820423994</v>
      </c>
      <c r="D46" s="226">
        <v>478.65324541487001</v>
      </c>
      <c r="E46" s="226">
        <v>716.40850149351002</v>
      </c>
      <c r="F46" s="226">
        <v>775.869779537</v>
      </c>
      <c r="G46" s="226">
        <v>1331.3416427530001</v>
      </c>
      <c r="H46" s="226">
        <v>780.76827522600001</v>
      </c>
      <c r="I46" s="226">
        <v>631.597647435</v>
      </c>
      <c r="J46" s="226">
        <v>540.84052746099997</v>
      </c>
      <c r="K46" s="226">
        <v>737.02201606400001</v>
      </c>
      <c r="L46" s="226">
        <v>617.760050105</v>
      </c>
      <c r="M46" s="226">
        <v>628.78099742899997</v>
      </c>
      <c r="N46" s="226">
        <v>764.60552305900001</v>
      </c>
      <c r="P46" s="297"/>
    </row>
    <row r="47" spans="1:16" x14ac:dyDescent="0.35">
      <c r="A47" s="229" t="s">
        <v>1012</v>
      </c>
      <c r="B47" s="226">
        <v>41.121307436000002</v>
      </c>
      <c r="C47" s="226">
        <v>12.915263291</v>
      </c>
      <c r="D47" s="226">
        <v>45.467591722000002</v>
      </c>
      <c r="E47" s="226">
        <v>52.345542899999998</v>
      </c>
      <c r="F47" s="226">
        <v>14.437571905</v>
      </c>
      <c r="G47" s="226">
        <v>0.65622942900000003</v>
      </c>
      <c r="H47" s="226">
        <v>1.86709006</v>
      </c>
      <c r="I47" s="226">
        <v>0</v>
      </c>
      <c r="J47" s="226">
        <v>0</v>
      </c>
      <c r="K47" s="226">
        <v>0</v>
      </c>
      <c r="L47" s="226">
        <v>0</v>
      </c>
      <c r="M47" s="226">
        <v>0</v>
      </c>
      <c r="N47" s="226">
        <v>0</v>
      </c>
    </row>
    <row r="48" spans="1:16" x14ac:dyDescent="0.35">
      <c r="A48" s="229" t="s">
        <v>1013</v>
      </c>
      <c r="B48" s="226">
        <v>241.16326589712</v>
      </c>
      <c r="C48" s="226">
        <v>181.89557265710002</v>
      </c>
      <c r="D48" s="226">
        <v>193.18765210549</v>
      </c>
      <c r="E48" s="226">
        <v>35.099291753039999</v>
      </c>
      <c r="F48" s="226">
        <v>31.266494171000002</v>
      </c>
      <c r="G48" s="226">
        <v>80.223873783000002</v>
      </c>
      <c r="H48" s="226">
        <v>102.97700091199999</v>
      </c>
      <c r="I48" s="226">
        <v>85.240355112000003</v>
      </c>
      <c r="J48" s="226">
        <v>126.63492841599999</v>
      </c>
      <c r="K48" s="226">
        <v>143.669178061</v>
      </c>
      <c r="L48" s="226">
        <v>106.198849422</v>
      </c>
      <c r="M48" s="226">
        <v>189.717237619</v>
      </c>
      <c r="N48" s="226">
        <v>150.67437217400001</v>
      </c>
    </row>
    <row r="49" spans="1:14" x14ac:dyDescent="0.35">
      <c r="A49" s="229" t="s">
        <v>1014</v>
      </c>
      <c r="B49" s="226">
        <v>50473.335520584573</v>
      </c>
      <c r="C49" s="226">
        <v>49083.0522213476</v>
      </c>
      <c r="D49" s="226">
        <v>48141.466608812734</v>
      </c>
      <c r="E49" s="226">
        <v>49179.015117033079</v>
      </c>
      <c r="F49" s="226">
        <v>48729.548620351001</v>
      </c>
      <c r="G49" s="226">
        <v>47091.363816374003</v>
      </c>
      <c r="H49" s="226">
        <v>47786.102573425997</v>
      </c>
      <c r="I49" s="226">
        <v>43173.196307730002</v>
      </c>
      <c r="J49" s="226">
        <v>43372.125172006003</v>
      </c>
      <c r="K49" s="226">
        <v>43659.541243439999</v>
      </c>
      <c r="L49" s="226">
        <v>41826.396790783998</v>
      </c>
      <c r="M49" s="226">
        <v>43797.307169742002</v>
      </c>
      <c r="N49" s="226">
        <v>43758.730696899001</v>
      </c>
    </row>
    <row r="50" spans="1:14" x14ac:dyDescent="0.35">
      <c r="A50" s="227" t="s">
        <v>1015</v>
      </c>
      <c r="B50" s="226">
        <v>24639.696689494729</v>
      </c>
      <c r="C50" s="226">
        <v>24352.248312126001</v>
      </c>
      <c r="D50" s="226">
        <v>24388.705211897999</v>
      </c>
      <c r="E50" s="226">
        <v>24388.705211897999</v>
      </c>
      <c r="F50" s="226">
        <v>24388.705211897999</v>
      </c>
      <c r="G50" s="226">
        <v>24388.705211897999</v>
      </c>
      <c r="H50" s="226">
        <v>23943.561001567999</v>
      </c>
      <c r="I50" s="226">
        <v>23430.017671762002</v>
      </c>
      <c r="J50" s="226">
        <v>23430.017671762002</v>
      </c>
      <c r="K50" s="226">
        <v>23430.017671762002</v>
      </c>
      <c r="L50" s="226">
        <v>21988.938219115</v>
      </c>
      <c r="M50" s="226">
        <v>21885.430020278</v>
      </c>
      <c r="N50" s="226">
        <v>21576.646387853001</v>
      </c>
    </row>
    <row r="51" spans="1:14" x14ac:dyDescent="0.35">
      <c r="A51" s="228" t="s">
        <v>1016</v>
      </c>
      <c r="B51" s="226">
        <v>24639.696689494729</v>
      </c>
      <c r="C51" s="226">
        <v>24352.248312126001</v>
      </c>
      <c r="D51" s="226">
        <v>24388.705211897999</v>
      </c>
      <c r="E51" s="226">
        <v>24388.705211897999</v>
      </c>
      <c r="F51" s="226">
        <v>24388.705211897999</v>
      </c>
      <c r="G51" s="226">
        <v>24388.705211897999</v>
      </c>
      <c r="H51" s="226">
        <v>23943.561001567999</v>
      </c>
      <c r="I51" s="226">
        <v>23430.017671762002</v>
      </c>
      <c r="J51" s="226">
        <v>23430.017671762002</v>
      </c>
      <c r="K51" s="226">
        <v>23430.017671762002</v>
      </c>
      <c r="L51" s="226">
        <v>21988.938219115</v>
      </c>
      <c r="M51" s="226">
        <v>21885.430020278</v>
      </c>
      <c r="N51" s="226">
        <v>21576.646387853001</v>
      </c>
    </row>
    <row r="52" spans="1:14" x14ac:dyDescent="0.35">
      <c r="A52" s="228" t="s">
        <v>1017</v>
      </c>
      <c r="B52" s="226">
        <v>0</v>
      </c>
      <c r="C52" s="226">
        <v>0</v>
      </c>
      <c r="D52" s="226">
        <v>0</v>
      </c>
      <c r="E52" s="226">
        <v>0</v>
      </c>
      <c r="F52" s="226">
        <v>0</v>
      </c>
      <c r="G52" s="226">
        <v>0</v>
      </c>
      <c r="H52" s="226">
        <v>0</v>
      </c>
      <c r="I52" s="226">
        <v>0</v>
      </c>
      <c r="J52" s="226">
        <v>0</v>
      </c>
      <c r="K52" s="226">
        <v>0</v>
      </c>
      <c r="L52" s="226">
        <v>0</v>
      </c>
      <c r="M52" s="226">
        <v>0</v>
      </c>
      <c r="N52" s="226">
        <v>0</v>
      </c>
    </row>
    <row r="53" spans="1:14" x14ac:dyDescent="0.35">
      <c r="A53" s="228" t="s">
        <v>1018</v>
      </c>
      <c r="B53" s="226">
        <v>0</v>
      </c>
      <c r="C53" s="226">
        <v>0</v>
      </c>
      <c r="D53" s="226">
        <v>0</v>
      </c>
      <c r="E53" s="226">
        <v>0</v>
      </c>
      <c r="F53" s="226">
        <v>0</v>
      </c>
      <c r="G53" s="226">
        <v>0</v>
      </c>
      <c r="H53" s="226">
        <v>0</v>
      </c>
      <c r="I53" s="226">
        <v>0</v>
      </c>
      <c r="J53" s="226">
        <v>0</v>
      </c>
      <c r="K53" s="226">
        <v>0</v>
      </c>
      <c r="L53" s="226">
        <v>0</v>
      </c>
      <c r="M53" s="226">
        <v>0</v>
      </c>
      <c r="N53" s="226">
        <v>0</v>
      </c>
    </row>
    <row r="54" spans="1:14" x14ac:dyDescent="0.35">
      <c r="A54" s="227" t="s">
        <v>1019</v>
      </c>
      <c r="B54" s="226">
        <v>1585.341543563</v>
      </c>
      <c r="C54" s="226">
        <v>1624.3479087190001</v>
      </c>
      <c r="D54" s="226">
        <v>836.84128571300005</v>
      </c>
      <c r="E54" s="226">
        <v>863.06616783899995</v>
      </c>
      <c r="F54" s="226">
        <v>966.20757254099999</v>
      </c>
      <c r="G54" s="226">
        <v>250.455996949</v>
      </c>
      <c r="H54" s="226">
        <v>252.78465373700001</v>
      </c>
      <c r="I54" s="226">
        <v>0</v>
      </c>
      <c r="J54" s="226">
        <v>0</v>
      </c>
      <c r="K54" s="226">
        <v>0</v>
      </c>
      <c r="L54" s="226">
        <v>0</v>
      </c>
      <c r="M54" s="226">
        <v>0</v>
      </c>
      <c r="N54" s="226">
        <v>0</v>
      </c>
    </row>
    <row r="55" spans="1:14" x14ac:dyDescent="0.35">
      <c r="A55" s="227" t="s">
        <v>1020</v>
      </c>
      <c r="B55" s="226">
        <v>22632.705141631101</v>
      </c>
      <c r="C55" s="226">
        <v>21459.045997404159</v>
      </c>
      <c r="D55" s="226">
        <v>21291.3758254444</v>
      </c>
      <c r="E55" s="226">
        <v>21082.408020018018</v>
      </c>
      <c r="F55" s="226">
        <v>20487.757261447001</v>
      </c>
      <c r="G55" s="226">
        <v>19943.397247293</v>
      </c>
      <c r="H55" s="226">
        <v>21071.434593589998</v>
      </c>
      <c r="I55" s="226">
        <v>17198.809885576</v>
      </c>
      <c r="J55" s="226">
        <v>17349.82</v>
      </c>
      <c r="K55" s="226">
        <v>17572.12</v>
      </c>
      <c r="L55" s="226">
        <v>17268.88</v>
      </c>
      <c r="M55" s="226">
        <v>19737.12</v>
      </c>
      <c r="N55" s="226">
        <v>19953.72</v>
      </c>
    </row>
    <row r="56" spans="1:14" x14ac:dyDescent="0.35">
      <c r="A56" s="228" t="s">
        <v>1021</v>
      </c>
      <c r="B56" s="226">
        <v>14094.6751416311</v>
      </c>
      <c r="C56" s="226">
        <v>12752.86599740416</v>
      </c>
      <c r="D56" s="226">
        <v>12706.0358254444</v>
      </c>
      <c r="E56" s="226">
        <v>12674.33802001802</v>
      </c>
      <c r="F56" s="226">
        <v>11955.427261446999</v>
      </c>
      <c r="G56" s="226">
        <v>11378.577247293</v>
      </c>
      <c r="H56" s="226">
        <v>12474.124593590001</v>
      </c>
      <c r="I56" s="226">
        <v>8512.5798855760004</v>
      </c>
      <c r="J56" s="226">
        <v>8500</v>
      </c>
      <c r="K56" s="226">
        <v>8500</v>
      </c>
      <c r="L56" s="226">
        <v>8500</v>
      </c>
      <c r="M56" s="226">
        <v>10950</v>
      </c>
      <c r="N56" s="226">
        <v>10950</v>
      </c>
    </row>
    <row r="57" spans="1:14" x14ac:dyDescent="0.35">
      <c r="A57" s="228" t="s">
        <v>1022</v>
      </c>
      <c r="B57" s="226">
        <v>8538.0300000000007</v>
      </c>
      <c r="C57" s="226">
        <v>8706.18</v>
      </c>
      <c r="D57" s="226">
        <v>8585.34</v>
      </c>
      <c r="E57" s="226">
        <v>8408.07</v>
      </c>
      <c r="F57" s="226">
        <v>8532.33</v>
      </c>
      <c r="G57" s="226">
        <v>8564.82</v>
      </c>
      <c r="H57" s="226">
        <v>8597.31</v>
      </c>
      <c r="I57" s="226">
        <v>8686.23</v>
      </c>
      <c r="J57" s="226">
        <v>8849.82</v>
      </c>
      <c r="K57" s="226">
        <v>9072.1200000000008</v>
      </c>
      <c r="L57" s="226">
        <v>8768.8799999999992</v>
      </c>
      <c r="M57" s="226">
        <v>8787.1200000000008</v>
      </c>
      <c r="N57" s="226">
        <v>9003.7199999999993</v>
      </c>
    </row>
    <row r="58" spans="1:14" x14ac:dyDescent="0.35">
      <c r="A58" s="227" t="s">
        <v>1023</v>
      </c>
      <c r="B58" s="226">
        <v>1615.59214589574</v>
      </c>
      <c r="C58" s="226">
        <v>1647.41000309844</v>
      </c>
      <c r="D58" s="226">
        <v>1624.54428575733</v>
      </c>
      <c r="E58" s="226">
        <v>2844.8357172780602</v>
      </c>
      <c r="F58" s="226">
        <v>2886.8785744649999</v>
      </c>
      <c r="G58" s="226">
        <v>2508.8053602340001</v>
      </c>
      <c r="H58" s="226">
        <v>2518.322324531</v>
      </c>
      <c r="I58" s="226">
        <v>2544.368750392</v>
      </c>
      <c r="J58" s="226">
        <v>2592.2875002440001</v>
      </c>
      <c r="K58" s="226">
        <v>2657.4035716779999</v>
      </c>
      <c r="L58" s="226">
        <v>2568.5785716690002</v>
      </c>
      <c r="M58" s="226">
        <v>2174.7571494640001</v>
      </c>
      <c r="N58" s="226">
        <v>2228.364309046</v>
      </c>
    </row>
    <row r="59" spans="1:14" x14ac:dyDescent="0.35">
      <c r="A59" s="228" t="s">
        <v>1024</v>
      </c>
      <c r="B59" s="226">
        <v>0</v>
      </c>
      <c r="C59" s="226">
        <v>0</v>
      </c>
      <c r="D59" s="226">
        <v>0</v>
      </c>
      <c r="E59" s="226">
        <v>0</v>
      </c>
      <c r="F59" s="226">
        <v>0</v>
      </c>
      <c r="G59" s="226">
        <v>0</v>
      </c>
      <c r="H59" s="226">
        <v>0</v>
      </c>
      <c r="I59" s="226">
        <v>0</v>
      </c>
      <c r="J59" s="226">
        <v>0</v>
      </c>
      <c r="K59" s="226">
        <v>0</v>
      </c>
      <c r="L59" s="226">
        <v>0</v>
      </c>
      <c r="M59" s="226">
        <v>0</v>
      </c>
      <c r="N59" s="226">
        <v>0</v>
      </c>
    </row>
    <row r="60" spans="1:14" x14ac:dyDescent="0.35">
      <c r="A60" s="228" t="s">
        <v>1025</v>
      </c>
      <c r="B60" s="226">
        <v>1615.59214589574</v>
      </c>
      <c r="C60" s="226">
        <v>1647.41000309844</v>
      </c>
      <c r="D60" s="226">
        <v>1624.54428575733</v>
      </c>
      <c r="E60" s="226">
        <v>2844.8357172780602</v>
      </c>
      <c r="F60" s="226">
        <v>2886.8785744649999</v>
      </c>
      <c r="G60" s="226">
        <v>2508.8053602340001</v>
      </c>
      <c r="H60" s="226">
        <v>2518.322324531</v>
      </c>
      <c r="I60" s="226">
        <v>2544.368750392</v>
      </c>
      <c r="J60" s="226">
        <v>2592.2875002440001</v>
      </c>
      <c r="K60" s="226">
        <v>2657.4035716779999</v>
      </c>
      <c r="L60" s="226">
        <v>2568.5785716690002</v>
      </c>
      <c r="M60" s="226">
        <v>2174.7571494640001</v>
      </c>
      <c r="N60" s="226">
        <v>2228.364309046</v>
      </c>
    </row>
    <row r="61" spans="1:14" x14ac:dyDescent="0.35">
      <c r="A61" s="229" t="s">
        <v>1026</v>
      </c>
      <c r="B61" s="226">
        <v>24512.987619881998</v>
      </c>
      <c r="C61" s="226">
        <v>24659.145944025</v>
      </c>
      <c r="D61" s="226">
        <v>24565.580709188001</v>
      </c>
      <c r="E61" s="226">
        <v>24413.952178463001</v>
      </c>
      <c r="F61" s="226">
        <v>28526.113410391001</v>
      </c>
      <c r="G61" s="226">
        <v>28562.195370683999</v>
      </c>
      <c r="H61" s="226">
        <v>27307.075725614999</v>
      </c>
      <c r="I61" s="226">
        <v>23112.084999999999</v>
      </c>
      <c r="J61" s="226">
        <v>23198.185000000001</v>
      </c>
      <c r="K61" s="226">
        <v>23315.185000000001</v>
      </c>
      <c r="L61" s="226">
        <v>23155.584999999999</v>
      </c>
      <c r="M61" s="226">
        <v>21949.185000000001</v>
      </c>
      <c r="N61" s="226">
        <v>22063.185000000001</v>
      </c>
    </row>
    <row r="62" spans="1:14" s="232" customFormat="1" x14ac:dyDescent="0.35">
      <c r="A62" s="229" t="s">
        <v>1027</v>
      </c>
      <c r="B62" s="226">
        <v>139.99776344599999</v>
      </c>
      <c r="C62" s="226">
        <v>139.83325152899999</v>
      </c>
      <c r="D62" s="226">
        <v>140.085951878</v>
      </c>
      <c r="E62" s="226">
        <v>139.46031151599999</v>
      </c>
      <c r="F62" s="226">
        <v>139.06660459099999</v>
      </c>
      <c r="G62" s="226">
        <v>158.49637964799999</v>
      </c>
      <c r="H62" s="226">
        <v>157.550460904</v>
      </c>
      <c r="I62" s="226">
        <v>122.74283161300001</v>
      </c>
      <c r="J62" s="226">
        <v>120.572310677</v>
      </c>
      <c r="K62" s="226">
        <v>119.73918771699999</v>
      </c>
      <c r="L62" s="226">
        <v>119.057158476</v>
      </c>
      <c r="M62" s="226">
        <v>145.85255443</v>
      </c>
      <c r="N62" s="226">
        <v>145.42859233799999</v>
      </c>
    </row>
    <row r="63" spans="1:14" x14ac:dyDescent="0.35">
      <c r="A63" s="229" t="s">
        <v>1028</v>
      </c>
      <c r="B63" s="233">
        <v>0</v>
      </c>
      <c r="C63" s="233">
        <v>0</v>
      </c>
      <c r="D63" s="233">
        <v>0</v>
      </c>
      <c r="E63" s="233">
        <v>0</v>
      </c>
      <c r="F63" s="233">
        <v>0</v>
      </c>
      <c r="G63" s="233">
        <v>0</v>
      </c>
      <c r="H63" s="233">
        <v>0</v>
      </c>
      <c r="I63" s="234">
        <v>0</v>
      </c>
      <c r="J63" s="234">
        <v>0</v>
      </c>
      <c r="K63" s="234">
        <v>0</v>
      </c>
      <c r="L63" s="234">
        <v>0</v>
      </c>
      <c r="M63" s="234">
        <v>0</v>
      </c>
      <c r="N63" s="234">
        <v>0</v>
      </c>
    </row>
    <row r="64" spans="1:14" x14ac:dyDescent="0.35">
      <c r="A64" s="229" t="s">
        <v>1029</v>
      </c>
      <c r="B64" s="233">
        <v>10968.949097910519</v>
      </c>
      <c r="C64" s="233">
        <v>10930.10405994278</v>
      </c>
      <c r="D64" s="233">
        <v>10748.16477960938</v>
      </c>
      <c r="E64" s="233">
        <v>10674.22975092755</v>
      </c>
      <c r="F64" s="233">
        <v>10715.320134067</v>
      </c>
      <c r="G64" s="233">
        <v>10724.790479236</v>
      </c>
      <c r="H64" s="233">
        <v>10773.068398967</v>
      </c>
      <c r="I64" s="234">
        <v>5873.2930996550003</v>
      </c>
      <c r="J64" s="234">
        <v>5923.9243802139999</v>
      </c>
      <c r="K64" s="234">
        <v>6376.9149052359999</v>
      </c>
      <c r="L64" s="234">
        <v>6317.8329852229999</v>
      </c>
      <c r="M64" s="234">
        <v>6861.0090670600002</v>
      </c>
      <c r="N64" s="234">
        <v>6937.8418291970002</v>
      </c>
    </row>
    <row r="65" spans="1:17" x14ac:dyDescent="0.35">
      <c r="A65" s="228" t="s">
        <v>1030</v>
      </c>
      <c r="B65" s="233">
        <v>10968.949097910519</v>
      </c>
      <c r="C65" s="233">
        <v>10930.10405994278</v>
      </c>
      <c r="D65" s="233">
        <v>10748.16477960938</v>
      </c>
      <c r="E65" s="233">
        <v>10674.22975092755</v>
      </c>
      <c r="F65" s="233">
        <v>10715.320134067</v>
      </c>
      <c r="G65" s="233">
        <v>10724.790479236</v>
      </c>
      <c r="H65" s="233">
        <v>10773.068398967</v>
      </c>
      <c r="I65" s="234">
        <v>5873.2930996550003</v>
      </c>
      <c r="J65" s="234">
        <v>5923.9243802139999</v>
      </c>
      <c r="K65" s="234">
        <v>6376.9149052359999</v>
      </c>
      <c r="L65" s="234">
        <v>6317.8329852229999</v>
      </c>
      <c r="M65" s="234">
        <v>6861.0090670600002</v>
      </c>
      <c r="N65" s="234">
        <v>6937.8418291970002</v>
      </c>
    </row>
    <row r="66" spans="1:17" x14ac:dyDescent="0.35">
      <c r="A66" s="228" t="s">
        <v>1031</v>
      </c>
      <c r="B66" s="233">
        <v>0</v>
      </c>
      <c r="C66" s="233">
        <v>0</v>
      </c>
      <c r="D66" s="233">
        <v>0</v>
      </c>
      <c r="E66" s="233">
        <v>0</v>
      </c>
      <c r="F66" s="233">
        <v>0</v>
      </c>
      <c r="G66" s="233">
        <v>0</v>
      </c>
      <c r="H66" s="233">
        <v>0</v>
      </c>
      <c r="I66" s="234">
        <v>0</v>
      </c>
      <c r="J66" s="234">
        <v>0</v>
      </c>
      <c r="K66" s="234">
        <v>0</v>
      </c>
      <c r="L66" s="234">
        <v>0</v>
      </c>
      <c r="M66" s="234">
        <v>0</v>
      </c>
      <c r="N66" s="234">
        <v>0</v>
      </c>
    </row>
    <row r="67" spans="1:17" x14ac:dyDescent="0.35">
      <c r="A67" s="229" t="s">
        <v>1032</v>
      </c>
      <c r="B67" s="233">
        <v>0</v>
      </c>
      <c r="C67" s="233">
        <v>0</v>
      </c>
      <c r="D67" s="233">
        <v>0</v>
      </c>
      <c r="E67" s="233">
        <v>0</v>
      </c>
      <c r="F67" s="233">
        <v>0</v>
      </c>
      <c r="G67" s="233">
        <v>0</v>
      </c>
      <c r="H67" s="233">
        <v>0</v>
      </c>
      <c r="I67" s="234">
        <v>0</v>
      </c>
      <c r="J67" s="234">
        <v>0</v>
      </c>
      <c r="K67" s="234">
        <v>0</v>
      </c>
      <c r="L67" s="234">
        <v>0</v>
      </c>
      <c r="M67" s="234">
        <v>0</v>
      </c>
      <c r="N67" s="234">
        <v>0</v>
      </c>
    </row>
    <row r="68" spans="1:17" x14ac:dyDescent="0.35">
      <c r="A68" s="229" t="s">
        <v>1033</v>
      </c>
      <c r="B68" s="233">
        <v>287.07795859322317</v>
      </c>
      <c r="C68" s="233">
        <v>393.11224979444</v>
      </c>
      <c r="D68" s="233">
        <v>235.55408335133001</v>
      </c>
      <c r="E68" s="233">
        <v>244.32840607999313</v>
      </c>
      <c r="F68" s="233">
        <v>203.737252299</v>
      </c>
      <c r="G68" s="233">
        <v>202.505542749</v>
      </c>
      <c r="H68" s="233">
        <v>279.69677459100001</v>
      </c>
      <c r="I68" s="234">
        <v>396.658588974</v>
      </c>
      <c r="J68" s="234">
        <v>141.30521307500001</v>
      </c>
      <c r="K68" s="234">
        <v>312.48632833300002</v>
      </c>
      <c r="L68" s="234">
        <v>281.24401604600001</v>
      </c>
      <c r="M68" s="234">
        <v>235.95674861500001</v>
      </c>
      <c r="N68" s="234">
        <v>407.76443516699999</v>
      </c>
    </row>
    <row r="69" spans="1:17" x14ac:dyDescent="0.35">
      <c r="A69" s="229" t="s">
        <v>1034</v>
      </c>
      <c r="B69" s="233">
        <v>32546.400000000001</v>
      </c>
      <c r="C69" s="233">
        <v>32546.400000000001</v>
      </c>
      <c r="D69" s="233">
        <v>32546.400000000001</v>
      </c>
      <c r="E69" s="233">
        <v>32546.400000000001</v>
      </c>
      <c r="F69" s="233">
        <v>32546.400000000001</v>
      </c>
      <c r="G69" s="233">
        <v>32546.400000000001</v>
      </c>
      <c r="H69" s="233">
        <v>32546.400000000001</v>
      </c>
      <c r="I69" s="234">
        <v>30516.6</v>
      </c>
      <c r="J69" s="234">
        <v>30516.6</v>
      </c>
      <c r="K69" s="234">
        <v>30516.6</v>
      </c>
      <c r="L69" s="234">
        <v>30516.6</v>
      </c>
      <c r="M69" s="234">
        <v>30516.6</v>
      </c>
      <c r="N69" s="234">
        <v>30516.6</v>
      </c>
      <c r="O69" s="297"/>
      <c r="P69" s="297"/>
    </row>
    <row r="70" spans="1:17" x14ac:dyDescent="0.35">
      <c r="A70" s="227" t="s">
        <v>1035</v>
      </c>
      <c r="B70" s="233">
        <v>32516.6</v>
      </c>
      <c r="C70" s="233">
        <v>32516.6</v>
      </c>
      <c r="D70" s="233">
        <v>32516.6</v>
      </c>
      <c r="E70" s="233">
        <v>32516.6</v>
      </c>
      <c r="F70" s="233">
        <v>32516.6</v>
      </c>
      <c r="G70" s="233">
        <v>32516.6</v>
      </c>
      <c r="H70" s="233">
        <v>32516.6</v>
      </c>
      <c r="I70" s="234">
        <v>30516.6</v>
      </c>
      <c r="J70" s="234">
        <v>30516.6</v>
      </c>
      <c r="K70" s="234">
        <v>30516.6</v>
      </c>
      <c r="L70" s="234">
        <v>30516.6</v>
      </c>
      <c r="M70" s="234">
        <v>30516.6</v>
      </c>
      <c r="N70" s="234">
        <v>30516.6</v>
      </c>
    </row>
    <row r="71" spans="1:17" x14ac:dyDescent="0.35">
      <c r="A71" s="227" t="s">
        <v>1036</v>
      </c>
      <c r="B71" s="233">
        <v>29.8</v>
      </c>
      <c r="C71" s="233">
        <v>29.8</v>
      </c>
      <c r="D71" s="233">
        <v>29.8</v>
      </c>
      <c r="E71" s="233">
        <v>29.8</v>
      </c>
      <c r="F71" s="233">
        <v>29.8</v>
      </c>
      <c r="G71" s="233">
        <v>29.8</v>
      </c>
      <c r="H71" s="233">
        <v>29.8</v>
      </c>
      <c r="I71" s="234">
        <v>0</v>
      </c>
      <c r="J71" s="234">
        <v>0</v>
      </c>
      <c r="K71" s="234">
        <v>0</v>
      </c>
      <c r="L71" s="234">
        <v>0</v>
      </c>
      <c r="M71" s="234">
        <v>0</v>
      </c>
      <c r="N71" s="234">
        <v>0</v>
      </c>
    </row>
    <row r="72" spans="1:17" x14ac:dyDescent="0.35">
      <c r="A72" s="227" t="s">
        <v>1037</v>
      </c>
      <c r="B72" s="233">
        <v>0</v>
      </c>
      <c r="C72" s="233">
        <v>0</v>
      </c>
      <c r="D72" s="233">
        <v>0</v>
      </c>
      <c r="E72" s="233">
        <v>0</v>
      </c>
      <c r="F72" s="233">
        <v>0</v>
      </c>
      <c r="G72" s="233">
        <v>0</v>
      </c>
      <c r="H72" s="233">
        <v>0</v>
      </c>
      <c r="I72" s="234">
        <v>0</v>
      </c>
      <c r="J72" s="234">
        <v>0</v>
      </c>
      <c r="K72" s="234">
        <v>0</v>
      </c>
      <c r="L72" s="234">
        <v>0</v>
      </c>
      <c r="M72" s="234">
        <v>0</v>
      </c>
      <c r="N72" s="234">
        <v>0</v>
      </c>
    </row>
    <row r="73" spans="1:17" x14ac:dyDescent="0.35">
      <c r="A73" s="227" t="s">
        <v>1038</v>
      </c>
      <c r="B73" s="233">
        <v>0</v>
      </c>
      <c r="C73" s="233">
        <v>0</v>
      </c>
      <c r="D73" s="233">
        <v>0</v>
      </c>
      <c r="E73" s="233">
        <v>0</v>
      </c>
      <c r="F73" s="233">
        <v>0</v>
      </c>
      <c r="G73" s="233">
        <v>0</v>
      </c>
      <c r="H73" s="233">
        <v>0</v>
      </c>
      <c r="I73" s="234">
        <v>0</v>
      </c>
      <c r="J73" s="234">
        <v>0</v>
      </c>
      <c r="K73" s="234">
        <v>0</v>
      </c>
      <c r="L73" s="234">
        <v>0</v>
      </c>
      <c r="M73" s="234">
        <v>0</v>
      </c>
      <c r="N73" s="234">
        <v>0</v>
      </c>
    </row>
    <row r="74" spans="1:17" x14ac:dyDescent="0.35">
      <c r="A74" s="227" t="s">
        <v>1039</v>
      </c>
      <c r="B74" s="226">
        <v>0</v>
      </c>
      <c r="C74" s="226">
        <v>0</v>
      </c>
      <c r="D74" s="226">
        <v>0</v>
      </c>
      <c r="E74" s="226">
        <v>0</v>
      </c>
      <c r="F74" s="226">
        <v>0</v>
      </c>
      <c r="G74" s="226">
        <v>0</v>
      </c>
      <c r="H74" s="226">
        <v>0</v>
      </c>
      <c r="I74" s="226">
        <v>0</v>
      </c>
      <c r="J74" s="226">
        <v>0</v>
      </c>
      <c r="K74" s="226">
        <v>0</v>
      </c>
      <c r="L74" s="226">
        <v>0</v>
      </c>
      <c r="M74" s="226">
        <v>0</v>
      </c>
      <c r="N74" s="226">
        <v>0</v>
      </c>
    </row>
    <row r="75" spans="1:17" x14ac:dyDescent="0.35">
      <c r="A75" s="229" t="s">
        <v>1040</v>
      </c>
      <c r="B75" s="226">
        <v>3111.4902438700001</v>
      </c>
      <c r="C75" s="226">
        <v>3111.4902438700001</v>
      </c>
      <c r="D75" s="226">
        <v>3111.4902438700001</v>
      </c>
      <c r="E75" s="226">
        <v>3119.7883529850001</v>
      </c>
      <c r="F75" s="226">
        <v>3119.7883529850001</v>
      </c>
      <c r="G75" s="226">
        <v>3768.9383529850002</v>
      </c>
      <c r="H75" s="226">
        <v>3768.9383529860002</v>
      </c>
      <c r="I75" s="226">
        <v>3724.6215047679998</v>
      </c>
      <c r="J75" s="226">
        <v>3724.6215047679998</v>
      </c>
      <c r="K75" s="226">
        <v>3724.6215047689998</v>
      </c>
      <c r="L75" s="226">
        <v>3724.6215047689998</v>
      </c>
      <c r="M75" s="226">
        <v>3724.6215047679998</v>
      </c>
      <c r="N75" s="226">
        <v>3724.6215047679998</v>
      </c>
    </row>
    <row r="76" spans="1:17" x14ac:dyDescent="0.35">
      <c r="A76" s="227" t="s">
        <v>1041</v>
      </c>
      <c r="B76" s="226">
        <v>3075.4715047680002</v>
      </c>
      <c r="C76" s="226">
        <v>3075.4715047680002</v>
      </c>
      <c r="D76" s="226">
        <v>3075.4715047680002</v>
      </c>
      <c r="E76" s="226">
        <v>3075.4715047680002</v>
      </c>
      <c r="F76" s="226">
        <v>3075.4715047680002</v>
      </c>
      <c r="G76" s="226">
        <v>3724.6215047679998</v>
      </c>
      <c r="H76" s="226">
        <v>3724.6215047689998</v>
      </c>
      <c r="I76" s="226">
        <v>3724.6215047679998</v>
      </c>
      <c r="J76" s="226">
        <v>3724.6215047679998</v>
      </c>
      <c r="K76" s="226">
        <v>3724.6215047689998</v>
      </c>
      <c r="L76" s="226">
        <v>3724.6215047689998</v>
      </c>
      <c r="M76" s="226">
        <v>3724.6215047679998</v>
      </c>
      <c r="N76" s="226">
        <v>3724.6215047679998</v>
      </c>
    </row>
    <row r="77" spans="1:17" x14ac:dyDescent="0.35">
      <c r="A77" s="227" t="s">
        <v>1042</v>
      </c>
      <c r="B77" s="226">
        <v>36.018739101999998</v>
      </c>
      <c r="C77" s="226">
        <v>36.018739101999998</v>
      </c>
      <c r="D77" s="226">
        <v>36.018739101999998</v>
      </c>
      <c r="E77" s="226">
        <v>44.316848217</v>
      </c>
      <c r="F77" s="226">
        <v>44.316848217</v>
      </c>
      <c r="G77" s="226">
        <v>44.316848217</v>
      </c>
      <c r="H77" s="226">
        <v>44.316848217</v>
      </c>
      <c r="I77" s="226">
        <v>0</v>
      </c>
      <c r="J77" s="226">
        <v>0</v>
      </c>
      <c r="K77" s="226">
        <v>0</v>
      </c>
      <c r="L77" s="226">
        <v>0</v>
      </c>
      <c r="M77" s="226">
        <v>0</v>
      </c>
      <c r="N77" s="226">
        <v>0</v>
      </c>
    </row>
    <row r="78" spans="1:17" x14ac:dyDescent="0.35">
      <c r="A78" s="229" t="s">
        <v>1043</v>
      </c>
      <c r="B78" s="226">
        <v>7295.5175240460594</v>
      </c>
      <c r="C78" s="226">
        <v>7257.7931689100596</v>
      </c>
      <c r="D78" s="226">
        <v>7257.7931689100596</v>
      </c>
      <c r="E78" s="226">
        <v>7224.6007324510592</v>
      </c>
      <c r="F78" s="226">
        <v>7224.6007324510001</v>
      </c>
      <c r="G78" s="226">
        <v>5980.3507324519996</v>
      </c>
      <c r="H78" s="226">
        <v>5980.3507324510001</v>
      </c>
      <c r="I78" s="226">
        <v>5756.0153647249999</v>
      </c>
      <c r="J78" s="226">
        <v>5756.0153647249999</v>
      </c>
      <c r="K78" s="226">
        <v>5756.0153647269999</v>
      </c>
      <c r="L78" s="226">
        <v>5756.0153647280003</v>
      </c>
      <c r="M78" s="226">
        <v>5756.0153647280003</v>
      </c>
      <c r="N78" s="226">
        <v>8067.428946385</v>
      </c>
    </row>
    <row r="79" spans="1:17" s="232" customFormat="1" x14ac:dyDescent="0.35">
      <c r="A79" s="235" t="s">
        <v>1044</v>
      </c>
      <c r="B79" s="226">
        <v>225.77868582842999</v>
      </c>
      <c r="C79" s="226">
        <v>437.69572537179999</v>
      </c>
      <c r="D79" s="226">
        <v>658.09732453887989</v>
      </c>
      <c r="E79" s="226">
        <v>848.03241472216007</v>
      </c>
      <c r="F79" s="226">
        <v>1017.080847743</v>
      </c>
      <c r="G79" s="226">
        <v>1247.70764321</v>
      </c>
      <c r="H79" s="226">
        <v>1440.5207852149999</v>
      </c>
      <c r="I79" s="226">
        <v>1519.1669578210001</v>
      </c>
      <c r="J79" s="226">
        <v>1777.832280679</v>
      </c>
      <c r="K79" s="226">
        <v>1885.309936613</v>
      </c>
      <c r="L79" s="226">
        <v>1993.1721128659999</v>
      </c>
      <c r="M79" s="226">
        <v>2172.8450569279998</v>
      </c>
      <c r="N79" s="226">
        <v>217.39151605699999</v>
      </c>
      <c r="P79" s="318"/>
      <c r="Q79" s="318"/>
    </row>
    <row r="80" spans="1:17" s="232" customFormat="1" x14ac:dyDescent="0.35">
      <c r="A80" s="235" t="s">
        <v>1045</v>
      </c>
      <c r="B80" s="226">
        <v>-24.85445014720996</v>
      </c>
      <c r="C80" s="226">
        <v>-65.487841926769988</v>
      </c>
      <c r="D80" s="226">
        <v>-74.918230079560004</v>
      </c>
      <c r="E80" s="226">
        <v>-75.373979983390015</v>
      </c>
      <c r="F80" s="226">
        <v>-73.091092567000004</v>
      </c>
      <c r="G80" s="226">
        <v>-103.796958717</v>
      </c>
      <c r="H80" s="226">
        <v>-104.906464695</v>
      </c>
      <c r="I80" s="226">
        <v>-83.115707981</v>
      </c>
      <c r="J80" s="226">
        <v>-109.5690219</v>
      </c>
      <c r="K80" s="226">
        <v>-173.25736803999999</v>
      </c>
      <c r="L80" s="226">
        <v>-46.763114481000002</v>
      </c>
      <c r="M80" s="226">
        <v>204.898722029</v>
      </c>
      <c r="N80" s="226">
        <v>46.320087815000001</v>
      </c>
    </row>
    <row r="81" spans="1:14" s="232" customFormat="1" x14ac:dyDescent="0.35">
      <c r="A81" s="236" t="s">
        <v>1046</v>
      </c>
      <c r="B81" s="237">
        <v>130469.40847468824</v>
      </c>
      <c r="C81" s="237">
        <v>129209.04250701623</v>
      </c>
      <c r="D81" s="237">
        <v>128047.0231293212</v>
      </c>
      <c r="E81" s="237">
        <v>129118.28662034099</v>
      </c>
      <c r="F81" s="237">
        <v>132970.13870792399</v>
      </c>
      <c r="G81" s="237">
        <v>131591.17310458599</v>
      </c>
      <c r="H81" s="237">
        <v>130820.40970565801</v>
      </c>
      <c r="I81" s="237">
        <v>114828.101949852</v>
      </c>
      <c r="J81" s="237">
        <v>115089.087660121</v>
      </c>
      <c r="K81" s="237">
        <v>116373.84729691999</v>
      </c>
      <c r="L81" s="237">
        <v>114367.72071793801</v>
      </c>
      <c r="M81" s="237">
        <v>116182.789423348</v>
      </c>
      <c r="N81" s="237">
        <v>116800.59250385901</v>
      </c>
    </row>
    <row r="82" spans="1:14" ht="28.25" customHeight="1" x14ac:dyDescent="0.35">
      <c r="A82" s="458" t="s">
        <v>1047</v>
      </c>
      <c r="B82" s="459"/>
      <c r="C82" s="459"/>
      <c r="D82" s="459"/>
      <c r="E82" s="459"/>
      <c r="F82" s="459"/>
      <c r="G82" s="459"/>
      <c r="H82" s="459"/>
      <c r="I82" s="459"/>
      <c r="J82" s="459"/>
      <c r="K82" s="459"/>
      <c r="L82" s="459"/>
      <c r="M82" s="459"/>
      <c r="N82" s="459"/>
    </row>
    <row r="85" spans="1:14" x14ac:dyDescent="0.35">
      <c r="K85" s="320"/>
      <c r="L85" s="320"/>
      <c r="M85" s="320"/>
      <c r="N85" s="320"/>
    </row>
    <row r="86" spans="1:14" x14ac:dyDescent="0.35">
      <c r="K86" s="319"/>
      <c r="L86" s="319"/>
      <c r="M86" s="319"/>
      <c r="N86" s="319"/>
    </row>
    <row r="87" spans="1:14" x14ac:dyDescent="0.35">
      <c r="K87" s="319"/>
      <c r="L87" s="319"/>
      <c r="M87" s="319"/>
      <c r="N87" s="319"/>
    </row>
    <row r="88" spans="1:14" x14ac:dyDescent="0.35">
      <c r="K88" s="319"/>
      <c r="L88" s="319"/>
      <c r="M88" s="319"/>
      <c r="N88" s="319"/>
    </row>
  </sheetData>
  <mergeCells count="2">
    <mergeCell ref="A1:N1"/>
    <mergeCell ref="A82:N82"/>
  </mergeCells>
  <printOptions horizontalCentered="1"/>
  <pageMargins left="0.70866141732283472" right="0.70866141732283472" top="0.74803149606299213" bottom="0.74803149606299213" header="0.31496062992125984" footer="0.31496062992125984"/>
  <pageSetup paperSize="9" scale="40" orientation="landscape" r:id="rId1"/>
  <headerFooter alignWithMargins="0">
    <oddFooter>&amp;L&amp;"Arial,Regular"&amp;10&amp;K08-020STATISTIK LEMBAGA PEMBIAYAAN INDONESIA&amp;R&amp;"Arial,Regular"&amp;10&amp;K08-021&amp;P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F4216-68FF-424C-9A05-28FE40A5ECB9}">
  <sheetPr>
    <tabColor rgb="FF00B0F0"/>
  </sheetPr>
  <dimension ref="A1:N42"/>
  <sheetViews>
    <sheetView view="pageBreakPreview" zoomScale="80" zoomScaleNormal="100" zoomScaleSheetLayoutView="80" workbookViewId="0">
      <selection activeCell="C3" sqref="C3"/>
    </sheetView>
  </sheetViews>
  <sheetFormatPr defaultColWidth="8.6328125" defaultRowHeight="14.5" x14ac:dyDescent="0.35"/>
  <cols>
    <col min="1" max="1" width="106.6328125" style="222" bestFit="1" customWidth="1"/>
    <col min="2" max="9" width="6.6328125" style="222" customWidth="1"/>
    <col min="10" max="10" width="7.36328125" style="222" customWidth="1"/>
    <col min="11" max="14" width="7.81640625" style="222" customWidth="1"/>
    <col min="15" max="16384" width="8.6328125" style="222"/>
  </cols>
  <sheetData>
    <row r="1" spans="1:14" ht="29" customHeight="1" x14ac:dyDescent="0.35">
      <c r="A1" s="456" t="s">
        <v>1048</v>
      </c>
      <c r="B1" s="457"/>
      <c r="C1" s="457"/>
      <c r="D1" s="457"/>
      <c r="E1" s="457"/>
      <c r="F1" s="457"/>
      <c r="G1" s="457"/>
      <c r="H1" s="457"/>
      <c r="I1" s="457"/>
      <c r="J1" s="457"/>
      <c r="K1" s="457"/>
      <c r="L1" s="457"/>
      <c r="M1" s="457"/>
      <c r="N1" s="457"/>
    </row>
    <row r="2" spans="1:14" x14ac:dyDescent="0.35">
      <c r="A2" s="238" t="s">
        <v>146</v>
      </c>
      <c r="B2" s="239">
        <v>44927</v>
      </c>
      <c r="C2" s="239">
        <v>44958</v>
      </c>
      <c r="D2" s="239">
        <v>44986</v>
      </c>
      <c r="E2" s="239">
        <v>45017</v>
      </c>
      <c r="F2" s="239">
        <v>45047</v>
      </c>
      <c r="G2" s="239">
        <v>45078</v>
      </c>
      <c r="H2" s="239">
        <v>45108</v>
      </c>
      <c r="I2" s="239">
        <v>45139</v>
      </c>
      <c r="J2" s="239">
        <v>45170</v>
      </c>
      <c r="K2" s="239">
        <v>45200</v>
      </c>
      <c r="L2" s="239">
        <v>45231</v>
      </c>
      <c r="M2" s="239">
        <v>45261</v>
      </c>
      <c r="N2" s="239">
        <v>45292</v>
      </c>
    </row>
    <row r="3" spans="1:14" x14ac:dyDescent="0.35">
      <c r="A3" s="240" t="s">
        <v>1049</v>
      </c>
      <c r="B3" s="241">
        <v>689.87327190531005</v>
      </c>
      <c r="C3" s="241">
        <v>1367.3625793680701</v>
      </c>
      <c r="D3" s="241">
        <v>2086.3687776422498</v>
      </c>
      <c r="E3" s="241">
        <v>2793.5875396891397</v>
      </c>
      <c r="F3" s="241">
        <v>3468.5597234309998</v>
      </c>
      <c r="G3" s="241">
        <v>4270.0807891300001</v>
      </c>
      <c r="H3" s="241">
        <v>5012.664202635</v>
      </c>
      <c r="I3" s="242">
        <v>4872.1026288800003</v>
      </c>
      <c r="J3" s="242">
        <v>5483.2068269130004</v>
      </c>
      <c r="K3" s="242">
        <v>6066.1863198139999</v>
      </c>
      <c r="L3" s="242">
        <v>6700.0826787320002</v>
      </c>
      <c r="M3" s="242">
        <v>7445.9579077709996</v>
      </c>
      <c r="N3" s="242">
        <v>642.00522904299999</v>
      </c>
    </row>
    <row r="4" spans="1:14" x14ac:dyDescent="0.35">
      <c r="A4" s="243" t="s">
        <v>1050</v>
      </c>
      <c r="B4" s="244">
        <v>629.82652958591007</v>
      </c>
      <c r="C4" s="244">
        <v>1209.8427396142599</v>
      </c>
      <c r="D4" s="244">
        <v>1837.7291493487401</v>
      </c>
      <c r="E4" s="244">
        <v>2445.4801255405901</v>
      </c>
      <c r="F4" s="244">
        <v>3069.2111724890001</v>
      </c>
      <c r="G4" s="244">
        <v>3767.886858715</v>
      </c>
      <c r="H4" s="244">
        <v>4399.9098972499996</v>
      </c>
      <c r="I4" s="245">
        <v>4174.180350312</v>
      </c>
      <c r="J4" s="245">
        <v>4685.0104763990003</v>
      </c>
      <c r="K4" s="245">
        <v>5182.4178734870002</v>
      </c>
      <c r="L4" s="245">
        <v>5708.9124750310002</v>
      </c>
      <c r="M4" s="245">
        <v>6356.5496458309999</v>
      </c>
      <c r="N4" s="245">
        <v>525.40438402100006</v>
      </c>
    </row>
    <row r="5" spans="1:14" x14ac:dyDescent="0.35">
      <c r="A5" s="246" t="s">
        <v>1051</v>
      </c>
      <c r="B5" s="244">
        <v>607.76744870597997</v>
      </c>
      <c r="C5" s="244">
        <v>1160.4118509254699</v>
      </c>
      <c r="D5" s="244">
        <v>1769.1127754355</v>
      </c>
      <c r="E5" s="244">
        <v>2354.3717772378</v>
      </c>
      <c r="F5" s="244">
        <v>2975.2237949209998</v>
      </c>
      <c r="G5" s="244">
        <v>3664.1747681040001</v>
      </c>
      <c r="H5" s="244">
        <v>4280.6414802179997</v>
      </c>
      <c r="I5" s="245">
        <v>4185.8961517879998</v>
      </c>
      <c r="J5" s="245">
        <v>4697.2944899989998</v>
      </c>
      <c r="K5" s="245">
        <v>5199.3796008589998</v>
      </c>
      <c r="L5" s="245">
        <v>5730.1440983519997</v>
      </c>
      <c r="M5" s="245">
        <v>6311.3176310489998</v>
      </c>
      <c r="N5" s="245">
        <v>537.00420014400004</v>
      </c>
    </row>
    <row r="6" spans="1:14" x14ac:dyDescent="0.35">
      <c r="A6" s="247" t="s">
        <v>1052</v>
      </c>
      <c r="B6" s="244">
        <v>564.40129800626005</v>
      </c>
      <c r="C6" s="244">
        <v>1060.20782414667</v>
      </c>
      <c r="D6" s="244">
        <v>1616.3780593172598</v>
      </c>
      <c r="E6" s="244">
        <v>2160.6784018675799</v>
      </c>
      <c r="F6" s="244">
        <v>2720.446699998</v>
      </c>
      <c r="G6" s="244">
        <v>3352.42710377</v>
      </c>
      <c r="H6" s="244">
        <v>3916.142889148</v>
      </c>
      <c r="I6" s="245">
        <v>3750.1474871250002</v>
      </c>
      <c r="J6" s="245">
        <v>4193.3068607839996</v>
      </c>
      <c r="K6" s="245">
        <v>4638.3671665040001</v>
      </c>
      <c r="L6" s="245">
        <v>5083.708627725</v>
      </c>
      <c r="M6" s="245">
        <v>5592.8774428679999</v>
      </c>
      <c r="N6" s="245">
        <v>478.39943971399998</v>
      </c>
    </row>
    <row r="7" spans="1:14" x14ac:dyDescent="0.35">
      <c r="A7" s="248" t="s">
        <v>1053</v>
      </c>
      <c r="B7" s="244">
        <v>342.05990168691005</v>
      </c>
      <c r="C7" s="244">
        <v>647.21105513024997</v>
      </c>
      <c r="D7" s="244">
        <v>976.46366989118007</v>
      </c>
      <c r="E7" s="244">
        <v>1306.3347881534601</v>
      </c>
      <c r="F7" s="244">
        <v>1650.439894845</v>
      </c>
      <c r="G7" s="244">
        <v>2075.2054549489999</v>
      </c>
      <c r="H7" s="244">
        <v>2421.1530386079999</v>
      </c>
      <c r="I7" s="244">
        <v>2102.1196664140002</v>
      </c>
      <c r="J7" s="244">
        <v>2351.3739046629998</v>
      </c>
      <c r="K7" s="244">
        <v>2595.397528001</v>
      </c>
      <c r="L7" s="244">
        <v>2840.3376526400002</v>
      </c>
      <c r="M7" s="244">
        <v>3156.131951933</v>
      </c>
      <c r="N7" s="244">
        <v>263.721593934</v>
      </c>
    </row>
    <row r="8" spans="1:14" x14ac:dyDescent="0.35">
      <c r="A8" s="248" t="s">
        <v>1054</v>
      </c>
      <c r="B8" s="244">
        <v>33.898599742450003</v>
      </c>
      <c r="C8" s="244">
        <v>63.285395029290008</v>
      </c>
      <c r="D8" s="244">
        <v>97.657076234439998</v>
      </c>
      <c r="E8" s="244">
        <v>128.65362280781</v>
      </c>
      <c r="F8" s="244">
        <v>160.860061503</v>
      </c>
      <c r="G8" s="244">
        <v>192.11494000900001</v>
      </c>
      <c r="H8" s="244">
        <v>224.25650143600001</v>
      </c>
      <c r="I8" s="244">
        <v>254.93538869100001</v>
      </c>
      <c r="J8" s="244">
        <v>286.01152390300001</v>
      </c>
      <c r="K8" s="244">
        <v>316.15278612600002</v>
      </c>
      <c r="L8" s="244">
        <v>346.06771758899998</v>
      </c>
      <c r="M8" s="244">
        <v>377.36648295499998</v>
      </c>
      <c r="N8" s="244">
        <v>36.039693442999997</v>
      </c>
    </row>
    <row r="9" spans="1:14" x14ac:dyDescent="0.35">
      <c r="A9" s="248" t="s">
        <v>1055</v>
      </c>
      <c r="B9" s="244">
        <v>82.499065826939997</v>
      </c>
      <c r="C9" s="244">
        <v>150.20371144367999</v>
      </c>
      <c r="D9" s="244">
        <v>242.82062609447001</v>
      </c>
      <c r="E9" s="244">
        <v>327.87866872501002</v>
      </c>
      <c r="F9" s="244">
        <v>410.994690698</v>
      </c>
      <c r="G9" s="244">
        <v>491.78160263900003</v>
      </c>
      <c r="H9" s="244">
        <v>576.618887277</v>
      </c>
      <c r="I9" s="244">
        <v>601.16194356400001</v>
      </c>
      <c r="J9" s="244">
        <v>675.94665757300004</v>
      </c>
      <c r="K9" s="244">
        <v>760.16366750700001</v>
      </c>
      <c r="L9" s="244">
        <v>840.66465722500004</v>
      </c>
      <c r="M9" s="244">
        <v>928.037077211</v>
      </c>
      <c r="N9" s="244">
        <v>85.906571822999993</v>
      </c>
    </row>
    <row r="10" spans="1:14" x14ac:dyDescent="0.35">
      <c r="A10" s="248" t="s">
        <v>1056</v>
      </c>
      <c r="B10" s="244">
        <v>0</v>
      </c>
      <c r="C10" s="244">
        <v>0</v>
      </c>
      <c r="D10" s="244">
        <v>0</v>
      </c>
      <c r="E10" s="244">
        <v>0</v>
      </c>
      <c r="F10" s="244">
        <v>0</v>
      </c>
      <c r="G10" s="244">
        <v>0</v>
      </c>
      <c r="H10" s="244">
        <v>0</v>
      </c>
      <c r="I10" s="244">
        <v>0</v>
      </c>
      <c r="J10" s="244">
        <v>0</v>
      </c>
      <c r="K10" s="244">
        <v>0</v>
      </c>
      <c r="L10" s="244">
        <v>0</v>
      </c>
      <c r="M10" s="244">
        <v>0</v>
      </c>
      <c r="N10" s="244">
        <v>0</v>
      </c>
    </row>
    <row r="11" spans="1:14" x14ac:dyDescent="0.35">
      <c r="A11" s="248" t="s">
        <v>1057</v>
      </c>
      <c r="B11" s="244">
        <v>105.94373074996001</v>
      </c>
      <c r="C11" s="244">
        <v>199.50766254345001</v>
      </c>
      <c r="D11" s="244">
        <v>299.43668709716997</v>
      </c>
      <c r="E11" s="244">
        <v>397.8113221813</v>
      </c>
      <c r="F11" s="244">
        <v>498.15205295200002</v>
      </c>
      <c r="G11" s="244">
        <v>593.32510617299999</v>
      </c>
      <c r="H11" s="244">
        <v>694.11446182700001</v>
      </c>
      <c r="I11" s="244">
        <v>791.93048845600003</v>
      </c>
      <c r="J11" s="244">
        <v>879.97477464500002</v>
      </c>
      <c r="K11" s="244">
        <v>966.65318487000002</v>
      </c>
      <c r="L11" s="244">
        <v>1056.6386002710001</v>
      </c>
      <c r="M11" s="244">
        <v>1131.3419307690001</v>
      </c>
      <c r="N11" s="244">
        <v>92.731580514000001</v>
      </c>
    </row>
    <row r="12" spans="1:14" x14ac:dyDescent="0.35">
      <c r="A12" s="247" t="s">
        <v>1058</v>
      </c>
      <c r="B12" s="244">
        <v>43.366150699720002</v>
      </c>
      <c r="C12" s="244">
        <v>100.2040267788</v>
      </c>
      <c r="D12" s="244">
        <v>152.73471611823999</v>
      </c>
      <c r="E12" s="244">
        <v>193.69337537022</v>
      </c>
      <c r="F12" s="244">
        <v>254.77709492299999</v>
      </c>
      <c r="G12" s="244">
        <v>311.74766433399998</v>
      </c>
      <c r="H12" s="244">
        <v>364.49859106999997</v>
      </c>
      <c r="I12" s="245">
        <v>435.748664663</v>
      </c>
      <c r="J12" s="245">
        <v>503.98762921500003</v>
      </c>
      <c r="K12" s="245">
        <v>561.01243435499998</v>
      </c>
      <c r="L12" s="245">
        <v>646.43547062699997</v>
      </c>
      <c r="M12" s="245">
        <v>718.44018818100005</v>
      </c>
      <c r="N12" s="245">
        <v>58.604760429999999</v>
      </c>
    </row>
    <row r="13" spans="1:14" x14ac:dyDescent="0.35">
      <c r="A13" s="248" t="s">
        <v>1059</v>
      </c>
      <c r="B13" s="244">
        <v>11.642667963999999</v>
      </c>
      <c r="C13" s="244">
        <v>39.256416819999998</v>
      </c>
      <c r="D13" s="244">
        <v>58.457638950000003</v>
      </c>
      <c r="E13" s="244">
        <v>66.107596602000001</v>
      </c>
      <c r="F13" s="244">
        <v>93.672694766000006</v>
      </c>
      <c r="G13" s="244">
        <v>114.891484964</v>
      </c>
      <c r="H13" s="244">
        <v>122.68240559500001</v>
      </c>
      <c r="I13" s="244">
        <v>148.932870485</v>
      </c>
      <c r="J13" s="244">
        <v>174.78719521799999</v>
      </c>
      <c r="K13" s="244">
        <v>181.785022553</v>
      </c>
      <c r="L13" s="244">
        <v>217.24286078899999</v>
      </c>
      <c r="M13" s="244">
        <v>237.08776927400001</v>
      </c>
      <c r="N13" s="244">
        <v>7.8762460890000003</v>
      </c>
    </row>
    <row r="14" spans="1:14" x14ac:dyDescent="0.35">
      <c r="A14" s="248" t="s">
        <v>1054</v>
      </c>
      <c r="B14" s="244">
        <v>31.723482735720001</v>
      </c>
      <c r="C14" s="244">
        <v>60.947609958800001</v>
      </c>
      <c r="D14" s="244">
        <v>94.277077168240012</v>
      </c>
      <c r="E14" s="244">
        <v>127.58577876822</v>
      </c>
      <c r="F14" s="244">
        <v>161.10440015699999</v>
      </c>
      <c r="G14" s="244">
        <v>196.85617937000001</v>
      </c>
      <c r="H14" s="244">
        <v>241.816185475</v>
      </c>
      <c r="I14" s="244">
        <v>286.81579417799998</v>
      </c>
      <c r="J14" s="244">
        <v>329.200433997</v>
      </c>
      <c r="K14" s="244">
        <v>379.22741180200001</v>
      </c>
      <c r="L14" s="244">
        <v>429.19260983800001</v>
      </c>
      <c r="M14" s="244">
        <v>481.35241890700001</v>
      </c>
      <c r="N14" s="244">
        <v>50.728514341</v>
      </c>
    </row>
    <row r="15" spans="1:14" x14ac:dyDescent="0.35">
      <c r="A15" s="248" t="s">
        <v>1060</v>
      </c>
      <c r="B15" s="244">
        <v>0</v>
      </c>
      <c r="C15" s="244">
        <v>0</v>
      </c>
      <c r="D15" s="244">
        <v>0</v>
      </c>
      <c r="E15" s="244">
        <v>0</v>
      </c>
      <c r="F15" s="244">
        <v>0</v>
      </c>
      <c r="G15" s="244">
        <v>0</v>
      </c>
      <c r="H15" s="244">
        <v>0</v>
      </c>
      <c r="I15" s="244">
        <v>0</v>
      </c>
      <c r="J15" s="244">
        <v>0</v>
      </c>
      <c r="K15" s="244">
        <v>0</v>
      </c>
      <c r="L15" s="244">
        <v>0</v>
      </c>
      <c r="M15" s="244">
        <v>0</v>
      </c>
      <c r="N15" s="244">
        <v>0</v>
      </c>
    </row>
    <row r="16" spans="1:14" x14ac:dyDescent="0.35">
      <c r="A16" s="248" t="s">
        <v>1061</v>
      </c>
      <c r="B16" s="244">
        <v>0</v>
      </c>
      <c r="C16" s="244">
        <v>0</v>
      </c>
      <c r="D16" s="244">
        <v>0</v>
      </c>
      <c r="E16" s="244">
        <v>0</v>
      </c>
      <c r="F16" s="244">
        <v>0</v>
      </c>
      <c r="G16" s="244">
        <v>0</v>
      </c>
      <c r="H16" s="244">
        <v>0</v>
      </c>
      <c r="I16" s="244">
        <v>0</v>
      </c>
      <c r="J16" s="244">
        <v>0</v>
      </c>
      <c r="K16" s="244">
        <v>0</v>
      </c>
      <c r="L16" s="244">
        <v>0</v>
      </c>
      <c r="M16" s="244"/>
      <c r="N16" s="244">
        <v>0</v>
      </c>
    </row>
    <row r="17" spans="1:14" x14ac:dyDescent="0.35">
      <c r="A17" s="248" t="s">
        <v>1062</v>
      </c>
      <c r="B17" s="244">
        <v>0</v>
      </c>
      <c r="C17" s="244">
        <v>0</v>
      </c>
      <c r="D17" s="244">
        <v>0</v>
      </c>
      <c r="E17" s="244">
        <v>0</v>
      </c>
      <c r="F17" s="244">
        <v>0</v>
      </c>
      <c r="G17" s="244">
        <v>0</v>
      </c>
      <c r="H17" s="244">
        <v>0</v>
      </c>
      <c r="I17" s="244">
        <v>0</v>
      </c>
      <c r="J17" s="244">
        <v>0</v>
      </c>
      <c r="K17" s="244">
        <v>0</v>
      </c>
      <c r="L17" s="244">
        <v>0</v>
      </c>
      <c r="M17" s="244"/>
      <c r="N17" s="244">
        <v>0</v>
      </c>
    </row>
    <row r="18" spans="1:14" x14ac:dyDescent="0.35">
      <c r="A18" s="249" t="s">
        <v>1063</v>
      </c>
      <c r="B18" s="244">
        <v>1.4378235210000001</v>
      </c>
      <c r="C18" s="244">
        <v>0.40402299200000003</v>
      </c>
      <c r="D18" s="244">
        <v>-9.7831848099999998</v>
      </c>
      <c r="E18" s="244">
        <v>-3.5199574560000002</v>
      </c>
      <c r="F18" s="244">
        <v>-23.493746393999999</v>
      </c>
      <c r="G18" s="244">
        <v>-27.627399060999998</v>
      </c>
      <c r="H18" s="244">
        <v>-31.459601124999999</v>
      </c>
      <c r="I18" s="244">
        <v>-55.137261950000003</v>
      </c>
      <c r="J18" s="244">
        <v>-62.446373929000003</v>
      </c>
      <c r="K18" s="244">
        <v>-73.333159562999995</v>
      </c>
      <c r="L18" s="244">
        <v>-81.719028096000002</v>
      </c>
      <c r="M18" s="244">
        <v>-90.506051353000004</v>
      </c>
      <c r="N18" s="244">
        <v>-12.413301634</v>
      </c>
    </row>
    <row r="19" spans="1:14" x14ac:dyDescent="0.35">
      <c r="A19" s="249" t="s">
        <v>1064</v>
      </c>
      <c r="B19" s="244">
        <v>20.069659810380003</v>
      </c>
      <c r="C19" s="244">
        <v>36.953522557379998</v>
      </c>
      <c r="D19" s="244">
        <v>61.4607025372</v>
      </c>
      <c r="E19" s="244">
        <v>76.284838899160007</v>
      </c>
      <c r="F19" s="244">
        <v>101.26579627700001</v>
      </c>
      <c r="G19" s="244">
        <v>123.413780952</v>
      </c>
      <c r="H19" s="244">
        <v>137.36764854899999</v>
      </c>
      <c r="I19" s="244">
        <v>34.841500873999998</v>
      </c>
      <c r="J19" s="244">
        <v>41.096286423999999</v>
      </c>
      <c r="K19" s="244">
        <v>46.302936619</v>
      </c>
      <c r="L19" s="244">
        <v>46.510713715999998</v>
      </c>
      <c r="M19" s="244">
        <v>68.524713399000007</v>
      </c>
      <c r="N19" s="244">
        <v>6.6395128999999997E-2</v>
      </c>
    </row>
    <row r="20" spans="1:14" x14ac:dyDescent="0.35">
      <c r="A20" s="249" t="s">
        <v>1065</v>
      </c>
      <c r="B20" s="244">
        <v>0.55159754854999998</v>
      </c>
      <c r="C20" s="244">
        <v>12.073343139409999</v>
      </c>
      <c r="D20" s="244">
        <v>16.938856186040002</v>
      </c>
      <c r="E20" s="244">
        <v>18.343466859630002</v>
      </c>
      <c r="F20" s="244">
        <v>16.215327684999998</v>
      </c>
      <c r="G20" s="244">
        <v>7.9257087200000003</v>
      </c>
      <c r="H20" s="244">
        <v>13.360369607999999</v>
      </c>
      <c r="I20" s="244">
        <v>8.5799596000000005</v>
      </c>
      <c r="J20" s="244">
        <v>9.0660739049999997</v>
      </c>
      <c r="K20" s="244">
        <v>10.068495572</v>
      </c>
      <c r="L20" s="244">
        <v>13.976691059</v>
      </c>
      <c r="M20" s="244">
        <v>67.213352736000004</v>
      </c>
      <c r="N20" s="244">
        <v>0.747090382</v>
      </c>
    </row>
    <row r="21" spans="1:14" x14ac:dyDescent="0.35">
      <c r="A21" s="243" t="s">
        <v>1066</v>
      </c>
      <c r="B21" s="244">
        <v>60.046742319400003</v>
      </c>
      <c r="C21" s="244">
        <v>157.51983975381</v>
      </c>
      <c r="D21" s="244">
        <v>248.63962829351001</v>
      </c>
      <c r="E21" s="244">
        <v>348.10741414854999</v>
      </c>
      <c r="F21" s="244">
        <v>399.34855094199997</v>
      </c>
      <c r="G21" s="244">
        <v>502.19393041500001</v>
      </c>
      <c r="H21" s="244">
        <v>612.75430538499995</v>
      </c>
      <c r="I21" s="245">
        <v>697.92227856800002</v>
      </c>
      <c r="J21" s="245">
        <v>798.19635051399996</v>
      </c>
      <c r="K21" s="245">
        <v>883.76844632699999</v>
      </c>
      <c r="L21" s="245">
        <v>991.17020370099999</v>
      </c>
      <c r="M21" s="245">
        <v>1089.4082619400001</v>
      </c>
      <c r="N21" s="245">
        <v>116.600845022</v>
      </c>
    </row>
    <row r="22" spans="1:14" x14ac:dyDescent="0.35">
      <c r="A22" s="250" t="s">
        <v>1067</v>
      </c>
      <c r="B22" s="244">
        <v>409.63896597888009</v>
      </c>
      <c r="C22" s="244">
        <v>841.83866658727004</v>
      </c>
      <c r="D22" s="244">
        <v>1295.4911858103701</v>
      </c>
      <c r="E22" s="244">
        <v>1784.93894287898</v>
      </c>
      <c r="F22" s="244">
        <v>2244.924046442</v>
      </c>
      <c r="G22" s="244">
        <v>2787.5519234560002</v>
      </c>
      <c r="H22" s="244">
        <v>3308.9073152679998</v>
      </c>
      <c r="I22" s="245">
        <v>3090.253286745</v>
      </c>
      <c r="J22" s="245">
        <v>3395.4409966429998</v>
      </c>
      <c r="K22" s="245">
        <v>3857.4503435930001</v>
      </c>
      <c r="L22" s="245">
        <v>4377.068998107</v>
      </c>
      <c r="M22" s="245">
        <v>4840.1731721269998</v>
      </c>
      <c r="N22" s="245">
        <v>389.105379363</v>
      </c>
    </row>
    <row r="23" spans="1:14" x14ac:dyDescent="0.35">
      <c r="A23" s="243" t="s">
        <v>1068</v>
      </c>
      <c r="B23" s="244">
        <v>407.63045334371003</v>
      </c>
      <c r="C23" s="244">
        <v>840.4780602029</v>
      </c>
      <c r="D23" s="244">
        <v>1280.9334157524502</v>
      </c>
      <c r="E23" s="244">
        <v>1772.1501501378798</v>
      </c>
      <c r="F23" s="244">
        <v>2226.717175884</v>
      </c>
      <c r="G23" s="244">
        <v>2762.744567963</v>
      </c>
      <c r="H23" s="244">
        <v>3281.2231851609999</v>
      </c>
      <c r="I23" s="245">
        <v>3068.606621681</v>
      </c>
      <c r="J23" s="245">
        <v>3385.1865975780001</v>
      </c>
      <c r="K23" s="245">
        <v>3856.6942316190002</v>
      </c>
      <c r="L23" s="245">
        <v>4353.5857123879996</v>
      </c>
      <c r="M23" s="245">
        <v>4811.0379674449996</v>
      </c>
      <c r="N23" s="245">
        <v>407.01674639499998</v>
      </c>
    </row>
    <row r="24" spans="1:14" x14ac:dyDescent="0.35">
      <c r="A24" s="249" t="s">
        <v>1069</v>
      </c>
      <c r="B24" s="244">
        <v>322.00305502502005</v>
      </c>
      <c r="C24" s="244">
        <v>695.08193438899002</v>
      </c>
      <c r="D24" s="244">
        <v>1061.0742820913802</v>
      </c>
      <c r="E24" s="244">
        <v>1437.61317050093</v>
      </c>
      <c r="F24" s="244">
        <v>1820.4057292540001</v>
      </c>
      <c r="G24" s="244">
        <v>2222.649817646</v>
      </c>
      <c r="H24" s="244">
        <v>2598.5366397530001</v>
      </c>
      <c r="I24" s="245">
        <v>2520.3258563149998</v>
      </c>
      <c r="J24" s="245">
        <v>2804.8752476200002</v>
      </c>
      <c r="K24" s="245">
        <v>3117.8854755309999</v>
      </c>
      <c r="L24" s="245">
        <v>3427.0061605199999</v>
      </c>
      <c r="M24" s="245">
        <v>3713.1802136880001</v>
      </c>
      <c r="N24" s="245">
        <v>293.59426310800001</v>
      </c>
    </row>
    <row r="25" spans="1:14" x14ac:dyDescent="0.35">
      <c r="A25" s="249" t="s">
        <v>1070</v>
      </c>
      <c r="B25" s="244">
        <v>0</v>
      </c>
      <c r="C25" s="244">
        <v>4.6078732450000004</v>
      </c>
      <c r="D25" s="244">
        <v>12.487069528999999</v>
      </c>
      <c r="E25" s="244">
        <v>18.351663683000002</v>
      </c>
      <c r="F25" s="244">
        <v>6.3718859779999999</v>
      </c>
      <c r="G25" s="244">
        <v>7.7571149720000001</v>
      </c>
      <c r="H25" s="244">
        <v>1.2066999380000001</v>
      </c>
      <c r="I25" s="244">
        <v>0</v>
      </c>
      <c r="J25" s="244">
        <v>0</v>
      </c>
      <c r="K25" s="244">
        <v>0</v>
      </c>
      <c r="L25" s="245">
        <v>0</v>
      </c>
      <c r="M25" s="245">
        <v>0</v>
      </c>
      <c r="N25" s="244">
        <v>0</v>
      </c>
    </row>
    <row r="26" spans="1:14" x14ac:dyDescent="0.35">
      <c r="A26" s="249" t="s">
        <v>1071</v>
      </c>
      <c r="B26" s="244">
        <v>37.694723289499997</v>
      </c>
      <c r="C26" s="244">
        <v>76.814309527749998</v>
      </c>
      <c r="D26" s="244">
        <v>116.5785221</v>
      </c>
      <c r="E26" s="244">
        <v>169.87889453086999</v>
      </c>
      <c r="F26" s="244">
        <v>218.059350115</v>
      </c>
      <c r="G26" s="244">
        <v>272.57193574199999</v>
      </c>
      <c r="H26" s="244">
        <v>314.17091753400001</v>
      </c>
      <c r="I26" s="244">
        <v>249.07668474100001</v>
      </c>
      <c r="J26" s="244">
        <v>273.62781000799998</v>
      </c>
      <c r="K26" s="244">
        <v>308.63762188599998</v>
      </c>
      <c r="L26" s="245">
        <v>342.678621303</v>
      </c>
      <c r="M26" s="245">
        <v>423.83741799500001</v>
      </c>
      <c r="N26" s="244">
        <v>28.243827047</v>
      </c>
    </row>
    <row r="27" spans="1:14" x14ac:dyDescent="0.35">
      <c r="A27" s="249" t="s">
        <v>1072</v>
      </c>
      <c r="B27" s="244">
        <v>0</v>
      </c>
      <c r="C27" s="244">
        <v>0</v>
      </c>
      <c r="D27" s="244">
        <v>0</v>
      </c>
      <c r="E27" s="244">
        <v>0</v>
      </c>
      <c r="F27" s="244">
        <v>0</v>
      </c>
      <c r="G27" s="244">
        <v>0</v>
      </c>
      <c r="H27" s="244">
        <v>0</v>
      </c>
      <c r="I27" s="244">
        <v>0</v>
      </c>
      <c r="J27" s="244">
        <v>0</v>
      </c>
      <c r="K27" s="244">
        <v>0</v>
      </c>
      <c r="L27" s="245">
        <v>0</v>
      </c>
      <c r="M27" s="245">
        <v>0</v>
      </c>
      <c r="N27" s="244">
        <v>0</v>
      </c>
    </row>
    <row r="28" spans="1:14" x14ac:dyDescent="0.35">
      <c r="A28" s="249" t="s">
        <v>1073</v>
      </c>
      <c r="B28" s="244">
        <v>16.38369194153</v>
      </c>
      <c r="C28" s="244">
        <v>19.918971990700001</v>
      </c>
      <c r="D28" s="244">
        <v>43.132057346860002</v>
      </c>
      <c r="E28" s="244">
        <v>64.176434604359997</v>
      </c>
      <c r="F28" s="244">
        <v>53.936599946000001</v>
      </c>
      <c r="G28" s="244">
        <v>105.886793627</v>
      </c>
      <c r="H28" s="244">
        <v>163.928551965</v>
      </c>
      <c r="I28" s="244">
        <v>158.67994318800001</v>
      </c>
      <c r="J28" s="244">
        <v>155.5814981</v>
      </c>
      <c r="K28" s="244">
        <v>250.89100542599999</v>
      </c>
      <c r="L28" s="245">
        <v>377.20317001900003</v>
      </c>
      <c r="M28" s="245">
        <v>183.14505842700001</v>
      </c>
      <c r="N28" s="244">
        <v>58.220892262</v>
      </c>
    </row>
    <row r="29" spans="1:14" x14ac:dyDescent="0.35">
      <c r="A29" s="249" t="s">
        <v>1074</v>
      </c>
      <c r="B29" s="244">
        <v>9.6879179775499988</v>
      </c>
      <c r="C29" s="244">
        <v>16.637341193279997</v>
      </c>
      <c r="D29" s="244">
        <v>6.5294236681000006</v>
      </c>
      <c r="E29" s="244">
        <v>19.279343703189998</v>
      </c>
      <c r="F29" s="244">
        <v>47.585678588</v>
      </c>
      <c r="G29" s="244">
        <v>56.735987756999997</v>
      </c>
      <c r="H29" s="244">
        <v>77.032557818000001</v>
      </c>
      <c r="I29" s="244">
        <v>24.693853789999999</v>
      </c>
      <c r="J29" s="244">
        <v>16.798646633000001</v>
      </c>
      <c r="K29" s="244">
        <v>20.944038550999998</v>
      </c>
      <c r="L29" s="245">
        <v>26.735094924999999</v>
      </c>
      <c r="M29" s="245">
        <v>183.70227946599999</v>
      </c>
      <c r="N29" s="244">
        <v>7.629646803</v>
      </c>
    </row>
    <row r="30" spans="1:14" x14ac:dyDescent="0.35">
      <c r="A30" s="249" t="s">
        <v>1075</v>
      </c>
      <c r="B30" s="244">
        <v>0.23445038500000001</v>
      </c>
      <c r="C30" s="244">
        <v>0.91051426998999996</v>
      </c>
      <c r="D30" s="244">
        <v>1.35367797399</v>
      </c>
      <c r="E30" s="244">
        <v>1.61684787799</v>
      </c>
      <c r="F30" s="244">
        <v>2.2647566609999998</v>
      </c>
      <c r="G30" s="244">
        <v>2.7174057290000002</v>
      </c>
      <c r="H30" s="244">
        <v>3.0127637580000002</v>
      </c>
      <c r="I30" s="244">
        <v>3.32515429</v>
      </c>
      <c r="J30" s="244">
        <v>4.1545529830000003</v>
      </c>
      <c r="K30" s="244">
        <v>4.38098542</v>
      </c>
      <c r="L30" s="245">
        <v>4.9777838479999996</v>
      </c>
      <c r="M30" s="245">
        <v>6.318647522</v>
      </c>
      <c r="N30" s="244">
        <v>0.316572083</v>
      </c>
    </row>
    <row r="31" spans="1:14" x14ac:dyDescent="0.35">
      <c r="A31" s="249" t="s">
        <v>1076</v>
      </c>
      <c r="B31" s="244">
        <v>1.08342218892</v>
      </c>
      <c r="C31" s="244">
        <v>1.83487747083</v>
      </c>
      <c r="D31" s="244">
        <v>2.1427362206400002</v>
      </c>
      <c r="E31" s="244">
        <v>3.40280756764</v>
      </c>
      <c r="F31" s="244">
        <v>3.8502106700000001</v>
      </c>
      <c r="G31" s="244">
        <v>4.1861116589999998</v>
      </c>
      <c r="H31" s="244">
        <v>6.9086709219999998</v>
      </c>
      <c r="I31" s="244">
        <v>8.0362839319999999</v>
      </c>
      <c r="J31" s="244">
        <v>9.0775024129999995</v>
      </c>
      <c r="K31" s="244">
        <v>11.782479443</v>
      </c>
      <c r="L31" s="245">
        <v>12.786264233000001</v>
      </c>
      <c r="M31" s="245">
        <v>18.840962525999998</v>
      </c>
      <c r="N31" s="244">
        <v>2.9104211129999999</v>
      </c>
    </row>
    <row r="32" spans="1:14" x14ac:dyDescent="0.35">
      <c r="A32" s="249" t="s">
        <v>1077</v>
      </c>
      <c r="B32" s="244">
        <v>14.840206898629999</v>
      </c>
      <c r="C32" s="244">
        <v>18.676154547080003</v>
      </c>
      <c r="D32" s="244">
        <v>31.224272993229999</v>
      </c>
      <c r="E32" s="244">
        <v>55.537729381650003</v>
      </c>
      <c r="F32" s="244">
        <v>71.699650571999996</v>
      </c>
      <c r="G32" s="244">
        <v>86.073077013000002</v>
      </c>
      <c r="H32" s="244">
        <v>111.721105069</v>
      </c>
      <c r="I32" s="244">
        <v>100.788590541</v>
      </c>
      <c r="J32" s="244">
        <v>117.015720906</v>
      </c>
      <c r="K32" s="244">
        <v>137.09309401799999</v>
      </c>
      <c r="L32" s="245">
        <v>154.91617038199999</v>
      </c>
      <c r="M32" s="245">
        <v>274.12337044899999</v>
      </c>
      <c r="N32" s="244">
        <v>15.759010476</v>
      </c>
    </row>
    <row r="33" spans="1:14" x14ac:dyDescent="0.35">
      <c r="A33" s="249" t="s">
        <v>1078</v>
      </c>
      <c r="B33" s="244">
        <v>5.7029856375600003</v>
      </c>
      <c r="C33" s="244">
        <v>5.9960835692799996</v>
      </c>
      <c r="D33" s="244">
        <v>6.4113738292500004</v>
      </c>
      <c r="E33" s="244">
        <v>2.2932582882500001</v>
      </c>
      <c r="F33" s="244">
        <v>2.5433140999999999</v>
      </c>
      <c r="G33" s="244">
        <v>4.1663238180000004</v>
      </c>
      <c r="H33" s="244">
        <v>4.7052784040000004</v>
      </c>
      <c r="I33" s="244">
        <v>3.680254884</v>
      </c>
      <c r="J33" s="244">
        <v>4.0556189150000002</v>
      </c>
      <c r="K33" s="244">
        <v>5.0795313440000003</v>
      </c>
      <c r="L33" s="245">
        <v>7.2824471580000001</v>
      </c>
      <c r="M33" s="245">
        <v>7.890017372</v>
      </c>
      <c r="N33" s="244">
        <v>0.34211350299999999</v>
      </c>
    </row>
    <row r="34" spans="1:14" x14ac:dyDescent="0.35">
      <c r="A34" s="243" t="s">
        <v>1079</v>
      </c>
      <c r="B34" s="244">
        <v>2.0085126351700002</v>
      </c>
      <c r="C34" s="244">
        <v>1.36060638437</v>
      </c>
      <c r="D34" s="244">
        <v>14.557770057920001</v>
      </c>
      <c r="E34" s="244">
        <v>12.7887927411</v>
      </c>
      <c r="F34" s="244">
        <v>18.206870557999999</v>
      </c>
      <c r="G34" s="244">
        <v>24.807355492999999</v>
      </c>
      <c r="H34" s="244">
        <v>27.684130107000001</v>
      </c>
      <c r="I34" s="245">
        <v>21.646665064</v>
      </c>
      <c r="J34" s="245">
        <v>10.254399064999999</v>
      </c>
      <c r="K34" s="245">
        <v>0.75611197399999996</v>
      </c>
      <c r="L34" s="245">
        <v>23.483285719000001</v>
      </c>
      <c r="M34" s="245">
        <v>29.135204682000001</v>
      </c>
      <c r="N34" s="245">
        <v>-17.911367032000001</v>
      </c>
    </row>
    <row r="35" spans="1:14" x14ac:dyDescent="0.35">
      <c r="A35" s="250" t="s">
        <v>1080</v>
      </c>
      <c r="B35" s="244">
        <v>280.23430592642995</v>
      </c>
      <c r="C35" s="244">
        <v>525.52391278079995</v>
      </c>
      <c r="D35" s="244">
        <v>790.87759183187984</v>
      </c>
      <c r="E35" s="244">
        <v>1008.6485968101598</v>
      </c>
      <c r="F35" s="244">
        <v>1223.6356769890001</v>
      </c>
      <c r="G35" s="244">
        <v>1482.5288656739999</v>
      </c>
      <c r="H35" s="244">
        <v>1703.756887367</v>
      </c>
      <c r="I35" s="244">
        <v>1781.8493421349999</v>
      </c>
      <c r="J35" s="244">
        <v>2087.7658302700002</v>
      </c>
      <c r="K35" s="244">
        <v>2208.7359762209999</v>
      </c>
      <c r="L35" s="244">
        <v>2323.0136806249998</v>
      </c>
      <c r="M35" s="244">
        <v>2605.7847356440002</v>
      </c>
      <c r="N35" s="244">
        <v>252.89984967999999</v>
      </c>
    </row>
    <row r="36" spans="1:14" x14ac:dyDescent="0.35">
      <c r="A36" s="250" t="s">
        <v>1081</v>
      </c>
      <c r="B36" s="244"/>
      <c r="C36" s="244"/>
      <c r="D36" s="244"/>
      <c r="E36" s="244"/>
      <c r="F36" s="244"/>
      <c r="G36" s="244"/>
      <c r="H36" s="244"/>
      <c r="I36" s="244"/>
      <c r="J36" s="244"/>
      <c r="K36" s="244"/>
      <c r="L36" s="244"/>
      <c r="M36" s="244"/>
      <c r="N36" s="244"/>
    </row>
    <row r="37" spans="1:14" x14ac:dyDescent="0.35">
      <c r="A37" s="249" t="s">
        <v>1082</v>
      </c>
      <c r="B37" s="244">
        <v>51.622918832000003</v>
      </c>
      <c r="C37" s="244">
        <v>92.206285718000004</v>
      </c>
      <c r="D37" s="244">
        <v>144.706875962</v>
      </c>
      <c r="E37" s="244">
        <v>175.75140230100001</v>
      </c>
      <c r="F37" s="244">
        <v>211.17258739299999</v>
      </c>
      <c r="G37" s="244">
        <v>244.68002872700001</v>
      </c>
      <c r="H37" s="244">
        <v>264.55078685500001</v>
      </c>
      <c r="I37" s="244">
        <v>255.93064552000001</v>
      </c>
      <c r="J37" s="244">
        <v>304.74453613999998</v>
      </c>
      <c r="K37" s="244">
        <v>319.79963642000001</v>
      </c>
      <c r="L37" s="244">
        <v>327.77122686000001</v>
      </c>
      <c r="M37" s="244">
        <v>441.3525358</v>
      </c>
      <c r="N37" s="244">
        <v>35.342202720000003</v>
      </c>
    </row>
    <row r="38" spans="1:14" x14ac:dyDescent="0.35">
      <c r="A38" s="249" t="s">
        <v>1083</v>
      </c>
      <c r="B38" s="244">
        <v>-2.8327012659999999</v>
      </c>
      <c r="C38" s="244">
        <v>4.3780983090000003</v>
      </c>
      <c r="D38" s="244">
        <v>11.926608669</v>
      </c>
      <c r="E38" s="244">
        <v>15.135220213</v>
      </c>
      <c r="F38" s="244">
        <v>4.617758147</v>
      </c>
      <c r="G38" s="244">
        <v>9.858806263</v>
      </c>
      <c r="H38" s="244">
        <v>1.314684703</v>
      </c>
      <c r="I38" s="244">
        <v>-6.7517387940000004</v>
      </c>
      <c r="J38" s="244">
        <v>-5.1890134510000001</v>
      </c>
      <c r="K38" s="244">
        <v>-3.6264031879999998</v>
      </c>
      <c r="L38" s="244">
        <v>-2.0703408990000001</v>
      </c>
      <c r="M38" s="244">
        <v>8.4128570840000005</v>
      </c>
      <c r="N38" s="244">
        <v>-0.166130903</v>
      </c>
    </row>
    <row r="39" spans="1:14" x14ac:dyDescent="0.35">
      <c r="A39" s="250" t="s">
        <v>1084</v>
      </c>
      <c r="B39" s="244">
        <v>225.77868582842993</v>
      </c>
      <c r="C39" s="244">
        <v>437.69572537179994</v>
      </c>
      <c r="D39" s="244">
        <v>658.09732453887989</v>
      </c>
      <c r="E39" s="244">
        <v>848.03241472215984</v>
      </c>
      <c r="F39" s="244">
        <v>1017.080847743</v>
      </c>
      <c r="G39" s="244">
        <v>1247.70764321</v>
      </c>
      <c r="H39" s="244">
        <v>1440.5207852149999</v>
      </c>
      <c r="I39" s="244">
        <v>1519.1669578210001</v>
      </c>
      <c r="J39" s="244">
        <v>1777.832280679</v>
      </c>
      <c r="K39" s="244">
        <v>1885.309936613</v>
      </c>
      <c r="L39" s="244">
        <v>1993.1721128659999</v>
      </c>
      <c r="M39" s="244">
        <v>2172.8450569279998</v>
      </c>
      <c r="N39" s="244">
        <v>217.39151605699999</v>
      </c>
    </row>
    <row r="40" spans="1:14" x14ac:dyDescent="0.35">
      <c r="A40" s="250" t="s">
        <v>1085</v>
      </c>
      <c r="B40" s="251">
        <v>35.078682587000003</v>
      </c>
      <c r="C40" s="251">
        <v>0.38262585025000001</v>
      </c>
      <c r="D40" s="251">
        <v>-9.047762303539999</v>
      </c>
      <c r="E40" s="251">
        <v>-9.5035121673699994</v>
      </c>
      <c r="F40" s="251">
        <v>-7.2206247499999998</v>
      </c>
      <c r="G40" s="251">
        <v>-37.926490899999997</v>
      </c>
      <c r="H40" s="251">
        <v>-39.035996877999999</v>
      </c>
      <c r="I40" s="251">
        <v>-38.511962658999998</v>
      </c>
      <c r="J40" s="251">
        <v>-64.965276578000001</v>
      </c>
      <c r="K40" s="251">
        <v>-128.65362271800001</v>
      </c>
      <c r="L40" s="251">
        <v>-2.1593691590000001</v>
      </c>
      <c r="M40" s="251">
        <v>249.50246735100001</v>
      </c>
      <c r="N40" s="251">
        <v>249.50246735100001</v>
      </c>
    </row>
    <row r="41" spans="1:14" x14ac:dyDescent="0.35">
      <c r="A41" s="250" t="s">
        <v>1086</v>
      </c>
      <c r="B41" s="251">
        <v>260.85736841542996</v>
      </c>
      <c r="C41" s="251">
        <v>438.07835122204995</v>
      </c>
      <c r="D41" s="251">
        <v>649.04956223533986</v>
      </c>
      <c r="E41" s="251">
        <v>838.52890255478974</v>
      </c>
      <c r="F41" s="251">
        <v>1009.860222993</v>
      </c>
      <c r="G41" s="251">
        <v>1209.7811523099999</v>
      </c>
      <c r="H41" s="251">
        <v>1401.4847883370001</v>
      </c>
      <c r="I41" s="251">
        <v>1480.654995162</v>
      </c>
      <c r="J41" s="251">
        <v>1712.867004101</v>
      </c>
      <c r="K41" s="251">
        <v>1756.656313895</v>
      </c>
      <c r="L41" s="251">
        <v>1991.012743707</v>
      </c>
      <c r="M41" s="251">
        <v>2422.347524279</v>
      </c>
      <c r="N41" s="251">
        <v>466.893983408</v>
      </c>
    </row>
    <row r="42" spans="1:14" ht="23.5" customHeight="1" x14ac:dyDescent="0.35">
      <c r="A42" s="460" t="s">
        <v>1087</v>
      </c>
      <c r="B42" s="461"/>
      <c r="C42" s="461"/>
      <c r="D42" s="461"/>
      <c r="E42" s="461"/>
      <c r="F42" s="461"/>
      <c r="G42" s="461"/>
      <c r="H42" s="461"/>
      <c r="I42" s="461"/>
      <c r="J42" s="461"/>
      <c r="K42" s="461"/>
      <c r="L42" s="461"/>
      <c r="M42" s="461"/>
      <c r="N42" s="461"/>
    </row>
  </sheetData>
  <mergeCells count="2">
    <mergeCell ref="A1:N1"/>
    <mergeCell ref="A42:N42"/>
  </mergeCells>
  <printOptions horizontalCentered="1"/>
  <pageMargins left="0.70866141732283472" right="0.70866141732283472" top="0.74803149606299213" bottom="0.74803149606299213" header="0.31496062992125984" footer="0.31496062992125984"/>
  <pageSetup paperSize="9" scale="66" orientation="landscape" r:id="rId1"/>
  <headerFooter alignWithMargins="0">
    <oddFooter>&amp;L&amp;"Arial,Regular"&amp;10&amp;K08-020STATISTIK LEMBAGA PEMBIAYAAN INDONESIA&amp;R&amp;"Arial,Regular"&amp;10&amp;K08-021&amp;P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4C75-80D9-45C0-8203-A5944F607E85}">
  <sheetPr>
    <tabColor rgb="FF00B0F0"/>
  </sheetPr>
  <dimension ref="A1:N9"/>
  <sheetViews>
    <sheetView tabSelected="1" view="pageBreakPreview" zoomScaleNormal="100" zoomScaleSheetLayoutView="100" workbookViewId="0">
      <selection activeCell="N7" sqref="N7"/>
    </sheetView>
  </sheetViews>
  <sheetFormatPr defaultColWidth="8.6328125" defaultRowHeight="14.5" x14ac:dyDescent="0.35"/>
  <cols>
    <col min="1" max="1" width="13.453125" style="222" customWidth="1"/>
    <col min="2" max="10" width="6.453125" style="222" bestFit="1" customWidth="1"/>
    <col min="11" max="14" width="6.453125" style="222" customWidth="1"/>
    <col min="15" max="16384" width="8.6328125" style="222"/>
  </cols>
  <sheetData>
    <row r="1" spans="1:14" ht="29" customHeight="1" x14ac:dyDescent="0.35">
      <c r="A1" s="456" t="s">
        <v>1088</v>
      </c>
      <c r="B1" s="457"/>
      <c r="C1" s="457"/>
      <c r="D1" s="457"/>
      <c r="E1" s="457"/>
      <c r="F1" s="457"/>
      <c r="G1" s="457"/>
      <c r="H1" s="457"/>
      <c r="I1" s="457"/>
      <c r="J1" s="457"/>
      <c r="K1" s="457"/>
      <c r="L1" s="457"/>
      <c r="M1" s="457"/>
      <c r="N1" s="457"/>
    </row>
    <row r="2" spans="1:14" x14ac:dyDescent="0.35">
      <c r="A2" s="238" t="s">
        <v>1089</v>
      </c>
      <c r="B2" s="252">
        <v>44927</v>
      </c>
      <c r="C2" s="252">
        <v>44958</v>
      </c>
      <c r="D2" s="252">
        <v>44986</v>
      </c>
      <c r="E2" s="252">
        <v>45017</v>
      </c>
      <c r="F2" s="252">
        <v>45047</v>
      </c>
      <c r="G2" s="252">
        <v>45078</v>
      </c>
      <c r="H2" s="252">
        <v>45108</v>
      </c>
      <c r="I2" s="252">
        <v>45139</v>
      </c>
      <c r="J2" s="252">
        <v>45170</v>
      </c>
      <c r="K2" s="252">
        <v>45200</v>
      </c>
      <c r="L2" s="252">
        <v>45231</v>
      </c>
      <c r="M2" s="252">
        <v>45261</v>
      </c>
      <c r="N2" s="252">
        <v>45292</v>
      </c>
    </row>
    <row r="3" spans="1:14" x14ac:dyDescent="0.35">
      <c r="A3" s="240" t="s">
        <v>1090</v>
      </c>
      <c r="B3" s="253">
        <v>0.64721067499603968</v>
      </c>
      <c r="C3" s="253">
        <v>0.69470025539920477</v>
      </c>
      <c r="D3" s="253">
        <v>0.69701969749263171</v>
      </c>
      <c r="E3" s="253">
        <v>0.72466348494495914</v>
      </c>
      <c r="F3" s="253">
        <v>0.72550145647952491</v>
      </c>
      <c r="G3" s="253">
        <v>0.73323448170235295</v>
      </c>
      <c r="H3" s="253">
        <v>0.74574781342949925</v>
      </c>
      <c r="I3" s="253">
        <v>0.73513992308732812</v>
      </c>
      <c r="J3" s="253">
        <v>0.72255688960164877</v>
      </c>
      <c r="K3" s="253">
        <v>0.74418820052116252</v>
      </c>
      <c r="L3" s="253">
        <v>0.76282165115351908</v>
      </c>
      <c r="M3" s="253">
        <v>0.75686311529091299</v>
      </c>
      <c r="N3" s="253">
        <v>0.7746732969375677</v>
      </c>
    </row>
    <row r="4" spans="1:14" x14ac:dyDescent="0.35">
      <c r="A4" s="250" t="s">
        <v>1091</v>
      </c>
      <c r="B4" s="253">
        <v>2.2564220380904436E-2</v>
      </c>
      <c r="C4" s="253">
        <v>2.2912922446938558E-2</v>
      </c>
      <c r="D4" s="253">
        <v>2.290791236795725E-2</v>
      </c>
      <c r="E4" s="253">
        <v>2.2944559124331201E-2</v>
      </c>
      <c r="F4" s="253">
        <v>2.2829951337187609E-2</v>
      </c>
      <c r="G4" s="253">
        <v>2.4687680795042993E-2</v>
      </c>
      <c r="H4" s="253">
        <v>2.4917767934028237E-2</v>
      </c>
      <c r="I4" s="253">
        <v>2.6159623462475638E-2</v>
      </c>
      <c r="J4" s="253">
        <v>2.5734621967187017E-2</v>
      </c>
      <c r="K4" s="253">
        <v>2.4593615490535299E-2</v>
      </c>
      <c r="L4" s="253">
        <v>2.155152170853138E-2</v>
      </c>
      <c r="M4" s="253">
        <v>2.2634523173606712E-2</v>
      </c>
      <c r="N4" s="253">
        <v>2.4093066629514989E-2</v>
      </c>
    </row>
    <row r="5" spans="1:14" x14ac:dyDescent="0.35">
      <c r="A5" s="250" t="s">
        <v>1092</v>
      </c>
      <c r="B5" s="253">
        <v>5.7758150865045689E-2</v>
      </c>
      <c r="C5" s="253">
        <v>5.8393140381784558E-2</v>
      </c>
      <c r="D5" s="253">
        <v>5.792752589147173E-2</v>
      </c>
      <c r="E5" s="253">
        <v>5.768639999804942E-2</v>
      </c>
      <c r="F5" s="253">
        <v>5.6893091669010777E-2</v>
      </c>
      <c r="G5" s="253">
        <v>6.1810918148216959E-2</v>
      </c>
      <c r="H5" s="253">
        <v>6.2077156718210742E-2</v>
      </c>
      <c r="I5" s="253">
        <v>6.0801983436203043E-2</v>
      </c>
      <c r="J5" s="253">
        <v>6.0035416801194418E-2</v>
      </c>
      <c r="K5" s="253">
        <v>5.7465544557619361E-2</v>
      </c>
      <c r="L5" s="253">
        <v>5.0462089457146045E-2</v>
      </c>
      <c r="M5" s="253">
        <v>5.2416780581048691E-2</v>
      </c>
      <c r="N5" s="253">
        <v>5.6010740090846785E-2</v>
      </c>
    </row>
    <row r="6" spans="1:14" x14ac:dyDescent="0.35">
      <c r="A6" s="250" t="s">
        <v>1093</v>
      </c>
      <c r="B6" s="254">
        <v>1.639587764157231</v>
      </c>
      <c r="C6" s="254">
        <v>1.6120714676989938</v>
      </c>
      <c r="D6" s="254">
        <v>1.5872586298365412</v>
      </c>
      <c r="E6" s="254">
        <v>1.599882738356917</v>
      </c>
      <c r="F6" s="254">
        <v>1.6625018003952396</v>
      </c>
      <c r="G6" s="254">
        <v>1.6439831953169348</v>
      </c>
      <c r="H6" s="254">
        <v>1.627198579516383</v>
      </c>
      <c r="I6" s="254">
        <v>1.5722181864217009</v>
      </c>
      <c r="J6" s="254">
        <v>1.5695272692955848</v>
      </c>
      <c r="K6" s="254">
        <v>1.5703583788771505</v>
      </c>
      <c r="L6" s="254">
        <v>1.5211111284653138</v>
      </c>
      <c r="M6" s="254">
        <v>1.5174207289138824</v>
      </c>
      <c r="N6" s="254">
        <v>1.5476094353303234</v>
      </c>
    </row>
    <row r="7" spans="1:14" x14ac:dyDescent="0.35">
      <c r="A7" s="250" t="s">
        <v>1094</v>
      </c>
      <c r="B7" s="253">
        <v>7.1033753451309476E-3</v>
      </c>
      <c r="C7" s="253">
        <v>7.1967302686880529E-3</v>
      </c>
      <c r="D7" s="253">
        <v>1.1959170600106768E-2</v>
      </c>
      <c r="E7" s="255">
        <v>1.1997424525894966E-2</v>
      </c>
      <c r="F7" s="255">
        <v>1.1472549239031415E-2</v>
      </c>
      <c r="G7" s="255">
        <v>1.1274982849976122E-2</v>
      </c>
      <c r="H7" s="255">
        <v>1.1271341474568639E-2</v>
      </c>
      <c r="I7" s="255">
        <v>7.7078927129571977E-3</v>
      </c>
      <c r="J7" s="255">
        <v>8.7594227619137432E-3</v>
      </c>
      <c r="K7" s="313">
        <v>1.5894264798108279E-2</v>
      </c>
      <c r="L7" s="317">
        <v>8.8050469764944482E-3</v>
      </c>
      <c r="M7" s="317">
        <v>8.6999999999999994E-3</v>
      </c>
      <c r="N7" s="317">
        <v>8.4977811620411334E-3</v>
      </c>
    </row>
    <row r="8" spans="1:14" ht="39.75" customHeight="1" x14ac:dyDescent="0.35">
      <c r="A8" s="460" t="s">
        <v>1095</v>
      </c>
      <c r="B8" s="461"/>
      <c r="C8" s="461"/>
      <c r="D8" s="461"/>
      <c r="E8" s="461"/>
      <c r="F8" s="461"/>
      <c r="G8" s="461"/>
      <c r="H8" s="461"/>
      <c r="I8" s="461"/>
      <c r="J8" s="461"/>
      <c r="K8" s="461"/>
      <c r="L8" s="461"/>
      <c r="M8" s="461"/>
      <c r="N8" s="461"/>
    </row>
    <row r="9" spans="1:14" x14ac:dyDescent="0.35">
      <c r="A9" s="256"/>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85"/>
  <sheetViews>
    <sheetView showGridLines="0" view="pageBreakPreview" topLeftCell="A67" zoomScale="80" zoomScaleNormal="100" zoomScaleSheetLayoutView="80" workbookViewId="0">
      <selection activeCell="B85" sqref="B85"/>
    </sheetView>
  </sheetViews>
  <sheetFormatPr defaultColWidth="8.6328125" defaultRowHeight="14.5" x14ac:dyDescent="0.35"/>
  <cols>
    <col min="1" max="1" width="86.6328125" bestFit="1" customWidth="1"/>
    <col min="2" max="2" width="10.6328125" bestFit="1" customWidth="1"/>
  </cols>
  <sheetData>
    <row r="1" spans="1:2" ht="25" x14ac:dyDescent="0.35">
      <c r="A1" s="16" t="s">
        <v>13</v>
      </c>
    </row>
    <row r="2" spans="1:2" ht="25" x14ac:dyDescent="0.35">
      <c r="A2" s="17" t="s">
        <v>14</v>
      </c>
    </row>
    <row r="3" spans="1:2" ht="25" x14ac:dyDescent="0.35">
      <c r="A3" s="17"/>
    </row>
    <row r="4" spans="1:2" x14ac:dyDescent="0.35">
      <c r="A4" s="18" t="s">
        <v>15</v>
      </c>
      <c r="B4" s="290">
        <v>2</v>
      </c>
    </row>
    <row r="5" spans="1:2" s="20" customFormat="1" x14ac:dyDescent="0.35">
      <c r="A5" s="19" t="s">
        <v>8</v>
      </c>
      <c r="B5" s="291">
        <v>2</v>
      </c>
    </row>
    <row r="6" spans="1:2" x14ac:dyDescent="0.35">
      <c r="A6" s="18" t="s">
        <v>13</v>
      </c>
      <c r="B6" s="290">
        <v>3</v>
      </c>
    </row>
    <row r="7" spans="1:2" s="20" customFormat="1" x14ac:dyDescent="0.35">
      <c r="A7" s="19" t="s">
        <v>14</v>
      </c>
      <c r="B7" s="291">
        <v>3</v>
      </c>
    </row>
    <row r="8" spans="1:2" x14ac:dyDescent="0.35">
      <c r="A8" s="18" t="s">
        <v>16</v>
      </c>
      <c r="B8" s="290">
        <v>6</v>
      </c>
    </row>
    <row r="9" spans="1:2" s="20" customFormat="1" x14ac:dyDescent="0.35">
      <c r="A9" s="19" t="s">
        <v>17</v>
      </c>
      <c r="B9" s="291">
        <v>6</v>
      </c>
    </row>
    <row r="10" spans="1:2" x14ac:dyDescent="0.35">
      <c r="A10" s="18" t="s">
        <v>947</v>
      </c>
      <c r="B10" s="290">
        <v>8</v>
      </c>
    </row>
    <row r="11" spans="1:2" s="20" customFormat="1" x14ac:dyDescent="0.35">
      <c r="A11" s="19" t="s">
        <v>948</v>
      </c>
      <c r="B11" s="291">
        <v>8</v>
      </c>
    </row>
    <row r="12" spans="1:2" x14ac:dyDescent="0.35">
      <c r="A12" s="18" t="s">
        <v>18</v>
      </c>
      <c r="B12" s="290">
        <v>8</v>
      </c>
    </row>
    <row r="13" spans="1:2" s="20" customFormat="1" x14ac:dyDescent="0.35">
      <c r="A13" s="19" t="s">
        <v>19</v>
      </c>
      <c r="B13" s="291">
        <v>8</v>
      </c>
    </row>
    <row r="14" spans="1:2" x14ac:dyDescent="0.35">
      <c r="A14" s="18" t="s">
        <v>20</v>
      </c>
      <c r="B14" s="290">
        <v>9</v>
      </c>
    </row>
    <row r="15" spans="1:2" s="20" customFormat="1" x14ac:dyDescent="0.35">
      <c r="A15" s="19" t="s">
        <v>21</v>
      </c>
      <c r="B15" s="291">
        <v>9</v>
      </c>
    </row>
    <row r="16" spans="1:2" x14ac:dyDescent="0.35">
      <c r="A16" s="18" t="s">
        <v>22</v>
      </c>
      <c r="B16" s="290">
        <v>11</v>
      </c>
    </row>
    <row r="17" spans="1:2" s="20" customFormat="1" x14ac:dyDescent="0.35">
      <c r="A17" s="19" t="s">
        <v>23</v>
      </c>
      <c r="B17" s="291">
        <v>11</v>
      </c>
    </row>
    <row r="18" spans="1:2" x14ac:dyDescent="0.35">
      <c r="A18" s="18" t="s">
        <v>24</v>
      </c>
      <c r="B18" s="290">
        <v>14</v>
      </c>
    </row>
    <row r="19" spans="1:2" s="20" customFormat="1" x14ac:dyDescent="0.35">
      <c r="A19" s="19" t="s">
        <v>25</v>
      </c>
      <c r="B19" s="291">
        <v>14</v>
      </c>
    </row>
    <row r="20" spans="1:2" x14ac:dyDescent="0.35">
      <c r="A20" s="18" t="s">
        <v>26</v>
      </c>
      <c r="B20" s="290">
        <v>16</v>
      </c>
    </row>
    <row r="21" spans="1:2" s="20" customFormat="1" x14ac:dyDescent="0.35">
      <c r="A21" s="19" t="s">
        <v>27</v>
      </c>
      <c r="B21" s="291">
        <v>16</v>
      </c>
    </row>
    <row r="22" spans="1:2" x14ac:dyDescent="0.35">
      <c r="A22" s="18" t="s">
        <v>28</v>
      </c>
      <c r="B22" s="290">
        <v>16</v>
      </c>
    </row>
    <row r="23" spans="1:2" s="20" customFormat="1" x14ac:dyDescent="0.35">
      <c r="A23" s="19" t="s">
        <v>29</v>
      </c>
      <c r="B23" s="291">
        <v>16</v>
      </c>
    </row>
    <row r="24" spans="1:2" x14ac:dyDescent="0.35">
      <c r="A24" s="18" t="s">
        <v>30</v>
      </c>
      <c r="B24" s="290">
        <v>16</v>
      </c>
    </row>
    <row r="25" spans="1:2" s="20" customFormat="1" x14ac:dyDescent="0.35">
      <c r="A25" s="19" t="s">
        <v>31</v>
      </c>
      <c r="B25" s="291">
        <v>16</v>
      </c>
    </row>
    <row r="26" spans="1:2" x14ac:dyDescent="0.35">
      <c r="A26" s="18" t="s">
        <v>32</v>
      </c>
      <c r="B26" s="290">
        <v>17</v>
      </c>
    </row>
    <row r="27" spans="1:2" s="20" customFormat="1" x14ac:dyDescent="0.35">
      <c r="A27" s="19" t="s">
        <v>33</v>
      </c>
      <c r="B27" s="291">
        <v>17</v>
      </c>
    </row>
    <row r="28" spans="1:2" x14ac:dyDescent="0.35">
      <c r="A28" s="18" t="s">
        <v>34</v>
      </c>
      <c r="B28" s="290">
        <v>17</v>
      </c>
    </row>
    <row r="29" spans="1:2" s="20" customFormat="1" x14ac:dyDescent="0.35">
      <c r="A29" s="19" t="s">
        <v>35</v>
      </c>
      <c r="B29" s="291">
        <v>17</v>
      </c>
    </row>
    <row r="30" spans="1:2" x14ac:dyDescent="0.35">
      <c r="A30" s="18" t="s">
        <v>36</v>
      </c>
      <c r="B30" s="290">
        <v>18</v>
      </c>
    </row>
    <row r="31" spans="1:2" s="20" customFormat="1" x14ac:dyDescent="0.35">
      <c r="A31" s="19" t="s">
        <v>37</v>
      </c>
      <c r="B31" s="291">
        <v>18</v>
      </c>
    </row>
    <row r="32" spans="1:2" x14ac:dyDescent="0.35">
      <c r="A32" s="18" t="s">
        <v>38</v>
      </c>
      <c r="B32" s="290">
        <v>18</v>
      </c>
    </row>
    <row r="33" spans="1:2" s="20" customFormat="1" x14ac:dyDescent="0.35">
      <c r="A33" s="19" t="s">
        <v>39</v>
      </c>
      <c r="B33" s="291">
        <v>18</v>
      </c>
    </row>
    <row r="34" spans="1:2" x14ac:dyDescent="0.35">
      <c r="A34" s="18" t="s">
        <v>40</v>
      </c>
      <c r="B34" s="290">
        <v>19</v>
      </c>
    </row>
    <row r="35" spans="1:2" s="20" customFormat="1" x14ac:dyDescent="0.35">
      <c r="A35" s="19" t="s">
        <v>41</v>
      </c>
      <c r="B35" s="291">
        <v>19</v>
      </c>
    </row>
    <row r="36" spans="1:2" x14ac:dyDescent="0.35">
      <c r="A36" s="18" t="s">
        <v>42</v>
      </c>
      <c r="B36" s="290">
        <v>19</v>
      </c>
    </row>
    <row r="37" spans="1:2" s="20" customFormat="1" x14ac:dyDescent="0.35">
      <c r="A37" s="19" t="s">
        <v>43</v>
      </c>
      <c r="B37" s="291">
        <v>19</v>
      </c>
    </row>
    <row r="38" spans="1:2" x14ac:dyDescent="0.35">
      <c r="A38" s="18" t="s">
        <v>44</v>
      </c>
      <c r="B38" s="290">
        <v>20</v>
      </c>
    </row>
    <row r="39" spans="1:2" s="20" customFormat="1" x14ac:dyDescent="0.35">
      <c r="A39" s="19" t="s">
        <v>45</v>
      </c>
      <c r="B39" s="291">
        <v>20</v>
      </c>
    </row>
    <row r="40" spans="1:2" x14ac:dyDescent="0.35">
      <c r="A40" s="18" t="s">
        <v>46</v>
      </c>
      <c r="B40" s="290">
        <v>20</v>
      </c>
    </row>
    <row r="41" spans="1:2" s="20" customFormat="1" x14ac:dyDescent="0.35">
      <c r="A41" s="19" t="s">
        <v>47</v>
      </c>
      <c r="B41" s="291">
        <v>20</v>
      </c>
    </row>
    <row r="42" spans="1:2" x14ac:dyDescent="0.35">
      <c r="A42" s="18" t="s">
        <v>48</v>
      </c>
      <c r="B42" s="290">
        <v>20</v>
      </c>
    </row>
    <row r="43" spans="1:2" s="20" customFormat="1" x14ac:dyDescent="0.35">
      <c r="A43" s="19" t="s">
        <v>49</v>
      </c>
      <c r="B43" s="291">
        <v>20</v>
      </c>
    </row>
    <row r="44" spans="1:2" x14ac:dyDescent="0.35">
      <c r="A44" s="18" t="s">
        <v>50</v>
      </c>
      <c r="B44" s="290">
        <v>21</v>
      </c>
    </row>
    <row r="45" spans="1:2" s="20" customFormat="1" x14ac:dyDescent="0.35">
      <c r="A45" s="19" t="s">
        <v>51</v>
      </c>
      <c r="B45" s="291">
        <v>21</v>
      </c>
    </row>
    <row r="46" spans="1:2" x14ac:dyDescent="0.35">
      <c r="A46" s="18" t="s">
        <v>52</v>
      </c>
      <c r="B46" s="290">
        <v>22</v>
      </c>
    </row>
    <row r="47" spans="1:2" s="20" customFormat="1" x14ac:dyDescent="0.35">
      <c r="A47" s="19" t="s">
        <v>53</v>
      </c>
      <c r="B47" s="291">
        <v>22</v>
      </c>
    </row>
    <row r="48" spans="1:2" x14ac:dyDescent="0.35">
      <c r="A48" s="18" t="s">
        <v>54</v>
      </c>
      <c r="B48" s="290">
        <v>22</v>
      </c>
    </row>
    <row r="49" spans="1:2" s="20" customFormat="1" x14ac:dyDescent="0.35">
      <c r="A49" s="19" t="s">
        <v>55</v>
      </c>
      <c r="B49" s="291">
        <v>22</v>
      </c>
    </row>
    <row r="50" spans="1:2" x14ac:dyDescent="0.35">
      <c r="A50" s="18" t="s">
        <v>56</v>
      </c>
      <c r="B50" s="290">
        <v>23</v>
      </c>
    </row>
    <row r="51" spans="1:2" s="20" customFormat="1" x14ac:dyDescent="0.35">
      <c r="A51" s="19" t="s">
        <v>57</v>
      </c>
      <c r="B51" s="291">
        <v>23</v>
      </c>
    </row>
    <row r="52" spans="1:2" x14ac:dyDescent="0.35">
      <c r="A52" s="18" t="s">
        <v>58</v>
      </c>
      <c r="B52" s="292">
        <v>23</v>
      </c>
    </row>
    <row r="53" spans="1:2" s="20" customFormat="1" x14ac:dyDescent="0.35">
      <c r="A53" s="19" t="s">
        <v>59</v>
      </c>
      <c r="B53" s="291">
        <v>23</v>
      </c>
    </row>
    <row r="54" spans="1:2" x14ac:dyDescent="0.35">
      <c r="A54" s="18" t="s">
        <v>60</v>
      </c>
      <c r="B54" s="290">
        <v>24</v>
      </c>
    </row>
    <row r="55" spans="1:2" s="20" customFormat="1" x14ac:dyDescent="0.35">
      <c r="A55" s="19" t="s">
        <v>61</v>
      </c>
      <c r="B55" s="291">
        <v>24</v>
      </c>
    </row>
    <row r="56" spans="1:2" x14ac:dyDescent="0.35">
      <c r="A56" s="18" t="s">
        <v>62</v>
      </c>
      <c r="B56" s="290">
        <v>24</v>
      </c>
    </row>
    <row r="57" spans="1:2" s="20" customFormat="1" x14ac:dyDescent="0.35">
      <c r="A57" s="19" t="s">
        <v>63</v>
      </c>
      <c r="B57" s="291">
        <v>24</v>
      </c>
    </row>
    <row r="58" spans="1:2" x14ac:dyDescent="0.35">
      <c r="A58" s="18" t="s">
        <v>64</v>
      </c>
      <c r="B58" s="290">
        <v>34</v>
      </c>
    </row>
    <row r="59" spans="1:2" s="20" customFormat="1" x14ac:dyDescent="0.35">
      <c r="A59" s="19" t="s">
        <v>65</v>
      </c>
      <c r="B59" s="291">
        <v>34</v>
      </c>
    </row>
    <row r="60" spans="1:2" x14ac:dyDescent="0.35">
      <c r="A60" s="18" t="s">
        <v>66</v>
      </c>
      <c r="B60" s="292">
        <v>35</v>
      </c>
    </row>
    <row r="61" spans="1:2" s="20" customFormat="1" x14ac:dyDescent="0.35">
      <c r="A61" s="19" t="s">
        <v>67</v>
      </c>
      <c r="B61" s="291">
        <v>35</v>
      </c>
    </row>
    <row r="62" spans="1:2" x14ac:dyDescent="0.35">
      <c r="A62" s="18" t="s">
        <v>68</v>
      </c>
      <c r="B62" s="290">
        <v>36</v>
      </c>
    </row>
    <row r="63" spans="1:2" s="20" customFormat="1" x14ac:dyDescent="0.35">
      <c r="A63" s="19" t="s">
        <v>69</v>
      </c>
      <c r="B63" s="291">
        <v>36</v>
      </c>
    </row>
    <row r="64" spans="1:2" x14ac:dyDescent="0.35">
      <c r="A64" s="18" t="s">
        <v>70</v>
      </c>
      <c r="B64" s="290">
        <v>37</v>
      </c>
    </row>
    <row r="65" spans="1:2" s="20" customFormat="1" x14ac:dyDescent="0.35">
      <c r="A65" s="19" t="s">
        <v>71</v>
      </c>
      <c r="B65" s="291">
        <v>37</v>
      </c>
    </row>
    <row r="66" spans="1:2" x14ac:dyDescent="0.35">
      <c r="A66" s="18" t="s">
        <v>863</v>
      </c>
      <c r="B66" s="290">
        <v>39</v>
      </c>
    </row>
    <row r="67" spans="1:2" s="20" customFormat="1" x14ac:dyDescent="0.35">
      <c r="A67" s="19" t="s">
        <v>864</v>
      </c>
      <c r="B67" s="291">
        <v>39</v>
      </c>
    </row>
    <row r="68" spans="1:2" x14ac:dyDescent="0.35">
      <c r="A68" s="18" t="s">
        <v>865</v>
      </c>
      <c r="B68" s="290">
        <v>40</v>
      </c>
    </row>
    <row r="69" spans="1:2" s="20" customFormat="1" x14ac:dyDescent="0.35">
      <c r="A69" s="19" t="s">
        <v>866</v>
      </c>
      <c r="B69" s="291">
        <v>40</v>
      </c>
    </row>
    <row r="70" spans="1:2" s="20" customFormat="1" x14ac:dyDescent="0.35">
      <c r="A70" s="18" t="s">
        <v>867</v>
      </c>
      <c r="B70" s="290">
        <v>41</v>
      </c>
    </row>
    <row r="71" spans="1:2" s="20" customFormat="1" x14ac:dyDescent="0.35">
      <c r="A71" s="19" t="s">
        <v>868</v>
      </c>
      <c r="B71" s="291">
        <v>41</v>
      </c>
    </row>
    <row r="72" spans="1:2" x14ac:dyDescent="0.35">
      <c r="A72" s="289" t="s">
        <v>1195</v>
      </c>
      <c r="B72" s="290">
        <v>42</v>
      </c>
    </row>
    <row r="73" spans="1:2" s="20" customFormat="1" x14ac:dyDescent="0.35">
      <c r="A73" s="19" t="s">
        <v>1196</v>
      </c>
      <c r="B73" s="291">
        <v>42</v>
      </c>
    </row>
    <row r="74" spans="1:2" x14ac:dyDescent="0.35">
      <c r="A74" s="18" t="s">
        <v>1197</v>
      </c>
      <c r="B74" s="290">
        <v>43</v>
      </c>
    </row>
    <row r="75" spans="1:2" s="20" customFormat="1" x14ac:dyDescent="0.35">
      <c r="A75" s="19" t="s">
        <v>1198</v>
      </c>
      <c r="B75" s="291">
        <v>43</v>
      </c>
    </row>
    <row r="76" spans="1:2" x14ac:dyDescent="0.35">
      <c r="A76" s="289" t="s">
        <v>1199</v>
      </c>
      <c r="B76" s="290">
        <v>44</v>
      </c>
    </row>
    <row r="77" spans="1:2" x14ac:dyDescent="0.35">
      <c r="A77" s="19" t="s">
        <v>1200</v>
      </c>
      <c r="B77" s="291">
        <v>44</v>
      </c>
    </row>
    <row r="78" spans="1:2" x14ac:dyDescent="0.35">
      <c r="A78" s="289" t="s">
        <v>1201</v>
      </c>
      <c r="B78" s="290">
        <v>45</v>
      </c>
    </row>
    <row r="79" spans="1:2" x14ac:dyDescent="0.35">
      <c r="A79" s="19" t="s">
        <v>1202</v>
      </c>
      <c r="B79" s="291">
        <v>45</v>
      </c>
    </row>
    <row r="80" spans="1:2" x14ac:dyDescent="0.35">
      <c r="A80" s="289" t="s">
        <v>1203</v>
      </c>
      <c r="B80" s="290">
        <v>46</v>
      </c>
    </row>
    <row r="81" spans="1:2" x14ac:dyDescent="0.35">
      <c r="A81" s="19" t="s">
        <v>1204</v>
      </c>
      <c r="B81" s="291">
        <v>46</v>
      </c>
    </row>
    <row r="82" spans="1:2" x14ac:dyDescent="0.35">
      <c r="A82" s="289" t="s">
        <v>1205</v>
      </c>
      <c r="B82" s="290">
        <v>47</v>
      </c>
    </row>
    <row r="83" spans="1:2" x14ac:dyDescent="0.35">
      <c r="A83" s="19" t="s">
        <v>1206</v>
      </c>
      <c r="B83" s="291">
        <v>47</v>
      </c>
    </row>
    <row r="84" spans="1:2" x14ac:dyDescent="0.35">
      <c r="A84" s="289" t="s">
        <v>1207</v>
      </c>
      <c r="B84" s="290">
        <v>48</v>
      </c>
    </row>
    <row r="85" spans="1:2" x14ac:dyDescent="0.35">
      <c r="A85" s="19" t="s">
        <v>1208</v>
      </c>
      <c r="B85" s="291">
        <v>48</v>
      </c>
    </row>
  </sheetData>
  <hyperlinks>
    <hyperlink ref="A4" location="_Toc473812250" display="_Toc473812250" xr:uid="{00000000-0004-0000-0200-000000000000}"/>
    <hyperlink ref="B4" location="Pengantar!A1" display="Pengantar!A1" xr:uid="{00000000-0004-0000-0200-000001000000}"/>
    <hyperlink ref="A5" location="_Toc473812251" display="_Toc473812251" xr:uid="{00000000-0004-0000-0200-000002000000}"/>
    <hyperlink ref="B5" location="Pengantar!A1" display="Pengantar!A1" xr:uid="{00000000-0004-0000-0200-000003000000}"/>
    <hyperlink ref="A6" location="_Toc473812252" display="_Toc473812252" xr:uid="{00000000-0004-0000-0200-000004000000}"/>
    <hyperlink ref="B6" location="Isi!_Toc449593929" display="Isi!_Toc449593929" xr:uid="{00000000-0004-0000-0200-000005000000}"/>
    <hyperlink ref="A7" location="_Toc473812253" display="_Toc473812253" xr:uid="{00000000-0004-0000-0200-000006000000}"/>
    <hyperlink ref="B7" location="Isi!_Toc449593930" display="Isi!_Toc449593930" xr:uid="{00000000-0004-0000-0200-000007000000}"/>
    <hyperlink ref="A8" location="_Toc473812254" display="_Toc473812254" xr:uid="{00000000-0004-0000-0200-000008000000}"/>
    <hyperlink ref="B8" location="Istilah!_Toc449593931" display="Istilah!_Toc449593931" xr:uid="{00000000-0004-0000-0200-000009000000}"/>
    <hyperlink ref="A9" location="_Toc473812255" display="_Toc473812255" xr:uid="{00000000-0004-0000-0200-00000A000000}"/>
    <hyperlink ref="B9" location="Istilah!_Toc449593932" display="Istilah!_Toc449593932" xr:uid="{00000000-0004-0000-0200-00000B000000}"/>
    <hyperlink ref="A10" location="_Toc473812256" display="_Toc473812256" xr:uid="{00000000-0004-0000-0200-00000C000000}"/>
    <hyperlink ref="B10" location="'1.1'!Print_Area" display="'1.1'!Print_Area" xr:uid="{00000000-0004-0000-0200-00000D000000}"/>
    <hyperlink ref="A11" location="_Toc473812257" display="_Toc473812257" xr:uid="{00000000-0004-0000-0200-00000E000000}"/>
    <hyperlink ref="B11" location="'1.1'!Print_Area" display="'1.1'!Print_Area" xr:uid="{00000000-0004-0000-0200-00000F000000}"/>
    <hyperlink ref="A12" location="_Toc473812258" display="_Toc473812258" xr:uid="{00000000-0004-0000-0200-000010000000}"/>
    <hyperlink ref="B12" location="'1.2'!_Toc449593935" display="'1.2'!_Toc449593935" xr:uid="{00000000-0004-0000-0200-000011000000}"/>
    <hyperlink ref="A13" location="_Toc473812259" display="_Toc473812259" xr:uid="{00000000-0004-0000-0200-000012000000}"/>
    <hyperlink ref="A14" location="_Toc473812262" display="_Toc473812262" xr:uid="{00000000-0004-0000-0200-000014000000}"/>
    <hyperlink ref="B14" location="'2.1'!_Toc449593939" display="'2.1'!_Toc449593939" xr:uid="{00000000-0004-0000-0200-000015000000}"/>
    <hyperlink ref="A15" location="_Toc473812263" display="_Toc473812263" xr:uid="{00000000-0004-0000-0200-000016000000}"/>
    <hyperlink ref="B15" location="'2.1'!_Toc449593940" display="'2.1'!_Toc449593940" xr:uid="{00000000-0004-0000-0200-000017000000}"/>
    <hyperlink ref="A16" location="_Toc473812264" display="_Toc473812264" xr:uid="{00000000-0004-0000-0200-000018000000}"/>
    <hyperlink ref="B16" location="'2.2'!_Toc449593941" display="'2.2'!_Toc449593941" xr:uid="{00000000-0004-0000-0200-000019000000}"/>
    <hyperlink ref="A17" location="_Toc473812265" display="_Toc473812265" xr:uid="{00000000-0004-0000-0200-00001A000000}"/>
    <hyperlink ref="B17" location="'2.2'!_Toc449593942" display="'2.2'!_Toc449593942" xr:uid="{00000000-0004-0000-0200-00001B000000}"/>
    <hyperlink ref="A18" location="_Toc473812266" display="_Toc473812266" xr:uid="{00000000-0004-0000-0200-00001C000000}"/>
    <hyperlink ref="B18" location="'2.3'!_Toc449593944" display="'2.3'!_Toc449593944" xr:uid="{00000000-0004-0000-0200-00001D000000}"/>
    <hyperlink ref="A19" location="_Toc473812267" display="_Toc473812267" xr:uid="{00000000-0004-0000-0200-00001E000000}"/>
    <hyperlink ref="B19" location="'2.3'!_Toc449593944" display="'2.3'!_Toc449593944" xr:uid="{00000000-0004-0000-0200-00001F000000}"/>
    <hyperlink ref="A20" location="_Toc473812268" display="_Toc473812268" xr:uid="{00000000-0004-0000-0200-000020000000}"/>
    <hyperlink ref="B20" location="'2.4'!_Toc449593946" display="'2.4'!_Toc449593946" xr:uid="{00000000-0004-0000-0200-000021000000}"/>
    <hyperlink ref="A21" location="_Toc473812269" display="_Toc473812269" xr:uid="{00000000-0004-0000-0200-000022000000}"/>
    <hyperlink ref="B21" location="'2.4'!_Toc449593946" display="'2.4'!_Toc449593946" xr:uid="{00000000-0004-0000-0200-000023000000}"/>
    <hyperlink ref="A22" location="_Toc473812270" display="_Toc473812270" xr:uid="{00000000-0004-0000-0200-000024000000}"/>
    <hyperlink ref="B22" location="'2.5'!_Toc467488447" display="'2.5'!_Toc467488447" xr:uid="{00000000-0004-0000-0200-000025000000}"/>
    <hyperlink ref="A23" location="_Toc473812271" display="_Toc473812271" xr:uid="{00000000-0004-0000-0200-000026000000}"/>
    <hyperlink ref="B23" location="'2.5'!_Toc467488448" display="'2.5'!_Toc467488448" xr:uid="{00000000-0004-0000-0200-000027000000}"/>
    <hyperlink ref="A24" location="_Toc473812272" display="_Toc473812272" xr:uid="{00000000-0004-0000-0200-000028000000}"/>
    <hyperlink ref="B24" location="'2.6'!_Toc449593947" display="'2.6'!_Toc449593947" xr:uid="{00000000-0004-0000-0200-000029000000}"/>
    <hyperlink ref="A25" location="_Toc473812273" display="_Toc473812273" xr:uid="{00000000-0004-0000-0200-00002A000000}"/>
    <hyperlink ref="B25" location="'2.6'!_Toc449593948" display="'2.6'!_Toc449593948" xr:uid="{00000000-0004-0000-0200-00002B000000}"/>
    <hyperlink ref="A26" location="_Toc473812274" display="_Toc473812274" xr:uid="{00000000-0004-0000-0200-00002C000000}"/>
    <hyperlink ref="B26" location="'2.7'!_Toc449593950" display="'2.7'!_Toc449593950" xr:uid="{00000000-0004-0000-0200-00002D000000}"/>
    <hyperlink ref="A27" location="_Toc473812275" display="_Toc473812275" xr:uid="{00000000-0004-0000-0200-00002E000000}"/>
    <hyperlink ref="B27" location="'2.7'!_Toc449593950" display="'2.7'!_Toc449593950" xr:uid="{00000000-0004-0000-0200-00002F000000}"/>
    <hyperlink ref="A28" location="_Toc473812276" display="_Toc473812276" xr:uid="{00000000-0004-0000-0200-000030000000}"/>
    <hyperlink ref="B28" location="'2.8'!_Toc449593951" display="'2.8'!_Toc449593951" xr:uid="{00000000-0004-0000-0200-000031000000}"/>
    <hyperlink ref="A29" location="_Toc473812277" display="_Toc473812277" xr:uid="{00000000-0004-0000-0200-000032000000}"/>
    <hyperlink ref="B29" location="'2.8'!_Toc449593952" display="'2.8'!_Toc449593952" xr:uid="{00000000-0004-0000-0200-000033000000}"/>
    <hyperlink ref="A30" location="_Toc473812278" display="_Toc473812278" xr:uid="{00000000-0004-0000-0200-000034000000}"/>
    <hyperlink ref="B30" location="'2.9'!_Toc449593954" display="'2.9'!_Toc449593954" xr:uid="{00000000-0004-0000-0200-000035000000}"/>
    <hyperlink ref="A31" location="_Toc473812279" display="_Toc473812279" xr:uid="{00000000-0004-0000-0200-000036000000}"/>
    <hyperlink ref="B31" location="'2.9'!_Toc449593954" display="'2.9'!_Toc449593954" xr:uid="{00000000-0004-0000-0200-000037000000}"/>
    <hyperlink ref="A32" location="_Toc473812280" display="_Toc473812280" xr:uid="{00000000-0004-0000-0200-000038000000}"/>
    <hyperlink ref="B32" location="'2.10'!_Toc449593955" display="'2.10'!_Toc449593955" xr:uid="{00000000-0004-0000-0200-000039000000}"/>
    <hyperlink ref="A33" location="_Toc473812281" display="_Toc473812281" xr:uid="{00000000-0004-0000-0200-00003A000000}"/>
    <hyperlink ref="B33" location="'2.10'!_Toc449593956" display="'2.10'!_Toc449593956" xr:uid="{00000000-0004-0000-0200-00003B000000}"/>
    <hyperlink ref="A34" location="_Toc473812282" display="_Toc473812282" xr:uid="{00000000-0004-0000-0200-00003C000000}"/>
    <hyperlink ref="B34" location="'2.11'!_Toc449593957" display="'2.11'!_Toc449593957" xr:uid="{00000000-0004-0000-0200-00003D000000}"/>
    <hyperlink ref="A35" location="_Toc473812283" display="_Toc473812283" xr:uid="{00000000-0004-0000-0200-00003E000000}"/>
    <hyperlink ref="B35" location="'2.11'!_Toc449593958" display="'2.11'!_Toc449593958" xr:uid="{00000000-0004-0000-0200-00003F000000}"/>
    <hyperlink ref="A36" location="_Toc473812284" display="_Toc473812284" xr:uid="{00000000-0004-0000-0200-000040000000}"/>
    <hyperlink ref="B36" location="'2.12'!_Toc449593959" display="'2.12'!_Toc449593959" xr:uid="{00000000-0004-0000-0200-000041000000}"/>
    <hyperlink ref="A37" location="_Toc473812285" display="_Toc473812285" xr:uid="{00000000-0004-0000-0200-000042000000}"/>
    <hyperlink ref="B37" location="'2.12'!_Toc449593960" display="'2.12'!_Toc449593960" xr:uid="{00000000-0004-0000-0200-000043000000}"/>
    <hyperlink ref="A38" location="_Toc473812286" display="_Toc473812286" xr:uid="{00000000-0004-0000-0200-000044000000}"/>
    <hyperlink ref="B38" location="'2.13'!_Toc449593961" display="'2.13'!_Toc449593961" xr:uid="{00000000-0004-0000-0200-000045000000}"/>
    <hyperlink ref="A39" location="_Toc473812287" display="_Toc473812287" xr:uid="{00000000-0004-0000-0200-000046000000}"/>
    <hyperlink ref="B39" location="'2.13'!_Toc449593962" display="'2.13'!_Toc449593962" xr:uid="{00000000-0004-0000-0200-000047000000}"/>
    <hyperlink ref="A40" location="_Toc473812288" display="_Toc473812288" xr:uid="{00000000-0004-0000-0200-000048000000}"/>
    <hyperlink ref="B40" location="'2.14'!_Toc449593963" display="'2.14'!_Toc449593963" xr:uid="{00000000-0004-0000-0200-000049000000}"/>
    <hyperlink ref="A41" location="_Toc473812289" display="_Toc473812289" xr:uid="{00000000-0004-0000-0200-00004A000000}"/>
    <hyperlink ref="B41" location="'2.14'!_Toc449593964" display="'2.14'!_Toc449593964" xr:uid="{00000000-0004-0000-0200-00004B000000}"/>
    <hyperlink ref="A42" location="_Toc473812290" display="_Toc473812290" xr:uid="{00000000-0004-0000-0200-00004C000000}"/>
    <hyperlink ref="B42" location="'2.15'!_Toc449593966" display="'2.15'!_Toc449593966" xr:uid="{00000000-0004-0000-0200-00004D000000}"/>
    <hyperlink ref="A43" location="_Toc473812291" display="_Toc473812291" xr:uid="{00000000-0004-0000-0200-00004E000000}"/>
    <hyperlink ref="B43" location="'2.15'!_Toc449593966" display="'2.15'!_Toc449593966" xr:uid="{00000000-0004-0000-0200-00004F000000}"/>
    <hyperlink ref="A44" location="_Toc473812292" display="_Toc473812292" xr:uid="{00000000-0004-0000-0200-000050000000}"/>
    <hyperlink ref="B44" location="'2.16'!_Toc449593967" display="'2.16'!_Toc449593967" xr:uid="{00000000-0004-0000-0200-000051000000}"/>
    <hyperlink ref="A45" location="_Toc473812293" display="_Toc473812293" xr:uid="{00000000-0004-0000-0200-000052000000}"/>
    <hyperlink ref="B45" location="'2.16'!_Toc449593968" display="'2.16'!_Toc449593968" xr:uid="{00000000-0004-0000-0200-000053000000}"/>
    <hyperlink ref="A46" location="_Toc473812294" display="_Toc473812294" xr:uid="{00000000-0004-0000-0200-000054000000}"/>
    <hyperlink ref="B46" location="'2.17'!_Toc449593969" display="'2.17'!_Toc449593969" xr:uid="{00000000-0004-0000-0200-000055000000}"/>
    <hyperlink ref="A47" location="_Toc473812295" display="_Toc473812295" xr:uid="{00000000-0004-0000-0200-000056000000}"/>
    <hyperlink ref="B47" location="'2.17'!_Toc449593970" display="'2.17'!_Toc449593970" xr:uid="{00000000-0004-0000-0200-000057000000}"/>
    <hyperlink ref="A48" location="_Toc473812296" display="_Toc473812296" xr:uid="{00000000-0004-0000-0200-000058000000}"/>
    <hyperlink ref="B48" location="'2.18'!A1" display="'2.18'!A1" xr:uid="{00000000-0004-0000-0200-000059000000}"/>
    <hyperlink ref="A49" location="_Toc473812297" display="_Toc473812297" xr:uid="{00000000-0004-0000-0200-00005A000000}"/>
    <hyperlink ref="A50" location="_Toc473812298" display="_Toc473812298" xr:uid="{00000000-0004-0000-0200-00005C000000}"/>
    <hyperlink ref="B50" location="'2.19'!A1" display="'2.19'!A1" xr:uid="{00000000-0004-0000-0200-00005D000000}"/>
    <hyperlink ref="A51" location="_Toc473812299" display="_Toc473812299" xr:uid="{00000000-0004-0000-0200-00005E000000}"/>
    <hyperlink ref="A52" location="_Toc473812300" display="_Toc473812300" xr:uid="{00000000-0004-0000-0200-000060000000}"/>
    <hyperlink ref="A53" location="_Toc473812301" display="_Toc473812301" xr:uid="{00000000-0004-0000-0200-000062000000}"/>
    <hyperlink ref="A54" location="_Toc473812302" display="_Toc473812302" xr:uid="{00000000-0004-0000-0200-000064000000}"/>
    <hyperlink ref="B54" location="'2.21'!A1" display="'2.21'!A1" xr:uid="{00000000-0004-0000-0200-000065000000}"/>
    <hyperlink ref="A55" location="_Toc473812303" display="_Toc473812303" xr:uid="{00000000-0004-0000-0200-000066000000}"/>
    <hyperlink ref="A56" location="_Toc473812304" display="_Toc473812304" xr:uid="{00000000-0004-0000-0200-000068000000}"/>
    <hyperlink ref="B56" location="'2.22'!A1" display="'2.22'!A1" xr:uid="{00000000-0004-0000-0200-000069000000}"/>
    <hyperlink ref="A57" location="_Toc473812305" display="_Toc473812305" xr:uid="{00000000-0004-0000-0200-00006A000000}"/>
    <hyperlink ref="A58" location="_Toc473812323" display="_Toc473812323" xr:uid="{00000000-0004-0000-0200-00006C000000}"/>
    <hyperlink ref="B58" location="'3.1'!A1" display="'3.1'!A1" xr:uid="{00000000-0004-0000-0200-00006D000000}"/>
    <hyperlink ref="A59" location="_Toc473812324" display="_Toc473812324" xr:uid="{00000000-0004-0000-0200-00006E000000}"/>
    <hyperlink ref="A60" location="_Toc473812325" display="_Toc473812325" xr:uid="{00000000-0004-0000-0200-000070000000}"/>
    <hyperlink ref="A61" location="_Toc473812326" display="_Toc473812326" xr:uid="{00000000-0004-0000-0200-000072000000}"/>
    <hyperlink ref="A62" location="_Toc473812327" display="_Toc473812327" xr:uid="{00000000-0004-0000-0200-000074000000}"/>
    <hyperlink ref="B62" location="'3.3'!A1" display="'3.3'!A1" xr:uid="{00000000-0004-0000-0200-000075000000}"/>
    <hyperlink ref="A63" location="_Toc473812328" display="_Toc473812328" xr:uid="{00000000-0004-0000-0200-000076000000}"/>
    <hyperlink ref="A64" location="_Toc473812329" display="_Toc473812329" xr:uid="{00000000-0004-0000-0200-000078000000}"/>
    <hyperlink ref="B64" location="'3.4'!A1" display="'3.4'!A1" xr:uid="{00000000-0004-0000-0200-000079000000}"/>
    <hyperlink ref="A65" location="_Toc473812330" display="_Toc473812330" xr:uid="{00000000-0004-0000-0200-00007A000000}"/>
    <hyperlink ref="A66" location="_Toc473812331" display="_Toc473812331" xr:uid="{00000000-0004-0000-0200-00007C000000}"/>
    <hyperlink ref="B66" location="'4.1'!A1" display="'4.1'!A1" xr:uid="{00000000-0004-0000-0200-00007D000000}"/>
    <hyperlink ref="A67" location="_Toc473812332" display="_Toc473812332" xr:uid="{00000000-0004-0000-0200-00007E000000}"/>
    <hyperlink ref="A68" location="_Toc473812333" display="_Toc473812333" xr:uid="{00000000-0004-0000-0200-000080000000}"/>
    <hyperlink ref="B68" location="'4.2'!A1" display="'4.2'!A1" xr:uid="{00000000-0004-0000-0200-000081000000}"/>
    <hyperlink ref="A69" location="_Toc473812334" display="_Toc473812334" xr:uid="{00000000-0004-0000-0200-000082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4.3'!A1" display="'4.3'!A1" xr:uid="{00000000-0004-0000-0200-0000AE000000}"/>
    <hyperlink ref="B72" location="'5.1'!A1" display="'5.1'!A1" xr:uid="{2268051D-3871-4F75-B743-FAF847EE96BE}"/>
    <hyperlink ref="B13" location="'1.2'!_Toc449593936" display="'1.2'!_Toc449593936" xr:uid="{00000000-0004-0000-0200-000013000000}"/>
    <hyperlink ref="B49" location="'2.18'!A1" display="'2.18'!A1" xr:uid="{F98C7E87-23CD-41F9-AB4C-89A4A97959AE}"/>
    <hyperlink ref="B51" location="'2.19'!A1" display="'2.19'!A1" xr:uid="{BD09570D-E32D-4B56-99E1-F6B492AF90D1}"/>
    <hyperlink ref="B53" location="'2.20'!A1" display="'2.20'!A1" xr:uid="{647CFE5A-234F-4983-959B-089165AE0228}"/>
    <hyperlink ref="B52" location="'2.20'!A1" display="'2.20'!A1" xr:uid="{ADCE98A4-C49B-44AA-A205-85B25525F6E4}"/>
    <hyperlink ref="B55" location="'2.21'!A1" display="'2.21'!A1" xr:uid="{076FF9B3-503C-43A6-B653-1F7470EB3B69}"/>
    <hyperlink ref="B57" location="'2.22'!A1" display="'2.22'!A1" xr:uid="{C8D315A4-F93A-47D1-8087-CE1EF79B1EB3}"/>
    <hyperlink ref="B59" location="'3.1'!A1" display="'3.1'!A1" xr:uid="{DC2D64C4-D338-43B6-BAAC-C840746A690A}"/>
    <hyperlink ref="B61" location="'3.2'!A1" display="'3.2'!A1" xr:uid="{BAE5A49B-9F98-4C7F-9DF6-C849F85A0D58}"/>
    <hyperlink ref="B60" location="'3.2'!A1" display="'3.2'!A1" xr:uid="{AB2FABE4-EBDE-49BD-8694-A5D3AA352C87}"/>
    <hyperlink ref="B63" location="'3.3'!A1" display="'3.3'!A1" xr:uid="{C43DFEBA-0DD9-4822-B57A-63F0A29771EB}"/>
    <hyperlink ref="B65" location="'3.4'!A1" display="'3.4'!A1" xr:uid="{618AC6CA-6408-47C0-96AE-DA6EFF061202}"/>
    <hyperlink ref="B67" location="'4.1'!A1" display="'4.1'!A1" xr:uid="{64DF91BC-180F-49B7-AE41-45FB737812FF}"/>
    <hyperlink ref="B69" location="'4.2'!A1" display="'4.2'!A1" xr:uid="{E4F0F4BE-D200-4F01-BA79-B9157929F8EC}"/>
    <hyperlink ref="B71" location="'4.3'!A1" display="'4.3'!A1" xr:uid="{9BEF13F2-14A2-4CDB-8C00-6589322C2588}"/>
    <hyperlink ref="B73" location="'5.1'!A1" display="'5.1'!A1" xr:uid="{02513C17-6F2A-414D-A601-0AD7CF9541C3}"/>
    <hyperlink ref="B74" location="'5.2'!A1" display="'5.2'!A1" xr:uid="{2841BD6A-7D6E-4087-8BE8-7C93CD2E74E0}"/>
    <hyperlink ref="B75" location="'5.2'!A1" display="'5.2'!A1" xr:uid="{AF5B89F1-E224-417A-AEEA-D23C7BB7B6AA}"/>
    <hyperlink ref="B76" location="'5.3'!A1" display="'5.3'!A1" xr:uid="{8EB6C78D-2103-4701-95EB-2337B52A5F74}"/>
    <hyperlink ref="B77" location="'5.3'!A1" display="'5.3'!A1" xr:uid="{10AC1F5C-D08F-4978-8AA5-B32C7B41FA6B}"/>
    <hyperlink ref="B78" location="'5.4'!A1" display="'5.4'!A1" xr:uid="{388237EA-F648-47BE-83DD-409702F9BD1B}"/>
    <hyperlink ref="B79" location="'5.4'!A1" display="'5.4'!A1" xr:uid="{3155ADCF-4FFD-4A7F-AA89-D644DE88A250}"/>
    <hyperlink ref="B80" location="'5.5'!A1" display="'5.5'!A1" xr:uid="{C19EF9D4-CF35-43C4-88A1-48BB6053DD1F}"/>
    <hyperlink ref="B81" location="'5.5'!A1" display="'5.5'!A1" xr:uid="{7152B03E-3EE5-421C-BC33-446C37B66A1A}"/>
    <hyperlink ref="B82" location="'5.6'!A1" display="'5.6'!A1" xr:uid="{747EAC77-CF27-45CB-A06C-E387F983C36D}"/>
    <hyperlink ref="B83" location="'5.6'!A1" display="'5.6'!A1" xr:uid="{42564BFE-2599-4C67-8EA7-6BE23E6C8C66}"/>
    <hyperlink ref="B84" location="'5.7'!A1" display="'5.7'!A1" xr:uid="{812AA438-9709-4A0C-881C-C5C060649ABF}"/>
    <hyperlink ref="B85" location="'5.7'!A1" display="'5.7'!A1" xr:uid="{56559FB5-B289-4B0E-9A3E-5B456C31AE61}"/>
  </hyperlinks>
  <pageMargins left="0.51181102362204722" right="0.51181102362204722" top="0.55118110236220474" bottom="0.55118110236220474" header="0.31496062992125984" footer="0.31496062992125984"/>
  <pageSetup paperSize="9" scale="9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7B81-8E03-48F4-98FC-1839359A1205}">
  <sheetPr>
    <tabColor rgb="FF00B0F0"/>
  </sheetPr>
  <dimension ref="A1:N14"/>
  <sheetViews>
    <sheetView view="pageBreakPreview" zoomScale="90" zoomScaleNormal="100" zoomScaleSheetLayoutView="90" workbookViewId="0">
      <pane xSplit="1" ySplit="2" topLeftCell="B3" activePane="bottomRight" state="frozen"/>
      <selection activeCell="P15" activeCellId="1" sqref="P21 P15"/>
      <selection pane="topRight" activeCell="P15" activeCellId="1" sqref="P21 P15"/>
      <selection pane="bottomLeft" activeCell="P15" activeCellId="1" sqref="P21 P15"/>
      <selection pane="bottomRight" activeCell="K15" sqref="K15"/>
    </sheetView>
  </sheetViews>
  <sheetFormatPr defaultColWidth="8.6328125" defaultRowHeight="14.5" x14ac:dyDescent="0.35"/>
  <cols>
    <col min="1" max="1" width="64.36328125" style="222" customWidth="1"/>
    <col min="2" max="3" width="8.6328125" style="222" bestFit="1" customWidth="1"/>
    <col min="4" max="5" width="8.36328125" style="222" bestFit="1" customWidth="1"/>
    <col min="6" max="8" width="8.6328125" style="222" bestFit="1" customWidth="1"/>
    <col min="9" max="9" width="8.36328125" style="222" bestFit="1" customWidth="1"/>
    <col min="10" max="10" width="7.1796875" style="222" bestFit="1" customWidth="1"/>
    <col min="11" max="11" width="7.1796875" style="222" customWidth="1"/>
    <col min="12" max="14" width="8.26953125" style="222" customWidth="1"/>
    <col min="15" max="16384" width="8.6328125" style="222"/>
  </cols>
  <sheetData>
    <row r="1" spans="1:14" ht="29" customHeight="1" x14ac:dyDescent="0.35">
      <c r="A1" s="456" t="s">
        <v>1096</v>
      </c>
      <c r="B1" s="457"/>
      <c r="C1" s="457"/>
      <c r="D1" s="457"/>
      <c r="E1" s="457"/>
      <c r="F1" s="457"/>
      <c r="G1" s="457"/>
      <c r="H1" s="457"/>
      <c r="I1" s="457"/>
      <c r="J1" s="457"/>
      <c r="K1" s="457"/>
      <c r="L1" s="457"/>
      <c r="M1" s="457"/>
      <c r="N1" s="457"/>
    </row>
    <row r="2" spans="1:14" x14ac:dyDescent="0.35">
      <c r="A2" s="238" t="s">
        <v>1097</v>
      </c>
      <c r="B2" s="257">
        <v>44927</v>
      </c>
      <c r="C2" s="257">
        <v>44958</v>
      </c>
      <c r="D2" s="257">
        <v>44986</v>
      </c>
      <c r="E2" s="257">
        <v>45017</v>
      </c>
      <c r="F2" s="257">
        <v>45047</v>
      </c>
      <c r="G2" s="257">
        <v>45078</v>
      </c>
      <c r="H2" s="257">
        <v>45108</v>
      </c>
      <c r="I2" s="257">
        <v>45139</v>
      </c>
      <c r="J2" s="257">
        <v>45170</v>
      </c>
      <c r="K2" s="257">
        <v>45200</v>
      </c>
      <c r="L2" s="257">
        <v>45231</v>
      </c>
      <c r="M2" s="257">
        <v>45261</v>
      </c>
      <c r="N2" s="257">
        <v>45292</v>
      </c>
    </row>
    <row r="3" spans="1:14" x14ac:dyDescent="0.35">
      <c r="A3" s="240" t="s">
        <v>1098</v>
      </c>
      <c r="B3" s="258">
        <v>51687.434168979686</v>
      </c>
      <c r="C3" s="258">
        <v>51801.987538633344</v>
      </c>
      <c r="D3" s="258">
        <v>50067.132733205632</v>
      </c>
      <c r="E3" s="258">
        <v>50397.507933960311</v>
      </c>
      <c r="F3" s="258">
        <v>51600.578839843998</v>
      </c>
      <c r="G3" s="258">
        <v>51339.427760107006</v>
      </c>
      <c r="H3" s="258">
        <v>51725.282654579998</v>
      </c>
      <c r="I3" s="258">
        <v>40712.385656876999</v>
      </c>
      <c r="J3" s="258">
        <v>40643.057339972998</v>
      </c>
      <c r="K3" s="259">
        <v>39153.252304438</v>
      </c>
      <c r="L3" s="259">
        <v>40221.539156733998</v>
      </c>
      <c r="M3" s="259">
        <v>40326.231181514006</v>
      </c>
      <c r="N3" s="259">
        <v>40634.571129990996</v>
      </c>
    </row>
    <row r="4" spans="1:14" x14ac:dyDescent="0.35">
      <c r="A4" s="250" t="s">
        <v>1099</v>
      </c>
      <c r="B4" s="259">
        <v>8734.9290047043978</v>
      </c>
      <c r="C4" s="259">
        <v>8717.2348147245393</v>
      </c>
      <c r="D4" s="259">
        <v>8722.8026978856269</v>
      </c>
      <c r="E4" s="259">
        <v>8645.6145226249228</v>
      </c>
      <c r="F4" s="259">
        <v>8636.8897141710004</v>
      </c>
      <c r="G4" s="259">
        <v>9514.149009019</v>
      </c>
      <c r="H4" s="259">
        <v>9555.8196874999994</v>
      </c>
      <c r="I4" s="259">
        <v>9813.6654338650005</v>
      </c>
      <c r="J4" s="259">
        <v>10271.862050764001</v>
      </c>
      <c r="K4" s="259">
        <v>10310.045079272</v>
      </c>
      <c r="L4" s="259">
        <v>10105.566306409</v>
      </c>
      <c r="M4" s="259">
        <v>11109.420774219001</v>
      </c>
      <c r="N4" s="259">
        <v>11230.489288543999</v>
      </c>
    </row>
    <row r="5" spans="1:14" x14ac:dyDescent="0.35">
      <c r="A5" s="250" t="s">
        <v>1100</v>
      </c>
      <c r="B5" s="259">
        <v>11211.237384422388</v>
      </c>
      <c r="C5" s="259">
        <v>10333.425708105657</v>
      </c>
      <c r="D5" s="259">
        <v>10236.389678604617</v>
      </c>
      <c r="E5" s="259">
        <v>10198.165747646817</v>
      </c>
      <c r="F5" s="259">
        <v>10314.632519724</v>
      </c>
      <c r="G5" s="259">
        <v>10378.658716272001</v>
      </c>
      <c r="H5" s="259">
        <v>10430.569299408</v>
      </c>
      <c r="I5" s="259">
        <v>9142.4463358859994</v>
      </c>
      <c r="J5" s="259">
        <v>7643.9617242900003</v>
      </c>
      <c r="K5" s="259">
        <v>9637.1738227339993</v>
      </c>
      <c r="L5" s="259">
        <v>9563.1329577199995</v>
      </c>
      <c r="M5" s="259">
        <v>9743.6095351669992</v>
      </c>
      <c r="N5" s="259">
        <v>12001.757975971999</v>
      </c>
    </row>
    <row r="6" spans="1:14" x14ac:dyDescent="0.35">
      <c r="A6" s="250" t="s">
        <v>1101</v>
      </c>
      <c r="B6" s="259">
        <v>0</v>
      </c>
      <c r="C6" s="259">
        <v>0</v>
      </c>
      <c r="D6" s="259">
        <v>0</v>
      </c>
      <c r="E6" s="259">
        <v>0</v>
      </c>
      <c r="F6" s="259">
        <v>0</v>
      </c>
      <c r="G6" s="259">
        <v>0</v>
      </c>
      <c r="H6" s="259">
        <v>0</v>
      </c>
      <c r="I6" s="259">
        <v>0</v>
      </c>
      <c r="J6" s="259">
        <v>0</v>
      </c>
      <c r="K6" s="259">
        <v>0</v>
      </c>
      <c r="L6" s="259">
        <v>0</v>
      </c>
      <c r="M6" s="259">
        <v>0</v>
      </c>
      <c r="N6" s="259">
        <v>0</v>
      </c>
    </row>
    <row r="7" spans="1:14" x14ac:dyDescent="0.35">
      <c r="A7" s="250" t="s">
        <v>1102</v>
      </c>
      <c r="B7" s="259">
        <v>31357.634100230636</v>
      </c>
      <c r="C7" s="259">
        <v>30904.359129249475</v>
      </c>
      <c r="D7" s="259">
        <v>30836.344933553115</v>
      </c>
      <c r="E7" s="259">
        <v>30717.297988114999</v>
      </c>
      <c r="F7" s="259">
        <v>30640.672425855999</v>
      </c>
      <c r="G7" s="259">
        <v>30557.069097072999</v>
      </c>
      <c r="H7" s="259">
        <v>29939.621564507001</v>
      </c>
      <c r="I7" s="259">
        <v>29167.315790976001</v>
      </c>
      <c r="J7" s="259">
        <v>29132.738865554998</v>
      </c>
      <c r="K7" s="259">
        <v>28972.109321431999</v>
      </c>
      <c r="L7" s="259">
        <v>27351.935135858999</v>
      </c>
      <c r="M7" s="259">
        <v>27151.575617351999</v>
      </c>
      <c r="N7" s="259">
        <v>26775.455021174999</v>
      </c>
    </row>
    <row r="8" spans="1:14" s="232" customFormat="1" x14ac:dyDescent="0.35">
      <c r="A8" s="260" t="s">
        <v>159</v>
      </c>
      <c r="B8" s="261">
        <v>102991.23465833711</v>
      </c>
      <c r="C8" s="261">
        <v>101757.00719071302</v>
      </c>
      <c r="D8" s="261">
        <v>99862.670043248989</v>
      </c>
      <c r="E8" s="261">
        <v>99958.586192347051</v>
      </c>
      <c r="F8" s="261">
        <v>101192.773499595</v>
      </c>
      <c r="G8" s="261">
        <v>101789.304582471</v>
      </c>
      <c r="H8" s="261">
        <v>101651.293205995</v>
      </c>
      <c r="I8" s="261">
        <v>88835.813217603994</v>
      </c>
      <c r="J8" s="261">
        <v>87691.619980582007</v>
      </c>
      <c r="K8" s="316">
        <v>88072.580527875994</v>
      </c>
      <c r="L8" s="316">
        <v>87242.173556722002</v>
      </c>
      <c r="M8" s="327">
        <v>88330.837108252003</v>
      </c>
      <c r="N8" s="327">
        <v>90642.273415681993</v>
      </c>
    </row>
    <row r="9" spans="1:14" ht="33" customHeight="1" x14ac:dyDescent="0.35">
      <c r="A9" s="460" t="s">
        <v>1103</v>
      </c>
      <c r="B9" s="461"/>
      <c r="C9" s="461"/>
      <c r="D9" s="461"/>
      <c r="E9" s="461"/>
      <c r="F9" s="461"/>
      <c r="G9" s="461"/>
      <c r="H9" s="461"/>
      <c r="I9" s="461"/>
      <c r="J9" s="461"/>
      <c r="K9" s="461"/>
      <c r="L9" s="461"/>
      <c r="M9" s="461"/>
      <c r="N9" s="461"/>
    </row>
    <row r="11" spans="1:14" x14ac:dyDescent="0.35">
      <c r="B11" s="262"/>
      <c r="C11" s="262"/>
      <c r="D11" s="262"/>
      <c r="E11" s="262"/>
      <c r="F11" s="262"/>
      <c r="G11" s="262"/>
      <c r="H11" s="262"/>
      <c r="I11" s="262"/>
      <c r="J11" s="262"/>
      <c r="K11" s="262"/>
    </row>
    <row r="12" spans="1:14" x14ac:dyDescent="0.35">
      <c r="A12" s="256"/>
    </row>
    <row r="14" spans="1:14" x14ac:dyDescent="0.35">
      <c r="B14" s="263"/>
      <c r="C14" s="263"/>
      <c r="D14" s="263"/>
      <c r="E14" s="263"/>
      <c r="F14" s="263"/>
      <c r="G14" s="263"/>
      <c r="H14" s="264"/>
      <c r="I14" s="264"/>
      <c r="J14" s="264"/>
      <c r="K14" s="264"/>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33" orientation="landscape" r:id="rId1"/>
  <headerFooter alignWithMargins="0">
    <oddFooter>&amp;L&amp;"Arial,Regular"&amp;10&amp;K08-020STATISTIK LEMBAGA PEMBIAYAAN INDONESIA&amp;R&amp;"Arial,Regular"&amp;10&amp;K08-021&amp;P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C3AA-D4F4-4697-9277-C26DE0ECFD9D}">
  <sheetPr>
    <tabColor rgb="FF00B0F0"/>
  </sheetPr>
  <dimension ref="A1:N27"/>
  <sheetViews>
    <sheetView view="pageBreakPreview" topLeftCell="A12" zoomScale="90" zoomScaleNormal="85" zoomScaleSheetLayoutView="90" workbookViewId="0">
      <selection activeCell="N26" sqref="N26"/>
    </sheetView>
  </sheetViews>
  <sheetFormatPr defaultColWidth="8.6328125" defaultRowHeight="14.5" x14ac:dyDescent="0.35"/>
  <cols>
    <col min="1" max="1" width="67.6328125" style="222" customWidth="1"/>
    <col min="2" max="2" width="8.36328125" style="222" bestFit="1" customWidth="1"/>
    <col min="3" max="3" width="8.1796875" style="222" bestFit="1" customWidth="1"/>
    <col min="4" max="5" width="8.36328125" style="222" bestFit="1" customWidth="1"/>
    <col min="6" max="7" width="8.1796875" style="222" bestFit="1" customWidth="1"/>
    <col min="8" max="8" width="7.81640625" style="222" bestFit="1" customWidth="1"/>
    <col min="9" max="9" width="7.36328125" style="222" bestFit="1" customWidth="1"/>
    <col min="10" max="10" width="7.453125" style="222" bestFit="1" customWidth="1"/>
    <col min="11" max="11" width="7.453125" style="222" customWidth="1"/>
    <col min="12" max="14" width="8.08984375" style="222" customWidth="1"/>
    <col min="15" max="16384" width="8.6328125" style="222"/>
  </cols>
  <sheetData>
    <row r="1" spans="1:14" ht="29" customHeight="1" x14ac:dyDescent="0.35">
      <c r="A1" s="456" t="s">
        <v>1104</v>
      </c>
      <c r="B1" s="457"/>
      <c r="C1" s="457"/>
      <c r="D1" s="457"/>
      <c r="E1" s="457"/>
      <c r="F1" s="457"/>
      <c r="G1" s="457"/>
      <c r="H1" s="457"/>
      <c r="I1" s="457"/>
      <c r="J1" s="457"/>
      <c r="K1" s="457"/>
      <c r="L1" s="457"/>
      <c r="M1" s="457"/>
      <c r="N1" s="457"/>
    </row>
    <row r="2" spans="1:14" x14ac:dyDescent="0.35">
      <c r="A2" s="238" t="s">
        <v>1105</v>
      </c>
      <c r="B2" s="257">
        <v>44927</v>
      </c>
      <c r="C2" s="257">
        <v>44958</v>
      </c>
      <c r="D2" s="257">
        <v>44986</v>
      </c>
      <c r="E2" s="257">
        <v>45017</v>
      </c>
      <c r="F2" s="257">
        <v>45047</v>
      </c>
      <c r="G2" s="257">
        <v>45078</v>
      </c>
      <c r="H2" s="257">
        <v>45108</v>
      </c>
      <c r="I2" s="257">
        <v>45139</v>
      </c>
      <c r="J2" s="257">
        <v>45170</v>
      </c>
      <c r="K2" s="257">
        <v>45200</v>
      </c>
      <c r="L2" s="257">
        <v>45231</v>
      </c>
      <c r="M2" s="257">
        <v>45261</v>
      </c>
      <c r="N2" s="257">
        <v>45292</v>
      </c>
    </row>
    <row r="3" spans="1:14" x14ac:dyDescent="0.35">
      <c r="A3" s="265" t="s">
        <v>1106</v>
      </c>
      <c r="B3" s="266">
        <v>310.625</v>
      </c>
      <c r="C3" s="266">
        <v>310.625</v>
      </c>
      <c r="D3" s="266">
        <v>297.5</v>
      </c>
      <c r="E3" s="266">
        <v>297.5</v>
      </c>
      <c r="F3" s="266">
        <v>297.5</v>
      </c>
      <c r="G3" s="266">
        <v>284.375</v>
      </c>
      <c r="H3" s="266">
        <v>284.375</v>
      </c>
      <c r="I3" s="266">
        <v>284.375</v>
      </c>
      <c r="J3" s="266">
        <v>271.25</v>
      </c>
      <c r="K3" s="266">
        <v>86.142780000000002</v>
      </c>
      <c r="L3" s="314">
        <v>86.142780000000002</v>
      </c>
      <c r="M3" s="266">
        <v>86.142780000000002</v>
      </c>
      <c r="N3" s="314">
        <v>86.142780000000002</v>
      </c>
    </row>
    <row r="4" spans="1:14" x14ac:dyDescent="0.35">
      <c r="A4" s="265" t="s">
        <v>1107</v>
      </c>
      <c r="B4" s="266">
        <v>3014.7118868220796</v>
      </c>
      <c r="C4" s="266">
        <v>2937.5884705722196</v>
      </c>
      <c r="D4" s="266">
        <v>2895.9407525878601</v>
      </c>
      <c r="E4" s="266">
        <v>2846.7970172099299</v>
      </c>
      <c r="F4" s="266">
        <v>2776.0291133569999</v>
      </c>
      <c r="G4" s="266">
        <v>2784.4191908019998</v>
      </c>
      <c r="H4" s="266">
        <v>2762.255759271</v>
      </c>
      <c r="I4" s="266">
        <v>2171.7432660630002</v>
      </c>
      <c r="J4" s="266">
        <v>2264.3624539349998</v>
      </c>
      <c r="K4" s="266">
        <v>2313.705578824</v>
      </c>
      <c r="L4" s="314">
        <v>2136.5954957039999</v>
      </c>
      <c r="M4" s="266">
        <v>2102.9157671439998</v>
      </c>
      <c r="N4" s="314">
        <v>2158.4917469080001</v>
      </c>
    </row>
    <row r="5" spans="1:14" x14ac:dyDescent="0.35">
      <c r="A5" s="265" t="s">
        <v>1108</v>
      </c>
      <c r="B5" s="266">
        <v>3999.0669788202999</v>
      </c>
      <c r="C5" s="266">
        <v>4050.3202515692001</v>
      </c>
      <c r="D5" s="266">
        <v>3941.1158715134397</v>
      </c>
      <c r="E5" s="266">
        <v>3911.2800210677501</v>
      </c>
      <c r="F5" s="266">
        <v>4045.457092398</v>
      </c>
      <c r="G5" s="266">
        <v>4086.137926676</v>
      </c>
      <c r="H5" s="266">
        <v>4204.0115686600002</v>
      </c>
      <c r="I5" s="266">
        <v>4088.5409831249999</v>
      </c>
      <c r="J5" s="266">
        <v>3751.3774422060001</v>
      </c>
      <c r="K5" s="266">
        <v>4046.3023975370002</v>
      </c>
      <c r="L5" s="314">
        <v>3949.0983623819998</v>
      </c>
      <c r="M5" s="266">
        <v>3776.9454020139997</v>
      </c>
      <c r="N5" s="314">
        <v>3797.1303129929997</v>
      </c>
    </row>
    <row r="6" spans="1:14" x14ac:dyDescent="0.35">
      <c r="A6" s="265" t="s">
        <v>1109</v>
      </c>
      <c r="B6" s="266">
        <v>15040.75209760207</v>
      </c>
      <c r="C6" s="266">
        <v>15084.528958233041</v>
      </c>
      <c r="D6" s="266">
        <v>14241.343064924682</v>
      </c>
      <c r="E6" s="266">
        <v>14461.92720612385</v>
      </c>
      <c r="F6" s="266">
        <v>14177.762380684</v>
      </c>
      <c r="G6" s="266">
        <v>14069.018523872001</v>
      </c>
      <c r="H6" s="266">
        <v>14139.912109789</v>
      </c>
      <c r="I6" s="266">
        <v>11325.726622671</v>
      </c>
      <c r="J6" s="266">
        <v>10812.706058899999</v>
      </c>
      <c r="K6" s="266">
        <v>10953.579334628001</v>
      </c>
      <c r="L6" s="314">
        <v>10937.789224471</v>
      </c>
      <c r="M6" s="266">
        <v>10300.226876653</v>
      </c>
      <c r="N6" s="314">
        <v>10794.234519418</v>
      </c>
    </row>
    <row r="7" spans="1:14" x14ac:dyDescent="0.35">
      <c r="A7" s="265" t="s">
        <v>1110</v>
      </c>
      <c r="B7" s="266">
        <v>1700.623070543</v>
      </c>
      <c r="C7" s="266">
        <v>1712.4227026660001</v>
      </c>
      <c r="D7" s="266">
        <v>1727.4149662289999</v>
      </c>
      <c r="E7" s="266">
        <v>1757.276840339</v>
      </c>
      <c r="F7" s="266">
        <v>1761.1246001950001</v>
      </c>
      <c r="G7" s="266">
        <v>1785.3775480419999</v>
      </c>
      <c r="H7" s="266">
        <v>1854.0348224480001</v>
      </c>
      <c r="I7" s="266">
        <v>740.62403228000005</v>
      </c>
      <c r="J7" s="266">
        <v>760.813422296</v>
      </c>
      <c r="K7" s="266">
        <v>762.15975627700004</v>
      </c>
      <c r="L7" s="314">
        <v>806.75282275799998</v>
      </c>
      <c r="M7" s="266">
        <v>856.08687677600005</v>
      </c>
      <c r="N7" s="314">
        <v>868.94330314199999</v>
      </c>
    </row>
    <row r="8" spans="1:14" x14ac:dyDescent="0.35">
      <c r="A8" s="265" t="s">
        <v>477</v>
      </c>
      <c r="B8" s="266">
        <v>11541.788637755</v>
      </c>
      <c r="C8" s="266">
        <v>10240.675556886001</v>
      </c>
      <c r="D8" s="266">
        <v>10161.044331296</v>
      </c>
      <c r="E8" s="266">
        <v>10171.12804699721</v>
      </c>
      <c r="F8" s="266">
        <v>10380.026178733</v>
      </c>
      <c r="G8" s="266">
        <v>12158.652853239</v>
      </c>
      <c r="H8" s="266">
        <v>11875.647034803</v>
      </c>
      <c r="I8" s="266">
        <v>9447.8406440309991</v>
      </c>
      <c r="J8" s="266">
        <v>10043.108227257</v>
      </c>
      <c r="K8" s="266">
        <v>10238.718001849</v>
      </c>
      <c r="L8" s="314">
        <v>10506.086547691999</v>
      </c>
      <c r="M8" s="266">
        <v>11911.689007957999</v>
      </c>
      <c r="N8" s="314">
        <v>13799.464932925999</v>
      </c>
    </row>
    <row r="9" spans="1:14" x14ac:dyDescent="0.35">
      <c r="A9" s="265" t="s">
        <v>1111</v>
      </c>
      <c r="B9" s="266">
        <v>0</v>
      </c>
      <c r="C9" s="266">
        <v>0</v>
      </c>
      <c r="D9" s="266">
        <v>0</v>
      </c>
      <c r="E9" s="266">
        <v>0</v>
      </c>
      <c r="F9" s="266">
        <v>0</v>
      </c>
      <c r="G9" s="266">
        <v>0</v>
      </c>
      <c r="H9" s="266">
        <v>0</v>
      </c>
      <c r="I9" s="266">
        <v>0</v>
      </c>
      <c r="J9" s="266">
        <v>0</v>
      </c>
      <c r="K9" s="266">
        <v>0</v>
      </c>
      <c r="L9" s="314"/>
      <c r="M9" s="266"/>
      <c r="N9" s="314"/>
    </row>
    <row r="10" spans="1:14" x14ac:dyDescent="0.35">
      <c r="A10" s="265" t="s">
        <v>1112</v>
      </c>
      <c r="B10" s="266">
        <v>21742.24801155744</v>
      </c>
      <c r="C10" s="266">
        <v>21731.084153609441</v>
      </c>
      <c r="D10" s="266">
        <v>21682.919373920704</v>
      </c>
      <c r="E10" s="266">
        <v>21682.11586520373</v>
      </c>
      <c r="F10" s="266">
        <v>21674.050502047001</v>
      </c>
      <c r="G10" s="266">
        <v>20856.101178335</v>
      </c>
      <c r="H10" s="266">
        <v>21135.781756134002</v>
      </c>
      <c r="I10" s="266">
        <v>19890.223604562001</v>
      </c>
      <c r="J10" s="266">
        <v>19664.750612241001</v>
      </c>
      <c r="K10" s="266">
        <v>19120.934146766002</v>
      </c>
      <c r="L10" s="314">
        <v>19220.533319152</v>
      </c>
      <c r="M10" s="266">
        <v>19669.522730942997</v>
      </c>
      <c r="N10" s="314">
        <v>19668.920533728997</v>
      </c>
    </row>
    <row r="11" spans="1:14" x14ac:dyDescent="0.35">
      <c r="A11" s="265" t="s">
        <v>1113</v>
      </c>
      <c r="B11" s="266">
        <v>0</v>
      </c>
      <c r="C11" s="266">
        <v>0</v>
      </c>
      <c r="D11" s="266">
        <v>0</v>
      </c>
      <c r="E11" s="266">
        <v>0</v>
      </c>
      <c r="F11" s="266">
        <v>0</v>
      </c>
      <c r="G11" s="266">
        <v>0</v>
      </c>
      <c r="H11" s="266">
        <v>0</v>
      </c>
      <c r="I11" s="266">
        <v>0</v>
      </c>
      <c r="J11" s="266">
        <v>0</v>
      </c>
      <c r="K11" s="266">
        <v>0</v>
      </c>
      <c r="L11" s="314"/>
      <c r="M11" s="266"/>
      <c r="N11" s="314"/>
    </row>
    <row r="12" spans="1:14" x14ac:dyDescent="0.35">
      <c r="A12" s="265" t="s">
        <v>1114</v>
      </c>
      <c r="B12" s="266">
        <v>4681.5292646090002</v>
      </c>
      <c r="C12" s="266">
        <v>4860.9064549739996</v>
      </c>
      <c r="D12" s="266">
        <v>4616.2631524400003</v>
      </c>
      <c r="E12" s="266">
        <v>4554.9230628912792</v>
      </c>
      <c r="F12" s="266">
        <v>5892.6224287929999</v>
      </c>
      <c r="G12" s="266">
        <v>5850.2317211359996</v>
      </c>
      <c r="H12" s="266">
        <v>5963.6175977780003</v>
      </c>
      <c r="I12" s="266">
        <v>2934.5613857930002</v>
      </c>
      <c r="J12" s="266">
        <v>2680.8560543409999</v>
      </c>
      <c r="K12" s="266">
        <v>2725.6462802669998</v>
      </c>
      <c r="L12" s="314">
        <v>2875.5893878649999</v>
      </c>
      <c r="M12" s="266">
        <v>3031.1413088759996</v>
      </c>
      <c r="N12" s="314">
        <v>3029.8498679659997</v>
      </c>
    </row>
    <row r="13" spans="1:14" x14ac:dyDescent="0.35">
      <c r="A13" s="265" t="s">
        <v>1115</v>
      </c>
      <c r="B13" s="266">
        <v>4812.567372007311</v>
      </c>
      <c r="C13" s="266">
        <v>4860.4318432498594</v>
      </c>
      <c r="D13" s="266">
        <v>4797.5925936883796</v>
      </c>
      <c r="E13" s="266">
        <v>4746.7348746775706</v>
      </c>
      <c r="F13" s="266">
        <v>4866.6719109349997</v>
      </c>
      <c r="G13" s="266">
        <v>4912.5414215290002</v>
      </c>
      <c r="H13" s="266">
        <v>4922.1401267749998</v>
      </c>
      <c r="I13" s="266">
        <v>4948.4102674489995</v>
      </c>
      <c r="J13" s="266">
        <v>4965.95677918</v>
      </c>
      <c r="K13" s="266">
        <v>5459.2406884310003</v>
      </c>
      <c r="L13" s="314">
        <v>5361.2853841870001</v>
      </c>
      <c r="M13" s="266">
        <v>5537.0424333780002</v>
      </c>
      <c r="N13" s="314">
        <v>5601.0263257019997</v>
      </c>
    </row>
    <row r="14" spans="1:14" x14ac:dyDescent="0.35">
      <c r="A14" s="265" t="s">
        <v>1116</v>
      </c>
      <c r="B14" s="266">
        <v>1761.626735498</v>
      </c>
      <c r="C14" s="266">
        <v>1769.443267612</v>
      </c>
      <c r="D14" s="266">
        <v>1754.75325505</v>
      </c>
      <c r="E14" s="266">
        <v>1746.0204780583899</v>
      </c>
      <c r="F14" s="266">
        <v>1628.4891040130001</v>
      </c>
      <c r="G14" s="266">
        <v>1619.232344708</v>
      </c>
      <c r="H14" s="266">
        <v>1598.5160730299999</v>
      </c>
      <c r="I14" s="266">
        <v>878.11801554299996</v>
      </c>
      <c r="J14" s="266">
        <v>873.275127161</v>
      </c>
      <c r="K14" s="266">
        <v>873.275127161</v>
      </c>
      <c r="L14" s="314">
        <v>1550.8536829699999</v>
      </c>
      <c r="M14" s="266">
        <v>1525.372239588</v>
      </c>
      <c r="N14" s="314">
        <v>1500.372239588</v>
      </c>
    </row>
    <row r="15" spans="1:14" x14ac:dyDescent="0.35">
      <c r="A15" s="265" t="s">
        <v>1117</v>
      </c>
      <c r="B15" s="266">
        <v>594.19743393275996</v>
      </c>
      <c r="C15" s="266">
        <v>605.89969997255992</v>
      </c>
      <c r="D15" s="266">
        <v>561.2784252662799</v>
      </c>
      <c r="E15" s="266">
        <v>549.68915489993992</v>
      </c>
      <c r="F15" s="266">
        <v>557.81282351699997</v>
      </c>
      <c r="G15" s="266">
        <v>523.81194125699994</v>
      </c>
      <c r="H15" s="266">
        <v>525.79898243000002</v>
      </c>
      <c r="I15" s="266">
        <v>531.23720037400005</v>
      </c>
      <c r="J15" s="266">
        <v>503.915084476</v>
      </c>
      <c r="K15" s="266">
        <v>516.57300557300005</v>
      </c>
      <c r="L15" s="314">
        <v>499.30630294899998</v>
      </c>
      <c r="M15" s="266">
        <v>463.28231708700002</v>
      </c>
      <c r="N15" s="314">
        <v>474.70209397399998</v>
      </c>
    </row>
    <row r="16" spans="1:14" ht="18" x14ac:dyDescent="0.35">
      <c r="A16" s="265" t="s">
        <v>1118</v>
      </c>
      <c r="B16" s="266">
        <v>0</v>
      </c>
      <c r="C16" s="266">
        <v>0</v>
      </c>
      <c r="D16" s="266">
        <v>0</v>
      </c>
      <c r="E16" s="266">
        <v>0</v>
      </c>
      <c r="F16" s="266">
        <v>0</v>
      </c>
      <c r="G16" s="266">
        <v>0</v>
      </c>
      <c r="H16" s="266">
        <v>0</v>
      </c>
      <c r="I16" s="266">
        <v>0</v>
      </c>
      <c r="J16" s="266">
        <v>0</v>
      </c>
      <c r="K16" s="266">
        <v>0</v>
      </c>
      <c r="L16" s="314"/>
      <c r="M16" s="266"/>
      <c r="N16" s="314"/>
    </row>
    <row r="17" spans="1:14" x14ac:dyDescent="0.35">
      <c r="A17" s="265" t="s">
        <v>1119</v>
      </c>
      <c r="B17" s="266">
        <v>0</v>
      </c>
      <c r="C17" s="266">
        <v>0</v>
      </c>
      <c r="D17" s="266">
        <v>0</v>
      </c>
      <c r="E17" s="266">
        <v>0</v>
      </c>
      <c r="F17" s="266">
        <v>33025.790826297001</v>
      </c>
      <c r="G17" s="266">
        <v>32786.619614424002</v>
      </c>
      <c r="H17" s="266">
        <v>32184.556100685</v>
      </c>
      <c r="I17" s="266">
        <v>31370.503444628001</v>
      </c>
      <c r="J17" s="266">
        <v>31033.89948426</v>
      </c>
      <c r="K17" s="266">
        <v>30865.556859838998</v>
      </c>
      <c r="L17" s="314">
        <v>29221.932655655</v>
      </c>
      <c r="M17" s="266">
        <v>28899.869724994001</v>
      </c>
      <c r="N17" s="314">
        <v>28472.512659822001</v>
      </c>
    </row>
    <row r="18" spans="1:14" x14ac:dyDescent="0.35">
      <c r="A18" s="265" t="s">
        <v>1120</v>
      </c>
      <c r="B18" s="266">
        <v>64.940734793999994</v>
      </c>
      <c r="C18" s="266">
        <v>64.904348057999997</v>
      </c>
      <c r="D18" s="266">
        <v>64.479759455000007</v>
      </c>
      <c r="E18" s="266">
        <v>64.051278791000001</v>
      </c>
      <c r="F18" s="266">
        <v>63.618870389000001</v>
      </c>
      <c r="G18" s="266">
        <v>63.182498242000001</v>
      </c>
      <c r="H18" s="266">
        <v>62.742126018999997</v>
      </c>
      <c r="I18" s="266">
        <v>62.297717048000003</v>
      </c>
      <c r="J18" s="266">
        <v>61.849234328999998</v>
      </c>
      <c r="K18" s="266">
        <v>0</v>
      </c>
      <c r="L18" s="314"/>
      <c r="M18" s="266"/>
      <c r="N18" s="314"/>
    </row>
    <row r="19" spans="1:14" x14ac:dyDescent="0.35">
      <c r="A19" s="265" t="s">
        <v>1121</v>
      </c>
      <c r="B19" s="266">
        <v>94.185326728000007</v>
      </c>
      <c r="C19" s="266">
        <v>94.757642429000001</v>
      </c>
      <c r="D19" s="266">
        <v>109.555405713</v>
      </c>
      <c r="E19" s="266">
        <v>110.31943669524</v>
      </c>
      <c r="F19" s="266">
        <v>111.10894371000001</v>
      </c>
      <c r="G19" s="266">
        <v>105.082792105</v>
      </c>
      <c r="H19" s="266">
        <v>105.864866506</v>
      </c>
      <c r="I19" s="266">
        <v>7</v>
      </c>
      <c r="J19" s="266">
        <v>3.5</v>
      </c>
      <c r="K19" s="266">
        <v>3.5</v>
      </c>
      <c r="L19" s="314">
        <v>3.5</v>
      </c>
      <c r="M19" s="266"/>
      <c r="N19" s="314"/>
    </row>
    <row r="20" spans="1:14" x14ac:dyDescent="0.35">
      <c r="A20" s="265" t="s">
        <v>1122</v>
      </c>
      <c r="B20" s="266">
        <v>0</v>
      </c>
      <c r="C20" s="266">
        <v>0</v>
      </c>
      <c r="D20" s="266">
        <v>0</v>
      </c>
      <c r="E20" s="266">
        <v>0</v>
      </c>
      <c r="F20" s="266">
        <v>0</v>
      </c>
      <c r="G20" s="266">
        <v>0</v>
      </c>
      <c r="H20" s="266">
        <v>0</v>
      </c>
      <c r="I20" s="266">
        <v>0</v>
      </c>
      <c r="J20" s="266">
        <v>0</v>
      </c>
      <c r="K20" s="266"/>
      <c r="L20" s="314"/>
      <c r="M20" s="266"/>
      <c r="N20" s="314"/>
    </row>
    <row r="21" spans="1:14" x14ac:dyDescent="0.35">
      <c r="A21" s="265" t="s">
        <v>1123</v>
      </c>
      <c r="B21" s="266">
        <v>0</v>
      </c>
      <c r="C21" s="266">
        <v>0</v>
      </c>
      <c r="D21" s="266">
        <v>0</v>
      </c>
      <c r="E21" s="266">
        <v>0</v>
      </c>
      <c r="F21" s="266">
        <v>0</v>
      </c>
      <c r="G21" s="266">
        <v>0</v>
      </c>
      <c r="H21" s="266">
        <v>0</v>
      </c>
      <c r="I21" s="266">
        <v>0</v>
      </c>
      <c r="J21" s="266">
        <v>0</v>
      </c>
      <c r="K21" s="266"/>
      <c r="L21" s="314"/>
      <c r="M21" s="266"/>
      <c r="N21" s="314"/>
    </row>
    <row r="22" spans="1:14" ht="18" x14ac:dyDescent="0.35">
      <c r="A22" s="265" t="s">
        <v>1124</v>
      </c>
      <c r="B22" s="266">
        <v>0</v>
      </c>
      <c r="C22" s="266">
        <v>0</v>
      </c>
      <c r="D22" s="266">
        <v>0</v>
      </c>
      <c r="E22" s="266">
        <v>0</v>
      </c>
      <c r="F22" s="266">
        <v>0</v>
      </c>
      <c r="G22" s="266">
        <v>0</v>
      </c>
      <c r="H22" s="266">
        <v>0</v>
      </c>
      <c r="I22" s="266">
        <v>0</v>
      </c>
      <c r="J22" s="266">
        <v>0</v>
      </c>
      <c r="K22" s="266"/>
      <c r="L22" s="314"/>
      <c r="M22" s="266"/>
      <c r="N22" s="314"/>
    </row>
    <row r="23" spans="1:14" x14ac:dyDescent="0.35">
      <c r="A23" s="265" t="s">
        <v>1125</v>
      </c>
      <c r="B23" s="266">
        <v>0</v>
      </c>
      <c r="C23" s="266">
        <v>0</v>
      </c>
      <c r="D23" s="266">
        <v>0</v>
      </c>
      <c r="E23" s="266">
        <v>0</v>
      </c>
      <c r="F23" s="266">
        <v>0</v>
      </c>
      <c r="G23" s="266">
        <v>0</v>
      </c>
      <c r="H23" s="266">
        <v>0</v>
      </c>
      <c r="I23" s="266">
        <v>0</v>
      </c>
      <c r="J23" s="266">
        <v>0</v>
      </c>
      <c r="K23" s="266"/>
      <c r="L23" s="314"/>
      <c r="M23" s="266"/>
      <c r="N23" s="314"/>
    </row>
    <row r="24" spans="1:14" x14ac:dyDescent="0.35">
      <c r="A24" s="265" t="s">
        <v>1126</v>
      </c>
      <c r="B24" s="266">
        <v>0</v>
      </c>
      <c r="C24" s="266">
        <v>0</v>
      </c>
      <c r="D24" s="266">
        <v>0</v>
      </c>
      <c r="E24" s="266">
        <v>0</v>
      </c>
      <c r="F24" s="266">
        <v>0</v>
      </c>
      <c r="G24" s="266">
        <v>0</v>
      </c>
      <c r="H24" s="266">
        <v>0</v>
      </c>
      <c r="I24" s="266">
        <v>0</v>
      </c>
      <c r="J24" s="266">
        <v>0</v>
      </c>
      <c r="K24" s="266"/>
      <c r="L24" s="314"/>
      <c r="M24" s="266"/>
      <c r="N24" s="314"/>
    </row>
    <row r="25" spans="1:14" x14ac:dyDescent="0.35">
      <c r="A25" s="265" t="s">
        <v>1127</v>
      </c>
      <c r="B25" s="266">
        <v>34368.520446775256</v>
      </c>
      <c r="C25" s="266">
        <v>33783.388079196251</v>
      </c>
      <c r="D25" s="266">
        <v>33572.309881792251</v>
      </c>
      <c r="E25" s="266">
        <v>33370.286491437197</v>
      </c>
      <c r="F25" s="266">
        <v>0</v>
      </c>
      <c r="G25" s="266">
        <v>0</v>
      </c>
      <c r="H25" s="266">
        <v>0</v>
      </c>
      <c r="I25" s="266">
        <v>0</v>
      </c>
      <c r="J25" s="266">
        <v>0</v>
      </c>
      <c r="K25" s="266"/>
      <c r="L25" s="314"/>
      <c r="M25" s="266"/>
      <c r="N25" s="314"/>
    </row>
    <row r="26" spans="1:14" x14ac:dyDescent="0.35">
      <c r="A26" s="260" t="s">
        <v>159</v>
      </c>
      <c r="B26" s="267">
        <v>103727.38299744422</v>
      </c>
      <c r="C26" s="267">
        <v>102106.97642902759</v>
      </c>
      <c r="D26" s="267">
        <v>100423.51083387661</v>
      </c>
      <c r="E26" s="267">
        <v>100270.04977439207</v>
      </c>
      <c r="F26" s="267">
        <v>101258.06477506799</v>
      </c>
      <c r="G26" s="267">
        <v>101884.78455436698</v>
      </c>
      <c r="H26" s="267">
        <v>101619.253924328</v>
      </c>
      <c r="I26" s="267">
        <v>88681.202183567002</v>
      </c>
      <c r="J26" s="267">
        <v>87691.619980582007</v>
      </c>
      <c r="K26" s="267">
        <v>87965.333957152005</v>
      </c>
      <c r="L26" s="267">
        <v>87155.465965784999</v>
      </c>
      <c r="M26" s="335">
        <v>88160.237465411003</v>
      </c>
      <c r="N26" s="334">
        <v>90251.791316168004</v>
      </c>
    </row>
    <row r="27" spans="1:14" ht="59" customHeight="1" x14ac:dyDescent="0.35">
      <c r="A27" s="460" t="s">
        <v>1128</v>
      </c>
      <c r="B27" s="461"/>
      <c r="C27" s="461"/>
      <c r="D27" s="461"/>
      <c r="E27" s="461"/>
      <c r="F27" s="461"/>
      <c r="G27" s="461"/>
      <c r="H27" s="461"/>
      <c r="I27" s="461"/>
      <c r="J27" s="461"/>
      <c r="K27" s="461"/>
      <c r="L27" s="461"/>
      <c r="M27" s="461"/>
      <c r="N27" s="461"/>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34" orientation="landscape" r:id="rId1"/>
  <headerFooter alignWithMargins="0">
    <oddFooter>&amp;L&amp;"Arial,Regular"&amp;10&amp;K08-020STATISTIK LEMBAGA PEMBIAYAAN INDONESIA&amp;R&amp;"Arial,Regular"&amp;10&amp;K08-021&amp;P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CA0DF-3AD9-4C9B-9E89-2BF3D7DF7B37}">
  <sheetPr>
    <tabColor rgb="FF00B0F0"/>
  </sheetPr>
  <dimension ref="A1:P41"/>
  <sheetViews>
    <sheetView view="pageBreakPreview" topLeftCell="A18" zoomScale="90" zoomScaleNormal="100" zoomScaleSheetLayoutView="90" workbookViewId="0">
      <selection activeCell="Q35" sqref="Q35"/>
    </sheetView>
  </sheetViews>
  <sheetFormatPr defaultColWidth="8.6328125" defaultRowHeight="14.5" x14ac:dyDescent="0.35"/>
  <cols>
    <col min="1" max="1" width="2.6328125" style="222" bestFit="1" customWidth="1"/>
    <col min="2" max="2" width="49.453125" style="222" customWidth="1"/>
    <col min="3" max="3" width="9" style="222" bestFit="1" customWidth="1"/>
    <col min="4" max="4" width="8.6328125" style="222" bestFit="1" customWidth="1"/>
    <col min="5" max="6" width="9" style="222" bestFit="1" customWidth="1"/>
    <col min="7" max="9" width="8.6328125" style="222" bestFit="1" customWidth="1"/>
    <col min="10" max="10" width="8.1796875" style="222" bestFit="1" customWidth="1"/>
    <col min="11" max="15" width="8.36328125" style="222" customWidth="1"/>
    <col min="16" max="16" width="8.6328125" style="222" customWidth="1"/>
    <col min="17" max="16384" width="8.6328125" style="222"/>
  </cols>
  <sheetData>
    <row r="1" spans="1:15" ht="29" customHeight="1" x14ac:dyDescent="0.35">
      <c r="A1" s="456" t="s">
        <v>1129</v>
      </c>
      <c r="B1" s="457"/>
      <c r="C1" s="457"/>
      <c r="D1" s="457"/>
      <c r="E1" s="457"/>
      <c r="F1" s="457"/>
      <c r="G1" s="457"/>
      <c r="H1" s="457"/>
      <c r="I1" s="457"/>
      <c r="J1" s="457"/>
      <c r="K1" s="457"/>
      <c r="L1" s="457"/>
      <c r="M1" s="457"/>
      <c r="N1" s="457"/>
      <c r="O1" s="457"/>
    </row>
    <row r="2" spans="1:15" x14ac:dyDescent="0.35">
      <c r="A2" s="462" t="s">
        <v>1130</v>
      </c>
      <c r="B2" s="462"/>
      <c r="C2" s="257">
        <v>44927</v>
      </c>
      <c r="D2" s="257">
        <v>44958</v>
      </c>
      <c r="E2" s="257">
        <v>44986</v>
      </c>
      <c r="F2" s="257">
        <v>45017</v>
      </c>
      <c r="G2" s="257">
        <v>45047</v>
      </c>
      <c r="H2" s="257">
        <v>45078</v>
      </c>
      <c r="I2" s="257">
        <v>45108</v>
      </c>
      <c r="J2" s="257">
        <v>45139</v>
      </c>
      <c r="K2" s="257">
        <v>45170</v>
      </c>
      <c r="L2" s="276">
        <v>45200</v>
      </c>
      <c r="M2" s="276">
        <v>45231</v>
      </c>
      <c r="N2" s="276">
        <v>45261</v>
      </c>
      <c r="O2" s="257">
        <v>45292</v>
      </c>
    </row>
    <row r="3" spans="1:15" x14ac:dyDescent="0.35">
      <c r="A3" s="268" t="s">
        <v>1131</v>
      </c>
      <c r="B3" s="269" t="s">
        <v>913</v>
      </c>
      <c r="C3" s="258">
        <v>11405.380009115001</v>
      </c>
      <c r="D3" s="258">
        <v>10271.948794215001</v>
      </c>
      <c r="E3" s="258">
        <v>10352.924948382</v>
      </c>
      <c r="F3" s="258">
        <v>10335.724472966</v>
      </c>
      <c r="G3" s="258">
        <v>10436.464671891001</v>
      </c>
      <c r="H3" s="258">
        <v>11609.801969435999</v>
      </c>
      <c r="I3" s="258">
        <v>11835.971360228001</v>
      </c>
      <c r="J3" s="258">
        <v>10365.557214854</v>
      </c>
      <c r="K3" s="258">
        <v>11003.871169800999</v>
      </c>
      <c r="L3" s="258">
        <v>11090.218754456</v>
      </c>
      <c r="M3" s="258">
        <v>11940.420946972001</v>
      </c>
      <c r="N3" s="258">
        <v>11969.329701004999</v>
      </c>
      <c r="O3" s="337">
        <v>14319.331153633002</v>
      </c>
    </row>
    <row r="4" spans="1:15" x14ac:dyDescent="0.35">
      <c r="A4" s="270" t="s">
        <v>1132</v>
      </c>
      <c r="B4" s="271" t="s">
        <v>907</v>
      </c>
      <c r="C4" s="259">
        <v>7536.9649991890001</v>
      </c>
      <c r="D4" s="259">
        <v>7504.2022689670002</v>
      </c>
      <c r="E4" s="259">
        <v>7514.7435845170003</v>
      </c>
      <c r="F4" s="259">
        <v>7563.5648359075194</v>
      </c>
      <c r="G4" s="259">
        <v>7472.5802166989997</v>
      </c>
      <c r="H4" s="259">
        <v>7553.9442870659996</v>
      </c>
      <c r="I4" s="259">
        <v>7681.5468333079998</v>
      </c>
      <c r="J4" s="259">
        <v>5922.2272619089999</v>
      </c>
      <c r="K4" s="259">
        <v>6015.8066040869999</v>
      </c>
      <c r="L4" s="259">
        <v>6039.5770310369999</v>
      </c>
      <c r="M4" s="259">
        <v>6259.5469103229998</v>
      </c>
      <c r="N4" s="259">
        <v>7931.3102395310007</v>
      </c>
      <c r="O4" s="337">
        <v>7894.0937626429995</v>
      </c>
    </row>
    <row r="5" spans="1:15" x14ac:dyDescent="0.35">
      <c r="A5" s="270" t="s">
        <v>1133</v>
      </c>
      <c r="B5" s="271" t="s">
        <v>911</v>
      </c>
      <c r="C5" s="259">
        <v>31934.194835026949</v>
      </c>
      <c r="D5" s="259">
        <v>31785.761272670858</v>
      </c>
      <c r="E5" s="259">
        <v>30834.273508151378</v>
      </c>
      <c r="F5" s="259">
        <v>30676.882474767641</v>
      </c>
      <c r="G5" s="259">
        <v>31954.880319864002</v>
      </c>
      <c r="H5" s="259">
        <v>31941.915238869999</v>
      </c>
      <c r="I5" s="259">
        <v>31918.719856109001</v>
      </c>
      <c r="J5" s="259">
        <v>29287.266005513</v>
      </c>
      <c r="K5" s="259">
        <v>28068.179681771999</v>
      </c>
      <c r="L5" s="259">
        <v>28509.519130222001</v>
      </c>
      <c r="M5" s="259">
        <v>27303.754537698995</v>
      </c>
      <c r="N5" s="259">
        <v>27468.358023422999</v>
      </c>
      <c r="O5" s="337">
        <v>27462.500238954999</v>
      </c>
    </row>
    <row r="6" spans="1:15" x14ac:dyDescent="0.35">
      <c r="A6" s="270" t="s">
        <v>1134</v>
      </c>
      <c r="B6" s="271" t="s">
        <v>909</v>
      </c>
      <c r="C6" s="259">
        <v>3812.2856283367996</v>
      </c>
      <c r="D6" s="259">
        <v>3814.0680867888</v>
      </c>
      <c r="E6" s="259">
        <v>3813.8291450670599</v>
      </c>
      <c r="F6" s="259">
        <v>3821.1958052369901</v>
      </c>
      <c r="G6" s="259">
        <v>3823.2505398459998</v>
      </c>
      <c r="H6" s="259">
        <v>3823.8669779480001</v>
      </c>
      <c r="I6" s="259">
        <v>3825.803506874</v>
      </c>
      <c r="J6" s="259">
        <v>3330.346197757</v>
      </c>
      <c r="K6" s="259">
        <v>3360.2302716210002</v>
      </c>
      <c r="L6" s="259">
        <v>3386.5767337319999</v>
      </c>
      <c r="M6" s="259">
        <v>3386.5767337319999</v>
      </c>
      <c r="N6" s="336">
        <v>3403.4226027959999</v>
      </c>
      <c r="O6" s="337">
        <v>3403.4226027959999</v>
      </c>
    </row>
    <row r="7" spans="1:15" x14ac:dyDescent="0.35">
      <c r="A7" s="270" t="s">
        <v>1135</v>
      </c>
      <c r="B7" s="271" t="s">
        <v>914</v>
      </c>
      <c r="C7" s="259">
        <v>3805.6671148790897</v>
      </c>
      <c r="D7" s="259">
        <v>3810.2216937135399</v>
      </c>
      <c r="E7" s="259">
        <v>3904.2216710310199</v>
      </c>
      <c r="F7" s="259">
        <v>3882.4432672423204</v>
      </c>
      <c r="G7" s="259">
        <v>3884.2670989510002</v>
      </c>
      <c r="H7" s="259">
        <v>3881.8180962410001</v>
      </c>
      <c r="I7" s="259">
        <v>3869.270493083</v>
      </c>
      <c r="J7" s="259">
        <v>2863.735708313</v>
      </c>
      <c r="K7" s="259">
        <v>2864.9973699819998</v>
      </c>
      <c r="L7" s="259">
        <v>2856.5967386940001</v>
      </c>
      <c r="M7" s="259">
        <v>2835.5278924480003</v>
      </c>
      <c r="N7" s="259">
        <v>2806.6312101170001</v>
      </c>
      <c r="O7" s="337">
        <v>2713.3844528770001</v>
      </c>
    </row>
    <row r="8" spans="1:15" x14ac:dyDescent="0.35">
      <c r="A8" s="270" t="s">
        <v>1136</v>
      </c>
      <c r="B8" s="271" t="s">
        <v>915</v>
      </c>
      <c r="C8" s="259">
        <v>7930.0345321224395</v>
      </c>
      <c r="D8" s="259">
        <v>7818.0904069812195</v>
      </c>
      <c r="E8" s="259">
        <v>7768.6525407279205</v>
      </c>
      <c r="F8" s="259">
        <v>7704.0536698024898</v>
      </c>
      <c r="G8" s="259">
        <v>7638.3107865009997</v>
      </c>
      <c r="H8" s="259">
        <v>7377.5766567239998</v>
      </c>
      <c r="I8" s="259">
        <v>7328.856810792</v>
      </c>
      <c r="J8" s="259">
        <v>5533.0453367660002</v>
      </c>
      <c r="K8" s="259">
        <v>5481.6057657069996</v>
      </c>
      <c r="L8" s="259">
        <v>5475.6889447619997</v>
      </c>
      <c r="M8" s="259">
        <v>5439.6057680590011</v>
      </c>
      <c r="N8" s="259">
        <v>5466.4189562069996</v>
      </c>
      <c r="O8" s="337">
        <v>5458.4185888929997</v>
      </c>
    </row>
    <row r="9" spans="1:15" x14ac:dyDescent="0.35">
      <c r="A9" s="270" t="s">
        <v>1137</v>
      </c>
      <c r="B9" s="271" t="s">
        <v>908</v>
      </c>
      <c r="C9" s="259">
        <v>356.639526128</v>
      </c>
      <c r="D9" s="259">
        <v>355.75283851299997</v>
      </c>
      <c r="E9" s="259">
        <v>123.301313898</v>
      </c>
      <c r="F9" s="259">
        <v>122.414626283</v>
      </c>
      <c r="G9" s="259">
        <v>121.527938668</v>
      </c>
      <c r="H9" s="259">
        <v>120.641251053</v>
      </c>
      <c r="I9" s="259">
        <v>119.75456343800001</v>
      </c>
      <c r="J9" s="259">
        <v>118.86787582300001</v>
      </c>
      <c r="K9" s="259">
        <v>117.98118820800001</v>
      </c>
      <c r="L9" s="259">
        <v>117.09450059300001</v>
      </c>
      <c r="M9" s="259">
        <v>116.20781297800001</v>
      </c>
      <c r="N9" s="259">
        <v>115.32112536299999</v>
      </c>
      <c r="O9" s="337">
        <v>114.10390589799999</v>
      </c>
    </row>
    <row r="10" spans="1:15" x14ac:dyDescent="0.35">
      <c r="A10" s="270" t="s">
        <v>1138</v>
      </c>
      <c r="B10" s="272" t="s">
        <v>912</v>
      </c>
      <c r="C10" s="259">
        <v>679.78663598626974</v>
      </c>
      <c r="D10" s="259">
        <v>683.1025520769997</v>
      </c>
      <c r="E10" s="259">
        <v>696.06088329423994</v>
      </c>
      <c r="F10" s="259">
        <v>690.41228129729984</v>
      </c>
      <c r="G10" s="259">
        <v>694.47206277999999</v>
      </c>
      <c r="H10" s="259">
        <v>721.46894253899995</v>
      </c>
      <c r="I10" s="259">
        <v>750.87723425199999</v>
      </c>
      <c r="J10" s="259">
        <v>770.88510661800001</v>
      </c>
      <c r="K10" s="259">
        <v>777.41067684999996</v>
      </c>
      <c r="L10" s="259">
        <v>809.52997900100002</v>
      </c>
      <c r="M10" s="259">
        <v>800.91213067400008</v>
      </c>
      <c r="N10" s="259">
        <v>819.17875522400004</v>
      </c>
      <c r="O10" s="337">
        <v>858.25211971500005</v>
      </c>
    </row>
    <row r="11" spans="1:15" x14ac:dyDescent="0.35">
      <c r="A11" s="270" t="s">
        <v>1139</v>
      </c>
      <c r="B11" s="271" t="s">
        <v>1140</v>
      </c>
      <c r="C11" s="259">
        <v>288.647765397</v>
      </c>
      <c r="D11" s="259">
        <v>286.29145180500001</v>
      </c>
      <c r="E11" s="259">
        <v>351.685814892</v>
      </c>
      <c r="F11" s="259">
        <v>350.27396912503002</v>
      </c>
      <c r="G11" s="259">
        <v>349.29924788699998</v>
      </c>
      <c r="H11" s="259">
        <v>395.87537423100002</v>
      </c>
      <c r="I11" s="259">
        <v>393.77561047</v>
      </c>
      <c r="J11" s="259">
        <v>462.42412549699998</v>
      </c>
      <c r="K11" s="259">
        <v>456.42946264</v>
      </c>
      <c r="L11" s="259">
        <v>459.03631732999997</v>
      </c>
      <c r="M11" s="259">
        <v>450.255576873</v>
      </c>
      <c r="N11" s="336">
        <v>439.23235204899993</v>
      </c>
      <c r="O11" s="337">
        <v>443.33111799300002</v>
      </c>
    </row>
    <row r="12" spans="1:15" x14ac:dyDescent="0.35">
      <c r="A12" s="270" t="s">
        <v>1141</v>
      </c>
      <c r="B12" s="271" t="s">
        <v>937</v>
      </c>
      <c r="C12" s="259">
        <v>3100.22013763833</v>
      </c>
      <c r="D12" s="259">
        <v>3133.1499150657301</v>
      </c>
      <c r="E12" s="259">
        <v>2674.0675326522901</v>
      </c>
      <c r="F12" s="259">
        <v>2963.8675768726603</v>
      </c>
      <c r="G12" s="259">
        <v>2990.1842030379999</v>
      </c>
      <c r="H12" s="259">
        <v>2977.6655346749999</v>
      </c>
      <c r="I12" s="259">
        <v>2624.0787373409999</v>
      </c>
      <c r="J12" s="259">
        <v>1848.400720099</v>
      </c>
      <c r="K12" s="259">
        <v>1856.954033815</v>
      </c>
      <c r="L12" s="259">
        <v>1913.7075072150001</v>
      </c>
      <c r="M12" s="259">
        <v>1950.8818700119996</v>
      </c>
      <c r="N12" s="259">
        <v>1941.3070452799998</v>
      </c>
      <c r="O12" s="337">
        <v>1936.0588936889997</v>
      </c>
    </row>
    <row r="13" spans="1:15" x14ac:dyDescent="0.35">
      <c r="A13" s="270" t="s">
        <v>1142</v>
      </c>
      <c r="B13" s="271" t="s">
        <v>935</v>
      </c>
      <c r="C13" s="259">
        <v>401.67836541558995</v>
      </c>
      <c r="D13" s="259">
        <v>403.91965589427997</v>
      </c>
      <c r="E13" s="259">
        <v>409.44566869097997</v>
      </c>
      <c r="F13" s="259">
        <v>409.80483330379991</v>
      </c>
      <c r="G13" s="259">
        <v>407.60032216299999</v>
      </c>
      <c r="H13" s="259">
        <v>409.27863613099998</v>
      </c>
      <c r="I13" s="259">
        <v>438.47412009099997</v>
      </c>
      <c r="J13" s="259">
        <v>334.21948561200003</v>
      </c>
      <c r="K13" s="259">
        <v>339.45753326400001</v>
      </c>
      <c r="L13" s="259">
        <v>363.53254463500002</v>
      </c>
      <c r="M13" s="259">
        <v>405.30551785400002</v>
      </c>
      <c r="N13" s="259">
        <v>400.72009358399998</v>
      </c>
      <c r="O13" s="337">
        <v>399.65259259800007</v>
      </c>
    </row>
    <row r="14" spans="1:15" x14ac:dyDescent="0.35">
      <c r="A14" s="270" t="s">
        <v>1143</v>
      </c>
      <c r="B14" s="271" t="s">
        <v>930</v>
      </c>
      <c r="C14" s="259">
        <v>438.01716638692994</v>
      </c>
      <c r="D14" s="259">
        <v>438.59630988492995</v>
      </c>
      <c r="E14" s="259">
        <v>433.33784004721991</v>
      </c>
      <c r="F14" s="259">
        <v>457.23619237082988</v>
      </c>
      <c r="G14" s="259">
        <v>436.39010805200002</v>
      </c>
      <c r="H14" s="259">
        <v>497.75127457999997</v>
      </c>
      <c r="I14" s="259">
        <v>623.75514417900001</v>
      </c>
      <c r="J14" s="259">
        <v>420.46491152999999</v>
      </c>
      <c r="K14" s="259">
        <v>412.72532774400003</v>
      </c>
      <c r="L14" s="259">
        <v>415.071120925</v>
      </c>
      <c r="M14" s="259">
        <v>393.38101356499999</v>
      </c>
      <c r="N14" s="259">
        <v>383.13367105500004</v>
      </c>
      <c r="O14" s="337">
        <v>384.57291803299995</v>
      </c>
    </row>
    <row r="15" spans="1:15" x14ac:dyDescent="0.35">
      <c r="A15" s="270" t="s">
        <v>1144</v>
      </c>
      <c r="B15" s="271" t="s">
        <v>936</v>
      </c>
      <c r="C15" s="259">
        <v>5813.38224850796</v>
      </c>
      <c r="D15" s="259">
        <v>5816.7085523404603</v>
      </c>
      <c r="E15" s="259">
        <v>5797.5034834425605</v>
      </c>
      <c r="F15" s="259">
        <v>5715.1805629902101</v>
      </c>
      <c r="G15" s="259">
        <v>5836.0291487289996</v>
      </c>
      <c r="H15" s="259">
        <v>5654.6323508160003</v>
      </c>
      <c r="I15" s="259">
        <v>5682.148104934</v>
      </c>
      <c r="J15" s="259">
        <v>5551.6298286459996</v>
      </c>
      <c r="K15" s="259">
        <v>5387.2650573379997</v>
      </c>
      <c r="L15" s="259">
        <v>5532.4256317669997</v>
      </c>
      <c r="M15" s="259">
        <v>5347.7559924280004</v>
      </c>
      <c r="N15" s="259">
        <v>5272.3564242709999</v>
      </c>
      <c r="O15" s="337">
        <v>5313.6896181899992</v>
      </c>
    </row>
    <row r="16" spans="1:15" x14ac:dyDescent="0.35">
      <c r="A16" s="270" t="s">
        <v>1145</v>
      </c>
      <c r="B16" s="271" t="s">
        <v>1146</v>
      </c>
      <c r="C16" s="259">
        <v>216.30214838500001</v>
      </c>
      <c r="D16" s="259">
        <v>203.19292612699999</v>
      </c>
      <c r="E16" s="259">
        <v>203.19292612699999</v>
      </c>
      <c r="F16" s="259">
        <v>203.19292612699999</v>
      </c>
      <c r="G16" s="259">
        <v>203.19292612699999</v>
      </c>
      <c r="H16" s="259">
        <v>203.19292612699999</v>
      </c>
      <c r="I16" s="259">
        <v>183.52909274000001</v>
      </c>
      <c r="J16" s="259">
        <v>163.865259353</v>
      </c>
      <c r="K16" s="259">
        <v>163.865259353</v>
      </c>
      <c r="L16" s="259">
        <v>163.865259353</v>
      </c>
      <c r="M16" s="259">
        <v>144.20142596599999</v>
      </c>
      <c r="N16" s="259">
        <v>144.20142596599999</v>
      </c>
      <c r="O16" s="337">
        <v>137.64681483699999</v>
      </c>
    </row>
    <row r="17" spans="1:15" x14ac:dyDescent="0.35">
      <c r="A17" s="270" t="s">
        <v>1147</v>
      </c>
      <c r="B17" s="271" t="s">
        <v>921</v>
      </c>
      <c r="C17" s="259">
        <v>0</v>
      </c>
      <c r="D17" s="259">
        <v>0</v>
      </c>
      <c r="E17" s="259">
        <v>0</v>
      </c>
      <c r="F17" s="259">
        <v>-1.2012883469100002</v>
      </c>
      <c r="G17" s="259">
        <v>-1.201288347</v>
      </c>
      <c r="H17" s="259">
        <v>-0.74824848399999999</v>
      </c>
      <c r="I17" s="259">
        <v>-0.79807055299999996</v>
      </c>
      <c r="J17" s="259">
        <v>0</v>
      </c>
      <c r="K17" s="259">
        <v>0</v>
      </c>
      <c r="L17" s="259">
        <v>0</v>
      </c>
      <c r="M17" s="259">
        <v>0</v>
      </c>
      <c r="N17" s="259">
        <v>0</v>
      </c>
      <c r="O17" s="259">
        <v>0</v>
      </c>
    </row>
    <row r="18" spans="1:15" x14ac:dyDescent="0.35">
      <c r="A18" s="270" t="s">
        <v>1148</v>
      </c>
      <c r="B18" s="271" t="s">
        <v>922</v>
      </c>
      <c r="C18" s="259">
        <v>3544.1554918931497</v>
      </c>
      <c r="D18" s="259">
        <v>3539.2184478561499</v>
      </c>
      <c r="E18" s="259">
        <v>3548.6814016101498</v>
      </c>
      <c r="F18" s="259">
        <v>3490.85692922213</v>
      </c>
      <c r="G18" s="259">
        <v>3458.1198371679998</v>
      </c>
      <c r="H18" s="259">
        <v>3173.2905074969999</v>
      </c>
      <c r="I18" s="259">
        <v>3172.013868474</v>
      </c>
      <c r="J18" s="259">
        <v>3006.5379190180001</v>
      </c>
      <c r="K18" s="259">
        <v>3000.3748703900001</v>
      </c>
      <c r="L18" s="259">
        <v>2431.5953719029999</v>
      </c>
      <c r="M18" s="259">
        <v>2421.0180802369996</v>
      </c>
      <c r="N18" s="259">
        <v>2384.6660367430004</v>
      </c>
      <c r="O18" s="337">
        <v>2382.058676179</v>
      </c>
    </row>
    <row r="19" spans="1:15" x14ac:dyDescent="0.35">
      <c r="A19" s="270" t="s">
        <v>1149</v>
      </c>
      <c r="B19" s="271" t="s">
        <v>917</v>
      </c>
      <c r="C19" s="259">
        <v>387.227649902</v>
      </c>
      <c r="D19" s="259">
        <v>372.51985914900001</v>
      </c>
      <c r="E19" s="259">
        <v>353.73992742299998</v>
      </c>
      <c r="F19" s="259">
        <v>364.169368023</v>
      </c>
      <c r="G19" s="259">
        <v>347.28203432700002</v>
      </c>
      <c r="H19" s="259">
        <v>344.437159361</v>
      </c>
      <c r="I19" s="259">
        <v>339.412490381</v>
      </c>
      <c r="J19" s="259">
        <v>322.52515668500001</v>
      </c>
      <c r="K19" s="259">
        <v>296.91927302699997</v>
      </c>
      <c r="L19" s="259">
        <v>294.73973008399997</v>
      </c>
      <c r="M19" s="259">
        <v>277.85242638800003</v>
      </c>
      <c r="N19" s="259">
        <v>252.24651273000001</v>
      </c>
      <c r="O19" s="337">
        <v>250.066969787</v>
      </c>
    </row>
    <row r="20" spans="1:15" x14ac:dyDescent="0.35">
      <c r="A20" s="270" t="s">
        <v>1150</v>
      </c>
      <c r="B20" s="271" t="s">
        <v>916</v>
      </c>
      <c r="C20" s="259">
        <v>421.12073474892998</v>
      </c>
      <c r="D20" s="259">
        <v>410.76336190892999</v>
      </c>
      <c r="E20" s="259">
        <v>410.76336190892999</v>
      </c>
      <c r="F20" s="259">
        <v>410.76336190892999</v>
      </c>
      <c r="G20" s="259">
        <v>410.76336190900003</v>
      </c>
      <c r="H20" s="259">
        <v>410.76336190900003</v>
      </c>
      <c r="I20" s="259">
        <v>395.22730264900002</v>
      </c>
      <c r="J20" s="259">
        <v>379.69124338900002</v>
      </c>
      <c r="K20" s="259">
        <v>379.69124338900002</v>
      </c>
      <c r="L20" s="259">
        <v>379.69124338900002</v>
      </c>
      <c r="M20" s="259">
        <v>364.15518412899996</v>
      </c>
      <c r="N20" s="259">
        <v>362.49410868699999</v>
      </c>
      <c r="O20" s="337">
        <v>357.31542226700003</v>
      </c>
    </row>
    <row r="21" spans="1:15" x14ac:dyDescent="0.35">
      <c r="A21" s="270" t="s">
        <v>1151</v>
      </c>
      <c r="B21" s="271" t="s">
        <v>919</v>
      </c>
      <c r="C21" s="259">
        <v>1228.22954616532</v>
      </c>
      <c r="D21" s="259">
        <v>1233.7164338617201</v>
      </c>
      <c r="E21" s="259">
        <v>1206.8241105161799</v>
      </c>
      <c r="F21" s="259">
        <v>1198.6490880803101</v>
      </c>
      <c r="G21" s="259">
        <v>1202.413283872</v>
      </c>
      <c r="H21" s="259">
        <v>1179.9500856909999</v>
      </c>
      <c r="I21" s="259">
        <v>1179.9964756449999</v>
      </c>
      <c r="J21" s="259">
        <v>1182.2076481500001</v>
      </c>
      <c r="K21" s="259">
        <v>1209.596182429</v>
      </c>
      <c r="L21" s="259">
        <v>1219.4089730799999</v>
      </c>
      <c r="M21" s="259">
        <v>1206.023320191</v>
      </c>
      <c r="N21" s="259">
        <v>1199.382546172</v>
      </c>
      <c r="O21" s="337">
        <v>1516.001807351</v>
      </c>
    </row>
    <row r="22" spans="1:15" x14ac:dyDescent="0.35">
      <c r="A22" s="270" t="s">
        <v>1152</v>
      </c>
      <c r="B22" s="271" t="s">
        <v>918</v>
      </c>
      <c r="C22" s="259">
        <v>279.090817722</v>
      </c>
      <c r="D22" s="259">
        <v>268.340547652</v>
      </c>
      <c r="E22" s="259">
        <v>258.90383684300002</v>
      </c>
      <c r="F22" s="259">
        <v>246.48028816002002</v>
      </c>
      <c r="G22" s="259">
        <v>244.37370827699999</v>
      </c>
      <c r="H22" s="259">
        <v>243.06477783899999</v>
      </c>
      <c r="I22" s="259">
        <v>233.29095895899999</v>
      </c>
      <c r="J22" s="259">
        <v>119.249051943</v>
      </c>
      <c r="K22" s="259">
        <v>114.69123271700001</v>
      </c>
      <c r="L22" s="259">
        <v>103.515705422</v>
      </c>
      <c r="M22" s="259">
        <v>98.957886196000004</v>
      </c>
      <c r="N22" s="259">
        <v>94.400066969999997</v>
      </c>
      <c r="O22" s="337">
        <v>83.224539674999988</v>
      </c>
    </row>
    <row r="23" spans="1:15" x14ac:dyDescent="0.35">
      <c r="A23" s="270" t="s">
        <v>1153</v>
      </c>
      <c r="B23" s="271" t="s">
        <v>920</v>
      </c>
      <c r="C23" s="259">
        <v>0</v>
      </c>
      <c r="D23" s="259">
        <v>0</v>
      </c>
      <c r="E23" s="259">
        <v>0</v>
      </c>
      <c r="F23" s="259">
        <v>0</v>
      </c>
      <c r="G23" s="259">
        <v>0</v>
      </c>
      <c r="H23" s="259">
        <v>0</v>
      </c>
      <c r="I23" s="259">
        <v>0</v>
      </c>
      <c r="J23" s="259">
        <v>0</v>
      </c>
      <c r="K23" s="259">
        <v>0</v>
      </c>
      <c r="L23" s="259">
        <v>0</v>
      </c>
      <c r="M23" s="259">
        <v>0</v>
      </c>
      <c r="N23" s="259">
        <v>0</v>
      </c>
      <c r="O23" s="259">
        <v>0</v>
      </c>
    </row>
    <row r="24" spans="1:15" x14ac:dyDescent="0.35">
      <c r="A24" s="270" t="s">
        <v>1154</v>
      </c>
      <c r="B24" s="271" t="s">
        <v>932</v>
      </c>
      <c r="C24" s="259">
        <v>675.27967729500006</v>
      </c>
      <c r="D24" s="259">
        <v>680.50378654999997</v>
      </c>
      <c r="E24" s="259">
        <v>671.55765569899995</v>
      </c>
      <c r="F24" s="259">
        <v>674.02074113958008</v>
      </c>
      <c r="G24" s="259">
        <v>678.62433758300006</v>
      </c>
      <c r="H24" s="259">
        <v>675.89807407599994</v>
      </c>
      <c r="I24" s="259">
        <v>673.77459949800004</v>
      </c>
      <c r="J24" s="259">
        <v>183.13655335300001</v>
      </c>
      <c r="K24" s="259">
        <v>179.06685286199999</v>
      </c>
      <c r="L24" s="259">
        <v>174.997152371</v>
      </c>
      <c r="M24" s="259">
        <v>170.92745188000001</v>
      </c>
      <c r="N24" s="259">
        <v>166.85775138899999</v>
      </c>
      <c r="O24" s="337">
        <v>162.78805089799999</v>
      </c>
    </row>
    <row r="25" spans="1:15" x14ac:dyDescent="0.35">
      <c r="A25" s="270" t="s">
        <v>1155</v>
      </c>
      <c r="B25" s="271" t="s">
        <v>931</v>
      </c>
      <c r="C25" s="259">
        <v>4221.4153214672806</v>
      </c>
      <c r="D25" s="259">
        <v>4183.4645430052597</v>
      </c>
      <c r="E25" s="259">
        <v>4157.4459627986098</v>
      </c>
      <c r="F25" s="259">
        <v>4134.5656747455805</v>
      </c>
      <c r="G25" s="259">
        <v>3864.8888260260001</v>
      </c>
      <c r="H25" s="259">
        <v>3853.8039948659998</v>
      </c>
      <c r="I25" s="259">
        <v>3756.3846125800001</v>
      </c>
      <c r="J25" s="259">
        <v>2862.7491751570001</v>
      </c>
      <c r="K25" s="259">
        <v>2644.3101669319999</v>
      </c>
      <c r="L25" s="259">
        <v>2685.9560477169998</v>
      </c>
      <c r="M25" s="259">
        <v>2609.2372854499999</v>
      </c>
      <c r="N25" s="259">
        <v>2593.47387772</v>
      </c>
      <c r="O25" s="337">
        <v>2550.4431810540004</v>
      </c>
    </row>
    <row r="26" spans="1:15" x14ac:dyDescent="0.35">
      <c r="A26" s="270" t="s">
        <v>1156</v>
      </c>
      <c r="B26" s="271" t="s">
        <v>934</v>
      </c>
      <c r="C26" s="259">
        <v>4615.3641374744102</v>
      </c>
      <c r="D26" s="259">
        <v>4591.8379570949792</v>
      </c>
      <c r="E26" s="259">
        <v>4489.9211242456795</v>
      </c>
      <c r="F26" s="259">
        <v>4456.0954057130293</v>
      </c>
      <c r="G26" s="259">
        <v>4453.9670952380002</v>
      </c>
      <c r="H26" s="259">
        <v>4418.3008183319998</v>
      </c>
      <c r="I26" s="259">
        <v>4341.4958880089998</v>
      </c>
      <c r="J26" s="259">
        <v>4210.8710258669998</v>
      </c>
      <c r="K26" s="259">
        <v>4187.8373624280002</v>
      </c>
      <c r="L26" s="259">
        <v>4185.663492656</v>
      </c>
      <c r="M26" s="259">
        <v>4058.0235733089999</v>
      </c>
      <c r="N26" s="259">
        <v>3486.2164017029995</v>
      </c>
      <c r="O26" s="337">
        <v>3447.2807048330001</v>
      </c>
    </row>
    <row r="27" spans="1:15" x14ac:dyDescent="0.35">
      <c r="A27" s="270" t="s">
        <v>1157</v>
      </c>
      <c r="B27" s="271" t="s">
        <v>910</v>
      </c>
      <c r="C27" s="259">
        <v>1218.46987929294</v>
      </c>
      <c r="D27" s="259">
        <v>1208.09133347894</v>
      </c>
      <c r="E27" s="259">
        <v>1207.96882193294</v>
      </c>
      <c r="F27" s="259">
        <v>1207.91594706156</v>
      </c>
      <c r="G27" s="259">
        <v>1206.833680659</v>
      </c>
      <c r="H27" s="259">
        <v>1206.858979505</v>
      </c>
      <c r="I27" s="259">
        <v>1188.567621231</v>
      </c>
      <c r="J27" s="259">
        <v>1168.527302488</v>
      </c>
      <c r="K27" s="259">
        <v>1168.527302488</v>
      </c>
      <c r="L27" s="259">
        <v>1168.527302488</v>
      </c>
      <c r="M27" s="259">
        <v>1116.9420887450001</v>
      </c>
      <c r="N27" s="259">
        <v>1115.2116608880001</v>
      </c>
      <c r="O27" s="337">
        <v>1100.89188724</v>
      </c>
    </row>
    <row r="28" spans="1:15" x14ac:dyDescent="0.35">
      <c r="A28" s="270" t="s">
        <v>1158</v>
      </c>
      <c r="B28" s="271" t="s">
        <v>1159</v>
      </c>
      <c r="C28" s="259">
        <v>416.12357944696998</v>
      </c>
      <c r="D28" s="259">
        <v>403.02318574496996</v>
      </c>
      <c r="E28" s="259">
        <v>403.02318574496996</v>
      </c>
      <c r="F28" s="259">
        <v>403.02318574496996</v>
      </c>
      <c r="G28" s="259">
        <v>403.02318574499998</v>
      </c>
      <c r="H28" s="259">
        <v>391.46692979199997</v>
      </c>
      <c r="I28" s="259">
        <v>389.150723185</v>
      </c>
      <c r="J28" s="259">
        <v>386.83451657799998</v>
      </c>
      <c r="K28" s="259">
        <v>386.83451657799998</v>
      </c>
      <c r="L28" s="259">
        <v>386.83451657799998</v>
      </c>
      <c r="M28" s="259">
        <v>384.51830997100001</v>
      </c>
      <c r="N28" s="259">
        <v>373.628213281</v>
      </c>
      <c r="O28" s="337">
        <v>362.75413125399996</v>
      </c>
    </row>
    <row r="29" spans="1:15" x14ac:dyDescent="0.35">
      <c r="A29" s="270" t="s">
        <v>1160</v>
      </c>
      <c r="B29" s="271" t="s">
        <v>933</v>
      </c>
      <c r="C29" s="259">
        <v>1074.6180230750001</v>
      </c>
      <c r="D29" s="259">
        <v>1062.449796848</v>
      </c>
      <c r="E29" s="259">
        <v>1062.449796848</v>
      </c>
      <c r="F29" s="259">
        <v>1062.449796848</v>
      </c>
      <c r="G29" s="259">
        <v>1053.529699098</v>
      </c>
      <c r="H29" s="259">
        <v>1053.529699098</v>
      </c>
      <c r="I29" s="259">
        <v>1046.058183739</v>
      </c>
      <c r="J29" s="259">
        <v>1029.1577703739999</v>
      </c>
      <c r="K29" s="259">
        <v>1029.1577703739999</v>
      </c>
      <c r="L29" s="259">
        <v>1029.1577703739999</v>
      </c>
      <c r="M29" s="259">
        <v>1012.138522485</v>
      </c>
      <c r="N29" s="259">
        <v>1003.38819674</v>
      </c>
      <c r="O29" s="337">
        <v>995.63237598900014</v>
      </c>
    </row>
    <row r="30" spans="1:15" x14ac:dyDescent="0.35">
      <c r="A30" s="270" t="s">
        <v>1161</v>
      </c>
      <c r="B30" s="271" t="s">
        <v>926</v>
      </c>
      <c r="C30" s="259">
        <v>1515.97452289019</v>
      </c>
      <c r="D30" s="259">
        <v>1493.9981537751401</v>
      </c>
      <c r="E30" s="259">
        <v>1463.5374253158</v>
      </c>
      <c r="F30" s="259">
        <v>1454.3188991678398</v>
      </c>
      <c r="G30" s="259">
        <v>1436.418499826</v>
      </c>
      <c r="H30" s="259">
        <v>1540.543242558</v>
      </c>
      <c r="I30" s="259">
        <v>1525.719116664</v>
      </c>
      <c r="J30" s="259">
        <v>1512.075907143</v>
      </c>
      <c r="K30" s="259">
        <v>1472.7809230600001</v>
      </c>
      <c r="L30" s="259">
        <v>1459.960752142</v>
      </c>
      <c r="M30" s="259">
        <v>1527.0674167280001</v>
      </c>
      <c r="N30" s="259">
        <v>1517.321484954</v>
      </c>
      <c r="O30" s="337">
        <v>1206.054367488</v>
      </c>
    </row>
    <row r="31" spans="1:15" x14ac:dyDescent="0.35">
      <c r="A31" s="270" t="s">
        <v>1162</v>
      </c>
      <c r="B31" s="271" t="s">
        <v>906</v>
      </c>
      <c r="C31" s="259">
        <v>2191.5369256690001</v>
      </c>
      <c r="D31" s="259">
        <v>2187.8560714949999</v>
      </c>
      <c r="E31" s="259">
        <v>2187.839802602</v>
      </c>
      <c r="F31" s="259">
        <v>2187.839802602</v>
      </c>
      <c r="G31" s="259">
        <v>2187.839802602</v>
      </c>
      <c r="H31" s="259">
        <v>2179.7460438879998</v>
      </c>
      <c r="I31" s="259">
        <v>2172.7262964840002</v>
      </c>
      <c r="J31" s="259">
        <v>2121.2234479019999</v>
      </c>
      <c r="K31" s="259">
        <v>2121.2234479019999</v>
      </c>
      <c r="L31" s="259">
        <v>2121.2234479019999</v>
      </c>
      <c r="M31" s="259">
        <v>2013.7080238630001</v>
      </c>
      <c r="N31" s="259">
        <v>2013.7080238630001</v>
      </c>
      <c r="O31" s="337">
        <v>1985.1674606010001</v>
      </c>
    </row>
    <row r="32" spans="1:15" x14ac:dyDescent="0.35">
      <c r="A32" s="270" t="s">
        <v>1163</v>
      </c>
      <c r="B32" s="271" t="s">
        <v>927</v>
      </c>
      <c r="C32" s="259">
        <v>1716.2104090716603</v>
      </c>
      <c r="D32" s="259">
        <v>1690.8556583476602</v>
      </c>
      <c r="E32" s="259">
        <v>1657.6648522656601</v>
      </c>
      <c r="F32" s="259">
        <v>1691.5500798339399</v>
      </c>
      <c r="G32" s="259">
        <v>1691.599700432</v>
      </c>
      <c r="H32" s="259">
        <v>1657.4544627549999</v>
      </c>
      <c r="I32" s="259">
        <v>1686.009592221</v>
      </c>
      <c r="J32" s="259">
        <v>1635.5450285669999</v>
      </c>
      <c r="K32" s="259">
        <v>1635.2334429</v>
      </c>
      <c r="L32" s="259">
        <v>1635.2334429</v>
      </c>
      <c r="M32" s="259">
        <v>1618.801367259</v>
      </c>
      <c r="N32" s="259">
        <v>1561.1066398829998</v>
      </c>
      <c r="O32" s="337">
        <v>1555.6292813360001</v>
      </c>
    </row>
    <row r="33" spans="1:16" x14ac:dyDescent="0.35">
      <c r="A33" s="270" t="s">
        <v>1164</v>
      </c>
      <c r="B33" s="271" t="s">
        <v>923</v>
      </c>
      <c r="C33" s="259">
        <v>928.03235222499995</v>
      </c>
      <c r="D33" s="259">
        <v>901.23115830500001</v>
      </c>
      <c r="E33" s="259">
        <v>897.20866865699998</v>
      </c>
      <c r="F33" s="259">
        <v>893.18617900900006</v>
      </c>
      <c r="G33" s="259">
        <v>889.16368936100002</v>
      </c>
      <c r="H33" s="259">
        <v>885.14119971299999</v>
      </c>
      <c r="I33" s="259">
        <v>824.45220816300002</v>
      </c>
      <c r="J33" s="259">
        <v>783.12615372899995</v>
      </c>
      <c r="K33" s="259">
        <v>783.12615372899995</v>
      </c>
      <c r="L33" s="259">
        <v>783.12615372899995</v>
      </c>
      <c r="M33" s="259">
        <v>741.800099295</v>
      </c>
      <c r="N33" s="259">
        <v>741.800099295</v>
      </c>
      <c r="O33" s="337">
        <v>728.02474781699993</v>
      </c>
    </row>
    <row r="34" spans="1:16" x14ac:dyDescent="0.35">
      <c r="A34" s="270" t="s">
        <v>1165</v>
      </c>
      <c r="B34" s="271" t="s">
        <v>928</v>
      </c>
      <c r="C34" s="259">
        <v>215.3151115</v>
      </c>
      <c r="D34" s="259">
        <v>215.3151115</v>
      </c>
      <c r="E34" s="259">
        <v>213.36511150000001</v>
      </c>
      <c r="F34" s="259">
        <v>211.15793500000001</v>
      </c>
      <c r="G34" s="259">
        <v>211.15793500000001</v>
      </c>
      <c r="H34" s="259">
        <v>209.20793499999999</v>
      </c>
      <c r="I34" s="259">
        <v>207.00075849999999</v>
      </c>
      <c r="J34" s="259">
        <v>207.00075849999999</v>
      </c>
      <c r="K34" s="259">
        <v>178.50075849999999</v>
      </c>
      <c r="L34" s="259">
        <v>202.843582</v>
      </c>
      <c r="M34" s="259">
        <v>202.843582</v>
      </c>
      <c r="N34" s="259">
        <v>174.08640550000001</v>
      </c>
      <c r="O34" s="337">
        <v>174.08640550000001</v>
      </c>
      <c r="P34" s="263"/>
    </row>
    <row r="35" spans="1:16" x14ac:dyDescent="0.35">
      <c r="A35" s="270" t="s">
        <v>1166</v>
      </c>
      <c r="B35" s="271" t="s">
        <v>924</v>
      </c>
      <c r="C35" s="259">
        <v>1012.43319859</v>
      </c>
      <c r="D35" s="259">
        <v>983.04248961400003</v>
      </c>
      <c r="E35" s="259">
        <v>967.79836610300003</v>
      </c>
      <c r="F35" s="259">
        <v>958.86060602099997</v>
      </c>
      <c r="G35" s="259">
        <v>934.85454672699996</v>
      </c>
      <c r="H35" s="259">
        <v>919.27696468600004</v>
      </c>
      <c r="I35" s="259">
        <v>902.21728567399998</v>
      </c>
      <c r="J35" s="259">
        <v>597.80848643399997</v>
      </c>
      <c r="K35" s="259">
        <v>570.41907869500005</v>
      </c>
      <c r="L35" s="259">
        <v>570.41907869500005</v>
      </c>
      <c r="M35" s="259">
        <v>557.11721807599997</v>
      </c>
      <c r="N35" s="259">
        <v>534.72781302199996</v>
      </c>
      <c r="O35" s="337">
        <v>531.96052614899997</v>
      </c>
    </row>
    <row r="36" spans="1:16" x14ac:dyDescent="0.35">
      <c r="A36" s="270" t="s">
        <v>1167</v>
      </c>
      <c r="B36" s="271" t="s">
        <v>929</v>
      </c>
      <c r="C36" s="259">
        <v>347.58450650100002</v>
      </c>
      <c r="D36" s="259">
        <v>355.74180779699998</v>
      </c>
      <c r="E36" s="259">
        <v>387.57656094200001</v>
      </c>
      <c r="F36" s="259">
        <v>329.10028016530998</v>
      </c>
      <c r="G36" s="259">
        <v>335.96324836899998</v>
      </c>
      <c r="H36" s="259">
        <v>373.36904984799997</v>
      </c>
      <c r="I36" s="259">
        <v>309.99254498599998</v>
      </c>
      <c r="J36" s="259">
        <v>0</v>
      </c>
      <c r="K36" s="259">
        <v>0</v>
      </c>
      <c r="L36" s="259">
        <v>0</v>
      </c>
      <c r="M36" s="259">
        <v>0</v>
      </c>
      <c r="N36" s="259">
        <v>0</v>
      </c>
      <c r="O36" s="337"/>
    </row>
    <row r="37" spans="1:16" x14ac:dyDescent="0.35">
      <c r="A37" s="270" t="s">
        <v>1168</v>
      </c>
      <c r="B37" s="271" t="s">
        <v>1216</v>
      </c>
      <c r="C37" s="259"/>
      <c r="D37" s="259"/>
      <c r="E37" s="259"/>
      <c r="F37" s="259"/>
      <c r="G37" s="259"/>
      <c r="H37" s="259"/>
      <c r="I37" s="259"/>
      <c r="J37" s="259"/>
      <c r="K37" s="259"/>
      <c r="L37" s="259"/>
      <c r="M37" s="259"/>
      <c r="N37" s="259">
        <v>24.6</v>
      </c>
      <c r="O37" s="337">
        <v>23.952000000000002</v>
      </c>
    </row>
    <row r="38" spans="1:16" ht="18.75" customHeight="1" x14ac:dyDescent="0.35">
      <c r="A38" s="270" t="s">
        <v>1215</v>
      </c>
      <c r="B38" s="271" t="s">
        <v>1169</v>
      </c>
      <c r="C38" s="259">
        <v>0</v>
      </c>
      <c r="D38" s="259">
        <v>0</v>
      </c>
      <c r="E38" s="259">
        <v>0</v>
      </c>
      <c r="F38" s="259">
        <v>0</v>
      </c>
      <c r="G38" s="259">
        <v>0</v>
      </c>
      <c r="H38" s="259">
        <v>0</v>
      </c>
      <c r="I38" s="259">
        <v>0</v>
      </c>
      <c r="J38" s="259">
        <v>0</v>
      </c>
      <c r="K38" s="259">
        <v>0</v>
      </c>
      <c r="L38" s="259">
        <v>0</v>
      </c>
      <c r="M38" s="259">
        <v>0</v>
      </c>
      <c r="N38" s="259"/>
      <c r="O38" s="337"/>
    </row>
    <row r="39" spans="1:16" x14ac:dyDescent="0.35">
      <c r="A39" s="273"/>
      <c r="B39" s="274" t="s">
        <v>1170</v>
      </c>
      <c r="C39" s="261">
        <v>103727.38299744421</v>
      </c>
      <c r="D39" s="261">
        <v>102106.97642902758</v>
      </c>
      <c r="E39" s="261">
        <v>100423.51083387659</v>
      </c>
      <c r="F39" s="261">
        <v>100270.04977439204</v>
      </c>
      <c r="G39" s="261">
        <v>101258.06477506795</v>
      </c>
      <c r="H39" s="261">
        <v>101884.78455436701</v>
      </c>
      <c r="I39" s="261">
        <v>101619.25392432802</v>
      </c>
      <c r="J39" s="261">
        <v>88681.202183566988</v>
      </c>
      <c r="K39" s="261">
        <v>87691.619980582007</v>
      </c>
      <c r="L39" s="261">
        <v>87965.333957152005</v>
      </c>
      <c r="M39" s="261">
        <v>87155.465965784984</v>
      </c>
      <c r="N39" s="316">
        <v>88160.237465411003</v>
      </c>
      <c r="O39" s="338">
        <v>90251.791316168004</v>
      </c>
    </row>
    <row r="40" spans="1:16" ht="59.5" customHeight="1" x14ac:dyDescent="0.35">
      <c r="A40" s="460" t="s">
        <v>1171</v>
      </c>
      <c r="B40" s="461"/>
      <c r="C40" s="461"/>
      <c r="D40" s="461"/>
      <c r="E40" s="461"/>
      <c r="F40" s="461"/>
      <c r="G40" s="461"/>
      <c r="H40" s="461"/>
      <c r="I40" s="461"/>
      <c r="J40" s="461"/>
      <c r="K40" s="461"/>
      <c r="L40" s="461"/>
      <c r="M40" s="461"/>
      <c r="N40" s="461"/>
      <c r="O40" s="461"/>
    </row>
    <row r="41" spans="1:16" x14ac:dyDescent="0.35">
      <c r="C41" s="263"/>
      <c r="D41" s="263"/>
      <c r="E41" s="263"/>
      <c r="F41" s="263"/>
      <c r="G41" s="263"/>
      <c r="H41" s="263"/>
      <c r="I41" s="263"/>
      <c r="J41" s="263"/>
      <c r="K41" s="263"/>
      <c r="L41" s="263"/>
      <c r="M41" s="263"/>
      <c r="N41" s="263"/>
      <c r="O41" s="263"/>
    </row>
  </sheetData>
  <mergeCells count="3">
    <mergeCell ref="A2:B2"/>
    <mergeCell ref="A1:O1"/>
    <mergeCell ref="A40:O40"/>
  </mergeCells>
  <printOptions horizontalCentered="1"/>
  <pageMargins left="0.70866141732283472" right="0.70866141732283472" top="0.74803149606299213" bottom="0.74803149606299213" header="0.31496062992125984" footer="0.31496062992125984"/>
  <pageSetup paperSize="9" scale="41" orientation="landscape" r:id="rId1"/>
  <headerFooter alignWithMargins="0">
    <oddFooter>&amp;L&amp;"Arial,Regular"&amp;10&amp;K08-020STATISTIK LEMBAGA PEMBIAYAAN INDONESIA&amp;R&amp;"Arial,Regular"&amp;10&amp;K08-021&amp;P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79FF7-AC02-473D-95A4-8904232F92F5}">
  <sheetPr>
    <tabColor rgb="FF00B0F0"/>
  </sheetPr>
  <dimension ref="A1:P29"/>
  <sheetViews>
    <sheetView view="pageBreakPreview" topLeftCell="A9" zoomScaleNormal="100" zoomScaleSheetLayoutView="100" workbookViewId="0">
      <selection activeCell="R18" sqref="R18"/>
    </sheetView>
  </sheetViews>
  <sheetFormatPr defaultColWidth="8.6328125" defaultRowHeight="14.5" x14ac:dyDescent="0.35"/>
  <cols>
    <col min="1" max="1" width="2.6328125" style="288" bestFit="1" customWidth="1"/>
    <col min="2" max="2" width="42.6328125" style="275" bestFit="1" customWidth="1"/>
    <col min="3" max="3" width="7.36328125" style="275" customWidth="1"/>
    <col min="4" max="8" width="5.81640625" style="275" bestFit="1" customWidth="1"/>
    <col min="9" max="12" width="7.36328125" style="275" bestFit="1" customWidth="1"/>
    <col min="13" max="13" width="7.36328125" style="275" customWidth="1"/>
    <col min="14" max="16" width="7.81640625" style="275" customWidth="1"/>
    <col min="17" max="16384" width="8.6328125" style="275"/>
  </cols>
  <sheetData>
    <row r="1" spans="1:16" ht="29" customHeight="1" x14ac:dyDescent="0.35">
      <c r="A1" s="456" t="s">
        <v>1172</v>
      </c>
      <c r="B1" s="457"/>
      <c r="C1" s="457"/>
      <c r="D1" s="457"/>
      <c r="E1" s="457"/>
      <c r="F1" s="457"/>
      <c r="G1" s="457"/>
      <c r="H1" s="457"/>
      <c r="I1" s="457"/>
      <c r="J1" s="457"/>
      <c r="K1" s="457"/>
      <c r="L1" s="457"/>
      <c r="M1" s="457"/>
      <c r="N1" s="457"/>
      <c r="O1" s="457"/>
      <c r="P1" s="457"/>
    </row>
    <row r="2" spans="1:16" x14ac:dyDescent="0.35">
      <c r="A2" s="462" t="s">
        <v>1173</v>
      </c>
      <c r="B2" s="462"/>
      <c r="C2" s="276">
        <v>44896</v>
      </c>
      <c r="D2" s="276">
        <v>44927</v>
      </c>
      <c r="E2" s="276">
        <v>44958</v>
      </c>
      <c r="F2" s="276">
        <v>44986</v>
      </c>
      <c r="G2" s="276">
        <v>45017</v>
      </c>
      <c r="H2" s="276">
        <v>45047</v>
      </c>
      <c r="I2" s="276">
        <v>45078</v>
      </c>
      <c r="J2" s="276">
        <v>45108</v>
      </c>
      <c r="K2" s="276">
        <v>45139</v>
      </c>
      <c r="L2" s="276">
        <v>45170</v>
      </c>
      <c r="M2" s="276">
        <v>45200</v>
      </c>
      <c r="N2" s="276">
        <v>45231</v>
      </c>
      <c r="O2" s="276">
        <v>45261</v>
      </c>
      <c r="P2" s="276">
        <v>45292</v>
      </c>
    </row>
    <row r="3" spans="1:16" x14ac:dyDescent="0.35">
      <c r="A3" s="277" t="s">
        <v>1131</v>
      </c>
      <c r="B3" s="278" t="s">
        <v>1174</v>
      </c>
      <c r="C3" s="279">
        <v>10857.486780997551</v>
      </c>
      <c r="D3" s="279">
        <v>10677.241443901801</v>
      </c>
      <c r="E3" s="279">
        <v>10681.4107397888</v>
      </c>
      <c r="F3" s="279">
        <v>10220.647730739061</v>
      </c>
      <c r="G3" s="279">
        <v>10268.03650993683</v>
      </c>
      <c r="H3" s="279">
        <v>10292.995073095</v>
      </c>
      <c r="I3" s="279">
        <v>10491.779396402</v>
      </c>
      <c r="J3" s="279">
        <v>10505.136276769001</v>
      </c>
      <c r="K3" s="280">
        <v>9017.6737586769996</v>
      </c>
      <c r="L3" s="280">
        <v>8530.6381504559995</v>
      </c>
      <c r="M3" s="315">
        <v>8527.7992122809992</v>
      </c>
      <c r="N3" s="280">
        <f>VLOOKUP(B3,'[13]Jenis Infra'!$B:$D,3,FALSE)</f>
        <v>8528.8197702819998</v>
      </c>
      <c r="O3" s="315">
        <v>9023.5393511830007</v>
      </c>
      <c r="P3" s="315">
        <v>9016.8823511829996</v>
      </c>
    </row>
    <row r="4" spans="1:16" x14ac:dyDescent="0.35">
      <c r="A4" s="281" t="s">
        <v>1132</v>
      </c>
      <c r="B4" s="282" t="s">
        <v>1175</v>
      </c>
      <c r="C4" s="279">
        <v>24672.911294478352</v>
      </c>
      <c r="D4" s="279">
        <v>25054.104692095352</v>
      </c>
      <c r="E4" s="279">
        <v>23603.112229405353</v>
      </c>
      <c r="F4" s="279">
        <v>23928.621075448351</v>
      </c>
      <c r="G4" s="279">
        <v>23814.705526659272</v>
      </c>
      <c r="H4" s="279">
        <v>23839.879384721</v>
      </c>
      <c r="I4" s="279">
        <v>24556.875883223001</v>
      </c>
      <c r="J4" s="279">
        <v>24477.648482114</v>
      </c>
      <c r="K4" s="280">
        <v>22646.013077455998</v>
      </c>
      <c r="L4" s="280">
        <v>23037.72093856</v>
      </c>
      <c r="M4" s="280">
        <v>22640.764829794</v>
      </c>
      <c r="N4" s="280">
        <f>VLOOKUP(B4,'[13]Jenis Infra'!$B:$D,3,FALSE)</f>
        <v>22916.995297575999</v>
      </c>
      <c r="O4" s="280">
        <v>24232.338617055</v>
      </c>
      <c r="P4" s="280">
        <v>26362.285898194001</v>
      </c>
    </row>
    <row r="5" spans="1:16" x14ac:dyDescent="0.35">
      <c r="A5" s="281" t="s">
        <v>1133</v>
      </c>
      <c r="B5" s="282" t="s">
        <v>1176</v>
      </c>
      <c r="C5" s="279">
        <v>386.05866800000001</v>
      </c>
      <c r="D5" s="279">
        <v>388.12756364400002</v>
      </c>
      <c r="E5" s="279">
        <v>395.22984104099999</v>
      </c>
      <c r="F5" s="279">
        <v>395.22674917900002</v>
      </c>
      <c r="G5" s="279">
        <v>383.69001813729005</v>
      </c>
      <c r="H5" s="279">
        <v>388.32353607300001</v>
      </c>
      <c r="I5" s="279">
        <v>388.10972382400001</v>
      </c>
      <c r="J5" s="279">
        <v>393.91370550300002</v>
      </c>
      <c r="K5" s="280">
        <v>24</v>
      </c>
      <c r="L5" s="280">
        <v>24</v>
      </c>
      <c r="M5" s="280">
        <v>24</v>
      </c>
      <c r="N5" s="280">
        <f>VLOOKUP(B5,'[13]Jenis Infra'!$B:$D,3,FALSE)</f>
        <v>24</v>
      </c>
      <c r="O5" s="280">
        <v>0</v>
      </c>
      <c r="P5" s="280">
        <v>0</v>
      </c>
    </row>
    <row r="6" spans="1:16" x14ac:dyDescent="0.35">
      <c r="A6" s="281" t="s">
        <v>1134</v>
      </c>
      <c r="B6" s="282" t="s">
        <v>1177</v>
      </c>
      <c r="C6" s="279">
        <v>1545.966259844</v>
      </c>
      <c r="D6" s="279">
        <v>1546.495506899</v>
      </c>
      <c r="E6" s="279">
        <v>1551.192861625</v>
      </c>
      <c r="F6" s="279">
        <v>1566.18821705</v>
      </c>
      <c r="G6" s="279">
        <v>1607.58682220171</v>
      </c>
      <c r="H6" s="279">
        <v>1606.8010641220001</v>
      </c>
      <c r="I6" s="279">
        <v>1669.5653242179999</v>
      </c>
      <c r="J6" s="279">
        <v>1791.8736169450001</v>
      </c>
      <c r="K6" s="280">
        <v>1048.37653228</v>
      </c>
      <c r="L6" s="280">
        <v>1068.4346722959999</v>
      </c>
      <c r="M6" s="280">
        <v>1082.8807014880001</v>
      </c>
      <c r="N6" s="280">
        <f>VLOOKUP(B6,'[13]Jenis Infra'!$B:$D,3,FALSE)</f>
        <v>1127.4737679689999</v>
      </c>
      <c r="O6" s="280">
        <v>1179.4933861530001</v>
      </c>
      <c r="P6" s="280">
        <v>1192.3498125189999</v>
      </c>
    </row>
    <row r="7" spans="1:16" x14ac:dyDescent="0.35">
      <c r="A7" s="281" t="s">
        <v>1135</v>
      </c>
      <c r="B7" s="282" t="s">
        <v>1178</v>
      </c>
      <c r="C7" s="279">
        <v>0</v>
      </c>
      <c r="D7" s="279">
        <v>0</v>
      </c>
      <c r="E7" s="279">
        <v>0</v>
      </c>
      <c r="F7" s="279">
        <v>0</v>
      </c>
      <c r="G7" s="279">
        <v>0</v>
      </c>
      <c r="H7" s="279">
        <v>0</v>
      </c>
      <c r="I7" s="279">
        <v>0</v>
      </c>
      <c r="J7" s="279">
        <v>0</v>
      </c>
      <c r="K7" s="280">
        <v>0</v>
      </c>
      <c r="L7" s="280">
        <v>0</v>
      </c>
      <c r="M7" s="280">
        <v>0</v>
      </c>
      <c r="N7" s="280">
        <v>0</v>
      </c>
      <c r="O7" s="280">
        <v>0</v>
      </c>
      <c r="P7" s="280">
        <v>0</v>
      </c>
    </row>
    <row r="8" spans="1:16" x14ac:dyDescent="0.35">
      <c r="A8" s="281" t="s">
        <v>1136</v>
      </c>
      <c r="B8" s="282" t="s">
        <v>1179</v>
      </c>
      <c r="C8" s="279">
        <v>0</v>
      </c>
      <c r="D8" s="279">
        <v>0</v>
      </c>
      <c r="E8" s="279">
        <v>0</v>
      </c>
      <c r="F8" s="279">
        <v>0</v>
      </c>
      <c r="G8" s="279">
        <v>0</v>
      </c>
      <c r="H8" s="279">
        <v>0</v>
      </c>
      <c r="I8" s="279">
        <v>0</v>
      </c>
      <c r="J8" s="279">
        <v>0</v>
      </c>
      <c r="K8" s="280">
        <v>0</v>
      </c>
      <c r="L8" s="280">
        <v>0</v>
      </c>
      <c r="M8" s="280">
        <v>0</v>
      </c>
      <c r="N8" s="280">
        <v>0</v>
      </c>
      <c r="O8" s="280">
        <v>0</v>
      </c>
      <c r="P8" s="280">
        <v>0</v>
      </c>
    </row>
    <row r="9" spans="1:16" x14ac:dyDescent="0.35">
      <c r="A9" s="281" t="s">
        <v>1137</v>
      </c>
      <c r="B9" s="282" t="s">
        <v>1180</v>
      </c>
      <c r="C9" s="279">
        <v>0</v>
      </c>
      <c r="D9" s="279">
        <v>0</v>
      </c>
      <c r="E9" s="279">
        <v>0</v>
      </c>
      <c r="F9" s="279">
        <v>0</v>
      </c>
      <c r="G9" s="279">
        <v>0</v>
      </c>
      <c r="H9" s="279">
        <v>0</v>
      </c>
      <c r="I9" s="279">
        <v>0</v>
      </c>
      <c r="J9" s="279">
        <v>0</v>
      </c>
      <c r="K9" s="280">
        <v>0</v>
      </c>
      <c r="L9" s="280">
        <v>0</v>
      </c>
      <c r="M9" s="280">
        <v>0</v>
      </c>
      <c r="N9" s="280">
        <v>0</v>
      </c>
      <c r="O9" s="280">
        <v>0</v>
      </c>
      <c r="P9" s="280">
        <v>0</v>
      </c>
    </row>
    <row r="10" spans="1:16" x14ac:dyDescent="0.35">
      <c r="A10" s="281" t="s">
        <v>1138</v>
      </c>
      <c r="B10" s="283" t="s">
        <v>1181</v>
      </c>
      <c r="C10" s="279">
        <v>5724.4980084030003</v>
      </c>
      <c r="D10" s="279">
        <v>5708.329541176</v>
      </c>
      <c r="E10" s="279">
        <v>5849.2365455999998</v>
      </c>
      <c r="F10" s="279">
        <v>5522.2047833830002</v>
      </c>
      <c r="G10" s="279">
        <v>5473.6776108501408</v>
      </c>
      <c r="H10" s="279">
        <v>6797.1171548000002</v>
      </c>
      <c r="I10" s="279">
        <v>6686.6553642669996</v>
      </c>
      <c r="J10" s="279">
        <v>6838.1291504589999</v>
      </c>
      <c r="K10" s="280">
        <v>3834.0560584599998</v>
      </c>
      <c r="L10" s="280">
        <v>3542.4951651609999</v>
      </c>
      <c r="M10" s="280">
        <v>3591.5248896630001</v>
      </c>
      <c r="N10" s="280">
        <f>VLOOKUP(B10,'[13]Jenis Infra'!$B:$D,3,FALSE)</f>
        <v>3727.2163096469999</v>
      </c>
      <c r="O10" s="280">
        <v>3840.058254216</v>
      </c>
      <c r="P10" s="280">
        <v>3565.38908188</v>
      </c>
    </row>
    <row r="11" spans="1:16" x14ac:dyDescent="0.35">
      <c r="A11" s="281" t="s">
        <v>1139</v>
      </c>
      <c r="B11" s="282" t="s">
        <v>1182</v>
      </c>
      <c r="C11" s="279">
        <v>14493.050989343888</v>
      </c>
      <c r="D11" s="279">
        <v>14223.173987476559</v>
      </c>
      <c r="E11" s="279">
        <v>14273.868479956998</v>
      </c>
      <c r="F11" s="279">
        <v>13564.641446704041</v>
      </c>
      <c r="G11" s="279">
        <v>13731.83419275133</v>
      </c>
      <c r="H11" s="279">
        <v>13433.110857572001</v>
      </c>
      <c r="I11" s="279">
        <v>13252.427122376999</v>
      </c>
      <c r="J11" s="279">
        <v>13286.41141101</v>
      </c>
      <c r="K11" s="280">
        <v>12487.06036381</v>
      </c>
      <c r="L11" s="280">
        <v>11887.287660537</v>
      </c>
      <c r="M11" s="280">
        <v>12110.68745752</v>
      </c>
      <c r="N11" s="280">
        <f>VLOOKUP(B11,'[13]Jenis Infra'!$B:$D,3,FALSE)</f>
        <v>12050.785711881999</v>
      </c>
      <c r="O11" s="280">
        <v>11279.056052628001</v>
      </c>
      <c r="P11" s="280">
        <v>11870.612483035</v>
      </c>
    </row>
    <row r="12" spans="1:16" x14ac:dyDescent="0.35">
      <c r="A12" s="281" t="s">
        <v>1141</v>
      </c>
      <c r="B12" s="282" t="s">
        <v>1183</v>
      </c>
      <c r="C12" s="279">
        <v>8790.3843726469295</v>
      </c>
      <c r="D12" s="279">
        <v>7225.0671665576501</v>
      </c>
      <c r="E12" s="279">
        <v>7246.5045937430195</v>
      </c>
      <c r="F12" s="279">
        <v>6965.7069669542207</v>
      </c>
      <c r="G12" s="279">
        <v>6904.9915768542805</v>
      </c>
      <c r="H12" s="279">
        <v>6916.9611360039999</v>
      </c>
      <c r="I12" s="279">
        <v>6933.7777234510004</v>
      </c>
      <c r="J12" s="279">
        <v>6933.628723625</v>
      </c>
      <c r="K12" s="280">
        <v>4159.1632345260005</v>
      </c>
      <c r="L12" s="280">
        <v>4269.6855798859997</v>
      </c>
      <c r="M12" s="280">
        <v>4358.9778399489996</v>
      </c>
      <c r="N12" s="280">
        <f>VLOOKUP(B12,'[13]Jenis Infra'!$B:$D,3,FALSE)</f>
        <v>4152.6669245450003</v>
      </c>
      <c r="O12" s="280">
        <v>4124.346889384</v>
      </c>
      <c r="P12" s="280">
        <v>4147.8435390120003</v>
      </c>
    </row>
    <row r="13" spans="1:16" x14ac:dyDescent="0.35">
      <c r="A13" s="281" t="s">
        <v>1142</v>
      </c>
      <c r="B13" s="282" t="s">
        <v>1184</v>
      </c>
      <c r="C13" s="279">
        <v>0</v>
      </c>
      <c r="D13" s="279">
        <v>0</v>
      </c>
      <c r="E13" s="279">
        <v>0</v>
      </c>
      <c r="F13" s="279">
        <v>0</v>
      </c>
      <c r="G13" s="279">
        <v>0</v>
      </c>
      <c r="H13" s="279">
        <v>0</v>
      </c>
      <c r="I13" s="279">
        <v>0</v>
      </c>
      <c r="J13" s="279">
        <v>0</v>
      </c>
      <c r="K13" s="280">
        <v>0</v>
      </c>
      <c r="L13" s="280">
        <v>0</v>
      </c>
      <c r="M13" s="280">
        <v>0</v>
      </c>
      <c r="N13" s="280">
        <v>0</v>
      </c>
      <c r="O13" s="280">
        <v>0</v>
      </c>
      <c r="P13" s="280">
        <v>0</v>
      </c>
    </row>
    <row r="14" spans="1:16" x14ac:dyDescent="0.35">
      <c r="A14" s="281" t="s">
        <v>1143</v>
      </c>
      <c r="B14" s="282" t="s">
        <v>1185</v>
      </c>
      <c r="C14" s="279">
        <v>65.563775995</v>
      </c>
      <c r="D14" s="279">
        <v>61.533909215999998</v>
      </c>
      <c r="E14" s="279">
        <v>61.533909215999998</v>
      </c>
      <c r="F14" s="279">
        <v>41.175118699000002</v>
      </c>
      <c r="G14" s="279">
        <v>41.175118699000002</v>
      </c>
      <c r="H14" s="279">
        <v>41.175118699000002</v>
      </c>
      <c r="I14" s="279">
        <v>30.766954796</v>
      </c>
      <c r="J14" s="279">
        <v>30.766954796</v>
      </c>
      <c r="K14" s="280">
        <v>30.766954796</v>
      </c>
      <c r="L14" s="280">
        <v>10.408164280999999</v>
      </c>
      <c r="M14" s="280">
        <v>4.0298640939999997</v>
      </c>
      <c r="N14" s="280">
        <f>VLOOKUP(B14,'[13]Jenis Infra'!$B:$D,3,FALSE)</f>
        <v>4.0298640939999997</v>
      </c>
      <c r="O14" s="280">
        <v>0</v>
      </c>
      <c r="P14" s="280">
        <v>0</v>
      </c>
    </row>
    <row r="15" spans="1:16" x14ac:dyDescent="0.35">
      <c r="A15" s="281" t="s">
        <v>1144</v>
      </c>
      <c r="B15" s="282" t="s">
        <v>1186</v>
      </c>
      <c r="C15" s="279">
        <v>64.483476832999997</v>
      </c>
      <c r="D15" s="279">
        <v>64.940734793999994</v>
      </c>
      <c r="E15" s="279">
        <v>64.904348057999997</v>
      </c>
      <c r="F15" s="279">
        <v>64.479759455000007</v>
      </c>
      <c r="G15" s="279">
        <v>64.051278791000001</v>
      </c>
      <c r="H15" s="279">
        <v>63.618870389000001</v>
      </c>
      <c r="I15" s="279">
        <v>63.182498242000001</v>
      </c>
      <c r="J15" s="279">
        <v>62.742126018999997</v>
      </c>
      <c r="K15" s="280">
        <v>62.297717048000003</v>
      </c>
      <c r="L15" s="280">
        <v>61.849234328999998</v>
      </c>
      <c r="M15" s="280">
        <v>0</v>
      </c>
      <c r="N15" s="280">
        <v>0</v>
      </c>
      <c r="O15" s="280">
        <v>0</v>
      </c>
      <c r="P15" s="280">
        <v>0</v>
      </c>
    </row>
    <row r="16" spans="1:16" x14ac:dyDescent="0.35">
      <c r="A16" s="281" t="s">
        <v>1145</v>
      </c>
      <c r="B16" s="282" t="s">
        <v>1187</v>
      </c>
      <c r="C16" s="279">
        <v>0</v>
      </c>
      <c r="D16" s="279">
        <v>0</v>
      </c>
      <c r="E16" s="279">
        <v>0</v>
      </c>
      <c r="F16" s="279">
        <v>0</v>
      </c>
      <c r="G16" s="279">
        <v>0</v>
      </c>
      <c r="H16" s="279">
        <v>0</v>
      </c>
      <c r="I16" s="279">
        <v>0</v>
      </c>
      <c r="J16" s="279">
        <v>0</v>
      </c>
      <c r="K16" s="280">
        <v>0</v>
      </c>
      <c r="L16" s="280">
        <v>0</v>
      </c>
      <c r="M16" s="280">
        <v>0</v>
      </c>
      <c r="N16" s="280">
        <v>0</v>
      </c>
      <c r="O16" s="280">
        <v>0</v>
      </c>
      <c r="P16" s="280">
        <v>0</v>
      </c>
    </row>
    <row r="17" spans="1:16" x14ac:dyDescent="0.35">
      <c r="A17" s="281" t="s">
        <v>1147</v>
      </c>
      <c r="B17" s="282" t="s">
        <v>1188</v>
      </c>
      <c r="C17" s="279">
        <v>774.45033038600002</v>
      </c>
      <c r="D17" s="279">
        <v>1761.626735498</v>
      </c>
      <c r="E17" s="279">
        <v>1769.443267612</v>
      </c>
      <c r="F17" s="279">
        <v>1754.75325505</v>
      </c>
      <c r="G17" s="279">
        <v>1746.0204780583899</v>
      </c>
      <c r="H17" s="279">
        <v>1628.4891040130001</v>
      </c>
      <c r="I17" s="279">
        <v>1619.232344708</v>
      </c>
      <c r="J17" s="279">
        <v>1598.5160730299999</v>
      </c>
      <c r="K17" s="280">
        <v>878.11801554299996</v>
      </c>
      <c r="L17" s="280">
        <v>873.275127161</v>
      </c>
      <c r="M17" s="280">
        <v>873.275127161</v>
      </c>
      <c r="N17" s="280">
        <f>VLOOKUP(B17,'[13]Jenis Infra'!$B:$D,3,FALSE)</f>
        <v>1550.8536829699999</v>
      </c>
      <c r="O17" s="280">
        <v>1525.372239588</v>
      </c>
      <c r="P17" s="280">
        <v>1500.372239588</v>
      </c>
    </row>
    <row r="18" spans="1:16" x14ac:dyDescent="0.35">
      <c r="A18" s="281" t="s">
        <v>1148</v>
      </c>
      <c r="B18" s="282" t="s">
        <v>1189</v>
      </c>
      <c r="C18" s="279">
        <v>0</v>
      </c>
      <c r="D18" s="279">
        <v>0</v>
      </c>
      <c r="E18" s="279">
        <v>0</v>
      </c>
      <c r="F18" s="279">
        <v>0</v>
      </c>
      <c r="G18" s="279">
        <v>0</v>
      </c>
      <c r="H18" s="279">
        <v>0</v>
      </c>
      <c r="I18" s="279">
        <v>0</v>
      </c>
      <c r="J18" s="279">
        <v>0</v>
      </c>
      <c r="K18" s="280">
        <v>0</v>
      </c>
      <c r="L18" s="280">
        <v>0</v>
      </c>
      <c r="M18" s="280">
        <v>0</v>
      </c>
      <c r="N18" s="280">
        <v>0</v>
      </c>
      <c r="O18" s="280">
        <v>0</v>
      </c>
      <c r="P18" s="280">
        <v>0</v>
      </c>
    </row>
    <row r="19" spans="1:16" x14ac:dyDescent="0.35">
      <c r="A19" s="281" t="s">
        <v>1149</v>
      </c>
      <c r="B19" s="282" t="s">
        <v>1190</v>
      </c>
      <c r="C19" s="279">
        <v>1959.494556356</v>
      </c>
      <c r="D19" s="279">
        <v>1777.7639685280001</v>
      </c>
      <c r="E19" s="279">
        <v>1715.6673503710001</v>
      </c>
      <c r="F19" s="279">
        <v>1672.0907367699999</v>
      </c>
      <c r="G19" s="279">
        <v>1678.68886824624</v>
      </c>
      <c r="H19" s="279">
        <v>1718.9871415580001</v>
      </c>
      <c r="I19" s="279">
        <v>1767.9960117620001</v>
      </c>
      <c r="J19" s="279">
        <v>1792.406406459</v>
      </c>
      <c r="K19" s="280">
        <v>1677.38356101</v>
      </c>
      <c r="L19" s="280">
        <v>1687.714174278</v>
      </c>
      <c r="M19" s="280">
        <v>1680.939291228</v>
      </c>
      <c r="N19" s="280">
        <f>VLOOKUP(B19,'[13]Jenis Infra'!$B:$D,3,FALSE)</f>
        <v>1589.4556225450001</v>
      </c>
      <c r="O19" s="280">
        <v>1479.7725799550001</v>
      </c>
      <c r="P19" s="280">
        <v>1439.132927266</v>
      </c>
    </row>
    <row r="20" spans="1:16" x14ac:dyDescent="0.35">
      <c r="A20" s="281" t="s">
        <v>1150</v>
      </c>
      <c r="B20" s="282" t="s">
        <v>1191</v>
      </c>
      <c r="C20" s="279">
        <v>0</v>
      </c>
      <c r="D20" s="279">
        <v>0</v>
      </c>
      <c r="E20" s="279">
        <v>0</v>
      </c>
      <c r="F20" s="279">
        <v>0</v>
      </c>
      <c r="G20" s="279">
        <v>0</v>
      </c>
      <c r="H20" s="279">
        <v>0</v>
      </c>
      <c r="I20" s="279">
        <v>0</v>
      </c>
      <c r="J20" s="279">
        <v>0</v>
      </c>
      <c r="K20" s="280">
        <v>0</v>
      </c>
      <c r="L20" s="280">
        <v>0</v>
      </c>
      <c r="M20" s="280">
        <v>0</v>
      </c>
      <c r="N20" s="280">
        <v>0</v>
      </c>
      <c r="O20" s="280">
        <v>0</v>
      </c>
      <c r="P20" s="280">
        <v>0</v>
      </c>
    </row>
    <row r="21" spans="1:16" x14ac:dyDescent="0.35">
      <c r="A21" s="281" t="s">
        <v>1151</v>
      </c>
      <c r="B21" s="282" t="s">
        <v>1192</v>
      </c>
      <c r="C21" s="279">
        <v>0</v>
      </c>
      <c r="D21" s="279">
        <v>0</v>
      </c>
      <c r="E21" s="279">
        <v>0</v>
      </c>
      <c r="F21" s="279">
        <v>0</v>
      </c>
      <c r="G21" s="279">
        <v>0</v>
      </c>
      <c r="H21" s="279">
        <v>0</v>
      </c>
      <c r="I21" s="279">
        <v>0</v>
      </c>
      <c r="J21" s="279">
        <v>0</v>
      </c>
      <c r="K21" s="280">
        <v>0</v>
      </c>
      <c r="L21" s="280">
        <v>0</v>
      </c>
      <c r="M21" s="280">
        <v>0</v>
      </c>
      <c r="N21" s="280">
        <v>0</v>
      </c>
      <c r="O21" s="280">
        <v>0</v>
      </c>
      <c r="P21" s="280">
        <v>0</v>
      </c>
    </row>
    <row r="22" spans="1:16" x14ac:dyDescent="0.35">
      <c r="A22" s="281" t="s">
        <v>1152</v>
      </c>
      <c r="B22" s="282" t="s">
        <v>1193</v>
      </c>
      <c r="C22" s="279">
        <v>0</v>
      </c>
      <c r="D22" s="279">
        <v>0</v>
      </c>
      <c r="E22" s="279">
        <v>0</v>
      </c>
      <c r="F22" s="279">
        <v>0</v>
      </c>
      <c r="G22" s="279">
        <v>0</v>
      </c>
      <c r="H22" s="279">
        <v>0</v>
      </c>
      <c r="I22" s="279">
        <v>0</v>
      </c>
      <c r="J22" s="279">
        <v>0</v>
      </c>
      <c r="K22" s="280">
        <v>0</v>
      </c>
      <c r="L22" s="280">
        <v>0</v>
      </c>
      <c r="M22" s="280">
        <v>0</v>
      </c>
      <c r="N22" s="280">
        <v>0</v>
      </c>
      <c r="O22" s="280">
        <v>0</v>
      </c>
      <c r="P22" s="280">
        <v>0</v>
      </c>
    </row>
    <row r="23" spans="1:16" x14ac:dyDescent="0.35">
      <c r="A23" s="281" t="s">
        <v>1153</v>
      </c>
      <c r="B23" s="282" t="s">
        <v>1194</v>
      </c>
      <c r="C23" s="279">
        <v>35467.695071555136</v>
      </c>
      <c r="D23" s="279">
        <v>35238.977747657853</v>
      </c>
      <c r="E23" s="279">
        <v>34894.872262610399</v>
      </c>
      <c r="F23" s="279">
        <v>34727.774994444924</v>
      </c>
      <c r="G23" s="279">
        <v>34555.591773206608</v>
      </c>
      <c r="H23" s="279">
        <v>34530.606334021999</v>
      </c>
      <c r="I23" s="279">
        <v>34424.416207096998</v>
      </c>
      <c r="J23" s="279">
        <v>33908.080997598998</v>
      </c>
      <c r="K23" s="280">
        <v>32816.292909960997</v>
      </c>
      <c r="L23" s="280">
        <v>32698.111113636998</v>
      </c>
      <c r="M23" s="280">
        <v>33070.454743973998</v>
      </c>
      <c r="N23" s="280">
        <f>VLOOKUP(B23,'[13]Jenis Infra'!$B:$D,3,FALSE)</f>
        <v>31483.169014275001</v>
      </c>
      <c r="O23" s="280">
        <v>31476.260095248999</v>
      </c>
      <c r="P23" s="280">
        <v>31156.922983491</v>
      </c>
    </row>
    <row r="24" spans="1:16" x14ac:dyDescent="0.35">
      <c r="A24" s="284"/>
      <c r="B24" s="285" t="s">
        <v>159</v>
      </c>
      <c r="C24" s="286">
        <v>104802.04358483886</v>
      </c>
      <c r="D24" s="286">
        <v>103727.38299744422</v>
      </c>
      <c r="E24" s="286">
        <v>102106.97642902756</v>
      </c>
      <c r="F24" s="286">
        <v>100423.51083387659</v>
      </c>
      <c r="G24" s="286">
        <v>100270.0497743921</v>
      </c>
      <c r="H24" s="286">
        <v>101258.06477506801</v>
      </c>
      <c r="I24" s="286">
        <v>101884.78455436701</v>
      </c>
      <c r="J24" s="286">
        <v>101619.253924328</v>
      </c>
      <c r="K24" s="287">
        <v>88681.202183567002</v>
      </c>
      <c r="L24" s="287">
        <v>87691.619980582007</v>
      </c>
      <c r="M24" s="287">
        <v>87965.333957152005</v>
      </c>
      <c r="N24" s="287">
        <v>87155.465965784999</v>
      </c>
      <c r="O24" s="328">
        <v>88160.237465411003</v>
      </c>
      <c r="P24" s="328">
        <v>90251.791316168004</v>
      </c>
    </row>
    <row r="25" spans="1:16" ht="47" customHeight="1" x14ac:dyDescent="0.35">
      <c r="A25" s="460" t="s">
        <v>1171</v>
      </c>
      <c r="B25" s="461"/>
      <c r="C25" s="461"/>
      <c r="D25" s="461"/>
      <c r="E25" s="461"/>
      <c r="F25" s="461"/>
      <c r="G25" s="461"/>
      <c r="H25" s="461"/>
      <c r="I25" s="461"/>
      <c r="J25" s="461"/>
      <c r="K25" s="461"/>
      <c r="L25" s="461"/>
      <c r="M25" s="461"/>
      <c r="N25" s="461"/>
      <c r="O25" s="461"/>
      <c r="P25" s="330"/>
    </row>
    <row r="29" spans="1:16" x14ac:dyDescent="0.35">
      <c r="A29" s="275"/>
    </row>
  </sheetData>
  <mergeCells count="3">
    <mergeCell ref="A2:B2"/>
    <mergeCell ref="A25:O25"/>
    <mergeCell ref="A1:P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E8A7A-FF31-4711-B2FB-4A273AC81DEF}">
  <sheetPr>
    <tabColor rgb="FF92D050"/>
  </sheetPr>
  <dimension ref="A1:L26"/>
  <sheetViews>
    <sheetView workbookViewId="0">
      <pane xSplit="2" ySplit="1" topLeftCell="C2" activePane="bottomRight" state="frozen"/>
      <selection pane="topRight" activeCell="C1" sqref="C1"/>
      <selection pane="bottomLeft" activeCell="A2" sqref="A2"/>
      <selection pane="bottomRight" activeCell="H23" sqref="H23"/>
    </sheetView>
  </sheetViews>
  <sheetFormatPr defaultRowHeight="14.5" x14ac:dyDescent="0.35"/>
  <cols>
    <col min="1" max="1" width="5.7265625" style="332" customWidth="1"/>
    <col min="2" max="2" width="15" customWidth="1"/>
    <col min="3" max="3" width="25.54296875" bestFit="1" customWidth="1"/>
    <col min="4" max="4" width="11.26953125" bestFit="1" customWidth="1"/>
    <col min="5" max="5" width="5.7265625" customWidth="1"/>
    <col min="6" max="6" width="6.453125" customWidth="1"/>
    <col min="7" max="7" width="6.26953125" bestFit="1" customWidth="1"/>
    <col min="8" max="8" width="20.54296875" bestFit="1" customWidth="1"/>
    <col min="9" max="9" width="18.36328125" bestFit="1" customWidth="1"/>
    <col min="12" max="12" width="19.90625" bestFit="1" customWidth="1"/>
  </cols>
  <sheetData>
    <row r="1" spans="1:12" x14ac:dyDescent="0.35">
      <c r="A1" s="342" t="s">
        <v>1217</v>
      </c>
      <c r="B1" s="342" t="s">
        <v>1218</v>
      </c>
      <c r="C1" s="342" t="s">
        <v>146</v>
      </c>
      <c r="D1" s="342">
        <v>45292</v>
      </c>
      <c r="F1" s="331" t="s">
        <v>1229</v>
      </c>
    </row>
    <row r="2" spans="1:12" x14ac:dyDescent="0.35">
      <c r="A2" s="343">
        <v>1</v>
      </c>
      <c r="B2" s="344" t="s">
        <v>1219</v>
      </c>
      <c r="C2" s="344" t="s">
        <v>1220</v>
      </c>
      <c r="D2" s="341">
        <v>7919.1155117359967</v>
      </c>
    </row>
    <row r="3" spans="1:12" x14ac:dyDescent="0.35">
      <c r="A3" s="345"/>
      <c r="B3" s="344"/>
      <c r="C3" s="344" t="s">
        <v>1221</v>
      </c>
      <c r="D3" s="341">
        <v>9855.0746216916086</v>
      </c>
    </row>
    <row r="4" spans="1:12" x14ac:dyDescent="0.35">
      <c r="A4" s="345"/>
      <c r="B4" s="344"/>
      <c r="C4" s="344" t="s">
        <v>741</v>
      </c>
      <c r="D4" s="341">
        <v>6175.8602684203615</v>
      </c>
    </row>
    <row r="5" spans="1:12" x14ac:dyDescent="0.35">
      <c r="A5" s="345"/>
      <c r="B5" s="344"/>
      <c r="C5" s="344" t="s">
        <v>1222</v>
      </c>
      <c r="D5" s="341">
        <v>221</v>
      </c>
    </row>
    <row r="6" spans="1:12" x14ac:dyDescent="0.35">
      <c r="A6" s="345"/>
      <c r="B6" s="344"/>
      <c r="C6" s="344" t="s">
        <v>1234</v>
      </c>
      <c r="D6" s="341">
        <v>1484.128229167</v>
      </c>
    </row>
    <row r="7" spans="1:12" x14ac:dyDescent="0.35">
      <c r="A7" s="345"/>
      <c r="B7" s="344"/>
      <c r="C7" s="344" t="s">
        <v>766</v>
      </c>
      <c r="D7" s="341">
        <v>1743.2552433156359</v>
      </c>
    </row>
    <row r="8" spans="1:12" x14ac:dyDescent="0.35">
      <c r="A8" s="346"/>
      <c r="B8" s="347"/>
      <c r="C8" s="347"/>
      <c r="D8" s="341"/>
    </row>
    <row r="9" spans="1:12" x14ac:dyDescent="0.35">
      <c r="A9" s="343"/>
      <c r="B9" s="347"/>
      <c r="C9" s="347"/>
      <c r="D9" s="347"/>
      <c r="L9" s="339"/>
    </row>
    <row r="10" spans="1:12" x14ac:dyDescent="0.35">
      <c r="A10" s="343">
        <v>2</v>
      </c>
      <c r="B10" s="344" t="s">
        <v>1227</v>
      </c>
      <c r="C10" s="344" t="s">
        <v>1220</v>
      </c>
      <c r="D10" s="341">
        <v>5739.5078373662154</v>
      </c>
      <c r="F10" s="339"/>
      <c r="I10" s="339"/>
      <c r="L10" s="339"/>
    </row>
    <row r="11" spans="1:12" x14ac:dyDescent="0.35">
      <c r="A11" s="343"/>
      <c r="B11" s="344"/>
      <c r="C11" s="344" t="s">
        <v>1225</v>
      </c>
      <c r="D11" s="341">
        <v>5697.4842125710002</v>
      </c>
      <c r="F11" s="339"/>
      <c r="I11" s="339"/>
      <c r="L11" s="339"/>
    </row>
    <row r="12" spans="1:12" x14ac:dyDescent="0.35">
      <c r="A12" s="343"/>
      <c r="B12" s="344"/>
      <c r="C12" s="344" t="s">
        <v>741</v>
      </c>
      <c r="D12" s="341">
        <v>4992.2756116700193</v>
      </c>
      <c r="F12" s="339"/>
      <c r="L12" s="339"/>
    </row>
    <row r="13" spans="1:12" x14ac:dyDescent="0.35">
      <c r="A13" s="343"/>
      <c r="B13" s="347"/>
      <c r="C13" s="344" t="s">
        <v>1224</v>
      </c>
      <c r="D13" s="341">
        <v>370.5</v>
      </c>
      <c r="F13" s="339"/>
      <c r="L13" s="339"/>
    </row>
    <row r="14" spans="1:12" x14ac:dyDescent="0.35">
      <c r="A14" s="343"/>
      <c r="B14" s="347"/>
      <c r="C14" s="344" t="s">
        <v>766</v>
      </c>
      <c r="D14" s="341">
        <v>376.73222569657628</v>
      </c>
      <c r="F14" s="340"/>
      <c r="L14" s="340"/>
    </row>
    <row r="15" spans="1:12" x14ac:dyDescent="0.35">
      <c r="A15" s="343"/>
      <c r="B15" s="347"/>
      <c r="C15" s="348"/>
      <c r="D15" s="347"/>
    </row>
    <row r="16" spans="1:12" x14ac:dyDescent="0.35">
      <c r="A16" s="343"/>
      <c r="B16" s="347"/>
      <c r="C16" s="347"/>
      <c r="D16" s="347"/>
    </row>
    <row r="17" spans="1:4" x14ac:dyDescent="0.35">
      <c r="A17" s="343">
        <v>3</v>
      </c>
      <c r="B17" s="344" t="s">
        <v>1226</v>
      </c>
      <c r="C17" s="344" t="s">
        <v>1220</v>
      </c>
      <c r="D17" s="341">
        <v>31758.860090906437</v>
      </c>
    </row>
    <row r="18" spans="1:4" x14ac:dyDescent="0.35">
      <c r="A18" s="343"/>
      <c r="B18" s="347"/>
      <c r="C18" s="344" t="s">
        <v>1228</v>
      </c>
      <c r="D18" s="341">
        <v>31916.352154370001</v>
      </c>
    </row>
    <row r="19" spans="1:4" x14ac:dyDescent="0.35">
      <c r="A19" s="343"/>
      <c r="B19" s="347"/>
      <c r="C19" s="344" t="s">
        <v>741</v>
      </c>
      <c r="D19" s="341">
        <v>26296.28197131183</v>
      </c>
    </row>
    <row r="20" spans="1:4" x14ac:dyDescent="0.35">
      <c r="A20" s="343"/>
      <c r="B20" s="347"/>
      <c r="C20" s="344" t="s">
        <v>766</v>
      </c>
      <c r="D20" s="341">
        <v>5462.5781195946111</v>
      </c>
    </row>
    <row r="21" spans="1:4" x14ac:dyDescent="0.35">
      <c r="A21" s="349"/>
      <c r="B21" s="350"/>
      <c r="C21" s="350"/>
      <c r="D21" s="350"/>
    </row>
    <row r="22" spans="1:4" x14ac:dyDescent="0.35">
      <c r="A22" s="349"/>
      <c r="B22" s="350"/>
      <c r="C22" s="350"/>
      <c r="D22" s="350"/>
    </row>
    <row r="23" spans="1:4" x14ac:dyDescent="0.35">
      <c r="A23" s="343">
        <v>4</v>
      </c>
      <c r="B23" s="351" t="s">
        <v>1223</v>
      </c>
      <c r="C23" s="344" t="s">
        <v>1220</v>
      </c>
      <c r="D23" s="341">
        <v>9141.7669465430008</v>
      </c>
    </row>
    <row r="24" spans="1:4" x14ac:dyDescent="0.35">
      <c r="A24" s="349"/>
      <c r="B24" s="350"/>
      <c r="C24" s="344" t="s">
        <v>741</v>
      </c>
      <c r="D24" s="341">
        <v>1531.109877612</v>
      </c>
    </row>
    <row r="25" spans="1:4" x14ac:dyDescent="0.35">
      <c r="A25" s="349"/>
      <c r="B25" s="350"/>
      <c r="C25" s="344" t="s">
        <v>766</v>
      </c>
      <c r="D25" s="341">
        <v>2814.413216763</v>
      </c>
    </row>
    <row r="26" spans="1:4" x14ac:dyDescent="0.35">
      <c r="A26" s="349"/>
      <c r="B26" s="350"/>
      <c r="C26" s="344" t="s">
        <v>1224</v>
      </c>
      <c r="D26" s="341">
        <v>4796.2438521679996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topLeftCell="A20" zoomScale="80" zoomScaleNormal="100" zoomScaleSheetLayoutView="80" workbookViewId="0"/>
  </sheetViews>
  <sheetFormatPr defaultColWidth="8.6328125" defaultRowHeight="14.5" x14ac:dyDescent="0.35"/>
  <cols>
    <col min="1" max="1" width="40.6328125" customWidth="1"/>
    <col min="2" max="2" width="4.453125" customWidth="1"/>
    <col min="3" max="3" width="40.6328125" customWidth="1"/>
  </cols>
  <sheetData>
    <row r="1" spans="1:3" ht="28" x14ac:dyDescent="0.35">
      <c r="A1" s="7" t="s">
        <v>16</v>
      </c>
    </row>
    <row r="2" spans="1:3" ht="27.5" x14ac:dyDescent="0.35">
      <c r="A2" s="8" t="s">
        <v>17</v>
      </c>
    </row>
    <row r="3" spans="1:3" ht="27.5" x14ac:dyDescent="0.35">
      <c r="A3" s="8"/>
    </row>
    <row r="4" spans="1:3" x14ac:dyDescent="0.35">
      <c r="A4" s="21" t="s">
        <v>72</v>
      </c>
      <c r="B4" s="354"/>
      <c r="C4" s="22" t="s">
        <v>73</v>
      </c>
    </row>
    <row r="5" spans="1:3" ht="39" x14ac:dyDescent="0.35">
      <c r="A5" s="9" t="s">
        <v>74</v>
      </c>
      <c r="B5" s="354"/>
      <c r="C5" s="11" t="s">
        <v>75</v>
      </c>
    </row>
    <row r="6" spans="1:3" x14ac:dyDescent="0.35">
      <c r="A6" s="9"/>
      <c r="B6" s="21"/>
      <c r="C6" s="21"/>
    </row>
    <row r="7" spans="1:3" ht="26" x14ac:dyDescent="0.35">
      <c r="A7" s="23" t="s">
        <v>76</v>
      </c>
      <c r="B7" s="21"/>
      <c r="C7" s="24" t="s">
        <v>77</v>
      </c>
    </row>
    <row r="8" spans="1:3" ht="52" x14ac:dyDescent="0.35">
      <c r="A8" s="9" t="s">
        <v>78</v>
      </c>
      <c r="B8" s="21"/>
      <c r="C8" s="11" t="s">
        <v>79</v>
      </c>
    </row>
    <row r="9" spans="1:3" x14ac:dyDescent="0.35">
      <c r="A9" s="9"/>
      <c r="B9" s="21"/>
      <c r="C9" s="21"/>
    </row>
    <row r="10" spans="1:3" x14ac:dyDescent="0.35">
      <c r="A10" s="23" t="s">
        <v>80</v>
      </c>
      <c r="B10" s="21"/>
      <c r="C10" s="22" t="s">
        <v>81</v>
      </c>
    </row>
    <row r="11" spans="1:3" ht="75" x14ac:dyDescent="0.35">
      <c r="A11" s="9" t="s">
        <v>82</v>
      </c>
      <c r="B11" s="21"/>
      <c r="C11" s="11" t="s">
        <v>83</v>
      </c>
    </row>
    <row r="12" spans="1:3" x14ac:dyDescent="0.35">
      <c r="A12" s="9"/>
      <c r="B12" s="21"/>
      <c r="C12" s="21"/>
    </row>
    <row r="13" spans="1:3" x14ac:dyDescent="0.35">
      <c r="A13" s="21" t="s">
        <v>84</v>
      </c>
      <c r="B13" s="354"/>
      <c r="C13" s="22" t="s">
        <v>85</v>
      </c>
    </row>
    <row r="14" spans="1:3" ht="52" x14ac:dyDescent="0.35">
      <c r="A14" s="9" t="s">
        <v>86</v>
      </c>
      <c r="B14" s="354"/>
      <c r="C14" s="11" t="s">
        <v>87</v>
      </c>
    </row>
    <row r="15" spans="1:3" x14ac:dyDescent="0.35">
      <c r="A15" s="21"/>
      <c r="B15" s="21"/>
      <c r="C15" s="22"/>
    </row>
    <row r="16" spans="1:3" x14ac:dyDescent="0.35">
      <c r="A16" s="21" t="s">
        <v>88</v>
      </c>
      <c r="B16" s="355"/>
      <c r="C16" s="22" t="s">
        <v>89</v>
      </c>
    </row>
    <row r="17" spans="1:3" ht="39" x14ac:dyDescent="0.35">
      <c r="A17" s="9" t="s">
        <v>90</v>
      </c>
      <c r="B17" s="355"/>
      <c r="C17" s="11" t="s">
        <v>91</v>
      </c>
    </row>
    <row r="18" spans="1:3" x14ac:dyDescent="0.35">
      <c r="A18" s="21"/>
      <c r="B18" s="22"/>
      <c r="C18" s="22"/>
    </row>
    <row r="19" spans="1:3" ht="26" x14ac:dyDescent="0.35">
      <c r="A19" s="25" t="s">
        <v>92</v>
      </c>
      <c r="B19" s="355"/>
      <c r="C19" s="26" t="s">
        <v>93</v>
      </c>
    </row>
    <row r="20" spans="1:3" ht="65" x14ac:dyDescent="0.35">
      <c r="A20" s="9" t="s">
        <v>94</v>
      </c>
      <c r="B20" s="355"/>
      <c r="C20" s="11" t="s">
        <v>95</v>
      </c>
    </row>
    <row r="21" spans="1:3" x14ac:dyDescent="0.35">
      <c r="A21" s="21"/>
      <c r="B21" s="22"/>
      <c r="C21" s="22"/>
    </row>
    <row r="22" spans="1:3" ht="39" x14ac:dyDescent="0.35">
      <c r="A22" s="25" t="s">
        <v>96</v>
      </c>
      <c r="B22" s="22"/>
      <c r="C22" s="24" t="s">
        <v>97</v>
      </c>
    </row>
    <row r="23" spans="1:3" ht="187.5" x14ac:dyDescent="0.35">
      <c r="A23" s="9" t="s">
        <v>98</v>
      </c>
      <c r="B23" s="22"/>
      <c r="C23" s="11" t="s">
        <v>99</v>
      </c>
    </row>
    <row r="24" spans="1:3" x14ac:dyDescent="0.35">
      <c r="A24" s="21"/>
      <c r="B24" s="22"/>
      <c r="C24" s="22"/>
    </row>
    <row r="25" spans="1:3" x14ac:dyDescent="0.35">
      <c r="A25" s="22" t="s">
        <v>100</v>
      </c>
      <c r="B25" s="355"/>
      <c r="C25" s="22" t="s">
        <v>101</v>
      </c>
    </row>
    <row r="26" spans="1:3" ht="39" x14ac:dyDescent="0.35">
      <c r="A26" s="9" t="s">
        <v>102</v>
      </c>
      <c r="B26" s="355"/>
      <c r="C26" s="11" t="s">
        <v>103</v>
      </c>
    </row>
    <row r="27" spans="1:3" x14ac:dyDescent="0.35">
      <c r="A27" s="25"/>
      <c r="B27" s="25"/>
      <c r="C27" s="27"/>
    </row>
    <row r="28" spans="1:3" x14ac:dyDescent="0.35">
      <c r="A28" s="21" t="s">
        <v>104</v>
      </c>
      <c r="B28" s="354"/>
      <c r="C28" s="22" t="s">
        <v>105</v>
      </c>
    </row>
    <row r="29" spans="1:3" ht="39" x14ac:dyDescent="0.35">
      <c r="A29" s="9" t="s">
        <v>106</v>
      </c>
      <c r="B29" s="354"/>
      <c r="C29" s="11" t="s">
        <v>107</v>
      </c>
    </row>
    <row r="30" spans="1:3" x14ac:dyDescent="0.35">
      <c r="A30" s="21"/>
      <c r="B30" s="21"/>
      <c r="C30" s="22"/>
    </row>
    <row r="31" spans="1:3" x14ac:dyDescent="0.35">
      <c r="A31" s="21" t="s">
        <v>108</v>
      </c>
      <c r="B31" s="354"/>
      <c r="C31" s="22" t="s">
        <v>109</v>
      </c>
    </row>
    <row r="32" spans="1:3" ht="39" x14ac:dyDescent="0.35">
      <c r="A32" s="9" t="s">
        <v>110</v>
      </c>
      <c r="B32" s="354"/>
      <c r="C32" s="11" t="s">
        <v>111</v>
      </c>
    </row>
    <row r="33" spans="1:3" x14ac:dyDescent="0.35">
      <c r="A33" s="21"/>
      <c r="B33" s="21"/>
      <c r="C33" s="21"/>
    </row>
    <row r="34" spans="1:3" x14ac:dyDescent="0.35">
      <c r="A34" s="21" t="s">
        <v>112</v>
      </c>
      <c r="B34" s="354"/>
      <c r="C34" s="22" t="s">
        <v>113</v>
      </c>
    </row>
    <row r="35" spans="1:3" ht="88" x14ac:dyDescent="0.35">
      <c r="A35" s="9" t="s">
        <v>114</v>
      </c>
      <c r="B35" s="354"/>
      <c r="C35" s="11" t="s">
        <v>115</v>
      </c>
    </row>
    <row r="36" spans="1:3" x14ac:dyDescent="0.35">
      <c r="A36" s="21"/>
      <c r="B36" s="21"/>
      <c r="C36" s="22"/>
    </row>
    <row r="37" spans="1:3" x14ac:dyDescent="0.35">
      <c r="A37" s="21" t="s">
        <v>116</v>
      </c>
      <c r="B37" s="354"/>
      <c r="C37" s="22" t="s">
        <v>117</v>
      </c>
    </row>
    <row r="38" spans="1:3" ht="50" x14ac:dyDescent="0.35">
      <c r="A38" s="9" t="s">
        <v>118</v>
      </c>
      <c r="B38" s="354"/>
      <c r="C38" s="11" t="s">
        <v>119</v>
      </c>
    </row>
    <row r="39" spans="1:3" x14ac:dyDescent="0.35">
      <c r="A39" s="21"/>
      <c r="B39" s="21"/>
      <c r="C39" s="21"/>
    </row>
    <row r="40" spans="1:3" x14ac:dyDescent="0.35">
      <c r="A40" s="21" t="s">
        <v>120</v>
      </c>
      <c r="B40" s="354"/>
      <c r="C40" s="22" t="s">
        <v>121</v>
      </c>
    </row>
    <row r="41" spans="1:3" ht="52" x14ac:dyDescent="0.35">
      <c r="A41" s="9" t="s">
        <v>122</v>
      </c>
      <c r="B41" s="354"/>
      <c r="C41" s="11" t="s">
        <v>123</v>
      </c>
    </row>
    <row r="42" spans="1:3" x14ac:dyDescent="0.35">
      <c r="A42" s="9"/>
      <c r="B42" s="21"/>
      <c r="C42" s="11"/>
    </row>
    <row r="43" spans="1:3" x14ac:dyDescent="0.35">
      <c r="A43" s="28"/>
      <c r="B43" s="29"/>
      <c r="C43" s="30"/>
    </row>
    <row r="44" spans="1:3" ht="26" x14ac:dyDescent="0.35">
      <c r="A44" s="23" t="s">
        <v>869</v>
      </c>
      <c r="B44" s="356"/>
      <c r="C44" s="24" t="s">
        <v>870</v>
      </c>
    </row>
    <row r="45" spans="1:3" ht="52" x14ac:dyDescent="0.35">
      <c r="A45" s="9" t="s">
        <v>124</v>
      </c>
      <c r="B45" s="356"/>
      <c r="C45" s="11" t="s">
        <v>125</v>
      </c>
    </row>
    <row r="46" spans="1:3" x14ac:dyDescent="0.35">
      <c r="A46" s="9"/>
      <c r="B46" s="31"/>
      <c r="C46" s="11"/>
    </row>
    <row r="47" spans="1:3" ht="26" x14ac:dyDescent="0.35">
      <c r="A47" s="25" t="s">
        <v>126</v>
      </c>
      <c r="B47" s="355"/>
      <c r="C47" s="27" t="s">
        <v>127</v>
      </c>
    </row>
    <row r="48" spans="1:3" ht="37.5" x14ac:dyDescent="0.35">
      <c r="A48" s="9" t="s">
        <v>128</v>
      </c>
      <c r="B48" s="355"/>
      <c r="C48" s="11" t="s">
        <v>129</v>
      </c>
    </row>
    <row r="49" spans="1:3" x14ac:dyDescent="0.35">
      <c r="A49" s="21"/>
      <c r="B49" s="355"/>
      <c r="C49" s="22"/>
    </row>
    <row r="50" spans="1:3" x14ac:dyDescent="0.35">
      <c r="A50" s="21" t="s">
        <v>130</v>
      </c>
      <c r="B50" s="355"/>
      <c r="C50" s="22" t="s">
        <v>131</v>
      </c>
    </row>
    <row r="51" spans="1:3" ht="37.5" x14ac:dyDescent="0.35">
      <c r="A51" s="9" t="s">
        <v>132</v>
      </c>
      <c r="B51" s="355"/>
      <c r="C51" s="11" t="s">
        <v>133</v>
      </c>
    </row>
    <row r="52" spans="1:3" x14ac:dyDescent="0.35">
      <c r="A52" s="21"/>
      <c r="B52" s="22"/>
      <c r="C52" s="22"/>
    </row>
    <row r="53" spans="1:3" x14ac:dyDescent="0.35">
      <c r="A53" s="21" t="s">
        <v>134</v>
      </c>
      <c r="B53" s="355"/>
      <c r="C53" s="22" t="s">
        <v>135</v>
      </c>
    </row>
    <row r="54" spans="1:3" ht="25" x14ac:dyDescent="0.35">
      <c r="A54" s="9" t="s">
        <v>136</v>
      </c>
      <c r="B54" s="355"/>
      <c r="C54" s="11" t="s">
        <v>137</v>
      </c>
    </row>
    <row r="55" spans="1:3" x14ac:dyDescent="0.35">
      <c r="A55" s="21"/>
      <c r="B55" s="22"/>
      <c r="C55" s="22"/>
    </row>
    <row r="56" spans="1:3" x14ac:dyDescent="0.35">
      <c r="A56" s="21" t="s">
        <v>138</v>
      </c>
      <c r="B56" s="355"/>
      <c r="C56" s="22" t="s">
        <v>139</v>
      </c>
    </row>
    <row r="57" spans="1:3" ht="65" x14ac:dyDescent="0.35">
      <c r="A57" s="9" t="s">
        <v>140</v>
      </c>
      <c r="B57" s="355"/>
      <c r="C57" s="11" t="s">
        <v>141</v>
      </c>
    </row>
    <row r="58" spans="1:3" x14ac:dyDescent="0.35">
      <c r="A58" s="9"/>
      <c r="B58" s="22"/>
      <c r="C58" s="11"/>
    </row>
    <row r="59" spans="1:3" ht="26" x14ac:dyDescent="0.35">
      <c r="A59" s="32" t="s">
        <v>142</v>
      </c>
      <c r="C59" s="24" t="s">
        <v>143</v>
      </c>
    </row>
    <row r="60" spans="1:3" ht="65" x14ac:dyDescent="0.35">
      <c r="A60" s="9" t="s">
        <v>144</v>
      </c>
      <c r="C60" s="11" t="s">
        <v>145</v>
      </c>
    </row>
  </sheetData>
  <mergeCells count="15">
    <mergeCell ref="B47:B48"/>
    <mergeCell ref="B49:B51"/>
    <mergeCell ref="B53:B54"/>
    <mergeCell ref="B56:B57"/>
    <mergeCell ref="B31:B32"/>
    <mergeCell ref="B34:B35"/>
    <mergeCell ref="B37:B38"/>
    <mergeCell ref="B40:B41"/>
    <mergeCell ref="B44:B45"/>
    <mergeCell ref="B28:B29"/>
    <mergeCell ref="B4:B5"/>
    <mergeCell ref="B13:B14"/>
    <mergeCell ref="B16:B17"/>
    <mergeCell ref="B19:B20"/>
    <mergeCell ref="B25:B26"/>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12"/>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D21" sqref="D21"/>
    </sheetView>
  </sheetViews>
  <sheetFormatPr defaultColWidth="9.36328125" defaultRowHeight="10.5" x14ac:dyDescent="0.25"/>
  <cols>
    <col min="1" max="1" width="22.453125" style="33" bestFit="1" customWidth="1"/>
    <col min="2" max="2" width="16.1796875" style="33" bestFit="1" customWidth="1"/>
    <col min="3" max="3" width="16.36328125" style="33" customWidth="1"/>
    <col min="4" max="4" width="16" style="33" bestFit="1" customWidth="1"/>
    <col min="5" max="5" width="16.1796875" style="33" customWidth="1"/>
    <col min="6" max="6" width="13.1796875" style="33" customWidth="1"/>
    <col min="7" max="7" width="3.453125" style="33" customWidth="1"/>
    <col min="8" max="16384" width="9.36328125" style="33"/>
  </cols>
  <sheetData>
    <row r="1" spans="1:6" ht="13" x14ac:dyDescent="0.25">
      <c r="A1" s="357" t="s">
        <v>1232</v>
      </c>
      <c r="B1" s="358"/>
      <c r="C1" s="358"/>
      <c r="D1" s="358"/>
      <c r="E1" s="358"/>
      <c r="F1" s="359"/>
    </row>
    <row r="2" spans="1:6" ht="13" x14ac:dyDescent="0.25">
      <c r="A2" s="360" t="s">
        <v>1233</v>
      </c>
      <c r="B2" s="361"/>
      <c r="C2" s="361"/>
      <c r="D2" s="361"/>
      <c r="E2" s="361"/>
      <c r="F2" s="362"/>
    </row>
    <row r="3" spans="1:6" x14ac:dyDescent="0.25">
      <c r="A3" s="363" t="s">
        <v>146</v>
      </c>
      <c r="B3" s="34" t="s">
        <v>147</v>
      </c>
      <c r="C3" s="34" t="s">
        <v>148</v>
      </c>
      <c r="D3" s="34" t="s">
        <v>149</v>
      </c>
      <c r="E3" s="34" t="s">
        <v>150</v>
      </c>
      <c r="F3" s="365" t="s">
        <v>151</v>
      </c>
    </row>
    <row r="4" spans="1:6" x14ac:dyDescent="0.25">
      <c r="A4" s="364"/>
      <c r="B4" s="35" t="s">
        <v>152</v>
      </c>
      <c r="C4" s="35" t="s">
        <v>153</v>
      </c>
      <c r="D4" s="35" t="s">
        <v>154</v>
      </c>
      <c r="E4" s="35" t="s">
        <v>155</v>
      </c>
      <c r="F4" s="366"/>
    </row>
    <row r="5" spans="1:6" x14ac:dyDescent="0.25">
      <c r="A5" s="36" t="s">
        <v>156</v>
      </c>
      <c r="B5" s="329">
        <v>1</v>
      </c>
      <c r="C5" s="329">
        <v>64641.266656325119</v>
      </c>
      <c r="D5" s="329">
        <v>39519.116690624651</v>
      </c>
      <c r="E5" s="329">
        <v>25122.149965700472</v>
      </c>
      <c r="F5" s="38" t="s">
        <v>157</v>
      </c>
    </row>
    <row r="6" spans="1:6" x14ac:dyDescent="0.25">
      <c r="A6" s="39" t="s">
        <v>158</v>
      </c>
      <c r="B6" s="40">
        <v>1</v>
      </c>
      <c r="C6" s="42">
        <v>45557.142999999996</v>
      </c>
      <c r="D6" s="42">
        <v>27278.276999999998</v>
      </c>
      <c r="E6" s="42">
        <v>18278.866000000002</v>
      </c>
      <c r="F6" s="41" t="s">
        <v>158</v>
      </c>
    </row>
    <row r="7" spans="1:6" x14ac:dyDescent="0.25">
      <c r="A7" s="39" t="s">
        <v>871</v>
      </c>
      <c r="B7" s="40">
        <v>1</v>
      </c>
      <c r="C7" s="42">
        <v>51035.715823010134</v>
      </c>
      <c r="D7" s="42">
        <v>41365.309067938222</v>
      </c>
      <c r="E7" s="42">
        <v>9670.4067550719083</v>
      </c>
      <c r="F7" s="41" t="s">
        <v>871</v>
      </c>
    </row>
    <row r="8" spans="1:6" x14ac:dyDescent="0.25">
      <c r="A8" s="39" t="s">
        <v>966</v>
      </c>
      <c r="B8" s="40">
        <v>1</v>
      </c>
      <c r="C8" s="42">
        <v>116800.59250385901</v>
      </c>
      <c r="D8" s="42">
        <v>74228.230448834001</v>
      </c>
      <c r="E8" s="42">
        <v>42572.362055025005</v>
      </c>
      <c r="F8" s="41" t="s">
        <v>967</v>
      </c>
    </row>
    <row r="9" spans="1:6" x14ac:dyDescent="0.25">
      <c r="A9" s="43" t="s">
        <v>159</v>
      </c>
      <c r="B9" s="44">
        <v>4</v>
      </c>
      <c r="C9" s="44">
        <f>SUM(C5:C8)</f>
        <v>278034.71798319428</v>
      </c>
      <c r="D9" s="44">
        <f t="shared" ref="D9:E9" si="0">SUM(D5:D8)</f>
        <v>182390.93320739688</v>
      </c>
      <c r="E9" s="44">
        <f t="shared" si="0"/>
        <v>95643.78477579738</v>
      </c>
      <c r="F9" s="45" t="s">
        <v>160</v>
      </c>
    </row>
    <row r="10" spans="1:6" x14ac:dyDescent="0.25">
      <c r="A10" s="367"/>
      <c r="B10" s="368"/>
      <c r="C10" s="368"/>
      <c r="D10" s="368"/>
      <c r="E10" s="368"/>
      <c r="F10" s="369"/>
    </row>
    <row r="12" spans="1:6" x14ac:dyDescent="0.25">
      <c r="C12" s="215"/>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1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I23" sqref="I23"/>
    </sheetView>
  </sheetViews>
  <sheetFormatPr defaultColWidth="9.36328125" defaultRowHeight="10.5" x14ac:dyDescent="0.25"/>
  <cols>
    <col min="1" max="1" width="13.6328125" style="33" bestFit="1" customWidth="1"/>
    <col min="2" max="6" width="6.453125" style="33" bestFit="1" customWidth="1"/>
    <col min="7" max="14" width="6.453125" style="33" customWidth="1"/>
    <col min="15" max="15" width="15.36328125" style="33" customWidth="1"/>
    <col min="16" max="16384" width="9.36328125" style="33"/>
  </cols>
  <sheetData>
    <row r="1" spans="1:15" ht="13" x14ac:dyDescent="0.25">
      <c r="A1" s="357" t="s">
        <v>161</v>
      </c>
      <c r="B1" s="358"/>
      <c r="C1" s="358"/>
      <c r="D1" s="358"/>
      <c r="E1" s="358"/>
      <c r="F1" s="358"/>
      <c r="G1" s="358"/>
      <c r="H1" s="358"/>
      <c r="I1" s="358"/>
      <c r="J1" s="358"/>
      <c r="K1" s="358"/>
      <c r="L1" s="358"/>
      <c r="M1" s="358"/>
      <c r="N1" s="358"/>
      <c r="O1" s="359"/>
    </row>
    <row r="2" spans="1:15" ht="13" x14ac:dyDescent="0.25">
      <c r="A2" s="360" t="s">
        <v>162</v>
      </c>
      <c r="B2" s="370"/>
      <c r="C2" s="370"/>
      <c r="D2" s="370"/>
      <c r="E2" s="370"/>
      <c r="F2" s="370"/>
      <c r="G2" s="370"/>
      <c r="H2" s="370"/>
      <c r="I2" s="370"/>
      <c r="J2" s="370"/>
      <c r="K2" s="370"/>
      <c r="L2" s="370"/>
      <c r="M2" s="370"/>
      <c r="N2" s="370"/>
      <c r="O2" s="362"/>
    </row>
    <row r="3" spans="1:15" x14ac:dyDescent="0.25">
      <c r="A3" s="46" t="s">
        <v>146</v>
      </c>
      <c r="B3" s="47">
        <v>44927</v>
      </c>
      <c r="C3" s="47">
        <v>44958</v>
      </c>
      <c r="D3" s="47">
        <v>44986</v>
      </c>
      <c r="E3" s="47">
        <v>45017</v>
      </c>
      <c r="F3" s="47">
        <v>45047</v>
      </c>
      <c r="G3" s="47">
        <v>45078</v>
      </c>
      <c r="H3" s="47">
        <v>45108</v>
      </c>
      <c r="I3" s="47">
        <v>45139</v>
      </c>
      <c r="J3" s="47">
        <v>45170</v>
      </c>
      <c r="K3" s="47">
        <v>45200</v>
      </c>
      <c r="L3" s="47">
        <v>45231</v>
      </c>
      <c r="M3" s="47">
        <v>45261</v>
      </c>
      <c r="N3" s="47">
        <v>45292</v>
      </c>
      <c r="O3" s="48" t="s">
        <v>151</v>
      </c>
    </row>
    <row r="4" spans="1:15" x14ac:dyDescent="0.25">
      <c r="A4" s="36" t="s">
        <v>156</v>
      </c>
      <c r="B4" s="49">
        <v>81110.86494683077</v>
      </c>
      <c r="C4" s="49">
        <v>81026.661364833126</v>
      </c>
      <c r="D4" s="49">
        <v>78991.496982710873</v>
      </c>
      <c r="E4" s="49">
        <v>78759.511100590273</v>
      </c>
      <c r="F4" s="49">
        <v>77854.893802594597</v>
      </c>
      <c r="G4" s="49">
        <v>78213.525299240224</v>
      </c>
      <c r="H4" s="193">
        <v>78245.961525215011</v>
      </c>
      <c r="I4" s="193">
        <v>77428.391820168035</v>
      </c>
      <c r="J4" s="193">
        <v>78035.043817818005</v>
      </c>
      <c r="K4" s="193">
        <v>73778.648899884996</v>
      </c>
      <c r="L4" s="193">
        <v>73258.299724305005</v>
      </c>
      <c r="M4" s="193">
        <v>73821.049860559913</v>
      </c>
      <c r="N4" s="193">
        <v>72190.138225242277</v>
      </c>
      <c r="O4" s="38" t="s">
        <v>157</v>
      </c>
    </row>
    <row r="5" spans="1:15" x14ac:dyDescent="0.25">
      <c r="A5" s="39" t="s">
        <v>158</v>
      </c>
      <c r="B5" s="49">
        <v>27029.097000000002</v>
      </c>
      <c r="C5" s="49">
        <v>26996.287</v>
      </c>
      <c r="D5" s="49">
        <v>28456.575000000001</v>
      </c>
      <c r="E5" s="49">
        <v>28780.855</v>
      </c>
      <c r="F5" s="49">
        <v>29889.272000000001</v>
      </c>
      <c r="G5" s="49">
        <v>30000.603999999999</v>
      </c>
      <c r="H5" s="49">
        <v>31224.462</v>
      </c>
      <c r="I5" s="49">
        <v>32507.449000000001</v>
      </c>
      <c r="J5" s="49">
        <v>33592.478000000003</v>
      </c>
      <c r="K5" s="49">
        <v>34935.274829978553</v>
      </c>
      <c r="L5" s="49">
        <v>35054.044000000002</v>
      </c>
      <c r="M5" s="49">
        <v>35979.509000000005</v>
      </c>
      <c r="N5" s="49">
        <v>37636.489000000001</v>
      </c>
      <c r="O5" s="41" t="s">
        <v>158</v>
      </c>
    </row>
    <row r="6" spans="1:15" x14ac:dyDescent="0.25">
      <c r="A6" s="39" t="s">
        <v>871</v>
      </c>
      <c r="B6" s="50">
        <v>38569.33297042</v>
      </c>
      <c r="C6" s="50">
        <v>39666.146149669999</v>
      </c>
      <c r="D6" s="50">
        <v>41212.810809890005</v>
      </c>
      <c r="E6" s="50">
        <v>42263.995255599999</v>
      </c>
      <c r="F6" s="50">
        <v>41210.121303109998</v>
      </c>
      <c r="G6" s="50">
        <v>41434.986312469999</v>
      </c>
      <c r="H6" s="50">
        <v>41358.074500579998</v>
      </c>
      <c r="I6" s="50">
        <v>40954.57531843282</v>
      </c>
      <c r="J6" s="50">
        <v>41159.252771852058</v>
      </c>
      <c r="K6" s="50">
        <v>41261.588489847862</v>
      </c>
      <c r="L6" s="50">
        <v>42020.731585068403</v>
      </c>
      <c r="M6" s="50">
        <v>42020.731585068403</v>
      </c>
      <c r="N6" s="50">
        <v>42208.411065442058</v>
      </c>
      <c r="O6" s="41" t="s">
        <v>871</v>
      </c>
    </row>
    <row r="7" spans="1:15" x14ac:dyDescent="0.25">
      <c r="A7" s="39" t="s">
        <v>966</v>
      </c>
      <c r="B7" s="50">
        <v>102991.23465833711</v>
      </c>
      <c r="C7" s="50">
        <v>101757.00719071302</v>
      </c>
      <c r="D7" s="50">
        <v>99862.670043248989</v>
      </c>
      <c r="E7" s="50">
        <v>99958.586192347051</v>
      </c>
      <c r="F7" s="50">
        <v>101192.773499595</v>
      </c>
      <c r="G7" s="50">
        <v>101789.304582471</v>
      </c>
      <c r="H7" s="50">
        <v>101651.293205995</v>
      </c>
      <c r="I7" s="50">
        <v>88835.813217603994</v>
      </c>
      <c r="J7" s="50">
        <v>87691.619980582007</v>
      </c>
      <c r="K7" s="50">
        <v>87965.333957152005</v>
      </c>
      <c r="L7" s="50">
        <v>87155.465965784999</v>
      </c>
      <c r="M7" s="50">
        <v>88160.237465411003</v>
      </c>
      <c r="N7" s="50">
        <v>90251.791316168004</v>
      </c>
      <c r="O7" s="221" t="s">
        <v>967</v>
      </c>
    </row>
    <row r="8" spans="1:15" x14ac:dyDescent="0.25">
      <c r="A8" s="51" t="s">
        <v>159</v>
      </c>
      <c r="B8" s="44">
        <v>249700.52957558786</v>
      </c>
      <c r="C8" s="44">
        <v>249446.10170521613</v>
      </c>
      <c r="D8" s="44">
        <v>248523.55283584987</v>
      </c>
      <c r="E8" s="44">
        <v>249762.94754853731</v>
      </c>
      <c r="F8" s="44">
        <v>250147.0606052996</v>
      </c>
      <c r="G8" s="44">
        <v>251438.42019418121</v>
      </c>
      <c r="H8" s="104">
        <v>252479.79123179</v>
      </c>
      <c r="I8" s="104">
        <v>239726.22935620486</v>
      </c>
      <c r="J8" s="104">
        <v>240478.39457025207</v>
      </c>
      <c r="K8" s="104">
        <v>237940.84617686342</v>
      </c>
      <c r="L8" s="104">
        <v>237488.54127515841</v>
      </c>
      <c r="M8" s="104">
        <v>239981.5279110393</v>
      </c>
      <c r="N8" s="104">
        <v>242286.82960685235</v>
      </c>
      <c r="O8" s="52" t="s">
        <v>160</v>
      </c>
    </row>
    <row r="9" spans="1:15" x14ac:dyDescent="0.25">
      <c r="A9" s="367"/>
      <c r="B9" s="368"/>
      <c r="C9" s="368"/>
      <c r="D9" s="368"/>
      <c r="E9" s="368"/>
      <c r="F9" s="368"/>
      <c r="G9" s="368"/>
      <c r="H9" s="368"/>
      <c r="I9" s="368"/>
      <c r="J9" s="368"/>
      <c r="K9" s="368"/>
      <c r="L9" s="368"/>
      <c r="M9" s="368"/>
      <c r="N9" s="368"/>
      <c r="O9" s="369"/>
    </row>
    <row r="11" spans="1:15" x14ac:dyDescent="0.25">
      <c r="I11" s="215"/>
      <c r="J11" s="215"/>
      <c r="K11" s="215"/>
      <c r="L11" s="215"/>
      <c r="M11" s="215"/>
      <c r="N11" s="215"/>
    </row>
    <row r="12" spans="1:15" x14ac:dyDescent="0.25">
      <c r="I12" s="215"/>
      <c r="J12" s="215"/>
      <c r="K12" s="215"/>
      <c r="L12" s="215"/>
      <c r="M12" s="215"/>
      <c r="N12" s="215"/>
    </row>
  </sheetData>
  <mergeCells count="3">
    <mergeCell ref="A1:O1"/>
    <mergeCell ref="A2:O2"/>
    <mergeCell ref="A9:O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Q62"/>
  <sheetViews>
    <sheetView showGridLines="0" view="pageBreakPreview" zoomScaleNormal="100" zoomScaleSheetLayoutView="100" workbookViewId="0">
      <pane xSplit="1" ySplit="3" topLeftCell="B49" activePane="bottomRight" state="frozen"/>
      <selection activeCell="B28" sqref="B28"/>
      <selection pane="topRight" activeCell="B28" sqref="B28"/>
      <selection pane="bottomLeft" activeCell="B28" sqref="B28"/>
      <selection pane="bottomRight" activeCell="A2" sqref="A2:O2"/>
    </sheetView>
  </sheetViews>
  <sheetFormatPr defaultColWidth="9.36328125" defaultRowHeight="10.5" x14ac:dyDescent="0.25"/>
  <cols>
    <col min="1" max="1" width="45.36328125" style="33" bestFit="1" customWidth="1"/>
    <col min="2" max="6" width="6.453125" style="33" bestFit="1" customWidth="1"/>
    <col min="7" max="14" width="6.453125" style="33" customWidth="1"/>
    <col min="15" max="15" width="42.36328125" style="33" bestFit="1" customWidth="1"/>
    <col min="16" max="16384" width="9.36328125" style="33"/>
  </cols>
  <sheetData>
    <row r="1" spans="1:17" ht="13" x14ac:dyDescent="0.25">
      <c r="A1" s="371" t="s">
        <v>163</v>
      </c>
      <c r="B1" s="372"/>
      <c r="C1" s="372"/>
      <c r="D1" s="372"/>
      <c r="E1" s="372"/>
      <c r="F1" s="372"/>
      <c r="G1" s="372"/>
      <c r="H1" s="372"/>
      <c r="I1" s="372"/>
      <c r="J1" s="372"/>
      <c r="K1" s="372"/>
      <c r="L1" s="372"/>
      <c r="M1" s="372"/>
      <c r="N1" s="372"/>
      <c r="O1" s="373"/>
    </row>
    <row r="2" spans="1:17" ht="13" x14ac:dyDescent="0.25">
      <c r="A2" s="374" t="s">
        <v>164</v>
      </c>
      <c r="B2" s="375"/>
      <c r="C2" s="375"/>
      <c r="D2" s="375"/>
      <c r="E2" s="375"/>
      <c r="F2" s="375"/>
      <c r="G2" s="375"/>
      <c r="H2" s="375"/>
      <c r="I2" s="375"/>
      <c r="J2" s="375"/>
      <c r="K2" s="375"/>
      <c r="L2" s="375"/>
      <c r="M2" s="375"/>
      <c r="N2" s="375"/>
      <c r="O2" s="376"/>
    </row>
    <row r="3" spans="1:17" x14ac:dyDescent="0.25">
      <c r="A3" s="53" t="s">
        <v>146</v>
      </c>
      <c r="B3" s="54">
        <v>44927</v>
      </c>
      <c r="C3" s="54">
        <v>44958</v>
      </c>
      <c r="D3" s="54">
        <v>44986</v>
      </c>
      <c r="E3" s="54">
        <v>45017</v>
      </c>
      <c r="F3" s="54">
        <v>45047</v>
      </c>
      <c r="G3" s="54">
        <v>45078</v>
      </c>
      <c r="H3" s="188">
        <v>45108</v>
      </c>
      <c r="I3" s="54">
        <v>45139</v>
      </c>
      <c r="J3" s="54">
        <v>45170</v>
      </c>
      <c r="K3" s="54">
        <v>45200</v>
      </c>
      <c r="L3" s="54">
        <v>45231</v>
      </c>
      <c r="M3" s="54">
        <v>45261</v>
      </c>
      <c r="N3" s="54">
        <v>45292</v>
      </c>
      <c r="O3" s="55" t="s">
        <v>151</v>
      </c>
    </row>
    <row r="4" spans="1:17" x14ac:dyDescent="0.25">
      <c r="A4" s="56" t="s">
        <v>165</v>
      </c>
      <c r="B4" s="37">
        <v>7.8897679999999998E-2</v>
      </c>
      <c r="C4" s="37">
        <v>0.12425217999999999</v>
      </c>
      <c r="D4" s="37">
        <v>4.8867533000000005E-2</v>
      </c>
      <c r="E4" s="37">
        <v>7.5740559999999998E-2</v>
      </c>
      <c r="F4" s="37">
        <v>5.5047535000000002E-2</v>
      </c>
      <c r="G4" s="37">
        <v>1.7165150000000001E-2</v>
      </c>
      <c r="H4" s="103">
        <v>2.9029619E-2</v>
      </c>
      <c r="I4" s="103">
        <v>7.3469147999999998E-2</v>
      </c>
      <c r="J4" s="37">
        <v>3.6122000000000001E-2</v>
      </c>
      <c r="K4" s="37">
        <v>9.4312108000000006E-2</v>
      </c>
      <c r="L4" s="37">
        <v>3.8472864000000002E-2</v>
      </c>
      <c r="M4" s="37">
        <v>8.5200411000000004E-2</v>
      </c>
      <c r="N4" s="175">
        <v>7.1015650999999999E-2</v>
      </c>
      <c r="O4" s="57" t="s">
        <v>166</v>
      </c>
      <c r="P4" s="187"/>
      <c r="Q4" s="187"/>
    </row>
    <row r="5" spans="1:17" x14ac:dyDescent="0.25">
      <c r="A5" s="56" t="s">
        <v>167</v>
      </c>
      <c r="B5" s="40">
        <v>0.37667910495000001</v>
      </c>
      <c r="C5" s="40">
        <v>0.42642810163999995</v>
      </c>
      <c r="D5" s="40">
        <v>0.26057804700000003</v>
      </c>
      <c r="E5" s="40">
        <v>0.50059789948</v>
      </c>
      <c r="F5" s="40">
        <v>1.3106539017899999</v>
      </c>
      <c r="G5" s="40">
        <v>1.3806012809999999</v>
      </c>
      <c r="H5" s="103">
        <v>1.336345509</v>
      </c>
      <c r="I5" s="103">
        <v>1.873011537</v>
      </c>
      <c r="J5" s="40">
        <v>1.8561637879999999</v>
      </c>
      <c r="K5" s="40">
        <v>0.79482616100000003</v>
      </c>
      <c r="L5" s="40">
        <v>0.41874331199999998</v>
      </c>
      <c r="M5" s="40">
        <v>0.55272813252999997</v>
      </c>
      <c r="N5" s="103">
        <v>1.08984598547</v>
      </c>
      <c r="O5" s="57" t="s">
        <v>168</v>
      </c>
      <c r="P5" s="187"/>
      <c r="Q5" s="187"/>
    </row>
    <row r="6" spans="1:17" x14ac:dyDescent="0.25">
      <c r="A6" s="56" t="s">
        <v>169</v>
      </c>
      <c r="B6" s="40">
        <v>10647.513593524169</v>
      </c>
      <c r="C6" s="40">
        <v>10182.02724528103</v>
      </c>
      <c r="D6" s="40">
        <v>16093.838512039989</v>
      </c>
      <c r="E6" s="40">
        <v>10545.006755617309</v>
      </c>
      <c r="F6" s="40">
        <v>9392.1047704599951</v>
      </c>
      <c r="G6" s="40">
        <v>10826.545403693</v>
      </c>
      <c r="H6" s="103">
        <v>6476.8285594560002</v>
      </c>
      <c r="I6" s="103">
        <v>7703.3021374219998</v>
      </c>
      <c r="J6" s="40">
        <v>10221.247246064</v>
      </c>
      <c r="K6" s="40">
        <v>7665.6910171190002</v>
      </c>
      <c r="L6" s="40">
        <v>2953.0495492220002</v>
      </c>
      <c r="M6" s="40">
        <v>7492.4623622502304</v>
      </c>
      <c r="N6" s="103">
        <v>6330.2889772421504</v>
      </c>
      <c r="O6" s="57" t="s">
        <v>170</v>
      </c>
      <c r="P6" s="187"/>
      <c r="Q6" s="187"/>
    </row>
    <row r="7" spans="1:17" x14ac:dyDescent="0.25">
      <c r="A7" s="58" t="s">
        <v>171</v>
      </c>
      <c r="B7" s="40">
        <v>0.51011127077357721</v>
      </c>
      <c r="C7" s="40">
        <v>0.44594565254856827</v>
      </c>
      <c r="D7" s="40">
        <v>0.51011413553053286</v>
      </c>
      <c r="E7" s="40">
        <v>0.50991523412124906</v>
      </c>
      <c r="F7" s="40">
        <v>0.51009691581135364</v>
      </c>
      <c r="G7" s="40">
        <v>0.510097774</v>
      </c>
      <c r="H7" s="103">
        <v>0.51015167800000005</v>
      </c>
      <c r="I7" s="103">
        <v>0.51024384099999998</v>
      </c>
      <c r="J7" s="40">
        <v>0.51038186299999999</v>
      </c>
      <c r="K7" s="40">
        <v>0.51066251500000004</v>
      </c>
      <c r="L7" s="40">
        <v>0.51043189200000005</v>
      </c>
      <c r="M7" s="40">
        <v>0.39812199058775016</v>
      </c>
      <c r="N7" s="103">
        <v>0.39832891373592738</v>
      </c>
      <c r="O7" s="59" t="s">
        <v>172</v>
      </c>
      <c r="P7" s="187"/>
      <c r="Q7" s="187"/>
    </row>
    <row r="8" spans="1:17" x14ac:dyDescent="0.25">
      <c r="A8" s="56" t="s">
        <v>173</v>
      </c>
      <c r="B8" s="40">
        <v>1908.1632583110002</v>
      </c>
      <c r="C8" s="40">
        <v>1904.0013405209997</v>
      </c>
      <c r="D8" s="40">
        <v>1906.409496215</v>
      </c>
      <c r="E8" s="40">
        <v>1896.7856297209999</v>
      </c>
      <c r="F8" s="40">
        <v>1904.4023728510001</v>
      </c>
      <c r="G8" s="40">
        <v>1902.502388249</v>
      </c>
      <c r="H8" s="103">
        <v>1705.82501798</v>
      </c>
      <c r="I8" s="103">
        <v>1699.3537868799999</v>
      </c>
      <c r="J8" s="40">
        <v>1426.0198063099999</v>
      </c>
      <c r="K8" s="40">
        <v>1421.26721101</v>
      </c>
      <c r="L8" s="40">
        <v>1438.16784452</v>
      </c>
      <c r="M8" s="40">
        <v>1433.9229328690001</v>
      </c>
      <c r="N8" s="103">
        <v>1347.3043740799999</v>
      </c>
      <c r="O8" s="57" t="s">
        <v>174</v>
      </c>
    </row>
    <row r="9" spans="1:17" x14ac:dyDescent="0.25">
      <c r="A9" s="58" t="s">
        <v>175</v>
      </c>
      <c r="B9" s="40">
        <v>1.082614597119196E-4</v>
      </c>
      <c r="C9" s="40">
        <v>1.082614597119196E-4</v>
      </c>
      <c r="D9" s="40">
        <v>1.082614597119196E-4</v>
      </c>
      <c r="E9" s="40">
        <v>1.082614597119196E-4</v>
      </c>
      <c r="F9" s="40">
        <v>1.0826146E-4</v>
      </c>
      <c r="G9" s="40">
        <v>1.08261E-4</v>
      </c>
      <c r="H9" s="103">
        <v>1.08261E-4</v>
      </c>
      <c r="I9" s="103">
        <v>1.08261E-4</v>
      </c>
      <c r="J9" s="40">
        <v>1.08261E-4</v>
      </c>
      <c r="K9" s="40">
        <v>1.08261E-4</v>
      </c>
      <c r="L9" s="40">
        <v>1.08261E-4</v>
      </c>
      <c r="M9" s="40">
        <v>1.0509585912836529E-4</v>
      </c>
      <c r="N9" s="103">
        <v>1.0509585912836529E-4</v>
      </c>
      <c r="O9" s="59" t="s">
        <v>176</v>
      </c>
    </row>
    <row r="10" spans="1:17" x14ac:dyDescent="0.25">
      <c r="A10" s="56" t="s">
        <v>177</v>
      </c>
      <c r="B10" s="40">
        <v>0</v>
      </c>
      <c r="C10" s="40">
        <v>0</v>
      </c>
      <c r="D10" s="40">
        <v>0</v>
      </c>
      <c r="E10" s="40">
        <v>0</v>
      </c>
      <c r="F10" s="40">
        <v>0</v>
      </c>
      <c r="G10" s="40">
        <v>8.3470700999999994E-2</v>
      </c>
      <c r="H10" s="103">
        <v>0</v>
      </c>
      <c r="I10" s="103">
        <v>0.31860186200000001</v>
      </c>
      <c r="J10" s="40">
        <v>0.15785908800000001</v>
      </c>
      <c r="K10" s="40">
        <v>7.341423571</v>
      </c>
      <c r="L10" s="40">
        <v>77.916572955000007</v>
      </c>
      <c r="M10" s="40">
        <v>8.4937668999999993E-2</v>
      </c>
      <c r="N10" s="103"/>
      <c r="O10" s="57" t="s">
        <v>178</v>
      </c>
    </row>
    <row r="11" spans="1:17" x14ac:dyDescent="0.25">
      <c r="A11" s="58" t="s">
        <v>179</v>
      </c>
      <c r="B11" s="40">
        <v>0</v>
      </c>
      <c r="C11" s="40">
        <v>0</v>
      </c>
      <c r="D11" s="40">
        <v>0</v>
      </c>
      <c r="E11" s="40">
        <v>0</v>
      </c>
      <c r="F11" s="40">
        <v>0</v>
      </c>
      <c r="G11" s="40">
        <v>0</v>
      </c>
      <c r="H11" s="103">
        <v>0</v>
      </c>
      <c r="I11" s="103"/>
      <c r="J11" s="40">
        <v>0</v>
      </c>
      <c r="K11" s="40">
        <v>0</v>
      </c>
      <c r="L11" s="40">
        <v>0</v>
      </c>
      <c r="M11" s="40">
        <v>0</v>
      </c>
      <c r="N11" s="103"/>
      <c r="O11" s="59" t="s">
        <v>180</v>
      </c>
    </row>
    <row r="12" spans="1:17" x14ac:dyDescent="0.25">
      <c r="A12" s="56" t="s">
        <v>181</v>
      </c>
      <c r="B12" s="40">
        <v>150.31462414999999</v>
      </c>
      <c r="C12" s="40">
        <v>104.907340022</v>
      </c>
      <c r="D12" s="40">
        <v>178.65144916835001</v>
      </c>
      <c r="E12" s="40">
        <v>167.25110603900001</v>
      </c>
      <c r="F12" s="40">
        <v>166.018919987</v>
      </c>
      <c r="G12" s="40">
        <v>157.163012485</v>
      </c>
      <c r="H12" s="103">
        <v>131.50732381399999</v>
      </c>
      <c r="I12" s="103">
        <v>71.062133610999993</v>
      </c>
      <c r="J12" s="40">
        <v>77.666496773000006</v>
      </c>
      <c r="K12" s="40">
        <v>109.55379118</v>
      </c>
      <c r="L12" s="40">
        <v>130.674676729</v>
      </c>
      <c r="M12" s="40">
        <v>153.85222014499999</v>
      </c>
      <c r="N12" s="103">
        <v>165.181740144</v>
      </c>
      <c r="O12" s="57" t="s">
        <v>182</v>
      </c>
    </row>
    <row r="13" spans="1:17" x14ac:dyDescent="0.25">
      <c r="A13" s="58" t="s">
        <v>183</v>
      </c>
      <c r="B13" s="40">
        <v>0.23584402073784555</v>
      </c>
      <c r="C13" s="40">
        <v>0.23993471707955535</v>
      </c>
      <c r="D13" s="40">
        <v>0.23612694249382271</v>
      </c>
      <c r="E13" s="40">
        <v>0.23129084627809063</v>
      </c>
      <c r="F13" s="40">
        <v>0.2360597856299998</v>
      </c>
      <c r="G13" s="40">
        <v>0.23609704400000001</v>
      </c>
      <c r="H13" s="103">
        <v>0.23740107499999999</v>
      </c>
      <c r="I13" s="103">
        <v>0.23740107499999999</v>
      </c>
      <c r="J13" s="103">
        <v>0.24298978299999999</v>
      </c>
      <c r="K13" s="40">
        <v>0.249398167</v>
      </c>
      <c r="L13" s="40">
        <v>0.24380946000000001</v>
      </c>
      <c r="M13" s="40">
        <v>0.62230997087509943</v>
      </c>
      <c r="N13" s="103">
        <v>0.6369436845777805</v>
      </c>
      <c r="O13" s="59" t="s">
        <v>184</v>
      </c>
    </row>
    <row r="14" spans="1:17" x14ac:dyDescent="0.25">
      <c r="A14" s="56" t="s">
        <v>185</v>
      </c>
      <c r="B14" s="40"/>
      <c r="C14" s="40"/>
      <c r="D14" s="40"/>
      <c r="E14" s="40"/>
      <c r="F14" s="40"/>
      <c r="G14" s="40"/>
      <c r="H14" s="134"/>
      <c r="I14" s="134"/>
      <c r="J14" s="42">
        <v>0</v>
      </c>
      <c r="K14" s="42"/>
      <c r="L14" s="42"/>
      <c r="M14" s="42"/>
      <c r="N14" s="134"/>
      <c r="O14" s="57" t="s">
        <v>186</v>
      </c>
    </row>
    <row r="15" spans="1:17" x14ac:dyDescent="0.25">
      <c r="A15" s="58" t="s">
        <v>187</v>
      </c>
      <c r="B15" s="40">
        <v>69658.352769931982</v>
      </c>
      <c r="C15" s="40">
        <v>69636.187331228764</v>
      </c>
      <c r="D15" s="40">
        <v>67786.057799996837</v>
      </c>
      <c r="E15" s="40">
        <v>67653.517382231614</v>
      </c>
      <c r="F15" s="40">
        <v>66725.97469664643</v>
      </c>
      <c r="G15" s="40">
        <v>67233.174732451997</v>
      </c>
      <c r="H15" s="103">
        <v>67689.527234826004</v>
      </c>
      <c r="I15" s="103">
        <v>66866.207710803996</v>
      </c>
      <c r="J15" s="214">
        <v>67496.197612466</v>
      </c>
      <c r="K15" s="214">
        <v>63533.099913182996</v>
      </c>
      <c r="L15" s="214">
        <v>63138.419390485004</v>
      </c>
      <c r="M15" s="214">
        <v>63882.642259217333</v>
      </c>
      <c r="N15" s="302">
        <v>62335.063603550669</v>
      </c>
      <c r="O15" s="59" t="s">
        <v>188</v>
      </c>
    </row>
    <row r="16" spans="1:17" x14ac:dyDescent="0.25">
      <c r="A16" s="60" t="s">
        <v>189</v>
      </c>
      <c r="B16" s="40">
        <v>13173.429635260802</v>
      </c>
      <c r="C16" s="40">
        <v>13268.996731632062</v>
      </c>
      <c r="D16" s="40">
        <v>15337.123768917278</v>
      </c>
      <c r="E16" s="40">
        <v>15205.112747678551</v>
      </c>
      <c r="F16" s="40">
        <v>15323.91420502998</v>
      </c>
      <c r="G16" s="40">
        <v>15363.778814597001</v>
      </c>
      <c r="H16" s="103">
        <v>15492.441882482</v>
      </c>
      <c r="I16" s="103">
        <v>15559.031674291</v>
      </c>
      <c r="J16" s="214">
        <v>15624.463974226001</v>
      </c>
      <c r="K16" s="214">
        <v>13997.571584427</v>
      </c>
      <c r="L16" s="214">
        <v>13874.356368049999</v>
      </c>
      <c r="M16" s="214">
        <v>15923.799117448916</v>
      </c>
      <c r="N16" s="302">
        <v>16063.90028409313</v>
      </c>
      <c r="O16" s="61" t="s">
        <v>190</v>
      </c>
    </row>
    <row r="17" spans="1:15" x14ac:dyDescent="0.25">
      <c r="A17" s="58" t="s">
        <v>191</v>
      </c>
      <c r="B17" s="40">
        <v>11452.512176898783</v>
      </c>
      <c r="C17" s="40">
        <v>11390.474033604354</v>
      </c>
      <c r="D17" s="40">
        <v>11205.439182714032</v>
      </c>
      <c r="E17" s="40">
        <v>11105.993718358655</v>
      </c>
      <c r="F17" s="40">
        <v>11128.919105948149</v>
      </c>
      <c r="G17" s="40">
        <v>10980.350566788</v>
      </c>
      <c r="H17" s="103">
        <v>10556.434290388999</v>
      </c>
      <c r="I17" s="103">
        <v>10562.184109364</v>
      </c>
      <c r="J17" s="40">
        <v>10538.846205352</v>
      </c>
      <c r="K17" s="40">
        <v>10245.548986702001</v>
      </c>
      <c r="L17" s="214">
        <v>10119.88033382</v>
      </c>
      <c r="M17" s="214">
        <v>9938.407601342582</v>
      </c>
      <c r="N17" s="302">
        <v>9855.0746216916086</v>
      </c>
      <c r="O17" s="59" t="s">
        <v>192</v>
      </c>
    </row>
    <row r="18" spans="1:15" x14ac:dyDescent="0.25">
      <c r="A18" s="60" t="s">
        <v>193</v>
      </c>
      <c r="B18" s="40">
        <v>2571.5875940974433</v>
      </c>
      <c r="C18" s="40">
        <v>2604.3989444179397</v>
      </c>
      <c r="D18" s="40">
        <v>2352.1197349878034</v>
      </c>
      <c r="E18" s="40">
        <v>2334.5952678472313</v>
      </c>
      <c r="F18" s="40">
        <v>2363.1246343057778</v>
      </c>
      <c r="G18" s="40">
        <v>2369.878985846</v>
      </c>
      <c r="H18" s="103">
        <v>2376.0189653689999</v>
      </c>
      <c r="I18" s="103">
        <v>2394.8939824140002</v>
      </c>
      <c r="J18" s="40">
        <v>2425.1644160709998</v>
      </c>
      <c r="K18" s="40">
        <v>2091.417551555</v>
      </c>
      <c r="L18" s="214">
        <v>2084.264026716</v>
      </c>
      <c r="M18" s="214">
        <v>1941.4234852566317</v>
      </c>
      <c r="N18" s="302">
        <v>1954.9178861638625</v>
      </c>
      <c r="O18" s="61" t="s">
        <v>194</v>
      </c>
    </row>
    <row r="19" spans="1:15" x14ac:dyDescent="0.25">
      <c r="A19" s="56" t="s">
        <v>195</v>
      </c>
      <c r="B19" s="40"/>
      <c r="C19" s="40"/>
      <c r="D19" s="40"/>
      <c r="E19" s="40"/>
      <c r="F19" s="40"/>
      <c r="G19" s="40"/>
      <c r="H19" s="103"/>
      <c r="I19" s="103"/>
      <c r="J19" s="40">
        <v>0</v>
      </c>
      <c r="K19" s="40"/>
      <c r="L19" s="40"/>
      <c r="M19" s="40">
        <v>0</v>
      </c>
      <c r="N19" s="40">
        <v>0</v>
      </c>
      <c r="O19" s="57" t="s">
        <v>196</v>
      </c>
    </row>
    <row r="20" spans="1:15" x14ac:dyDescent="0.25">
      <c r="A20" s="58" t="s">
        <v>197</v>
      </c>
      <c r="B20" s="40">
        <v>7.5157113958099995</v>
      </c>
      <c r="C20" s="40">
        <v>9.0686802128100013</v>
      </c>
      <c r="D20" s="40">
        <v>8.3410802968100004</v>
      </c>
      <c r="E20" s="40">
        <v>8.6544155788099992</v>
      </c>
      <c r="F20" s="40">
        <v>9.631273940809999</v>
      </c>
      <c r="G20" s="40">
        <v>8.5834019430000001</v>
      </c>
      <c r="H20" s="103">
        <v>9.5457934949999999</v>
      </c>
      <c r="I20" s="103">
        <v>10.064099798999999</v>
      </c>
      <c r="J20" s="40">
        <v>10.281155675999999</v>
      </c>
      <c r="K20" s="40">
        <v>9.3852133339999995</v>
      </c>
      <c r="L20" s="40">
        <v>4.6576250400000001</v>
      </c>
      <c r="M20" s="40">
        <v>8.0849515648099999</v>
      </c>
      <c r="N20" s="103">
        <v>8.7170291818100001</v>
      </c>
      <c r="O20" s="59" t="s">
        <v>198</v>
      </c>
    </row>
    <row r="21" spans="1:15" x14ac:dyDescent="0.25">
      <c r="A21" s="58" t="s">
        <v>199</v>
      </c>
      <c r="B21" s="40">
        <v>281.63662913100001</v>
      </c>
      <c r="C21" s="40">
        <v>220.076629131</v>
      </c>
      <c r="D21" s="40">
        <v>220.076629131</v>
      </c>
      <c r="E21" s="40">
        <v>220.076629131</v>
      </c>
      <c r="F21" s="40">
        <v>219.472185142</v>
      </c>
      <c r="G21" s="40">
        <v>217.38855384199999</v>
      </c>
      <c r="H21" s="103">
        <v>216.69445548100001</v>
      </c>
      <c r="I21" s="103">
        <v>216.37800447000001</v>
      </c>
      <c r="J21" s="40">
        <v>216.37800447000001</v>
      </c>
      <c r="K21" s="40">
        <v>214.79656009000001</v>
      </c>
      <c r="L21" s="40">
        <v>211.56328003499999</v>
      </c>
      <c r="M21" s="40">
        <v>66.973845164599993</v>
      </c>
      <c r="N21" s="103">
        <v>66.973845164599993</v>
      </c>
      <c r="O21" s="59" t="s">
        <v>200</v>
      </c>
    </row>
    <row r="22" spans="1:15" x14ac:dyDescent="0.25">
      <c r="A22" s="56" t="s">
        <v>201</v>
      </c>
      <c r="B22" s="40">
        <v>13.760175234367871</v>
      </c>
      <c r="C22" s="40">
        <v>13.941472776074356</v>
      </c>
      <c r="D22" s="40">
        <v>16.377711832459831</v>
      </c>
      <c r="E22" s="40">
        <v>10.064555623750282</v>
      </c>
      <c r="F22" s="40">
        <v>13.479780338879998</v>
      </c>
      <c r="G22" s="40">
        <v>1.3041382000000001E-2</v>
      </c>
      <c r="H22" s="103">
        <v>1.304138E-2</v>
      </c>
      <c r="I22" s="103">
        <v>1.794172214</v>
      </c>
      <c r="J22" s="40">
        <v>0.74258352400000005</v>
      </c>
      <c r="K22" s="40">
        <v>2.795068294</v>
      </c>
      <c r="L22" s="40">
        <v>3.2698888230000001</v>
      </c>
      <c r="M22" s="40">
        <v>0.68383239725989275</v>
      </c>
      <c r="N22" s="103">
        <v>0.70035847324895661</v>
      </c>
      <c r="O22" s="57" t="s">
        <v>202</v>
      </c>
    </row>
    <row r="23" spans="1:15" x14ac:dyDescent="0.25">
      <c r="A23" s="58" t="s">
        <v>203</v>
      </c>
      <c r="B23" s="40">
        <v>0</v>
      </c>
      <c r="C23" s="40">
        <v>0</v>
      </c>
      <c r="D23" s="40">
        <v>0</v>
      </c>
      <c r="E23" s="40">
        <v>0</v>
      </c>
      <c r="F23" s="40">
        <v>0</v>
      </c>
      <c r="G23" s="40">
        <v>0</v>
      </c>
      <c r="H23" s="103">
        <v>0</v>
      </c>
      <c r="I23" s="103"/>
      <c r="J23" s="40">
        <v>0</v>
      </c>
      <c r="K23" s="40">
        <v>0</v>
      </c>
      <c r="L23" s="40">
        <v>0</v>
      </c>
      <c r="M23" s="40">
        <v>0</v>
      </c>
      <c r="N23" s="103"/>
      <c r="O23" s="59" t="s">
        <v>204</v>
      </c>
    </row>
    <row r="24" spans="1:15" x14ac:dyDescent="0.25">
      <c r="A24" s="62" t="s">
        <v>205</v>
      </c>
      <c r="B24" s="40">
        <v>39.906996343876628</v>
      </c>
      <c r="C24" s="40">
        <v>39.157225797217983</v>
      </c>
      <c r="D24" s="40">
        <v>38.053765173464953</v>
      </c>
      <c r="E24" s="40">
        <v>37.496292518354473</v>
      </c>
      <c r="F24" s="40">
        <v>36.844614395263349</v>
      </c>
      <c r="G24" s="40">
        <v>36.425821864</v>
      </c>
      <c r="H24" s="103">
        <v>35.854006218000002</v>
      </c>
      <c r="I24" s="103">
        <v>35.191920168000003</v>
      </c>
      <c r="J24" s="40">
        <v>34.404221360000001</v>
      </c>
      <c r="K24" s="40">
        <v>33.930273268999997</v>
      </c>
      <c r="L24" s="40">
        <v>30.998652169</v>
      </c>
      <c r="M24" s="40">
        <v>31.945532676677832</v>
      </c>
      <c r="N24" s="103">
        <v>31.34645934120422</v>
      </c>
      <c r="O24" s="63" t="s">
        <v>206</v>
      </c>
    </row>
    <row r="25" spans="1:15" x14ac:dyDescent="0.25">
      <c r="A25" s="56" t="s">
        <v>207</v>
      </c>
      <c r="B25" s="40">
        <v>0</v>
      </c>
      <c r="C25" s="40">
        <v>0</v>
      </c>
      <c r="D25" s="40">
        <v>0</v>
      </c>
      <c r="E25" s="40">
        <v>0</v>
      </c>
      <c r="F25" s="40">
        <v>0</v>
      </c>
      <c r="G25" s="40">
        <v>0</v>
      </c>
      <c r="H25" s="103">
        <v>0</v>
      </c>
      <c r="I25" s="103"/>
      <c r="J25" s="40">
        <v>0</v>
      </c>
      <c r="K25" s="40">
        <v>0</v>
      </c>
      <c r="L25" s="40">
        <v>0</v>
      </c>
      <c r="M25" s="40">
        <v>0</v>
      </c>
      <c r="N25" s="103"/>
      <c r="O25" s="59" t="s">
        <v>208</v>
      </c>
    </row>
    <row r="26" spans="1:15" x14ac:dyDescent="0.25">
      <c r="A26" s="56" t="s">
        <v>209</v>
      </c>
      <c r="B26" s="40">
        <v>1506.6810118354101</v>
      </c>
      <c r="C26" s="40">
        <v>1506.7065118354101</v>
      </c>
      <c r="D26" s="40">
        <v>1507.1485876034101</v>
      </c>
      <c r="E26" s="40">
        <v>1507.4025001034099</v>
      </c>
      <c r="F26" s="40">
        <v>1507.3898573761373</v>
      </c>
      <c r="G26" s="40">
        <v>1507.7132571510001</v>
      </c>
      <c r="H26" s="103">
        <v>1507.8057762410001</v>
      </c>
      <c r="I26" s="103">
        <v>1508.817926298</v>
      </c>
      <c r="J26" s="40">
        <v>1509.4925446760001</v>
      </c>
      <c r="K26" s="40">
        <v>1508.1016610280001</v>
      </c>
      <c r="L26" s="40">
        <v>1509.3409350269999</v>
      </c>
      <c r="M26" s="40">
        <v>1523.7153849021402</v>
      </c>
      <c r="N26" s="103">
        <v>1523.7153849021402</v>
      </c>
      <c r="O26" s="57" t="s">
        <v>210</v>
      </c>
    </row>
    <row r="27" spans="1:15" x14ac:dyDescent="0.25">
      <c r="A27" s="56" t="s">
        <v>211</v>
      </c>
      <c r="B27" s="40">
        <v>524.27602082220199</v>
      </c>
      <c r="C27" s="40">
        <v>532.84100715620195</v>
      </c>
      <c r="D27" s="40">
        <v>542.2575589888221</v>
      </c>
      <c r="E27" s="40">
        <v>550.94540441310676</v>
      </c>
      <c r="F27" s="40">
        <v>559.63117145890499</v>
      </c>
      <c r="G27" s="40">
        <v>568.30816450500004</v>
      </c>
      <c r="H27" s="103">
        <v>577.02945755099995</v>
      </c>
      <c r="I27" s="103">
        <v>585.73329357600005</v>
      </c>
      <c r="J27" s="42">
        <v>-594.38648485199997</v>
      </c>
      <c r="K27" s="42">
        <v>-600.395368276</v>
      </c>
      <c r="L27" s="42">
        <v>-606.80973011799995</v>
      </c>
      <c r="M27" s="42">
        <v>-615.22801222072997</v>
      </c>
      <c r="N27" s="134">
        <v>-621.67005562673</v>
      </c>
      <c r="O27" s="57" t="s">
        <v>212</v>
      </c>
    </row>
    <row r="28" spans="1:15" x14ac:dyDescent="0.25">
      <c r="A28" s="56" t="s">
        <v>213</v>
      </c>
      <c r="B28" s="40">
        <v>152.11099999999999</v>
      </c>
      <c r="C28" s="40">
        <v>152.11099999999999</v>
      </c>
      <c r="D28" s="40">
        <v>152.11099999999999</v>
      </c>
      <c r="E28" s="40">
        <v>152.11099999999999</v>
      </c>
      <c r="F28" s="40">
        <v>152.11099999999999</v>
      </c>
      <c r="G28" s="40">
        <v>152.11099999999999</v>
      </c>
      <c r="H28" s="103">
        <v>152.11099999999999</v>
      </c>
      <c r="I28" s="103">
        <v>152.11099999999999</v>
      </c>
      <c r="J28" s="40">
        <v>152.11099999999999</v>
      </c>
      <c r="K28" s="40">
        <v>152.11099999999999</v>
      </c>
      <c r="L28" s="40">
        <v>152.11099999999999</v>
      </c>
      <c r="M28" s="40">
        <v>152.11099999999999</v>
      </c>
      <c r="N28" s="103">
        <v>152.11099999999999</v>
      </c>
      <c r="O28" s="57" t="s">
        <v>214</v>
      </c>
    </row>
    <row r="29" spans="1:15" x14ac:dyDescent="0.25">
      <c r="A29" s="56" t="s">
        <v>215</v>
      </c>
      <c r="B29" s="40">
        <v>22.409849999999999</v>
      </c>
      <c r="C29" s="40">
        <v>22.409849999999999</v>
      </c>
      <c r="D29" s="40">
        <v>149.399</v>
      </c>
      <c r="E29" s="40">
        <v>149.399</v>
      </c>
      <c r="F29" s="40">
        <v>149.399</v>
      </c>
      <c r="G29" s="40">
        <v>149.399</v>
      </c>
      <c r="H29" s="103">
        <v>149.399</v>
      </c>
      <c r="I29" s="103">
        <v>149.399</v>
      </c>
      <c r="J29" s="40">
        <v>149.399</v>
      </c>
      <c r="K29" s="40">
        <v>149.399</v>
      </c>
      <c r="L29" s="40">
        <v>149.8058</v>
      </c>
      <c r="M29" s="40">
        <v>149.8058</v>
      </c>
      <c r="N29" s="103">
        <v>149.8058</v>
      </c>
      <c r="O29" s="59" t="s">
        <v>216</v>
      </c>
    </row>
    <row r="30" spans="1:15" x14ac:dyDescent="0.25">
      <c r="A30" s="56" t="s">
        <v>217</v>
      </c>
      <c r="B30" s="40">
        <v>2744.1075416194485</v>
      </c>
      <c r="C30" s="40">
        <v>2745.7680850832285</v>
      </c>
      <c r="D30" s="40">
        <v>1552.8977949567334</v>
      </c>
      <c r="E30" s="40">
        <v>1553.5062808150747</v>
      </c>
      <c r="F30" s="40">
        <v>1550.7012898184691</v>
      </c>
      <c r="G30" s="40">
        <v>1552.011064129</v>
      </c>
      <c r="H30" s="103">
        <v>1554.324523603</v>
      </c>
      <c r="I30" s="103">
        <v>1555.7386159539999</v>
      </c>
      <c r="J30" s="40">
        <v>1558.445158255</v>
      </c>
      <c r="K30" s="40">
        <v>1560.7025870919999</v>
      </c>
      <c r="L30" s="40">
        <v>1555.1230429570001</v>
      </c>
      <c r="M30" s="40">
        <v>1557.1660832342766</v>
      </c>
      <c r="N30" s="103">
        <v>1554.4642507887495</v>
      </c>
      <c r="O30" s="57" t="s">
        <v>218</v>
      </c>
    </row>
    <row r="31" spans="1:15" x14ac:dyDescent="0.25">
      <c r="A31" s="56" t="s">
        <v>219</v>
      </c>
      <c r="B31" s="40">
        <v>348.5853884820965</v>
      </c>
      <c r="C31" s="40">
        <v>356.29716351570357</v>
      </c>
      <c r="D31" s="40">
        <v>347.64599589975029</v>
      </c>
      <c r="E31" s="40">
        <v>345.61282320823977</v>
      </c>
      <c r="F31" s="40">
        <v>415.80561574473546</v>
      </c>
      <c r="G31" s="40">
        <v>95.711828280999995</v>
      </c>
      <c r="H31" s="103">
        <v>90.975348112999995</v>
      </c>
      <c r="I31" s="103">
        <v>91.152025738000006</v>
      </c>
      <c r="J31" s="40">
        <v>73.082703757999994</v>
      </c>
      <c r="K31" s="40">
        <v>78.538601639000007</v>
      </c>
      <c r="L31" s="40">
        <v>70.490541332999996</v>
      </c>
      <c r="M31" s="40">
        <v>63.106406937489865</v>
      </c>
      <c r="N31" s="103">
        <v>60.49355370635233</v>
      </c>
      <c r="O31" s="57" t="s">
        <v>220</v>
      </c>
    </row>
    <row r="32" spans="1:15" x14ac:dyDescent="0.25">
      <c r="A32" s="64" t="s">
        <v>221</v>
      </c>
      <c r="B32" s="65">
        <v>82619.167289909499</v>
      </c>
      <c r="C32" s="65">
        <v>81831.942217452946</v>
      </c>
      <c r="D32" s="65">
        <v>82631.712038374433</v>
      </c>
      <c r="E32" s="65">
        <v>76963.26169312495</v>
      </c>
      <c r="F32" s="65">
        <v>74827.405908328117</v>
      </c>
      <c r="G32" s="65">
        <v>75993.092085579003</v>
      </c>
      <c r="H32" s="133">
        <v>71533.174779708002</v>
      </c>
      <c r="I32" s="133">
        <v>71786.006428306981</v>
      </c>
      <c r="J32" s="65">
        <v>74522.797528504001</v>
      </c>
      <c r="K32" s="65">
        <v>69704.208772579004</v>
      </c>
      <c r="L32" s="65">
        <v>64680.130274793999</v>
      </c>
      <c r="M32" s="65">
        <v>67674.520326930331</v>
      </c>
      <c r="N32" s="133">
        <v>64641.266656325119</v>
      </c>
      <c r="O32" s="66" t="s">
        <v>222</v>
      </c>
    </row>
    <row r="33" spans="1:16" x14ac:dyDescent="0.25">
      <c r="A33" s="56" t="s">
        <v>223</v>
      </c>
      <c r="B33" s="40">
        <v>0</v>
      </c>
      <c r="C33" s="40">
        <v>0</v>
      </c>
      <c r="D33" s="40">
        <v>0</v>
      </c>
      <c r="E33" s="40">
        <v>0</v>
      </c>
      <c r="F33" s="40">
        <v>0</v>
      </c>
      <c r="G33" s="40">
        <v>0</v>
      </c>
      <c r="H33" s="103">
        <v>0</v>
      </c>
      <c r="I33" s="103">
        <v>0</v>
      </c>
      <c r="J33" s="103">
        <v>0</v>
      </c>
      <c r="K33" s="40">
        <v>0</v>
      </c>
      <c r="L33" s="40">
        <v>0</v>
      </c>
      <c r="M33" s="40"/>
      <c r="N33" s="103"/>
      <c r="O33" s="57" t="s">
        <v>224</v>
      </c>
    </row>
    <row r="34" spans="1:16" x14ac:dyDescent="0.25">
      <c r="A34" s="56" t="s">
        <v>225</v>
      </c>
      <c r="B34" s="40">
        <v>150.31462414999999</v>
      </c>
      <c r="C34" s="40">
        <v>104.907340022</v>
      </c>
      <c r="D34" s="40">
        <v>178.65144916835001</v>
      </c>
      <c r="E34" s="40">
        <v>167.25110603900001</v>
      </c>
      <c r="F34" s="40">
        <v>166.018919987</v>
      </c>
      <c r="G34" s="40">
        <v>157.163012485</v>
      </c>
      <c r="H34" s="103">
        <v>131.50732381399999</v>
      </c>
      <c r="I34" s="103">
        <v>71.062133610999993</v>
      </c>
      <c r="J34" s="40">
        <v>77.666496773000006</v>
      </c>
      <c r="K34" s="40">
        <v>109.55379118</v>
      </c>
      <c r="L34" s="40">
        <v>130.674676729</v>
      </c>
      <c r="M34" s="40"/>
      <c r="N34" s="103">
        <v>165.181740144</v>
      </c>
      <c r="O34" s="57" t="s">
        <v>226</v>
      </c>
    </row>
    <row r="35" spans="1:16" x14ac:dyDescent="0.25">
      <c r="A35" s="56" t="s">
        <v>227</v>
      </c>
      <c r="B35" s="40">
        <v>25003.307269317571</v>
      </c>
      <c r="C35" s="40">
        <v>23484.486376981167</v>
      </c>
      <c r="D35" s="40">
        <v>23357.737327409417</v>
      </c>
      <c r="E35" s="40">
        <v>23196.29842604437</v>
      </c>
      <c r="F35" s="40">
        <v>23356.939450515572</v>
      </c>
      <c r="G35" s="40">
        <v>23323.619241258999</v>
      </c>
      <c r="H35" s="103">
        <v>23320.347320360001</v>
      </c>
      <c r="I35" s="103">
        <v>23396.506427442</v>
      </c>
      <c r="J35" s="40">
        <v>23234.140762178002</v>
      </c>
      <c r="K35" s="40">
        <v>23349.423834495999</v>
      </c>
      <c r="L35" s="40">
        <v>22047.490941741999</v>
      </c>
      <c r="M35" s="40">
        <v>21981.312845441436</v>
      </c>
      <c r="N35" s="103">
        <v>22173.786676607469</v>
      </c>
      <c r="O35" s="57" t="s">
        <v>228</v>
      </c>
      <c r="P35" s="215"/>
    </row>
    <row r="36" spans="1:16" x14ac:dyDescent="0.25">
      <c r="A36" s="56" t="s">
        <v>229</v>
      </c>
      <c r="B36" s="40">
        <v>0.20685830000000002</v>
      </c>
      <c r="C36" s="40">
        <v>5.7169355000000005E-2</v>
      </c>
      <c r="D36" s="40">
        <v>0.16771419900000001</v>
      </c>
      <c r="E36" s="40">
        <v>0.13840888100000001</v>
      </c>
      <c r="F36" s="40">
        <v>0.20402778099999999</v>
      </c>
      <c r="G36" s="40">
        <v>0</v>
      </c>
      <c r="H36" s="103">
        <v>0.21798767899999999</v>
      </c>
      <c r="I36" s="103"/>
      <c r="J36" s="40">
        <v>0</v>
      </c>
      <c r="K36" s="40">
        <v>1.4515179E-2</v>
      </c>
      <c r="L36" s="40"/>
      <c r="M36" s="40"/>
      <c r="N36" s="103">
        <v>0.184628352</v>
      </c>
      <c r="O36" s="57" t="s">
        <v>230</v>
      </c>
      <c r="P36" s="215"/>
    </row>
    <row r="37" spans="1:16" x14ac:dyDescent="0.25">
      <c r="A37" s="56" t="s">
        <v>950</v>
      </c>
      <c r="B37" s="40"/>
      <c r="C37" s="40"/>
      <c r="D37" s="40"/>
      <c r="E37" s="40"/>
      <c r="F37" s="40"/>
      <c r="G37" s="40"/>
      <c r="H37" s="103"/>
      <c r="I37" s="103"/>
      <c r="J37" s="40">
        <v>0</v>
      </c>
      <c r="K37" s="40">
        <v>0</v>
      </c>
      <c r="L37" s="40"/>
      <c r="M37" s="40"/>
      <c r="N37" s="134">
        <v>7.5398192574528862</v>
      </c>
      <c r="O37" s="57"/>
    </row>
    <row r="38" spans="1:16" x14ac:dyDescent="0.25">
      <c r="A38" s="56" t="s">
        <v>951</v>
      </c>
      <c r="B38" s="40">
        <v>24839.016949422752</v>
      </c>
      <c r="C38" s="40">
        <v>25720.266296959791</v>
      </c>
      <c r="D38" s="40">
        <v>29849.251336353107</v>
      </c>
      <c r="E38" s="40">
        <v>24400.12577841667</v>
      </c>
      <c r="F38" s="40">
        <v>21877.042988655554</v>
      </c>
      <c r="G38" s="40">
        <v>23369.928136670002</v>
      </c>
      <c r="H38" s="134">
        <v>18974.772355560999</v>
      </c>
      <c r="I38" s="134">
        <v>19140.574569273002</v>
      </c>
      <c r="J38" s="42">
        <v>21997.707760467001</v>
      </c>
      <c r="K38" s="42">
        <v>17021.089885314999</v>
      </c>
      <c r="L38" s="42">
        <v>13176.906924557001</v>
      </c>
      <c r="M38" s="42">
        <v>18352.94328681102</v>
      </c>
      <c r="N38" s="134">
        <v>14561.008660199059</v>
      </c>
      <c r="O38" s="57" t="s">
        <v>231</v>
      </c>
    </row>
    <row r="39" spans="1:16" x14ac:dyDescent="0.25">
      <c r="A39" s="56" t="s">
        <v>952</v>
      </c>
      <c r="B39" s="40">
        <v>0</v>
      </c>
      <c r="C39" s="40">
        <v>0</v>
      </c>
      <c r="D39" s="40">
        <v>0</v>
      </c>
      <c r="E39" s="40">
        <v>0</v>
      </c>
      <c r="F39" s="40">
        <v>0</v>
      </c>
      <c r="G39" s="40">
        <v>0</v>
      </c>
      <c r="H39" s="40">
        <v>0</v>
      </c>
      <c r="I39" s="40">
        <v>0</v>
      </c>
      <c r="J39" s="40">
        <v>0</v>
      </c>
      <c r="K39" s="40">
        <v>0</v>
      </c>
      <c r="L39" s="40">
        <v>0</v>
      </c>
      <c r="M39" s="321">
        <v>0.12693178999999999</v>
      </c>
      <c r="N39" s="183">
        <v>0.104073676</v>
      </c>
      <c r="O39" s="57" t="s">
        <v>232</v>
      </c>
    </row>
    <row r="40" spans="1:16" x14ac:dyDescent="0.25">
      <c r="A40" s="56" t="s">
        <v>953</v>
      </c>
      <c r="B40" s="40">
        <v>0</v>
      </c>
      <c r="C40" s="40">
        <v>0</v>
      </c>
      <c r="D40" s="40">
        <v>0</v>
      </c>
      <c r="E40" s="40">
        <v>0</v>
      </c>
      <c r="F40" s="40">
        <v>0</v>
      </c>
      <c r="G40" s="40">
        <v>0</v>
      </c>
      <c r="H40" s="40">
        <v>0</v>
      </c>
      <c r="I40" s="40">
        <v>0</v>
      </c>
      <c r="J40" s="40">
        <v>0</v>
      </c>
      <c r="K40" s="40">
        <v>0</v>
      </c>
      <c r="L40" s="40">
        <v>0</v>
      </c>
      <c r="M40" s="40">
        <v>0</v>
      </c>
      <c r="N40" s="103"/>
      <c r="O40" s="57" t="s">
        <v>233</v>
      </c>
    </row>
    <row r="41" spans="1:16" x14ac:dyDescent="0.25">
      <c r="A41" s="58" t="s">
        <v>234</v>
      </c>
      <c r="B41" s="40">
        <v>121.95343970804001</v>
      </c>
      <c r="C41" s="40">
        <v>119.79869976603999</v>
      </c>
      <c r="D41" s="40">
        <v>119.20772144004</v>
      </c>
      <c r="E41" s="40">
        <v>111.09057963203999</v>
      </c>
      <c r="F41" s="40">
        <v>119.25994509104001</v>
      </c>
      <c r="G41" s="40">
        <v>10.936261983</v>
      </c>
      <c r="H41" s="103">
        <v>112.034280397</v>
      </c>
      <c r="I41" s="103">
        <v>110.766609395</v>
      </c>
      <c r="J41" s="40">
        <v>105.368768231</v>
      </c>
      <c r="K41" s="40">
        <v>107.112850643</v>
      </c>
      <c r="L41" s="40">
        <v>100.03628962800001</v>
      </c>
      <c r="M41" s="40">
        <v>109.54271616442441</v>
      </c>
      <c r="N41" s="302">
        <v>105.85395320882434</v>
      </c>
      <c r="O41" s="59" t="s">
        <v>235</v>
      </c>
    </row>
    <row r="42" spans="1:16" x14ac:dyDescent="0.25">
      <c r="A42" s="58" t="s">
        <v>236</v>
      </c>
      <c r="B42" s="40">
        <v>19.947044009125783</v>
      </c>
      <c r="C42" s="40">
        <v>20.052286431929335</v>
      </c>
      <c r="D42" s="40">
        <v>23.250239355455516</v>
      </c>
      <c r="E42" s="40">
        <v>15.490752025923033</v>
      </c>
      <c r="F42" s="40">
        <v>19.570511522630003</v>
      </c>
      <c r="G42" s="40">
        <v>114.099223224</v>
      </c>
      <c r="H42" s="103">
        <v>5.6737763470000004</v>
      </c>
      <c r="I42" s="103">
        <v>5.5828246769999996</v>
      </c>
      <c r="J42" s="40">
        <v>4.0943522860000003</v>
      </c>
      <c r="K42" s="40">
        <v>8.6192665850000001</v>
      </c>
      <c r="L42" s="40">
        <v>9.0727716790000006</v>
      </c>
      <c r="M42" s="40">
        <v>6.6723983599737444</v>
      </c>
      <c r="N42" s="103">
        <v>6.6863255979946263</v>
      </c>
      <c r="O42" s="59" t="s">
        <v>237</v>
      </c>
    </row>
    <row r="43" spans="1:16" x14ac:dyDescent="0.25">
      <c r="A43" s="56" t="s">
        <v>954</v>
      </c>
      <c r="B43" s="40">
        <v>5.5835213714299998</v>
      </c>
      <c r="C43" s="40">
        <v>6.2586142897991532</v>
      </c>
      <c r="D43" s="40">
        <v>6.2953976552274797</v>
      </c>
      <c r="E43" s="40">
        <v>6.4303628572476041</v>
      </c>
      <c r="F43" s="40">
        <v>6.98298669356</v>
      </c>
      <c r="G43" s="40">
        <v>71.190728798999999</v>
      </c>
      <c r="H43" s="103">
        <v>5.9917458310000002</v>
      </c>
      <c r="I43" s="103">
        <v>4.5525780520000003</v>
      </c>
      <c r="J43" s="40">
        <v>3.715380036</v>
      </c>
      <c r="K43" s="40">
        <v>4.2490033010000001</v>
      </c>
      <c r="L43" s="40">
        <v>3.389566437</v>
      </c>
      <c r="M43" s="215">
        <v>4.8208743187582579</v>
      </c>
      <c r="N43" s="215">
        <v>5.2509300894399997</v>
      </c>
      <c r="O43" s="57" t="s">
        <v>238</v>
      </c>
    </row>
    <row r="44" spans="1:16" x14ac:dyDescent="0.25">
      <c r="A44" s="56" t="s">
        <v>955</v>
      </c>
      <c r="B44" s="40"/>
      <c r="C44" s="40"/>
      <c r="D44" s="40"/>
      <c r="E44" s="40"/>
      <c r="F44" s="40"/>
      <c r="G44" s="40"/>
      <c r="H44" s="103"/>
      <c r="I44" s="103">
        <v>64.273038330000006</v>
      </c>
      <c r="J44" s="103">
        <v>62.653451863000001</v>
      </c>
      <c r="K44" s="40">
        <v>63.424180591999999</v>
      </c>
      <c r="L44" s="40">
        <v>62.894039882000001</v>
      </c>
      <c r="M44" s="321">
        <v>18.427033240849997</v>
      </c>
      <c r="N44" s="183">
        <v>18.43118211985</v>
      </c>
      <c r="O44" s="57"/>
    </row>
    <row r="45" spans="1:16" x14ac:dyDescent="0.25">
      <c r="A45" s="56" t="s">
        <v>956</v>
      </c>
      <c r="B45" s="40">
        <v>0</v>
      </c>
      <c r="C45" s="40">
        <v>0</v>
      </c>
      <c r="D45" s="40">
        <v>0</v>
      </c>
      <c r="E45" s="40">
        <v>0</v>
      </c>
      <c r="F45" s="40">
        <v>0</v>
      </c>
      <c r="G45" s="40">
        <v>0</v>
      </c>
      <c r="H45" s="103">
        <v>0</v>
      </c>
      <c r="I45" s="103">
        <v>0</v>
      </c>
      <c r="J45" s="103">
        <v>0</v>
      </c>
      <c r="K45" s="40"/>
      <c r="L45" s="40"/>
      <c r="M45" s="40">
        <v>-4.8000000000001819E-10</v>
      </c>
      <c r="N45" s="103"/>
      <c r="O45" s="57" t="s">
        <v>239</v>
      </c>
    </row>
    <row r="46" spans="1:16" x14ac:dyDescent="0.25">
      <c r="A46" s="56" t="s">
        <v>957</v>
      </c>
      <c r="B46" s="40">
        <v>2395.7262972522994</v>
      </c>
      <c r="C46" s="40">
        <v>2283.4206927611672</v>
      </c>
      <c r="D46" s="40">
        <v>2197.6824542598533</v>
      </c>
      <c r="E46" s="40">
        <v>2164.4849541982871</v>
      </c>
      <c r="F46" s="40">
        <v>2357.9004190614055</v>
      </c>
      <c r="G46" s="40">
        <v>2245.2221648569998</v>
      </c>
      <c r="H46" s="103">
        <v>2045.562268764</v>
      </c>
      <c r="I46" s="103">
        <v>2052.671302922</v>
      </c>
      <c r="J46" s="40">
        <v>2097.6227433610002</v>
      </c>
      <c r="K46" s="40">
        <v>2094.9660956500002</v>
      </c>
      <c r="L46" s="40">
        <v>2165.5807470579998</v>
      </c>
      <c r="M46" s="40">
        <v>1940.0978354421425</v>
      </c>
      <c r="N46" s="103">
        <v>2475.0887013725519</v>
      </c>
      <c r="O46" s="57" t="s">
        <v>240</v>
      </c>
    </row>
    <row r="47" spans="1:16" x14ac:dyDescent="0.25">
      <c r="A47" s="64" t="s">
        <v>241</v>
      </c>
      <c r="B47" s="65">
        <v>52536.056003531216</v>
      </c>
      <c r="C47" s="65">
        <v>51739.247476566896</v>
      </c>
      <c r="D47" s="65">
        <v>55732.243639840439</v>
      </c>
      <c r="E47" s="65">
        <v>50061.310368094535</v>
      </c>
      <c r="F47" s="65">
        <v>47903.919249307757</v>
      </c>
      <c r="G47" s="65">
        <v>49292.158769277004</v>
      </c>
      <c r="H47" s="133">
        <v>44596.107058752998</v>
      </c>
      <c r="I47" s="133">
        <v>44845.989483701997</v>
      </c>
      <c r="J47" s="65">
        <v>47582.969715195002</v>
      </c>
      <c r="K47" s="65">
        <v>42758.453422940998</v>
      </c>
      <c r="L47" s="65">
        <v>37696.045957711998</v>
      </c>
      <c r="M47" s="65">
        <v>42585.551564303576</v>
      </c>
      <c r="N47" s="133">
        <v>39519.116690624651</v>
      </c>
      <c r="O47" s="66" t="s">
        <v>242</v>
      </c>
    </row>
    <row r="48" spans="1:16" x14ac:dyDescent="0.25">
      <c r="A48" s="56" t="s">
        <v>958</v>
      </c>
      <c r="B48" s="40"/>
      <c r="C48" s="40"/>
      <c r="D48" s="40"/>
      <c r="E48" s="40"/>
      <c r="F48" s="40"/>
      <c r="G48" s="40"/>
      <c r="H48" s="103"/>
      <c r="I48" s="103"/>
      <c r="J48" s="40"/>
      <c r="K48" s="40"/>
      <c r="L48" s="40"/>
      <c r="M48" s="40"/>
      <c r="N48" s="103"/>
      <c r="O48" s="57" t="s">
        <v>243</v>
      </c>
    </row>
    <row r="49" spans="1:15" x14ac:dyDescent="0.25">
      <c r="A49" s="58" t="s">
        <v>244</v>
      </c>
      <c r="B49" s="40">
        <v>37602.430632158503</v>
      </c>
      <c r="C49" s="40">
        <v>37602.430632158503</v>
      </c>
      <c r="D49" s="40">
        <v>37602.430632158503</v>
      </c>
      <c r="E49" s="40">
        <v>37602.430632158503</v>
      </c>
      <c r="F49" s="40">
        <v>37602.430632158503</v>
      </c>
      <c r="G49" s="40">
        <v>4321.5868064719998</v>
      </c>
      <c r="H49" s="103">
        <v>4321.5868064719998</v>
      </c>
      <c r="I49" s="103">
        <v>4321.5868064719998</v>
      </c>
      <c r="J49" s="40">
        <v>4321.5868064719998</v>
      </c>
      <c r="K49" s="40">
        <v>4321.5868064719998</v>
      </c>
      <c r="L49" s="40">
        <v>4321.5868064719998</v>
      </c>
      <c r="M49" s="40">
        <v>4321.5868064719998</v>
      </c>
      <c r="N49" s="103">
        <v>4321.5868064719998</v>
      </c>
      <c r="O49" s="59" t="s">
        <v>245</v>
      </c>
    </row>
    <row r="50" spans="1:15" x14ac:dyDescent="0.25">
      <c r="A50" s="58" t="s">
        <v>246</v>
      </c>
      <c r="B50" s="40">
        <v>0</v>
      </c>
      <c r="C50" s="40">
        <v>0</v>
      </c>
      <c r="D50" s="40">
        <v>0</v>
      </c>
      <c r="E50" s="40">
        <v>0</v>
      </c>
      <c r="F50" s="40">
        <v>0</v>
      </c>
      <c r="G50" s="40">
        <v>33280.843825686999</v>
      </c>
      <c r="H50" s="103">
        <v>33280.843825686999</v>
      </c>
      <c r="I50" s="103">
        <v>33280.843825686999</v>
      </c>
      <c r="J50" s="40">
        <v>33280.843825686999</v>
      </c>
      <c r="K50" s="40">
        <v>33280.843825686999</v>
      </c>
      <c r="L50" s="40">
        <v>33280.843825686999</v>
      </c>
      <c r="M50" s="40">
        <v>33280.843825686497</v>
      </c>
      <c r="N50" s="103">
        <v>33280.843825686497</v>
      </c>
      <c r="O50" s="59" t="s">
        <v>247</v>
      </c>
    </row>
    <row r="51" spans="1:15" x14ac:dyDescent="0.25">
      <c r="A51" s="56" t="s">
        <v>959</v>
      </c>
      <c r="B51" s="40">
        <v>0</v>
      </c>
      <c r="C51" s="40">
        <v>0</v>
      </c>
      <c r="D51" s="40">
        <v>0</v>
      </c>
      <c r="E51" s="40">
        <v>0</v>
      </c>
      <c r="F51" s="40">
        <v>0</v>
      </c>
      <c r="G51" s="40" t="s">
        <v>949</v>
      </c>
      <c r="H51" s="40">
        <v>0</v>
      </c>
      <c r="I51" s="40">
        <v>0</v>
      </c>
      <c r="J51" s="40">
        <v>0</v>
      </c>
      <c r="K51" s="40">
        <v>0</v>
      </c>
      <c r="L51" s="40">
        <v>0</v>
      </c>
      <c r="M51" s="40"/>
      <c r="N51" s="103"/>
      <c r="O51" s="57" t="s">
        <v>248</v>
      </c>
    </row>
    <row r="52" spans="1:15" x14ac:dyDescent="0.25">
      <c r="A52" s="56" t="s">
        <v>960</v>
      </c>
      <c r="B52" s="40">
        <v>-7635.1842535709784</v>
      </c>
      <c r="C52" s="40">
        <f>C53+C56</f>
        <v>-7619.1046635409803</v>
      </c>
      <c r="D52" s="40">
        <v>-10818.225923904984</v>
      </c>
      <c r="E52" s="40">
        <v>-10813.195476055955</v>
      </c>
      <c r="F52" s="40">
        <v>-10853.393221715001</v>
      </c>
      <c r="G52" s="40">
        <v>-10853.393221715001</v>
      </c>
      <c r="H52" s="189">
        <v>-10853.393221717872</v>
      </c>
      <c r="I52" s="189">
        <v>-10853.393221717872</v>
      </c>
      <c r="J52" s="40">
        <v>-10853.393221716</v>
      </c>
      <c r="K52" s="40">
        <v>-10853.393221716</v>
      </c>
      <c r="L52" s="40">
        <v>-10853.393221716</v>
      </c>
      <c r="M52" s="40">
        <f>M53+M56</f>
        <v>-10853.393221715587</v>
      </c>
      <c r="N52" s="103">
        <f>N53+N56</f>
        <v>-12614.623069269792</v>
      </c>
      <c r="O52" s="57" t="s">
        <v>249</v>
      </c>
    </row>
    <row r="53" spans="1:15" x14ac:dyDescent="0.25">
      <c r="A53" s="58" t="s">
        <v>250</v>
      </c>
      <c r="B53" s="40">
        <v>1080.3967016144302</v>
      </c>
      <c r="C53" s="40">
        <v>1080.3967016144302</v>
      </c>
      <c r="D53" s="40">
        <v>1080.3967016144302</v>
      </c>
      <c r="E53" s="40">
        <v>1080.3967016144302</v>
      </c>
      <c r="F53" s="40">
        <v>0</v>
      </c>
      <c r="G53" s="40">
        <v>1080.396701614</v>
      </c>
      <c r="H53" s="189">
        <v>1080.396701614</v>
      </c>
      <c r="I53" s="189">
        <v>1080.396701614</v>
      </c>
      <c r="J53" s="189">
        <v>1080.396701614</v>
      </c>
      <c r="K53" s="40">
        <v>1080.396701614</v>
      </c>
      <c r="L53" s="40">
        <f>L54+L55</f>
        <v>1080.396701614</v>
      </c>
      <c r="M53" s="40">
        <f>M54+M55</f>
        <v>1080.39670161443</v>
      </c>
      <c r="N53" s="40">
        <f>N54+N55</f>
        <v>1080.39670161443</v>
      </c>
      <c r="O53" s="59" t="s">
        <v>251</v>
      </c>
    </row>
    <row r="54" spans="1:15" x14ac:dyDescent="0.25">
      <c r="A54" s="60" t="s">
        <v>252</v>
      </c>
      <c r="B54" s="40">
        <v>322.16130561400001</v>
      </c>
      <c r="C54" s="40">
        <v>322.16130561400001</v>
      </c>
      <c r="D54" s="40">
        <v>322.16130561400001</v>
      </c>
      <c r="E54" s="40">
        <v>322.16130561400001</v>
      </c>
      <c r="F54" s="40">
        <v>322.16130561400001</v>
      </c>
      <c r="G54" s="40">
        <v>322.16130561400001</v>
      </c>
      <c r="H54" s="103">
        <v>322.16130561400001</v>
      </c>
      <c r="I54" s="103">
        <v>322.16130561400001</v>
      </c>
      <c r="J54" s="40">
        <v>322.16130561400001</v>
      </c>
      <c r="K54" s="40">
        <v>322.16130561400001</v>
      </c>
      <c r="L54" s="40">
        <v>322.16130561400001</v>
      </c>
      <c r="M54" s="40">
        <v>322.16130561400001</v>
      </c>
      <c r="N54" s="103">
        <v>322.16130561400001</v>
      </c>
      <c r="O54" s="61" t="s">
        <v>253</v>
      </c>
    </row>
    <row r="55" spans="1:15" x14ac:dyDescent="0.25">
      <c r="A55" s="60" t="s">
        <v>254</v>
      </c>
      <c r="B55" s="40">
        <v>758.23539600043011</v>
      </c>
      <c r="C55" s="40">
        <v>758.23539600043011</v>
      </c>
      <c r="D55" s="40">
        <v>758.23539600043011</v>
      </c>
      <c r="E55" s="40">
        <v>758.23539600043011</v>
      </c>
      <c r="F55" s="40">
        <v>758.23539600043011</v>
      </c>
      <c r="G55" s="40">
        <v>758.23539600000004</v>
      </c>
      <c r="H55" s="103">
        <v>758.23539600000004</v>
      </c>
      <c r="I55" s="103">
        <v>758.23539600000004</v>
      </c>
      <c r="J55" s="40">
        <v>758.23539600000004</v>
      </c>
      <c r="K55" s="40">
        <v>758.23539600000004</v>
      </c>
      <c r="L55" s="40">
        <v>758.23539600000004</v>
      </c>
      <c r="M55" s="40">
        <v>758.23539600043</v>
      </c>
      <c r="N55" s="103">
        <v>758.23539600043</v>
      </c>
      <c r="O55" s="61" t="s">
        <v>255</v>
      </c>
    </row>
    <row r="56" spans="1:15" x14ac:dyDescent="0.25">
      <c r="A56" s="58" t="s">
        <v>256</v>
      </c>
      <c r="B56" s="40">
        <v>-8715.580955185409</v>
      </c>
      <c r="C56" s="40">
        <v>-8699.5013651554109</v>
      </c>
      <c r="D56" s="40">
        <v>-11898.622625519414</v>
      </c>
      <c r="E56" s="40">
        <v>-11893.592177670385</v>
      </c>
      <c r="F56" s="40">
        <v>-11881.733203450414</v>
      </c>
      <c r="G56" s="40">
        <v>-11933.789923329001</v>
      </c>
      <c r="H56" s="103">
        <v>-11933.789923331871</v>
      </c>
      <c r="I56" s="103">
        <v>-11933.789923331</v>
      </c>
      <c r="J56" s="40">
        <v>-11933.78992333</v>
      </c>
      <c r="K56" s="40">
        <v>-11933.789923332</v>
      </c>
      <c r="L56" s="40">
        <v>-11933.789923331</v>
      </c>
      <c r="M56" s="40">
        <v>-11933.789923330018</v>
      </c>
      <c r="N56" s="103">
        <v>-13695.019770884222</v>
      </c>
      <c r="O56" s="59" t="s">
        <v>257</v>
      </c>
    </row>
    <row r="57" spans="1:15" x14ac:dyDescent="0.25">
      <c r="A57" s="207" t="s">
        <v>961</v>
      </c>
      <c r="B57" s="40"/>
      <c r="C57" s="40"/>
      <c r="D57" s="40"/>
      <c r="E57" s="40"/>
      <c r="F57" s="40"/>
      <c r="G57" s="40">
        <v>56.568788230999999</v>
      </c>
      <c r="H57" s="103">
        <v>75.278302061870733</v>
      </c>
      <c r="I57" s="103">
        <v>84.792952861000003</v>
      </c>
      <c r="J57" s="40">
        <v>94.762461649000002</v>
      </c>
      <c r="K57" s="40">
        <v>110.005448974</v>
      </c>
      <c r="L57" s="40">
        <v>129.47954298799999</v>
      </c>
      <c r="M57" s="40">
        <v>-1761.2298475529522</v>
      </c>
      <c r="N57" s="103">
        <v>31.67285461921605</v>
      </c>
      <c r="O57" s="59"/>
    </row>
    <row r="58" spans="1:15" x14ac:dyDescent="0.25">
      <c r="A58" s="207" t="s">
        <v>962</v>
      </c>
      <c r="B58" s="40"/>
      <c r="C58" s="40"/>
      <c r="D58" s="40"/>
      <c r="E58" s="40"/>
      <c r="F58" s="40"/>
      <c r="G58" s="40"/>
      <c r="H58" s="103"/>
      <c r="I58" s="103">
        <v>-16.603062214000001</v>
      </c>
      <c r="J58" s="40">
        <v>0</v>
      </c>
      <c r="K58" s="40">
        <v>-35.885511313999999</v>
      </c>
      <c r="L58" s="40">
        <v>-17.030637885000001</v>
      </c>
      <c r="M58" s="40">
        <v>-18.323430669155801</v>
      </c>
      <c r="N58" s="103">
        <v>-12.823671263608002</v>
      </c>
      <c r="O58" s="59"/>
    </row>
    <row r="59" spans="1:15" x14ac:dyDescent="0.25">
      <c r="A59" s="56" t="s">
        <v>963</v>
      </c>
      <c r="B59" s="40">
        <v>115.86490776773802</v>
      </c>
      <c r="C59" s="40">
        <v>109.36877224358999</v>
      </c>
      <c r="D59" s="40">
        <v>115.26369026131059</v>
      </c>
      <c r="E59" s="40">
        <v>112.716168904166</v>
      </c>
      <c r="F59" s="40">
        <v>122.392528682208</v>
      </c>
      <c r="G59" s="40">
        <v>121.299073412</v>
      </c>
      <c r="H59" s="40">
        <v>112.752008452</v>
      </c>
      <c r="I59" s="40">
        <v>122.598001537</v>
      </c>
      <c r="J59" s="40">
        <v>122.598001537</v>
      </c>
      <c r="K59" s="40">
        <v>122.598001537</v>
      </c>
      <c r="L59" s="40">
        <v>122.598001537</v>
      </c>
      <c r="M59" s="40">
        <v>119.48463040594005</v>
      </c>
      <c r="N59" s="103">
        <v>115.49321945616005</v>
      </c>
      <c r="O59" s="57" t="s">
        <v>258</v>
      </c>
    </row>
    <row r="60" spans="1:15" x14ac:dyDescent="0.25">
      <c r="A60" s="64" t="s">
        <v>259</v>
      </c>
      <c r="B60" s="65">
        <v>30083.111286355266</v>
      </c>
      <c r="C60" s="65">
        <v>30092.694740861116</v>
      </c>
      <c r="D60" s="65">
        <v>26899.468398514833</v>
      </c>
      <c r="E60" s="65">
        <v>26901.951325006718</v>
      </c>
      <c r="F60" s="65">
        <v>26923.486659004731</v>
      </c>
      <c r="G60" s="65">
        <v>26926.905272086999</v>
      </c>
      <c r="H60" s="65">
        <v>26937.067720954994</v>
      </c>
      <c r="I60" s="65">
        <v>26939.825302625999</v>
      </c>
      <c r="J60" s="65">
        <v>26939.827813308999</v>
      </c>
      <c r="K60" s="65">
        <v>26945.755349637999</v>
      </c>
      <c r="L60" s="65">
        <v>26984.084317082001</v>
      </c>
      <c r="M60" s="65">
        <v>25088.968762626748</v>
      </c>
      <c r="N60" s="133">
        <v>25122.149965700472</v>
      </c>
      <c r="O60" s="66" t="s">
        <v>260</v>
      </c>
    </row>
    <row r="61" spans="1:15" x14ac:dyDescent="0.25">
      <c r="A61" s="67" t="s">
        <v>261</v>
      </c>
      <c r="B61" s="44">
        <v>82619.167289886478</v>
      </c>
      <c r="C61" s="44">
        <v>81831.942217428019</v>
      </c>
      <c r="D61" s="44">
        <v>82631.712038355283</v>
      </c>
      <c r="E61" s="44">
        <v>76963.26169310126</v>
      </c>
      <c r="F61" s="44">
        <v>74827.405908312503</v>
      </c>
      <c r="G61" s="44">
        <v>76219.064041364007</v>
      </c>
      <c r="H61" s="44">
        <v>71533.174779707988</v>
      </c>
      <c r="I61" s="44">
        <v>71785.814786328003</v>
      </c>
      <c r="J61" s="44">
        <v>74522.797528504001</v>
      </c>
      <c r="K61" s="44">
        <v>69704.208772579004</v>
      </c>
      <c r="L61" s="44">
        <v>64680.130274793999</v>
      </c>
      <c r="M61" s="44">
        <v>67674.520326930331</v>
      </c>
      <c r="N61" s="133">
        <v>64641.266656325126</v>
      </c>
      <c r="O61" s="68" t="s">
        <v>262</v>
      </c>
    </row>
    <row r="62" spans="1:15" x14ac:dyDescent="0.25">
      <c r="A62" s="377"/>
      <c r="B62" s="378"/>
      <c r="C62" s="378"/>
      <c r="D62" s="378"/>
      <c r="E62" s="378"/>
      <c r="F62" s="378"/>
      <c r="G62" s="378"/>
      <c r="H62" s="378"/>
      <c r="I62" s="378"/>
      <c r="J62" s="378"/>
      <c r="K62" s="378"/>
      <c r="L62" s="378"/>
      <c r="M62" s="378"/>
      <c r="N62" s="378"/>
      <c r="O62" s="379"/>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Q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Q54" sqref="Q54"/>
    </sheetView>
  </sheetViews>
  <sheetFormatPr defaultColWidth="9.36328125" defaultRowHeight="10.5" x14ac:dyDescent="0.25"/>
  <cols>
    <col min="1" max="1" width="40.6328125" style="33" bestFit="1" customWidth="1"/>
    <col min="2" max="6" width="5.453125" style="33" bestFit="1" customWidth="1"/>
    <col min="7" max="10" width="5.36328125" style="33" customWidth="1"/>
    <col min="11" max="14" width="5.54296875" style="33" customWidth="1"/>
    <col min="15" max="15" width="36.453125" style="33" bestFit="1" customWidth="1"/>
    <col min="16" max="16384" width="9.36328125" style="33"/>
  </cols>
  <sheetData>
    <row r="1" spans="1:15" ht="13" x14ac:dyDescent="0.25">
      <c r="A1" s="371" t="s">
        <v>263</v>
      </c>
      <c r="B1" s="372"/>
      <c r="C1" s="372"/>
      <c r="D1" s="372"/>
      <c r="E1" s="372"/>
      <c r="F1" s="372"/>
      <c r="G1" s="372"/>
      <c r="H1" s="372"/>
      <c r="I1" s="372"/>
      <c r="J1" s="372"/>
      <c r="K1" s="372"/>
      <c r="L1" s="372"/>
      <c r="M1" s="372"/>
      <c r="N1" s="372"/>
      <c r="O1" s="373"/>
    </row>
    <row r="2" spans="1:15" ht="13" x14ac:dyDescent="0.25">
      <c r="A2" s="374" t="s">
        <v>264</v>
      </c>
      <c r="B2" s="375"/>
      <c r="C2" s="375"/>
      <c r="D2" s="375"/>
      <c r="E2" s="375"/>
      <c r="F2" s="375"/>
      <c r="G2" s="375"/>
      <c r="H2" s="375"/>
      <c r="I2" s="375"/>
      <c r="J2" s="375"/>
      <c r="K2" s="375"/>
      <c r="L2" s="375"/>
      <c r="M2" s="375"/>
      <c r="N2" s="375"/>
      <c r="O2" s="376"/>
    </row>
    <row r="3" spans="1:15" x14ac:dyDescent="0.25">
      <c r="A3" s="69" t="s">
        <v>146</v>
      </c>
      <c r="B3" s="54">
        <v>44927</v>
      </c>
      <c r="C3" s="54">
        <v>44958</v>
      </c>
      <c r="D3" s="54">
        <v>44986</v>
      </c>
      <c r="E3" s="54">
        <v>45017</v>
      </c>
      <c r="F3" s="54">
        <v>45047</v>
      </c>
      <c r="G3" s="54">
        <v>45078</v>
      </c>
      <c r="H3" s="54">
        <v>45108</v>
      </c>
      <c r="I3" s="54">
        <v>45139</v>
      </c>
      <c r="J3" s="54">
        <v>45170</v>
      </c>
      <c r="K3" s="54">
        <v>45200</v>
      </c>
      <c r="L3" s="54">
        <v>45231</v>
      </c>
      <c r="M3" s="54">
        <v>45261</v>
      </c>
      <c r="N3" s="54">
        <v>45292</v>
      </c>
      <c r="O3" s="70" t="s">
        <v>151</v>
      </c>
    </row>
    <row r="4" spans="1:15" x14ac:dyDescent="0.25">
      <c r="A4" s="71" t="s">
        <v>265</v>
      </c>
      <c r="B4" s="173"/>
      <c r="C4" s="173"/>
      <c r="D4" s="173"/>
      <c r="E4" s="173"/>
      <c r="F4" s="173"/>
      <c r="G4" s="173"/>
      <c r="H4" s="173"/>
      <c r="I4" s="173"/>
      <c r="J4" s="173"/>
      <c r="K4" s="173"/>
      <c r="L4" s="173"/>
      <c r="M4" s="173"/>
      <c r="N4" s="173"/>
      <c r="O4" s="72" t="s">
        <v>266</v>
      </c>
    </row>
    <row r="5" spans="1:15" x14ac:dyDescent="0.25">
      <c r="A5" s="73" t="s">
        <v>267</v>
      </c>
      <c r="B5" s="174"/>
      <c r="C5" s="174"/>
      <c r="D5" s="174"/>
      <c r="E5" s="174"/>
      <c r="F5" s="174"/>
      <c r="G5" s="174"/>
      <c r="H5" s="174"/>
      <c r="I5" s="174"/>
      <c r="J5" s="174"/>
      <c r="K5" s="174"/>
      <c r="L5" s="174"/>
      <c r="M5" s="174"/>
      <c r="N5" s="174"/>
      <c r="O5" s="74" t="s">
        <v>268</v>
      </c>
    </row>
    <row r="6" spans="1:15" x14ac:dyDescent="0.25">
      <c r="A6" s="75" t="s">
        <v>269</v>
      </c>
      <c r="B6" s="103">
        <v>309.04887623654804</v>
      </c>
      <c r="C6" s="103">
        <v>618.38605749340809</v>
      </c>
      <c r="D6" s="103">
        <v>920.83446877087079</v>
      </c>
      <c r="E6" s="103">
        <v>1217.2691675736703</v>
      </c>
      <c r="F6" s="103">
        <v>1522.1367772074802</v>
      </c>
      <c r="G6" s="103">
        <v>1802.6234235311149</v>
      </c>
      <c r="H6" s="103">
        <v>2177.7345837980001</v>
      </c>
      <c r="I6" s="103">
        <v>2478.7102897539999</v>
      </c>
      <c r="J6" s="103">
        <v>2759.6368589260001</v>
      </c>
      <c r="K6" s="103">
        <v>3051.0103965950002</v>
      </c>
      <c r="L6" s="103">
        <v>3308.4584648199998</v>
      </c>
      <c r="M6" s="103">
        <v>3561.463638303569</v>
      </c>
      <c r="N6" s="103">
        <v>270.37061149874233</v>
      </c>
      <c r="O6" s="76" t="s">
        <v>270</v>
      </c>
    </row>
    <row r="7" spans="1:15" x14ac:dyDescent="0.25">
      <c r="A7" s="75" t="s">
        <v>271</v>
      </c>
      <c r="B7" s="103">
        <v>0</v>
      </c>
      <c r="C7" s="103">
        <v>0</v>
      </c>
      <c r="D7" s="103">
        <v>0</v>
      </c>
      <c r="E7" s="103">
        <v>0</v>
      </c>
      <c r="F7" s="103">
        <v>0</v>
      </c>
      <c r="G7" s="103"/>
      <c r="H7" s="103">
        <v>0</v>
      </c>
      <c r="I7" s="103">
        <v>6.3629076000000007E-2</v>
      </c>
      <c r="J7" s="103">
        <v>0</v>
      </c>
      <c r="K7" s="133">
        <v>0.55654246500000004</v>
      </c>
      <c r="L7" s="133"/>
      <c r="M7" s="133">
        <v>0.65761304499999995</v>
      </c>
      <c r="N7" s="133">
        <v>0</v>
      </c>
      <c r="O7" s="76" t="s">
        <v>272</v>
      </c>
    </row>
    <row r="8" spans="1:15" x14ac:dyDescent="0.25">
      <c r="A8" s="75" t="s">
        <v>273</v>
      </c>
      <c r="B8" s="103">
        <v>40.550443435310001</v>
      </c>
      <c r="C8" s="103">
        <v>89.081186169520009</v>
      </c>
      <c r="D8" s="103">
        <v>138.58706104460288</v>
      </c>
      <c r="E8" s="103">
        <v>174.61780535932024</v>
      </c>
      <c r="F8" s="103">
        <v>220.37393387679865</v>
      </c>
      <c r="G8" s="103">
        <v>235.85721316888501</v>
      </c>
      <c r="H8" s="103">
        <v>272.03105649899999</v>
      </c>
      <c r="I8" s="103">
        <v>315.09318772099999</v>
      </c>
      <c r="J8" s="103">
        <v>354.34435393799998</v>
      </c>
      <c r="K8" s="103">
        <v>382.96035318000003</v>
      </c>
      <c r="L8" s="103">
        <v>424.919276728</v>
      </c>
      <c r="M8" s="103">
        <v>458.51009956185999</v>
      </c>
      <c r="N8" s="103">
        <v>27.591744782630002</v>
      </c>
      <c r="O8" s="76" t="s">
        <v>274</v>
      </c>
    </row>
    <row r="9" spans="1:15" x14ac:dyDescent="0.25">
      <c r="A9" s="75" t="s">
        <v>275</v>
      </c>
      <c r="B9" s="103">
        <v>0</v>
      </c>
      <c r="C9" s="103">
        <v>0</v>
      </c>
      <c r="D9" s="103">
        <v>0</v>
      </c>
      <c r="E9" s="103">
        <v>0</v>
      </c>
      <c r="F9" s="103">
        <v>0</v>
      </c>
      <c r="G9" s="103">
        <v>25.157482728000002</v>
      </c>
      <c r="H9" s="103">
        <v>28.380918784000002</v>
      </c>
      <c r="I9" s="103">
        <v>20.954958650999998</v>
      </c>
      <c r="J9" s="103">
        <v>23.153093599999998</v>
      </c>
      <c r="K9" s="103">
        <v>25.302795907</v>
      </c>
      <c r="L9" s="103">
        <v>27.452206811</v>
      </c>
      <c r="M9" s="103">
        <v>29.486993275101668</v>
      </c>
      <c r="N9" s="103">
        <v>2.4166847990983888</v>
      </c>
      <c r="O9" s="76" t="s">
        <v>275</v>
      </c>
    </row>
    <row r="10" spans="1:15" x14ac:dyDescent="0.25">
      <c r="A10" s="77" t="s">
        <v>276</v>
      </c>
      <c r="B10" s="133">
        <v>349.59931967185804</v>
      </c>
      <c r="C10" s="133">
        <v>707.46724366292813</v>
      </c>
      <c r="D10" s="133">
        <v>1059.4215298154736</v>
      </c>
      <c r="E10" s="133">
        <v>1391.8869729329906</v>
      </c>
      <c r="F10" s="133">
        <v>1742.5107110842789</v>
      </c>
      <c r="G10" s="133">
        <v>2063.6381194279998</v>
      </c>
      <c r="H10" s="133">
        <v>2478.1465590810003</v>
      </c>
      <c r="I10" s="133">
        <v>2814.822065202</v>
      </c>
      <c r="J10" s="133">
        <v>3137.1979355399999</v>
      </c>
      <c r="K10" s="303">
        <v>3459.830088147</v>
      </c>
      <c r="L10" s="304">
        <v>3761.43719418</v>
      </c>
      <c r="M10" s="304">
        <v>4050.1183441855301</v>
      </c>
      <c r="N10" s="304">
        <v>300.3790410804707</v>
      </c>
      <c r="O10" s="78" t="s">
        <v>277</v>
      </c>
    </row>
    <row r="11" spans="1:15" x14ac:dyDescent="0.25">
      <c r="A11" s="73" t="s">
        <v>278</v>
      </c>
      <c r="B11" s="174">
        <v>0</v>
      </c>
      <c r="C11" s="174">
        <v>0</v>
      </c>
      <c r="D11" s="174">
        <v>0</v>
      </c>
      <c r="E11" s="174"/>
      <c r="F11" s="174">
        <v>0</v>
      </c>
      <c r="G11" s="174"/>
      <c r="H11" s="174"/>
      <c r="I11" s="174"/>
      <c r="J11" s="174">
        <v>0</v>
      </c>
      <c r="K11" s="174"/>
      <c r="L11" s="174"/>
      <c r="M11" s="174"/>
      <c r="N11" s="174"/>
      <c r="O11" s="74" t="s">
        <v>279</v>
      </c>
    </row>
    <row r="12" spans="1:15" x14ac:dyDescent="0.25">
      <c r="A12" s="75" t="s">
        <v>269</v>
      </c>
      <c r="B12" s="103">
        <v>237.18505730735001</v>
      </c>
      <c r="C12" s="103">
        <v>459.08895742102004</v>
      </c>
      <c r="D12" s="103">
        <v>712.76272650559645</v>
      </c>
      <c r="E12" s="103">
        <v>946.69729114660015</v>
      </c>
      <c r="F12" s="103">
        <v>1184.7653310986107</v>
      </c>
      <c r="G12" s="103">
        <v>1403.2591402989999</v>
      </c>
      <c r="H12" s="103">
        <v>1652.7657581890001</v>
      </c>
      <c r="I12" s="103">
        <v>1840.1291181890001</v>
      </c>
      <c r="J12" s="103">
        <v>2440.712366537</v>
      </c>
      <c r="K12" s="103">
        <v>2249.0544215260002</v>
      </c>
      <c r="L12" s="103">
        <v>2846.2198587110001</v>
      </c>
      <c r="M12" s="103">
        <v>3058.2739889708291</v>
      </c>
      <c r="N12" s="103">
        <v>214.87260495987999</v>
      </c>
      <c r="O12" s="76" t="s">
        <v>270</v>
      </c>
    </row>
    <row r="13" spans="1:15" x14ac:dyDescent="0.25">
      <c r="A13" s="75" t="s">
        <v>271</v>
      </c>
      <c r="B13" s="103">
        <v>0</v>
      </c>
      <c r="C13" s="103">
        <v>0</v>
      </c>
      <c r="D13" s="103">
        <v>0</v>
      </c>
      <c r="E13" s="103">
        <v>0</v>
      </c>
      <c r="F13" s="103">
        <v>0</v>
      </c>
      <c r="G13" s="103"/>
      <c r="H13" s="103">
        <v>0</v>
      </c>
      <c r="I13" s="103">
        <v>0</v>
      </c>
      <c r="J13" s="103">
        <v>0</v>
      </c>
      <c r="K13" s="103">
        <v>0</v>
      </c>
      <c r="L13" s="103">
        <v>0</v>
      </c>
      <c r="M13" s="103">
        <v>0</v>
      </c>
      <c r="N13" s="103">
        <v>0</v>
      </c>
      <c r="O13" s="76" t="s">
        <v>272</v>
      </c>
    </row>
    <row r="14" spans="1:15" x14ac:dyDescent="0.25">
      <c r="A14" s="75" t="s">
        <v>273</v>
      </c>
      <c r="B14" s="103">
        <v>52.713868038999998</v>
      </c>
      <c r="C14" s="103">
        <v>101.65910790699999</v>
      </c>
      <c r="D14" s="103">
        <v>136.73987440965357</v>
      </c>
      <c r="E14" s="103">
        <v>181.48209508900001</v>
      </c>
      <c r="F14" s="103">
        <v>226.67072987929936</v>
      </c>
      <c r="G14" s="103">
        <v>270.89900365300002</v>
      </c>
      <c r="H14" s="103">
        <v>276.77712865299998</v>
      </c>
      <c r="I14" s="103">
        <v>347.44537778400002</v>
      </c>
      <c r="J14" s="103">
        <v>0</v>
      </c>
      <c r="K14" s="103">
        <v>438.952474026</v>
      </c>
      <c r="L14" s="103">
        <v>64.757343750000004</v>
      </c>
      <c r="M14" s="103">
        <v>70.618645834000006</v>
      </c>
      <c r="N14" s="103">
        <v>5.8484375000000002</v>
      </c>
      <c r="O14" s="76" t="s">
        <v>274</v>
      </c>
    </row>
    <row r="15" spans="1:15" x14ac:dyDescent="0.25">
      <c r="A15" s="77" t="s">
        <v>280</v>
      </c>
      <c r="B15" s="133">
        <v>289.89892534634998</v>
      </c>
      <c r="C15" s="133">
        <v>560.74806532802006</v>
      </c>
      <c r="D15" s="133">
        <v>849.50260091525001</v>
      </c>
      <c r="E15" s="133">
        <v>1128.1793862356001</v>
      </c>
      <c r="F15" s="133">
        <v>1411.4360609779101</v>
      </c>
      <c r="G15" s="133">
        <v>1674.158143952</v>
      </c>
      <c r="H15" s="133">
        <v>1929.5428868419999</v>
      </c>
      <c r="I15" s="133">
        <v>2187.574495973</v>
      </c>
      <c r="J15" s="133">
        <v>2440.712366537</v>
      </c>
      <c r="K15" s="133">
        <v>2688.0068955520001</v>
      </c>
      <c r="L15" s="133">
        <v>2910.9772024610002</v>
      </c>
      <c r="M15" s="133">
        <v>3128.892634804829</v>
      </c>
      <c r="N15" s="133">
        <v>220.72104245988001</v>
      </c>
      <c r="O15" s="78" t="s">
        <v>281</v>
      </c>
    </row>
    <row r="16" spans="1:15" x14ac:dyDescent="0.25">
      <c r="A16" s="77" t="s">
        <v>282</v>
      </c>
      <c r="B16" s="133">
        <v>59.700394325508036</v>
      </c>
      <c r="C16" s="133">
        <v>146.71917833490809</v>
      </c>
      <c r="D16" s="133">
        <v>209.91892890022356</v>
      </c>
      <c r="E16" s="133">
        <v>263.70758669739052</v>
      </c>
      <c r="F16" s="133">
        <v>331.07465010636884</v>
      </c>
      <c r="G16" s="133">
        <v>389.54360455199998</v>
      </c>
      <c r="H16" s="133">
        <v>548.60367223900005</v>
      </c>
      <c r="I16" s="133">
        <v>627.24756922899996</v>
      </c>
      <c r="J16" s="133">
        <v>696.48556900300002</v>
      </c>
      <c r="K16" s="133">
        <v>771.82319259500002</v>
      </c>
      <c r="L16" s="133">
        <v>850.45999171899996</v>
      </c>
      <c r="M16" s="133">
        <v>921.22570938070112</v>
      </c>
      <c r="N16" s="133">
        <v>79.657998620590703</v>
      </c>
      <c r="O16" s="78" t="s">
        <v>283</v>
      </c>
    </row>
    <row r="17" spans="1:15" x14ac:dyDescent="0.25">
      <c r="A17" s="73" t="s">
        <v>284</v>
      </c>
      <c r="B17" s="174"/>
      <c r="C17" s="174">
        <v>0</v>
      </c>
      <c r="D17" s="174">
        <v>0</v>
      </c>
      <c r="E17" s="174"/>
      <c r="F17" s="174"/>
      <c r="G17" s="174"/>
      <c r="H17" s="174"/>
      <c r="I17" s="174"/>
      <c r="J17" s="174">
        <v>0</v>
      </c>
      <c r="K17" s="174"/>
      <c r="L17" s="174"/>
      <c r="M17" s="174"/>
      <c r="N17" s="174"/>
      <c r="O17" s="74" t="s">
        <v>285</v>
      </c>
    </row>
    <row r="18" spans="1:15" x14ac:dyDescent="0.25">
      <c r="A18" s="75" t="s">
        <v>286</v>
      </c>
      <c r="B18" s="174"/>
      <c r="C18" s="174">
        <v>0</v>
      </c>
      <c r="D18" s="174">
        <v>0</v>
      </c>
      <c r="E18" s="174"/>
      <c r="F18" s="174"/>
      <c r="G18" s="174"/>
      <c r="H18" s="174"/>
      <c r="I18" s="174"/>
      <c r="J18" s="174">
        <v>0</v>
      </c>
      <c r="K18" s="174"/>
      <c r="L18" s="174"/>
      <c r="M18" s="174"/>
      <c r="N18" s="174"/>
      <c r="O18" s="76" t="s">
        <v>287</v>
      </c>
    </row>
    <row r="19" spans="1:15" x14ac:dyDescent="0.25">
      <c r="A19" s="79" t="s">
        <v>288</v>
      </c>
      <c r="B19" s="103">
        <v>1.4029947629999999</v>
      </c>
      <c r="C19" s="103">
        <v>3.3647029379999998</v>
      </c>
      <c r="D19" s="103">
        <v>4.2438624579999997</v>
      </c>
      <c r="E19" s="103">
        <v>4.9784086969999999</v>
      </c>
      <c r="F19" s="103">
        <v>6.2385069609999997</v>
      </c>
      <c r="G19" s="103">
        <v>6.8767690349999997</v>
      </c>
      <c r="H19" s="103">
        <v>8.3340546960000008</v>
      </c>
      <c r="I19" s="103">
        <v>9.6881568690000002</v>
      </c>
      <c r="J19" s="103">
        <v>10.304026401</v>
      </c>
      <c r="K19" s="103">
        <v>13.043494733999999</v>
      </c>
      <c r="L19" s="103">
        <v>13.825452288999999</v>
      </c>
      <c r="M19" s="103">
        <v>17.928692988029997</v>
      </c>
      <c r="N19" s="103">
        <v>0.92807313000000002</v>
      </c>
      <c r="O19" s="80" t="s">
        <v>289</v>
      </c>
    </row>
    <row r="20" spans="1:15" x14ac:dyDescent="0.25">
      <c r="A20" s="79" t="s">
        <v>290</v>
      </c>
      <c r="B20" s="103">
        <v>-0.66533861999999999</v>
      </c>
      <c r="C20" s="103">
        <v>-1.7250692550000002</v>
      </c>
      <c r="D20" s="103">
        <v>-2.1364087989999998</v>
      </c>
      <c r="E20" s="103">
        <v>-2.51147717</v>
      </c>
      <c r="F20" s="103">
        <v>-3.1566411109999999</v>
      </c>
      <c r="G20" s="103">
        <v>-3.4871129409999999</v>
      </c>
      <c r="H20" s="103">
        <v>-4.2256249019999998</v>
      </c>
      <c r="I20" s="103">
        <v>4.9191384139999998</v>
      </c>
      <c r="J20" s="103">
        <v>5.2331531770000002</v>
      </c>
      <c r="K20" s="103">
        <v>6.6115523239999998</v>
      </c>
      <c r="L20" s="103">
        <v>-7.0138565719999999</v>
      </c>
      <c r="M20" s="103">
        <v>9.0888428090000009</v>
      </c>
      <c r="N20" s="103">
        <v>0.47782837099999997</v>
      </c>
      <c r="O20" s="80" t="s">
        <v>291</v>
      </c>
    </row>
    <row r="21" spans="1:15" ht="21" x14ac:dyDescent="0.25">
      <c r="A21" s="81" t="s">
        <v>292</v>
      </c>
      <c r="B21" s="103">
        <v>-12.377616756000002</v>
      </c>
      <c r="C21" s="103">
        <v>0</v>
      </c>
      <c r="D21" s="103">
        <v>0.72927430287437711</v>
      </c>
      <c r="E21" s="103">
        <v>1.102376292017428</v>
      </c>
      <c r="F21" s="103">
        <v>1.3594083759669919</v>
      </c>
      <c r="G21" s="103">
        <v>1.9664968940000001</v>
      </c>
      <c r="H21" s="103">
        <v>2.3038979340000001</v>
      </c>
      <c r="I21" s="103">
        <v>2.4227658459999999</v>
      </c>
      <c r="J21" s="103">
        <v>2.7608950569999999</v>
      </c>
      <c r="K21" s="103">
        <v>-2.9818017399999999</v>
      </c>
      <c r="L21" s="103">
        <v>2.8391641829999998</v>
      </c>
      <c r="M21" s="103">
        <v>0.59212816251954248</v>
      </c>
      <c r="N21" s="103">
        <v>3.8593743993286474E-2</v>
      </c>
      <c r="O21" s="82" t="s">
        <v>293</v>
      </c>
    </row>
    <row r="22" spans="1:15" x14ac:dyDescent="0.25">
      <c r="A22" s="81" t="s">
        <v>294</v>
      </c>
      <c r="B22" s="103">
        <v>-11.639960613000001</v>
      </c>
      <c r="C22" s="103">
        <v>-12.562993798060001</v>
      </c>
      <c r="D22" s="103">
        <v>2.8367279618743768</v>
      </c>
      <c r="E22" s="103">
        <v>3.5693078190174279</v>
      </c>
      <c r="F22" s="103">
        <v>4.4412742259669917</v>
      </c>
      <c r="G22" s="103">
        <v>5.3561529879999998</v>
      </c>
      <c r="H22" s="103">
        <v>6.4123277280000002</v>
      </c>
      <c r="I22" s="103">
        <v>7.1917843010000002</v>
      </c>
      <c r="J22" s="103">
        <v>7.8317682810000004</v>
      </c>
      <c r="K22" s="103">
        <v>3.4501406700000001</v>
      </c>
      <c r="L22" s="103">
        <v>9.6507599000000006</v>
      </c>
      <c r="M22" s="103">
        <v>9.4319783415495415</v>
      </c>
      <c r="N22" s="103">
        <v>0.48883850299328652</v>
      </c>
      <c r="O22" s="74" t="s">
        <v>295</v>
      </c>
    </row>
    <row r="23" spans="1:15" x14ac:dyDescent="0.25">
      <c r="A23" s="75" t="s">
        <v>296</v>
      </c>
      <c r="B23" s="103">
        <v>0.19659113200000003</v>
      </c>
      <c r="C23" s="103">
        <v>-10.923360115060001</v>
      </c>
      <c r="D23" s="103">
        <v>0.63570602200000004</v>
      </c>
      <c r="E23" s="103">
        <v>0.74728363899999994</v>
      </c>
      <c r="F23" s="103">
        <v>0.93927303699999998</v>
      </c>
      <c r="G23" s="103">
        <v>46.195602113</v>
      </c>
      <c r="H23" s="103">
        <v>1.258131546</v>
      </c>
      <c r="I23" s="103">
        <v>1.464113722</v>
      </c>
      <c r="J23" s="103">
        <v>-1.5582152650000001</v>
      </c>
      <c r="K23" s="103">
        <v>1.970459258</v>
      </c>
      <c r="L23" s="103">
        <v>2.089851774</v>
      </c>
      <c r="M23" s="103">
        <v>2.7091547199999999</v>
      </c>
      <c r="N23" s="103">
        <v>0.141728929</v>
      </c>
      <c r="O23" s="76" t="s">
        <v>297</v>
      </c>
    </row>
    <row r="24" spans="1:15" x14ac:dyDescent="0.25">
      <c r="A24" s="75" t="s">
        <v>298</v>
      </c>
      <c r="B24" s="103">
        <v>8.4120323530000007</v>
      </c>
      <c r="C24" s="103">
        <v>0.51172332099999995</v>
      </c>
      <c r="D24" s="103">
        <v>23.775900201999999</v>
      </c>
      <c r="E24" s="103">
        <v>30.831310707</v>
      </c>
      <c r="F24" s="103">
        <v>38.297803453</v>
      </c>
      <c r="G24" s="103">
        <v>1.0370812949999999</v>
      </c>
      <c r="H24" s="103">
        <v>54.117970153999998</v>
      </c>
      <c r="I24" s="103">
        <v>64.227666017999994</v>
      </c>
      <c r="J24" s="103">
        <v>72.108772024000004</v>
      </c>
      <c r="K24" s="103">
        <v>83.725413348000004</v>
      </c>
      <c r="L24" s="103">
        <v>84.130249684000006</v>
      </c>
      <c r="M24" s="103">
        <v>90.527104481445591</v>
      </c>
      <c r="N24" s="103">
        <v>6.0096346028531782</v>
      </c>
      <c r="O24" s="76" t="s">
        <v>299</v>
      </c>
    </row>
    <row r="25" spans="1:15" x14ac:dyDescent="0.25">
      <c r="A25" s="75" t="s">
        <v>300</v>
      </c>
      <c r="B25" s="103">
        <v>7.476374E-3</v>
      </c>
      <c r="C25" s="103">
        <v>16.306399697</v>
      </c>
      <c r="D25" s="103">
        <v>0.18910578609803477</v>
      </c>
      <c r="E25" s="103">
        <v>0.192131970598035</v>
      </c>
      <c r="F25" s="103">
        <v>0.16440324910000001</v>
      </c>
      <c r="G25" s="103">
        <v>1.01802214</v>
      </c>
      <c r="H25" s="103">
        <v>1.0647704790000001</v>
      </c>
      <c r="I25" s="103">
        <v>1.068412205</v>
      </c>
      <c r="J25" s="103">
        <v>1.0724446329999999</v>
      </c>
      <c r="K25" s="103">
        <v>1.0309578180000001</v>
      </c>
      <c r="L25" s="103">
        <v>1.0330371350000001</v>
      </c>
      <c r="M25" s="103">
        <v>1.0373109487834489</v>
      </c>
      <c r="N25" s="103">
        <v>0.29081339</v>
      </c>
      <c r="O25" s="76" t="s">
        <v>301</v>
      </c>
    </row>
    <row r="26" spans="1:15" x14ac:dyDescent="0.25">
      <c r="A26" s="83" t="s">
        <v>302</v>
      </c>
      <c r="B26" s="133">
        <v>-3.0238607540000011</v>
      </c>
      <c r="C26" s="133">
        <v>0.18586172009803478</v>
      </c>
      <c r="D26" s="133">
        <v>27.437439971972413</v>
      </c>
      <c r="E26" s="133">
        <v>35.340034135615461</v>
      </c>
      <c r="F26" s="133">
        <v>43.84275396506699</v>
      </c>
      <c r="G26" s="133">
        <v>53.606858535999997</v>
      </c>
      <c r="H26" s="133">
        <v>62.853199906999997</v>
      </c>
      <c r="I26" s="133">
        <v>73.951976246000001</v>
      </c>
      <c r="J26" s="133">
        <v>82.571200203000004</v>
      </c>
      <c r="K26" s="133">
        <v>83.725413348000004</v>
      </c>
      <c r="L26" s="133">
        <v>96.903898493</v>
      </c>
      <c r="M26" s="133">
        <v>103.70554849177859</v>
      </c>
      <c r="N26" s="133">
        <v>6.9310154248464642</v>
      </c>
      <c r="O26" s="78" t="s">
        <v>303</v>
      </c>
    </row>
    <row r="27" spans="1:15" x14ac:dyDescent="0.25">
      <c r="A27" s="73" t="s">
        <v>304</v>
      </c>
      <c r="B27" s="174"/>
      <c r="C27" s="174">
        <v>6.0806246230380347</v>
      </c>
      <c r="D27" s="174">
        <v>0</v>
      </c>
      <c r="E27" s="174"/>
      <c r="F27" s="174"/>
      <c r="G27" s="174"/>
      <c r="H27" s="174"/>
      <c r="I27" s="174"/>
      <c r="J27" s="174">
        <v>0</v>
      </c>
      <c r="K27" s="174"/>
      <c r="L27" s="174"/>
      <c r="M27" s="174"/>
      <c r="N27" s="174"/>
      <c r="O27" s="74" t="s">
        <v>305</v>
      </c>
    </row>
    <row r="28" spans="1:15" x14ac:dyDescent="0.25">
      <c r="A28" s="75" t="s">
        <v>306</v>
      </c>
      <c r="B28" s="174"/>
      <c r="C28" s="174"/>
      <c r="D28" s="174">
        <v>0</v>
      </c>
      <c r="E28" s="174"/>
      <c r="F28" s="174"/>
      <c r="G28" s="174"/>
      <c r="H28" s="174"/>
      <c r="I28" s="174"/>
      <c r="J28" s="174">
        <v>0</v>
      </c>
      <c r="K28" s="174"/>
      <c r="L28" s="174"/>
      <c r="M28" s="174"/>
      <c r="N28" s="174"/>
      <c r="O28" s="76" t="s">
        <v>307</v>
      </c>
    </row>
    <row r="29" spans="1:15" x14ac:dyDescent="0.25">
      <c r="A29" s="79" t="s">
        <v>308</v>
      </c>
      <c r="B29" s="103">
        <v>0</v>
      </c>
      <c r="C29" s="103">
        <v>0</v>
      </c>
      <c r="D29" s="103">
        <v>0</v>
      </c>
      <c r="E29" s="103"/>
      <c r="F29" s="103">
        <v>0</v>
      </c>
      <c r="G29" s="103">
        <v>0</v>
      </c>
      <c r="H29" s="103">
        <v>0</v>
      </c>
      <c r="I29" s="103"/>
      <c r="J29" s="103">
        <v>0</v>
      </c>
      <c r="K29" s="103"/>
      <c r="L29" s="103"/>
      <c r="M29" s="103"/>
      <c r="N29" s="103"/>
      <c r="O29" s="80" t="s">
        <v>309</v>
      </c>
    </row>
    <row r="30" spans="1:15" x14ac:dyDescent="0.25">
      <c r="A30" s="79" t="s">
        <v>310</v>
      </c>
      <c r="B30" s="103">
        <v>0</v>
      </c>
      <c r="C30" s="103">
        <v>0</v>
      </c>
      <c r="D30" s="103">
        <v>0</v>
      </c>
      <c r="E30" s="103"/>
      <c r="F30" s="103">
        <v>0</v>
      </c>
      <c r="G30" s="103">
        <v>0</v>
      </c>
      <c r="H30" s="103">
        <v>0</v>
      </c>
      <c r="I30" s="103"/>
      <c r="J30" s="103">
        <v>0</v>
      </c>
      <c r="K30" s="103"/>
      <c r="L30" s="103"/>
      <c r="M30" s="103"/>
      <c r="N30" s="103"/>
      <c r="O30" s="80" t="s">
        <v>311</v>
      </c>
    </row>
    <row r="31" spans="1:15" x14ac:dyDescent="0.25">
      <c r="A31" s="79" t="s">
        <v>312</v>
      </c>
      <c r="B31" s="103">
        <v>-0.33570409667989981</v>
      </c>
      <c r="C31" s="103">
        <v>-0.1978340706798998</v>
      </c>
      <c r="D31" s="103">
        <v>16.295324338163759</v>
      </c>
      <c r="E31" s="103">
        <v>8.9154844073201023</v>
      </c>
      <c r="F31" s="103">
        <v>13.241922972349998</v>
      </c>
      <c r="G31" s="103">
        <v>5.2217751669999997</v>
      </c>
      <c r="H31" s="103">
        <v>0.291424725</v>
      </c>
      <c r="I31" s="103">
        <v>0.31664252599999998</v>
      </c>
      <c r="J31" s="103">
        <v>-0.82160332000000003</v>
      </c>
      <c r="K31" s="103">
        <v>-2.0509401380000001</v>
      </c>
      <c r="L31" s="103">
        <v>4.2094919749999997</v>
      </c>
      <c r="M31" s="103">
        <v>-0.4669938327452392</v>
      </c>
      <c r="N31" s="103"/>
      <c r="O31" s="82" t="s">
        <v>313</v>
      </c>
    </row>
    <row r="32" spans="1:15" x14ac:dyDescent="0.25">
      <c r="A32" s="79" t="s">
        <v>314</v>
      </c>
      <c r="B32" s="103">
        <v>-0.33570409667989981</v>
      </c>
      <c r="C32" s="103">
        <v>-0.1978340706798998</v>
      </c>
      <c r="D32" s="103">
        <v>16.295324338163759</v>
      </c>
      <c r="E32" s="103">
        <v>8.9154844073201023</v>
      </c>
      <c r="F32" s="103">
        <v>13.241922972349998</v>
      </c>
      <c r="G32" s="103">
        <v>5.2217751669999997</v>
      </c>
      <c r="H32" s="103">
        <v>0.291424725</v>
      </c>
      <c r="I32" s="103">
        <v>0.31664252599999998</v>
      </c>
      <c r="J32" s="103">
        <v>-0.82160332000000003</v>
      </c>
      <c r="K32" s="103">
        <v>-2.0509401380000001</v>
      </c>
      <c r="L32" s="103">
        <v>4.2094919749999997</v>
      </c>
      <c r="M32" s="103">
        <v>-0.4669938327452392</v>
      </c>
      <c r="N32" s="103"/>
      <c r="O32" s="74" t="s">
        <v>315</v>
      </c>
    </row>
    <row r="33" spans="1:17" x14ac:dyDescent="0.25">
      <c r="A33" s="75" t="s">
        <v>316</v>
      </c>
      <c r="B33" s="103">
        <v>-10.171318743125832</v>
      </c>
      <c r="C33" s="103">
        <v>-10.691287160675831</v>
      </c>
      <c r="D33" s="103">
        <v>-13.127526082492667</v>
      </c>
      <c r="E33" s="103">
        <v>-6.8204395932137789</v>
      </c>
      <c r="F33" s="103">
        <v>-10.082609825914167</v>
      </c>
      <c r="G33" s="103">
        <v>-4.0541252349999999</v>
      </c>
      <c r="H33" s="103">
        <v>0.232567779</v>
      </c>
      <c r="I33" s="103">
        <v>0.279373386</v>
      </c>
      <c r="J33" s="103">
        <v>1.488071143</v>
      </c>
      <c r="K33" s="103">
        <v>-0.60758560900000003</v>
      </c>
      <c r="L33" s="103">
        <v>-0.85717629900000003</v>
      </c>
      <c r="M33" s="103">
        <v>0</v>
      </c>
      <c r="N33" s="103">
        <v>1.5741286277762698E-2</v>
      </c>
      <c r="O33" s="76" t="s">
        <v>317</v>
      </c>
    </row>
    <row r="34" spans="1:17" x14ac:dyDescent="0.25">
      <c r="A34" s="75" t="s">
        <v>318</v>
      </c>
      <c r="B34" s="103">
        <v>0</v>
      </c>
      <c r="C34" s="103">
        <v>0</v>
      </c>
      <c r="D34" s="103">
        <v>0</v>
      </c>
      <c r="E34" s="103"/>
      <c r="F34" s="103">
        <v>0</v>
      </c>
      <c r="G34" s="103">
        <v>0</v>
      </c>
      <c r="H34" s="103">
        <v>0</v>
      </c>
      <c r="I34" s="103"/>
      <c r="J34" s="103">
        <v>0</v>
      </c>
      <c r="K34" s="103">
        <v>0</v>
      </c>
      <c r="L34" s="103"/>
      <c r="M34" s="103">
        <v>0.49364984075892399</v>
      </c>
      <c r="N34" s="103">
        <v>5.2295562999995424E-2</v>
      </c>
      <c r="O34" s="76" t="s">
        <v>319</v>
      </c>
    </row>
    <row r="35" spans="1:17" x14ac:dyDescent="0.25">
      <c r="A35" s="75" t="s">
        <v>320</v>
      </c>
      <c r="B35" s="103">
        <v>0.35750271316986015</v>
      </c>
      <c r="C35" s="103">
        <v>0.44368622986045297</v>
      </c>
      <c r="D35" s="103">
        <v>-1.2673809285568052</v>
      </c>
      <c r="E35" s="103">
        <v>-1.2315248868701052</v>
      </c>
      <c r="F35" s="103">
        <v>-1.4911219884268714</v>
      </c>
      <c r="G35" s="103">
        <v>-2.981739481</v>
      </c>
      <c r="H35" s="103">
        <v>-2.8900774220000001</v>
      </c>
      <c r="I35" s="103">
        <v>-2.7568422450000001</v>
      </c>
      <c r="J35" s="103">
        <v>-1.499787057</v>
      </c>
      <c r="K35" s="103">
        <v>-1.4398954100000001</v>
      </c>
      <c r="L35" s="103">
        <v>-1.3905884580000001</v>
      </c>
      <c r="M35" s="103">
        <v>-2.0611951150602974</v>
      </c>
      <c r="N35" s="103">
        <v>6.8036849277758119E-2</v>
      </c>
      <c r="O35" s="76" t="s">
        <v>321</v>
      </c>
    </row>
    <row r="36" spans="1:17" x14ac:dyDescent="0.25">
      <c r="A36" s="83" t="s">
        <v>322</v>
      </c>
      <c r="B36" s="133">
        <v>-10.149520126635871</v>
      </c>
      <c r="C36" s="133">
        <v>-10.445435001495277</v>
      </c>
      <c r="D36" s="133">
        <v>1.900417327114287</v>
      </c>
      <c r="E36" s="133">
        <v>0.86351992723621829</v>
      </c>
      <c r="F36" s="133">
        <v>1.6681911580089606</v>
      </c>
      <c r="G36" s="133">
        <v>-1.8140895490000002</v>
      </c>
      <c r="H36" s="133">
        <v>-2.3660849179999999</v>
      </c>
      <c r="I36" s="133">
        <v>-2.1608263330000002</v>
      </c>
      <c r="J36" s="133">
        <v>-0.83331923399999996</v>
      </c>
      <c r="K36" s="133">
        <v>-4.0984211569999998</v>
      </c>
      <c r="L36" s="133">
        <v>1.9617272180000001</v>
      </c>
      <c r="M36" s="133">
        <v>-2.0345391070466126</v>
      </c>
      <c r="N36" s="133">
        <v>6.8629785755687065</v>
      </c>
      <c r="O36" s="78" t="s">
        <v>323</v>
      </c>
    </row>
    <row r="37" spans="1:17" x14ac:dyDescent="0.25">
      <c r="A37" s="73" t="s">
        <v>324</v>
      </c>
      <c r="B37" s="103">
        <v>7.1256593726358695</v>
      </c>
      <c r="C37" s="103">
        <v>16.52605962453331</v>
      </c>
      <c r="D37" s="103">
        <v>25.537022644858126</v>
      </c>
      <c r="E37" s="103">
        <v>34.476514208379243</v>
      </c>
      <c r="F37" s="103">
        <v>42.174562807058038</v>
      </c>
      <c r="G37" s="103">
        <v>55.420948084999999</v>
      </c>
      <c r="H37" s="103">
        <v>62.853199906999997</v>
      </c>
      <c r="I37" s="103">
        <v>76.112802579000004</v>
      </c>
      <c r="J37" s="103">
        <v>83.404519437000005</v>
      </c>
      <c r="K37" s="103">
        <v>87.823834504999994</v>
      </c>
      <c r="L37" s="103">
        <v>94.942171275000007</v>
      </c>
      <c r="M37" s="103">
        <v>105.7400875988252</v>
      </c>
      <c r="N37" s="103">
        <v>6.8629785755687065</v>
      </c>
      <c r="O37" s="74" t="s">
        <v>325</v>
      </c>
    </row>
    <row r="38" spans="1:17" x14ac:dyDescent="0.25">
      <c r="A38" s="73" t="s">
        <v>326</v>
      </c>
      <c r="B38" s="174"/>
      <c r="C38" s="174"/>
      <c r="D38" s="174">
        <v>0</v>
      </c>
      <c r="E38" s="174">
        <v>0</v>
      </c>
      <c r="F38" s="174">
        <v>0</v>
      </c>
      <c r="G38" s="174"/>
      <c r="H38" s="174"/>
      <c r="I38" s="174"/>
      <c r="J38" s="174">
        <v>0</v>
      </c>
      <c r="K38" s="174"/>
      <c r="L38" s="174"/>
      <c r="M38" s="174">
        <v>0</v>
      </c>
      <c r="N38" s="174"/>
      <c r="O38" s="74" t="s">
        <v>327</v>
      </c>
    </row>
    <row r="39" spans="1:17" x14ac:dyDescent="0.25">
      <c r="A39" s="75" t="s">
        <v>328</v>
      </c>
      <c r="B39" s="103">
        <v>0</v>
      </c>
      <c r="C39" s="103">
        <v>0</v>
      </c>
      <c r="D39" s="103">
        <v>0</v>
      </c>
      <c r="E39" s="103">
        <v>0</v>
      </c>
      <c r="F39" s="103">
        <v>0</v>
      </c>
      <c r="G39" s="103">
        <v>0</v>
      </c>
      <c r="H39" s="103">
        <v>8.3681127620000009</v>
      </c>
      <c r="I39" s="103">
        <v>8.3681127620000009</v>
      </c>
      <c r="J39" s="103">
        <v>12.139295146</v>
      </c>
      <c r="K39" s="103">
        <v>12.139295146</v>
      </c>
      <c r="L39" s="103">
        <v>12.139295146</v>
      </c>
      <c r="M39" s="103">
        <v>12.139295146</v>
      </c>
      <c r="N39" s="103">
        <v>0.5</v>
      </c>
      <c r="O39" s="76" t="s">
        <v>329</v>
      </c>
    </row>
    <row r="40" spans="1:17" x14ac:dyDescent="0.25">
      <c r="A40" s="75" t="s">
        <v>330</v>
      </c>
      <c r="B40" s="103">
        <v>-9.4214273640054067</v>
      </c>
      <c r="C40" s="103">
        <v>-5.3843343212262553</v>
      </c>
      <c r="D40" s="103">
        <v>7.620717612053352</v>
      </c>
      <c r="E40" s="103">
        <v>6.3700049411963313</v>
      </c>
      <c r="F40" s="103">
        <v>7.9365717774729898</v>
      </c>
      <c r="G40" s="103">
        <v>8.0354696180000005</v>
      </c>
      <c r="H40" s="103">
        <v>8.5945722320000009</v>
      </c>
      <c r="I40" s="103">
        <v>9.3150385900000003</v>
      </c>
      <c r="J40" s="103">
        <v>9.5945706390000005</v>
      </c>
      <c r="K40" s="103">
        <v>9.4723432180000007</v>
      </c>
      <c r="L40" s="103">
        <v>6.5300647559999998</v>
      </c>
      <c r="M40" s="103">
        <v>6.8259402303082615</v>
      </c>
      <c r="N40" s="103">
        <v>-0.10181194694137144</v>
      </c>
      <c r="O40" s="76" t="s">
        <v>331</v>
      </c>
    </row>
    <row r="41" spans="1:17" x14ac:dyDescent="0.25">
      <c r="A41" s="75" t="s">
        <v>332</v>
      </c>
      <c r="B41" s="103">
        <v>2.2384207600049999</v>
      </c>
      <c r="C41" s="103">
        <v>5.659443868905</v>
      </c>
      <c r="D41" s="103">
        <v>54.40944724069</v>
      </c>
      <c r="E41" s="103">
        <v>63.800661438859997</v>
      </c>
      <c r="F41" s="103">
        <v>65.607620341059999</v>
      </c>
      <c r="G41" s="103">
        <v>73.819105518000001</v>
      </c>
      <c r="H41" s="103">
        <v>77.915197473000006</v>
      </c>
      <c r="I41" s="103">
        <v>82.606005463000002</v>
      </c>
      <c r="J41" s="103">
        <v>85.025301768000006</v>
      </c>
      <c r="K41" s="103">
        <v>93.368857853999998</v>
      </c>
      <c r="L41" s="103">
        <v>100.93545654</v>
      </c>
      <c r="M41" s="103">
        <v>137.36382458567999</v>
      </c>
      <c r="N41" s="103">
        <v>13.850307011640002</v>
      </c>
      <c r="O41" s="76" t="s">
        <v>333</v>
      </c>
    </row>
    <row r="42" spans="1:17" x14ac:dyDescent="0.25">
      <c r="A42" s="83" t="s">
        <v>334</v>
      </c>
      <c r="B42" s="133">
        <v>-7.1830066040004077</v>
      </c>
      <c r="C42" s="133">
        <v>0.27510954767874501</v>
      </c>
      <c r="D42" s="133">
        <v>62.030164852743354</v>
      </c>
      <c r="E42" s="133">
        <v>70.170666380056332</v>
      </c>
      <c r="F42" s="133">
        <v>73.54419211853299</v>
      </c>
      <c r="G42" s="133">
        <v>81.854575135999994</v>
      </c>
      <c r="H42" s="133">
        <v>94.877882467000006</v>
      </c>
      <c r="I42" s="133">
        <v>100.289156815</v>
      </c>
      <c r="J42" s="133">
        <v>106.759167553</v>
      </c>
      <c r="K42" s="133">
        <v>114.980496218</v>
      </c>
      <c r="L42" s="133">
        <v>119.604816442</v>
      </c>
      <c r="M42" s="133">
        <v>156.32905996198826</v>
      </c>
      <c r="N42" s="133">
        <v>14.248495064698629</v>
      </c>
      <c r="O42" s="78" t="s">
        <v>335</v>
      </c>
    </row>
    <row r="43" spans="1:17" x14ac:dyDescent="0.25">
      <c r="A43" s="73" t="s">
        <v>336</v>
      </c>
      <c r="B43" s="103">
        <v>2.86102294921875E-15</v>
      </c>
      <c r="C43" s="103">
        <v>19.999999999999947</v>
      </c>
      <c r="D43" s="103">
        <v>70.000000000317542</v>
      </c>
      <c r="E43" s="103">
        <v>70.000000000317513</v>
      </c>
      <c r="F43" s="103">
        <v>70.000000000452218</v>
      </c>
      <c r="G43" s="103"/>
      <c r="H43" s="103"/>
      <c r="I43" s="103">
        <v>265.12416762199996</v>
      </c>
      <c r="J43" s="103">
        <v>281.65285086799997</v>
      </c>
      <c r="K43" s="103">
        <v>296.04203837600005</v>
      </c>
      <c r="L43" s="103">
        <v>311.40063133999996</v>
      </c>
      <c r="M43" s="103">
        <v>2267.761993913989</v>
      </c>
      <c r="N43" s="103">
        <v>6.7851497397168652</v>
      </c>
      <c r="O43" s="84" t="s">
        <v>337</v>
      </c>
      <c r="P43" s="215"/>
      <c r="Q43" s="187"/>
    </row>
    <row r="44" spans="1:17" x14ac:dyDescent="0.25">
      <c r="A44" s="73" t="s">
        <v>338</v>
      </c>
      <c r="B44" s="103">
        <v>0</v>
      </c>
      <c r="C44" s="103">
        <v>0</v>
      </c>
      <c r="D44" s="103">
        <v>0</v>
      </c>
      <c r="E44" s="103">
        <v>0</v>
      </c>
      <c r="F44" s="103">
        <v>0</v>
      </c>
      <c r="G44" s="103"/>
      <c r="H44" s="103">
        <v>1.003387595</v>
      </c>
      <c r="I44" s="103">
        <v>1.515424197</v>
      </c>
      <c r="J44" s="103">
        <v>2.0347241729999999</v>
      </c>
      <c r="K44" s="103"/>
      <c r="L44" s="103"/>
      <c r="M44" s="103"/>
      <c r="N44" s="103"/>
      <c r="O44" s="74" t="s">
        <v>339</v>
      </c>
      <c r="P44" s="187"/>
    </row>
    <row r="45" spans="1:17" x14ac:dyDescent="0.25">
      <c r="A45" s="73" t="s">
        <v>340</v>
      </c>
      <c r="B45" s="174"/>
      <c r="C45" s="174"/>
      <c r="D45" s="174">
        <v>0</v>
      </c>
      <c r="E45" s="174">
        <v>0</v>
      </c>
      <c r="F45" s="174">
        <v>0</v>
      </c>
      <c r="G45" s="174"/>
      <c r="H45" s="174"/>
      <c r="I45" s="174"/>
      <c r="J45" s="174">
        <v>0</v>
      </c>
      <c r="K45" s="174"/>
      <c r="L45" s="174"/>
      <c r="M45" s="174"/>
      <c r="N45" s="174"/>
      <c r="O45" s="74" t="s">
        <v>341</v>
      </c>
    </row>
    <row r="46" spans="1:17" x14ac:dyDescent="0.25">
      <c r="A46" s="75" t="s">
        <v>342</v>
      </c>
      <c r="B46" s="103">
        <v>19.796170856117396</v>
      </c>
      <c r="C46" s="103">
        <v>44.05546038409333</v>
      </c>
      <c r="D46" s="103">
        <v>70.076059118076429</v>
      </c>
      <c r="E46" s="103">
        <v>95.635734817536658</v>
      </c>
      <c r="F46" s="103">
        <v>119.07397595355465</v>
      </c>
      <c r="G46" s="103">
        <v>85.931687136999997</v>
      </c>
      <c r="H46" s="103">
        <v>79.686245849000002</v>
      </c>
      <c r="I46" s="103">
        <v>93.090467059999995</v>
      </c>
      <c r="J46" s="103">
        <v>101.475664545</v>
      </c>
      <c r="K46" s="103">
        <v>116.216458761</v>
      </c>
      <c r="L46" s="103">
        <v>130.77661025200001</v>
      </c>
      <c r="M46" s="103">
        <v>142.71421078097896</v>
      </c>
      <c r="N46" s="103">
        <v>18.05413559758</v>
      </c>
      <c r="O46" s="76" t="s">
        <v>343</v>
      </c>
    </row>
    <row r="47" spans="1:17" x14ac:dyDescent="0.25">
      <c r="A47" s="75" t="s">
        <v>344</v>
      </c>
      <c r="B47" s="103">
        <v>34.364835629651722</v>
      </c>
      <c r="C47" s="103">
        <v>76.957965355879992</v>
      </c>
      <c r="D47" s="103">
        <v>118.51329348604997</v>
      </c>
      <c r="E47" s="103">
        <v>158.11102206588998</v>
      </c>
      <c r="F47" s="103">
        <v>200.03802586909998</v>
      </c>
      <c r="G47" s="103">
        <v>242.09971556400001</v>
      </c>
      <c r="H47" s="103">
        <v>284.463081343</v>
      </c>
      <c r="I47" s="103">
        <v>323.17006773999998</v>
      </c>
      <c r="J47" s="103">
        <v>360.83420481299999</v>
      </c>
      <c r="K47" s="103">
        <v>399.73611485699996</v>
      </c>
      <c r="L47" s="103">
        <v>431.89077333800003</v>
      </c>
      <c r="M47" s="103">
        <v>471.59802748095001</v>
      </c>
      <c r="N47" s="103">
        <v>39.148828700110002</v>
      </c>
      <c r="O47" s="76" t="s">
        <v>345</v>
      </c>
    </row>
    <row r="48" spans="1:17" x14ac:dyDescent="0.25">
      <c r="A48" s="75" t="s">
        <v>332</v>
      </c>
      <c r="B48" s="103">
        <v>0.64244999645000012</v>
      </c>
      <c r="C48" s="103">
        <v>1.0802065098702396</v>
      </c>
      <c r="D48" s="103">
        <v>1.4323987500002398</v>
      </c>
      <c r="E48" s="103">
        <v>1.89954521913024</v>
      </c>
      <c r="F48" s="103">
        <v>3.0352446100252402</v>
      </c>
      <c r="G48" s="103">
        <v>5.7366298929999999</v>
      </c>
      <c r="H48" s="103">
        <v>27.467873423999997</v>
      </c>
      <c r="I48" s="103">
        <v>33.530824875999997</v>
      </c>
      <c r="J48" s="103">
        <v>8.1295426039999992</v>
      </c>
      <c r="K48" s="103">
        <v>49.689503232</v>
      </c>
      <c r="L48" s="103">
        <v>56.160897380000002</v>
      </c>
      <c r="M48" s="103">
        <v>63.492462691339995</v>
      </c>
      <c r="N48" s="103">
        <v>3.8261789599366676</v>
      </c>
      <c r="O48" s="76" t="s">
        <v>333</v>
      </c>
    </row>
    <row r="49" spans="1:15" x14ac:dyDescent="0.25">
      <c r="A49" s="83" t="s">
        <v>346</v>
      </c>
      <c r="B49" s="133">
        <v>54.803456482219119</v>
      </c>
      <c r="C49" s="133">
        <v>122.09363224984357</v>
      </c>
      <c r="D49" s="133">
        <v>190.02175135412665</v>
      </c>
      <c r="E49" s="133">
        <v>255.64630210255689</v>
      </c>
      <c r="F49" s="133">
        <v>322.14724643267988</v>
      </c>
      <c r="G49" s="133">
        <v>333.76803259399998</v>
      </c>
      <c r="H49" s="133">
        <v>391.61720061599999</v>
      </c>
      <c r="I49" s="133">
        <v>449.79135967600001</v>
      </c>
      <c r="J49" s="133">
        <v>505.32198040999998</v>
      </c>
      <c r="K49" s="133">
        <v>565.64207684999997</v>
      </c>
      <c r="L49" s="133">
        <f>SUM(L46:L48)</f>
        <v>618.82828097000015</v>
      </c>
      <c r="M49" s="133">
        <v>677.80470095326893</v>
      </c>
      <c r="N49" s="133">
        <v>61.029143257626671</v>
      </c>
      <c r="O49" s="78" t="s">
        <v>347</v>
      </c>
    </row>
    <row r="50" spans="1:15" ht="11" customHeight="1" x14ac:dyDescent="0.25">
      <c r="A50" s="85" t="s">
        <v>348</v>
      </c>
      <c r="B50" s="133">
        <v>4.8395906119243808</v>
      </c>
      <c r="C50" s="133">
        <v>21.426715257276665</v>
      </c>
      <c r="D50" s="133">
        <v>37.464365043380909</v>
      </c>
      <c r="E50" s="133">
        <v>42.708465182951741</v>
      </c>
      <c r="F50" s="133">
        <v>54.646158598827782</v>
      </c>
      <c r="G50" s="133">
        <v>58.121740465999999</v>
      </c>
      <c r="H50" s="133">
        <v>77.044761652999995</v>
      </c>
      <c r="I50" s="133">
        <v>87.218577128000007</v>
      </c>
      <c r="J50" s="133">
        <v>97.639700542</v>
      </c>
      <c r="K50" s="133">
        <v>112.943408092</v>
      </c>
      <c r="L50" s="133">
        <v>134.778067126</v>
      </c>
      <c r="M50" s="133">
        <v>-1762.2718379257431</v>
      </c>
      <c r="N50" s="133">
        <v>32.955179263514502</v>
      </c>
      <c r="O50" s="86" t="s">
        <v>349</v>
      </c>
    </row>
    <row r="51" spans="1:15" x14ac:dyDescent="0.25">
      <c r="A51" s="87" t="s">
        <v>350</v>
      </c>
      <c r="B51" s="174"/>
      <c r="C51" s="174">
        <v>0</v>
      </c>
      <c r="D51" s="174">
        <v>0</v>
      </c>
      <c r="E51" s="174">
        <v>0</v>
      </c>
      <c r="F51" s="174">
        <v>0</v>
      </c>
      <c r="G51" s="174"/>
      <c r="H51" s="174"/>
      <c r="I51" s="174"/>
      <c r="J51" s="174">
        <v>0</v>
      </c>
      <c r="K51" s="174"/>
      <c r="L51" s="174"/>
      <c r="M51" s="174"/>
      <c r="N51" s="174"/>
      <c r="O51" s="88" t="s">
        <v>351</v>
      </c>
    </row>
    <row r="52" spans="1:15" x14ac:dyDescent="0.25">
      <c r="A52" s="73" t="s">
        <v>352</v>
      </c>
      <c r="B52" s="103">
        <v>-5.7275661984581887E-2</v>
      </c>
      <c r="C52" s="103">
        <v>-0.23378575964322426</v>
      </c>
      <c r="D52" s="103">
        <v>-0.94504461463481426</v>
      </c>
      <c r="E52" s="103">
        <v>1.9449300490000001</v>
      </c>
      <c r="F52" s="103">
        <v>2.5936513920000004</v>
      </c>
      <c r="G52" s="103">
        <v>3.0475679030416729</v>
      </c>
      <c r="H52" s="103">
        <v>3.503126951</v>
      </c>
      <c r="I52" s="103">
        <v>3.9977916750000002</v>
      </c>
      <c r="J52" s="103">
        <v>4.4385340710000003</v>
      </c>
      <c r="K52" s="103">
        <v>5.0624553920000004</v>
      </c>
      <c r="L52" s="103">
        <v>5.904717958</v>
      </c>
      <c r="M52" s="103">
        <v>10.488369843960001</v>
      </c>
      <c r="N52" s="103">
        <v>0.46733013922000005</v>
      </c>
      <c r="O52" s="74" t="s">
        <v>353</v>
      </c>
    </row>
    <row r="53" spans="1:15" x14ac:dyDescent="0.25">
      <c r="A53" s="73" t="s">
        <v>354</v>
      </c>
      <c r="B53" s="103">
        <v>2.6134000008190515E-6</v>
      </c>
      <c r="C53" s="103">
        <v>0.15932724132000217</v>
      </c>
      <c r="D53" s="103">
        <v>0.15932220317000567</v>
      </c>
      <c r="E53" s="103">
        <v>-3.152903351635532</v>
      </c>
      <c r="F53" s="103">
        <v>3.8045825759266414</v>
      </c>
      <c r="G53" s="103">
        <v>4.2233764500416697</v>
      </c>
      <c r="H53" s="103">
        <v>4.7951916990000001</v>
      </c>
      <c r="I53" s="103">
        <v>5.4572734389999997</v>
      </c>
      <c r="J53" s="103">
        <v>6.2449681679999998</v>
      </c>
      <c r="K53" s="103">
        <v>6.5596036560000002</v>
      </c>
      <c r="L53" s="103">
        <v>9.5009283310000008</v>
      </c>
      <c r="M53" s="103">
        <v>8.5443418026221636</v>
      </c>
      <c r="N53" s="103">
        <v>0.5990365291636317</v>
      </c>
      <c r="O53" s="74" t="s">
        <v>355</v>
      </c>
    </row>
    <row r="54" spans="1:15" x14ac:dyDescent="0.25">
      <c r="A54" s="77" t="s">
        <v>356</v>
      </c>
      <c r="B54" s="133">
        <v>-5.7278275384582703E-2</v>
      </c>
      <c r="C54" s="133">
        <v>-0.39311300096322643</v>
      </c>
      <c r="D54" s="133">
        <v>-1.1043668178048198</v>
      </c>
      <c r="E54" s="133">
        <v>-1.2079733026355319</v>
      </c>
      <c r="F54" s="133">
        <v>-1.210931183926641</v>
      </c>
      <c r="G54" s="133">
        <v>-1.1758085469999999</v>
      </c>
      <c r="H54" s="133">
        <v>-1.292064748</v>
      </c>
      <c r="I54" s="133">
        <v>-1.459481764</v>
      </c>
      <c r="J54" s="133">
        <v>-1.8064340969999999</v>
      </c>
      <c r="K54" s="133">
        <v>-1.497148264</v>
      </c>
      <c r="L54" s="133">
        <v>-3.5962103729999999</v>
      </c>
      <c r="M54" s="133">
        <v>1.9440280413378372</v>
      </c>
      <c r="N54" s="133">
        <v>-0.13170638994363165</v>
      </c>
      <c r="O54" s="86" t="s">
        <v>357</v>
      </c>
    </row>
    <row r="55" spans="1:15" x14ac:dyDescent="0.25">
      <c r="A55" s="85" t="s">
        <v>358</v>
      </c>
      <c r="B55" s="133">
        <v>4.7823123365397979</v>
      </c>
      <c r="C55" s="133">
        <v>21.03360225631344</v>
      </c>
      <c r="D55" s="133">
        <v>36.359998225576092</v>
      </c>
      <c r="E55" s="133">
        <v>41.500491880316204</v>
      </c>
      <c r="F55" s="133">
        <v>53.435227414901135</v>
      </c>
      <c r="G55" s="133">
        <v>56.945931919000003</v>
      </c>
      <c r="H55" s="133">
        <v>75.752696904999993</v>
      </c>
      <c r="I55" s="133">
        <v>85.759095364000004</v>
      </c>
      <c r="J55" s="133">
        <v>95.833266445000007</v>
      </c>
      <c r="K55" s="133">
        <v>111.446259828</v>
      </c>
      <c r="L55" s="133">
        <v>131.18185675300001</v>
      </c>
      <c r="M55" s="133">
        <v>-1760.3278098844053</v>
      </c>
      <c r="N55" s="133">
        <v>32.823472873570871</v>
      </c>
      <c r="O55" s="86" t="s">
        <v>359</v>
      </c>
    </row>
    <row r="56" spans="1:15" x14ac:dyDescent="0.25">
      <c r="A56" s="85" t="s">
        <v>360</v>
      </c>
      <c r="B56" s="133"/>
      <c r="C56" s="133">
        <v>0</v>
      </c>
      <c r="D56" s="133">
        <v>0</v>
      </c>
      <c r="E56" s="133">
        <v>0</v>
      </c>
      <c r="F56" s="133">
        <v>0</v>
      </c>
      <c r="G56" s="133">
        <v>0</v>
      </c>
      <c r="H56" s="133">
        <v>0</v>
      </c>
      <c r="I56" s="133"/>
      <c r="J56" s="133">
        <v>0</v>
      </c>
      <c r="K56" s="133"/>
      <c r="L56" s="133"/>
      <c r="M56" s="133"/>
      <c r="N56" s="133"/>
      <c r="O56" s="86" t="s">
        <v>361</v>
      </c>
    </row>
    <row r="57" spans="1:15" x14ac:dyDescent="0.25">
      <c r="A57" s="73" t="s">
        <v>362</v>
      </c>
      <c r="B57" s="103">
        <v>0</v>
      </c>
      <c r="C57" s="103">
        <v>0</v>
      </c>
      <c r="D57" s="103">
        <v>0</v>
      </c>
      <c r="E57" s="103">
        <v>0</v>
      </c>
      <c r="F57" s="103">
        <v>0</v>
      </c>
      <c r="G57" s="103">
        <v>0</v>
      </c>
      <c r="H57" s="103">
        <v>0</v>
      </c>
      <c r="I57" s="103"/>
      <c r="J57" s="103">
        <v>0</v>
      </c>
      <c r="K57" s="103"/>
      <c r="L57" s="103"/>
      <c r="M57" s="103"/>
      <c r="N57" s="103"/>
      <c r="O57" s="74" t="s">
        <v>363</v>
      </c>
    </row>
    <row r="58" spans="1:15" x14ac:dyDescent="0.25">
      <c r="A58" s="73" t="s">
        <v>364</v>
      </c>
      <c r="B58" s="103">
        <v>0</v>
      </c>
      <c r="C58" s="103">
        <v>0</v>
      </c>
      <c r="D58" s="103">
        <v>0</v>
      </c>
      <c r="E58" s="103">
        <v>0</v>
      </c>
      <c r="F58" s="103">
        <v>0</v>
      </c>
      <c r="G58" s="103">
        <v>0</v>
      </c>
      <c r="H58" s="103">
        <v>0</v>
      </c>
      <c r="I58" s="103"/>
      <c r="J58" s="103">
        <v>0</v>
      </c>
      <c r="K58" s="40"/>
      <c r="L58" s="103"/>
      <c r="M58" s="103"/>
      <c r="N58" s="103"/>
      <c r="O58" s="74" t="s">
        <v>365</v>
      </c>
    </row>
    <row r="59" spans="1:15" x14ac:dyDescent="0.25">
      <c r="A59" s="75" t="s">
        <v>366</v>
      </c>
      <c r="B59" s="103">
        <v>0</v>
      </c>
      <c r="C59" s="103">
        <v>0</v>
      </c>
      <c r="D59" s="103">
        <v>0</v>
      </c>
      <c r="E59" s="103">
        <v>0</v>
      </c>
      <c r="F59" s="103">
        <v>0</v>
      </c>
      <c r="G59" s="103">
        <v>0</v>
      </c>
      <c r="H59" s="103">
        <v>0.47439484300000001</v>
      </c>
      <c r="I59" s="103">
        <v>0.96614250300000004</v>
      </c>
      <c r="J59" s="103">
        <v>1.070804796</v>
      </c>
      <c r="K59" s="40">
        <v>1.457757237</v>
      </c>
      <c r="L59" s="103">
        <v>1.702313765</v>
      </c>
      <c r="M59" s="103">
        <v>0.9020376685475473</v>
      </c>
      <c r="N59" s="305"/>
      <c r="O59" s="76" t="s">
        <v>367</v>
      </c>
    </row>
    <row r="60" spans="1:15" x14ac:dyDescent="0.25">
      <c r="A60" s="75" t="s">
        <v>368</v>
      </c>
      <c r="B60" s="103">
        <v>-0.17161729135795642</v>
      </c>
      <c r="C60" s="103">
        <v>-0.3433171809295778</v>
      </c>
      <c r="D60" s="103">
        <v>-1.1927004155077181</v>
      </c>
      <c r="E60" s="103">
        <v>-1.3027462215077181</v>
      </c>
      <c r="F60" s="103">
        <v>-1.3785075371554052</v>
      </c>
      <c r="G60" s="103">
        <v>-0.37714368799999998</v>
      </c>
      <c r="H60" s="103">
        <v>0</v>
      </c>
      <c r="I60" s="103"/>
      <c r="J60" s="103">
        <v>0</v>
      </c>
      <c r="K60" s="214">
        <v>-32.494679898000001</v>
      </c>
      <c r="L60" s="302"/>
      <c r="M60" s="302"/>
      <c r="N60" s="103">
        <v>1.1506182543548544</v>
      </c>
      <c r="O60" s="76" t="s">
        <v>369</v>
      </c>
    </row>
    <row r="61" spans="1:15" x14ac:dyDescent="0.25">
      <c r="A61" s="85" t="s">
        <v>370</v>
      </c>
      <c r="B61" s="133">
        <v>4.6106950451818411</v>
      </c>
      <c r="C61" s="133">
        <v>20.690285075383862</v>
      </c>
      <c r="D61" s="133">
        <v>35.167297810068376</v>
      </c>
      <c r="E61" s="133">
        <v>40.197745658808486</v>
      </c>
      <c r="F61" s="133">
        <v>52.056719877745728</v>
      </c>
      <c r="G61" s="133">
        <v>56.568788230999999</v>
      </c>
      <c r="H61" s="44">
        <v>75.278302061999995</v>
      </c>
      <c r="I61" s="44">
        <v>84.792952861000003</v>
      </c>
      <c r="J61" s="133">
        <v>94.762461649000002</v>
      </c>
      <c r="K61" s="65">
        <v>77.493822692999998</v>
      </c>
      <c r="L61" s="133">
        <v>129.47954298799999</v>
      </c>
      <c r="M61" s="133">
        <v>-1761.2298475529528</v>
      </c>
      <c r="N61" s="133">
        <v>31.672854619216018</v>
      </c>
      <c r="O61" s="86" t="s">
        <v>371</v>
      </c>
    </row>
    <row r="62" spans="1:15" x14ac:dyDescent="0.25">
      <c r="A62" s="377"/>
      <c r="B62" s="378"/>
      <c r="C62" s="378"/>
      <c r="D62" s="378"/>
      <c r="E62" s="378"/>
      <c r="F62" s="378"/>
      <c r="G62" s="378"/>
      <c r="H62" s="378"/>
      <c r="I62" s="378"/>
      <c r="J62" s="378"/>
      <c r="K62" s="378"/>
      <c r="L62" s="378"/>
      <c r="M62" s="378"/>
      <c r="N62" s="378"/>
      <c r="O62" s="379"/>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0DB5F-9123-465C-9903-7676ED8B67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ABB1D0-B97F-4938-94A2-9F5AB8D2E964}">
  <ds:schemaRefs>
    <ds:schemaRef ds:uri="http://schemas.microsoft.com/office/infopath/2007/PartnerControls"/>
    <ds:schemaRef ds:uri="http://purl.org/dc/terms/"/>
    <ds:schemaRef ds:uri="http://schemas.microsoft.com/office/2006/documentManagement/types"/>
    <ds:schemaRef ds:uri="http://schemas.microsoft.com/sharepoint/v3"/>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71ECD10-DBC7-4A5F-B854-1E1C183A0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74</vt:i4>
      </vt:variant>
    </vt:vector>
  </HeadingPairs>
  <TitlesOfParts>
    <vt:vector size="118" baseType="lpstr">
      <vt:lpstr>Cover</vt:lpstr>
      <vt:lpstr>Disclaimer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5.1</vt:lpstr>
      <vt:lpstr>5.2</vt:lpstr>
      <vt:lpstr>5.3</vt:lpstr>
      <vt:lpstr>5.4</vt:lpstr>
      <vt:lpstr>5.5</vt:lpstr>
      <vt:lpstr>5.6</vt:lpstr>
      <vt:lpstr>5.7</vt:lpstr>
      <vt:lpstr>Ikhtisar LKK Syariah</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'5.4'!Print_Area</vt:lpstr>
      <vt:lpstr>'5.5'!Print_Area</vt:lpstr>
      <vt:lpstr>'5.6'!Print_Area</vt:lpstr>
      <vt:lpstr>'5.7'!Print_Area</vt:lpstr>
      <vt:lpstr>Disclaimer!Print_Area</vt:lpstr>
      <vt:lpstr>Isi!Print_Area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Jun 1033</cp:lastModifiedBy>
  <dcterms:created xsi:type="dcterms:W3CDTF">2021-02-26T08:28:15Z</dcterms:created>
  <dcterms:modified xsi:type="dcterms:W3CDTF">2024-03-22T07:16:47Z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