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9 Fintech\Data Keuangan Fintech\2019\11. November 2019\"/>
    </mc:Choice>
  </mc:AlternateContent>
  <bookViews>
    <workbookView xWindow="0" yWindow="0" windowWidth="28800" windowHeight="11730" activeTab="1"/>
  </bookViews>
  <sheets>
    <sheet name="Statistik" sheetId="1" r:id="rId1"/>
    <sheet name="Data Pelaku dan Aset" sheetId="2" r:id="rId2"/>
  </sheets>
  <definedNames>
    <definedName name="_xlnm.Print_Area" localSheetId="0">Statistik!$A$1:$O$50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1" l="1"/>
  <c r="O38" i="1" l="1"/>
  <c r="O47" i="1"/>
  <c r="O43" i="1"/>
  <c r="O42" i="1"/>
  <c r="O41" i="1"/>
  <c r="O35" i="1"/>
  <c r="O34" i="1"/>
  <c r="O31" i="1"/>
  <c r="O30" i="1"/>
  <c r="O29" i="1"/>
  <c r="O26" i="1"/>
  <c r="O25" i="1"/>
  <c r="O24" i="1"/>
  <c r="O21" i="1"/>
  <c r="O20" i="1"/>
  <c r="O19" i="1"/>
  <c r="O18" i="1"/>
  <c r="O15" i="1"/>
  <c r="O14" i="1"/>
  <c r="O13" i="1"/>
  <c r="O10" i="1"/>
  <c r="O9" i="1"/>
  <c r="O8" i="1"/>
  <c r="N46" i="1"/>
  <c r="O46" i="1" s="1"/>
  <c r="L48" i="1" l="1"/>
  <c r="D48" i="1" l="1"/>
  <c r="E48" i="1"/>
  <c r="F48" i="1"/>
  <c r="G48" i="1"/>
  <c r="H48" i="1"/>
  <c r="I48" i="1"/>
  <c r="J48" i="1"/>
  <c r="K48" i="1"/>
  <c r="C48" i="1"/>
  <c r="O48" i="1" s="1"/>
  <c r="G21" i="1" l="1"/>
</calcChain>
</file>

<file path=xl/sharedStrings.xml><?xml version="1.0" encoding="utf-8"?>
<sst xmlns="http://schemas.openxmlformats.org/spreadsheetml/2006/main" count="93" uniqueCount="60">
  <si>
    <t>No</t>
  </si>
  <si>
    <t>Deskripsi</t>
  </si>
  <si>
    <t>Desember 2018</t>
  </si>
  <si>
    <t>Januari 2019</t>
  </si>
  <si>
    <t>Februari 2019</t>
  </si>
  <si>
    <t>Maret 2019</t>
  </si>
  <si>
    <t>April 2019</t>
  </si>
  <si>
    <t>Mei 2019</t>
  </si>
  <si>
    <t>Juni 2019</t>
  </si>
  <si>
    <t>Juli 2019</t>
  </si>
  <si>
    <t>Agustus 2019</t>
  </si>
  <si>
    <t>September 2019</t>
  </si>
  <si>
    <t>1.</t>
  </si>
  <si>
    <t>Jumlah Akumulasi Rekening Lender (Satuan Entitas)</t>
  </si>
  <si>
    <t xml:space="preserve">    a. Jawa (Lender dari Jawa)</t>
  </si>
  <si>
    <t xml:space="preserve">    b. Luar Jawa (Lender dari Luar Jawa)</t>
  </si>
  <si>
    <t xml:space="preserve">    c. Luar Negeri (Lender dari Luar Negeri)</t>
  </si>
  <si>
    <t xml:space="preserve">    d. Agregat (Total)</t>
  </si>
  <si>
    <t>2.</t>
  </si>
  <si>
    <t>Jumlah Akumulasi Rekening Borrower (Satuan Entitas)</t>
  </si>
  <si>
    <t xml:space="preserve">    a. Jawa (Borrower dari Jawa)</t>
  </si>
  <si>
    <t xml:space="preserve">    b. Luar Jawa (Borrower dari Luar Jawa)</t>
  </si>
  <si>
    <t xml:space="preserve">    c. Agregat (Total)</t>
  </si>
  <si>
    <t>3.</t>
  </si>
  <si>
    <t>Jumlah Akumulasi Transaksi Lender (Satuan Akun)</t>
  </si>
  <si>
    <t xml:space="preserve">    a. Jawa </t>
  </si>
  <si>
    <t xml:space="preserve">    b. Luar Jawa </t>
  </si>
  <si>
    <t xml:space="preserve">    c. Luar Negeri </t>
  </si>
  <si>
    <t>4.</t>
  </si>
  <si>
    <t>Jumlah Akumulasi Transaksi Borrower (Satuan Akun)</t>
  </si>
  <si>
    <t xml:space="preserve">    a. Jawa</t>
  </si>
  <si>
    <t xml:space="preserve">    b. Luar Jawa</t>
  </si>
  <si>
    <t xml:space="preserve">5. </t>
  </si>
  <si>
    <t>Akumulasi Jumlah Pinjaman  (Rp)</t>
  </si>
  <si>
    <t>Outstanding Pinjaman</t>
  </si>
  <si>
    <t>Karakteristik Pinjaman</t>
  </si>
  <si>
    <t>Nilai pinjaman terendah (Rp)</t>
  </si>
  <si>
    <t>Rata-rata nilai pinjaman terendah (Rp)</t>
  </si>
  <si>
    <t>Rata-rata nilai pinjaman yang disalurkan (Rp)</t>
  </si>
  <si>
    <t>Tingkat Keberhasilan/Kualitas Pinjaman</t>
  </si>
  <si>
    <t>TKB 90</t>
  </si>
  <si>
    <t>TWP 90</t>
  </si>
  <si>
    <t>Aset</t>
  </si>
  <si>
    <t>Statistik Penyelenggaraan LPMUBTI</t>
  </si>
  <si>
    <t>Penyelenggara Konvensional</t>
  </si>
  <si>
    <t>Penyelenggara Syariah</t>
  </si>
  <si>
    <t>Total Seluruh Penyelenggara</t>
  </si>
  <si>
    <t>Oktober2019</t>
  </si>
  <si>
    <t>Oktober 2019</t>
  </si>
  <si>
    <t>November2019</t>
  </si>
  <si>
    <t>% ∆ November 2019 (ytd)</t>
  </si>
  <si>
    <t>November 2019</t>
  </si>
  <si>
    <t>Keterangan</t>
  </si>
  <si>
    <t>Aset Fintech (Satuan Rupiah)</t>
  </si>
  <si>
    <t>Fintech Konvensional Terdaftar</t>
  </si>
  <si>
    <t>Fintech Konvensional Berizin</t>
  </si>
  <si>
    <t>Fintech Syariah Terdaftar</t>
  </si>
  <si>
    <t>Fintech Syariah Berizin</t>
  </si>
  <si>
    <t>Pelaku Fintech</t>
  </si>
  <si>
    <t>Data Pelaku dan Aset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</si>
</sst>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-&quot;Rp&quot;* #,##0_-;\-&quot;Rp&quot;* #,##0_-;_-&quot;Rp&quot;* &quot;-&quot;_-;_-@_-"/>
    <numFmt numFmtId="41" formatCode="_-* #,##0_-;\-* #,##0_-;_-* &quot;-&quot;_-;_-@_-"/>
    <numFmt numFmtId="43" formatCode="_-* #,##0.00_-;\-* #,##0.00_-;_-* &quot;-&quot;??_-;_-@_-"/>
    <numFmt numFmtId="164" formatCode="m/d/yyyy\ h:mm:ss"/>
    <numFmt numFmtId="165" formatCode="_(* #,##0_);_(* \(#,##0\);_(* &quot;-&quot;??_);_(@_)"/>
    <numFmt numFmtId="166" formatCode="_(* #,##0_);_(* \(#,##0\);_(* &quot;-&quot;_);_(@_)"/>
    <numFmt numFmtId="167" formatCode="_-[$Rp-421]* #,##0_-;\-[$Rp-421]* #,##0_-;_-[$Rp-421]* &quot;-&quot;_-;_-@_-"/>
    <numFmt numFmtId="168" formatCode="_-[$Rp-421]* #,##0_-;\-[$Rp-421]* #,##0_-;_-[$Rp-421]* &quot;-&quot;??_-;_-@_-"/>
    <numFmt numFmtId="169" formatCode="_-* #,##0.00_-;\-* #,##0.00_-;_-* &quot;-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Bookman Old Style"/>
      <family val="1"/>
    </font>
    <font>
      <sz val="11"/>
      <color theme="1"/>
      <name val="Bookman Old Style"/>
      <family val="1"/>
    </font>
    <font>
      <sz val="10"/>
      <color rgb="FF000000"/>
      <name val="Arial"/>
      <family val="2"/>
    </font>
    <font>
      <sz val="11"/>
      <name val="Bookman Old Style"/>
      <family val="1"/>
    </font>
    <font>
      <sz val="10"/>
      <color indexed="8"/>
      <name val="Arial"/>
      <family val="2"/>
    </font>
    <font>
      <sz val="11"/>
      <color rgb="FF000000"/>
      <name val="Bookman Old Style"/>
      <family val="1"/>
    </font>
    <font>
      <sz val="11"/>
      <color theme="1"/>
      <name val="Calibri"/>
      <family val="2"/>
      <charset val="1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1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/>
  </cellStyleXfs>
  <cellXfs count="66">
    <xf numFmtId="0" fontId="0" fillId="0" borderId="0" xfId="0"/>
    <xf numFmtId="0" fontId="2" fillId="2" borderId="0" xfId="0" applyFont="1" applyFill="1" applyAlignment="1">
      <alignment horizontal="center" vertical="center"/>
    </xf>
    <xf numFmtId="164" fontId="2" fillId="2" borderId="0" xfId="0" quotePrefix="1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7" fontId="2" fillId="2" borderId="0" xfId="0" quotePrefix="1" applyNumberFormat="1" applyFont="1" applyFill="1" applyAlignment="1">
      <alignment horizontal="center" vertical="center" wrapText="1"/>
    </xf>
    <xf numFmtId="165" fontId="2" fillId="2" borderId="0" xfId="1" quotePrefix="1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3" borderId="0" xfId="0" applyFont="1" applyFill="1" applyAlignment="1">
      <alignment horizontal="left" vertical="center"/>
    </xf>
    <xf numFmtId="0" fontId="3" fillId="0" borderId="0" xfId="0" applyFont="1"/>
    <xf numFmtId="165" fontId="0" fillId="0" borderId="0" xfId="1" applyNumberFormat="1" applyFont="1"/>
    <xf numFmtId="0" fontId="3" fillId="4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/>
    <xf numFmtId="0" fontId="3" fillId="4" borderId="1" xfId="0" applyFont="1" applyFill="1" applyBorder="1"/>
    <xf numFmtId="165" fontId="3" fillId="4" borderId="0" xfId="1" applyNumberFormat="1" applyFont="1" applyFill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1" fontId="3" fillId="0" borderId="0" xfId="2" applyFont="1"/>
    <xf numFmtId="41" fontId="5" fillId="0" borderId="0" xfId="4" applyFont="1" applyAlignment="1">
      <alignment horizontal="right"/>
    </xf>
    <xf numFmtId="165" fontId="3" fillId="0" borderId="0" xfId="1" applyNumberFormat="1" applyFont="1"/>
    <xf numFmtId="165" fontId="5" fillId="0" borderId="0" xfId="1" applyNumberFormat="1" applyFont="1"/>
    <xf numFmtId="10" fontId="3" fillId="0" borderId="0" xfId="3" applyNumberFormat="1" applyFont="1"/>
    <xf numFmtId="166" fontId="5" fillId="0" borderId="0" xfId="5" applyFont="1" applyAlignment="1">
      <alignment horizontal="right"/>
    </xf>
    <xf numFmtId="0" fontId="5" fillId="0" borderId="0" xfId="0" applyFont="1"/>
    <xf numFmtId="0" fontId="7" fillId="4" borderId="0" xfId="0" applyFont="1" applyFill="1" applyAlignment="1">
      <alignment horizontal="left" vertical="center" wrapText="1"/>
    </xf>
    <xf numFmtId="41" fontId="3" fillId="4" borderId="0" xfId="2" applyFont="1" applyFill="1" applyAlignment="1">
      <alignment horizontal="right"/>
    </xf>
    <xf numFmtId="0" fontId="5" fillId="4" borderId="0" xfId="0" applyFont="1" applyFill="1"/>
    <xf numFmtId="0" fontId="5" fillId="4" borderId="0" xfId="0" applyFont="1" applyFill="1" applyAlignment="1">
      <alignment horizontal="left" vertical="center" wrapText="1"/>
    </xf>
    <xf numFmtId="165" fontId="5" fillId="4" borderId="0" xfId="1" applyNumberFormat="1" applyFont="1" applyFill="1" applyAlignment="1">
      <alignment horizontal="left" vertical="center" wrapText="1"/>
    </xf>
    <xf numFmtId="0" fontId="3" fillId="4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3" fillId="0" borderId="0" xfId="0" applyFont="1" applyAlignment="1">
      <alignment horizontal="left"/>
    </xf>
    <xf numFmtId="10" fontId="5" fillId="0" borderId="0" xfId="3" applyNumberFormat="1" applyFont="1" applyAlignment="1">
      <alignment horizontal="right"/>
    </xf>
    <xf numFmtId="10" fontId="5" fillId="0" borderId="0" xfId="3" applyNumberFormat="1" applyFont="1"/>
    <xf numFmtId="41" fontId="5" fillId="0" borderId="0" xfId="2" applyFont="1"/>
    <xf numFmtId="0" fontId="3" fillId="4" borderId="0" xfId="0" applyFont="1" applyFill="1" applyAlignment="1">
      <alignment horizontal="left" vertical="center"/>
    </xf>
    <xf numFmtId="17" fontId="3" fillId="4" borderId="0" xfId="2" applyNumberFormat="1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17" fontId="3" fillId="4" borderId="0" xfId="0" applyNumberFormat="1" applyFont="1" applyFill="1" applyAlignment="1">
      <alignment horizontal="center"/>
    </xf>
    <xf numFmtId="0" fontId="7" fillId="0" borderId="0" xfId="0" applyFont="1" applyAlignment="1">
      <alignment horizontal="left" vertical="center" wrapText="1"/>
    </xf>
    <xf numFmtId="10" fontId="3" fillId="0" borderId="0" xfId="0" applyNumberFormat="1" applyFont="1"/>
    <xf numFmtId="17" fontId="3" fillId="4" borderId="0" xfId="0" quotePrefix="1" applyNumberFormat="1" applyFont="1" applyFill="1" applyAlignment="1">
      <alignment horizontal="center"/>
    </xf>
    <xf numFmtId="165" fontId="5" fillId="4" borderId="0" xfId="1" applyNumberFormat="1" applyFont="1" applyFill="1" applyAlignment="1">
      <alignment vertical="center" wrapText="1"/>
    </xf>
    <xf numFmtId="41" fontId="0" fillId="0" borderId="0" xfId="2" applyFont="1"/>
    <xf numFmtId="42" fontId="3" fillId="0" borderId="0" xfId="2" applyNumberFormat="1" applyFont="1"/>
    <xf numFmtId="42" fontId="5" fillId="0" borderId="0" xfId="4" applyNumberFormat="1" applyFont="1" applyAlignment="1">
      <alignment horizontal="right"/>
    </xf>
    <xf numFmtId="42" fontId="3" fillId="0" borderId="0" xfId="0" applyNumberFormat="1" applyFont="1"/>
    <xf numFmtId="42" fontId="5" fillId="0" borderId="0" xfId="0" applyNumberFormat="1" applyFont="1"/>
    <xf numFmtId="42" fontId="0" fillId="0" borderId="0" xfId="1" applyNumberFormat="1" applyFont="1"/>
    <xf numFmtId="42" fontId="5" fillId="0" borderId="0" xfId="2" applyNumberFormat="1" applyFont="1"/>
    <xf numFmtId="42" fontId="0" fillId="0" borderId="0" xfId="0" applyNumberFormat="1"/>
    <xf numFmtId="42" fontId="0" fillId="0" borderId="0" xfId="2" applyNumberFormat="1" applyFont="1"/>
    <xf numFmtId="41" fontId="0" fillId="0" borderId="0" xfId="0" applyNumberFormat="1"/>
    <xf numFmtId="165" fontId="0" fillId="0" borderId="0" xfId="0" applyNumberFormat="1"/>
    <xf numFmtId="10" fontId="0" fillId="0" borderId="0" xfId="3" applyNumberFormat="1" applyFont="1"/>
    <xf numFmtId="167" fontId="5" fillId="0" borderId="0" xfId="0" applyNumberFormat="1" applyFont="1"/>
    <xf numFmtId="167" fontId="0" fillId="0" borderId="0" xfId="1" applyNumberFormat="1" applyFont="1"/>
    <xf numFmtId="165" fontId="1" fillId="0" borderId="0" xfId="1" applyNumberFormat="1" applyFont="1"/>
    <xf numFmtId="42" fontId="0" fillId="0" borderId="0" xfId="0" applyNumberFormat="1" applyFont="1"/>
    <xf numFmtId="168" fontId="0" fillId="0" borderId="0" xfId="1" applyNumberFormat="1" applyFont="1"/>
    <xf numFmtId="0" fontId="10" fillId="5" borderId="0" xfId="0" applyFont="1" applyFill="1"/>
    <xf numFmtId="17" fontId="10" fillId="5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169" fontId="0" fillId="0" borderId="0" xfId="2" applyNumberFormat="1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</cellXfs>
  <cellStyles count="18">
    <cellStyle name="Comma" xfId="1" builtinId="3"/>
    <cellStyle name="Comma [0]" xfId="2" builtinId="6"/>
    <cellStyle name="Comma [0] 2" xfId="5"/>
    <cellStyle name="Comma [0] 2 2" xfId="17"/>
    <cellStyle name="Comma [0] 2 3" xfId="8"/>
    <cellStyle name="Comma [0] 2 4" xfId="4"/>
    <cellStyle name="Comma [0] 2 4 2" xfId="16"/>
    <cellStyle name="Comma 10" xfId="13"/>
    <cellStyle name="Comma 2" xfId="7"/>
    <cellStyle name="Normal" xfId="0" builtinId="0"/>
    <cellStyle name="Normal 2" xfId="6"/>
    <cellStyle name="Normal 4" xfId="14"/>
    <cellStyle name="Normal 5" xfId="12"/>
    <cellStyle name="Normal 6" xfId="10"/>
    <cellStyle name="Percent" xfId="3" builtinId="5"/>
    <cellStyle name="Percent 2" xfId="15"/>
    <cellStyle name="Percent 2 2" xfId="11"/>
    <cellStyle name="Percent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view="pageBreakPreview" topLeftCell="G1" zoomScale="90" zoomScaleNormal="55" zoomScaleSheetLayoutView="90" workbookViewId="0">
      <selection activeCell="O14" sqref="O14"/>
    </sheetView>
  </sheetViews>
  <sheetFormatPr defaultRowHeight="15" x14ac:dyDescent="0.25"/>
  <cols>
    <col min="1" max="1" width="3.7109375" bestFit="1" customWidth="1"/>
    <col min="2" max="2" width="65.7109375" bestFit="1" customWidth="1"/>
    <col min="3" max="5" width="27.140625" bestFit="1" customWidth="1"/>
    <col min="6" max="6" width="25.7109375" bestFit="1" customWidth="1"/>
    <col min="7" max="8" width="27.140625" bestFit="1" customWidth="1"/>
    <col min="9" max="9" width="29.28515625" customWidth="1"/>
    <col min="10" max="11" width="27.140625" bestFit="1" customWidth="1"/>
    <col min="12" max="12" width="28.42578125" style="9" bestFit="1" customWidth="1"/>
    <col min="13" max="13" width="28.28515625" bestFit="1" customWidth="1"/>
    <col min="14" max="14" width="28.28515625" customWidth="1"/>
    <col min="15" max="15" width="30.28515625" bestFit="1" customWidth="1"/>
    <col min="18" max="18" width="13" bestFit="1" customWidth="1"/>
  </cols>
  <sheetData>
    <row r="1" spans="1:18" x14ac:dyDescent="0.25">
      <c r="A1" s="64" t="s">
        <v>43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8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4" spans="1:18" x14ac:dyDescent="0.25">
      <c r="A4" s="1" t="s">
        <v>0</v>
      </c>
      <c r="B4" s="1" t="s">
        <v>1</v>
      </c>
      <c r="C4" s="2" t="s">
        <v>2</v>
      </c>
      <c r="D4" s="2" t="s">
        <v>3</v>
      </c>
      <c r="E4" s="3" t="s">
        <v>4</v>
      </c>
      <c r="F4" s="3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5" t="s">
        <v>11</v>
      </c>
      <c r="M4" s="5" t="s">
        <v>47</v>
      </c>
      <c r="N4" s="5" t="s">
        <v>49</v>
      </c>
      <c r="O4" s="1" t="s">
        <v>50</v>
      </c>
    </row>
    <row r="5" spans="1:18" x14ac:dyDescent="0.25">
      <c r="A5" s="6"/>
      <c r="B5" s="7"/>
      <c r="C5" s="7"/>
      <c r="D5" s="8"/>
      <c r="E5" s="8"/>
      <c r="F5" s="8"/>
      <c r="G5" s="8"/>
      <c r="H5" s="8"/>
      <c r="I5" s="8"/>
      <c r="J5" s="8"/>
      <c r="K5" s="8"/>
    </row>
    <row r="6" spans="1:18" x14ac:dyDescent="0.25">
      <c r="A6" s="10" t="s">
        <v>12</v>
      </c>
      <c r="B6" s="11" t="s">
        <v>13</v>
      </c>
      <c r="C6" s="12"/>
      <c r="D6" s="13"/>
      <c r="E6" s="11"/>
      <c r="F6" s="11"/>
      <c r="G6" s="11"/>
      <c r="H6" s="11"/>
      <c r="I6" s="11"/>
      <c r="J6" s="11"/>
      <c r="K6" s="11"/>
      <c r="L6" s="14"/>
      <c r="M6" s="14"/>
      <c r="N6" s="14"/>
      <c r="O6" s="11"/>
    </row>
    <row r="7" spans="1:18" x14ac:dyDescent="0.25">
      <c r="A7" s="6"/>
      <c r="B7" s="15" t="s">
        <v>14</v>
      </c>
      <c r="C7" s="16">
        <v>155229.5</v>
      </c>
      <c r="D7" s="17">
        <v>169408</v>
      </c>
      <c r="E7" s="18">
        <v>184356</v>
      </c>
      <c r="F7" s="19">
        <v>205400</v>
      </c>
      <c r="G7" s="19">
        <v>384718</v>
      </c>
      <c r="H7" s="19">
        <v>403567</v>
      </c>
      <c r="I7" s="19">
        <v>416600</v>
      </c>
      <c r="J7" s="19">
        <v>433367</v>
      </c>
      <c r="K7" s="19">
        <v>441508</v>
      </c>
      <c r="L7" s="9">
        <v>462854</v>
      </c>
      <c r="M7" s="9">
        <v>477742</v>
      </c>
      <c r="N7" s="9">
        <v>487950</v>
      </c>
      <c r="O7" s="20">
        <f>(N7-C7)/C7</f>
        <v>2.143410240965796</v>
      </c>
    </row>
    <row r="8" spans="1:18" x14ac:dyDescent="0.25">
      <c r="A8" s="6"/>
      <c r="B8" s="15" t="s">
        <v>15</v>
      </c>
      <c r="C8" s="16">
        <v>50281</v>
      </c>
      <c r="D8" s="17">
        <v>54416</v>
      </c>
      <c r="E8" s="18">
        <v>58781</v>
      </c>
      <c r="F8" s="19">
        <v>64930</v>
      </c>
      <c r="G8" s="19">
        <v>68865</v>
      </c>
      <c r="H8" s="19">
        <v>73822</v>
      </c>
      <c r="I8" s="19">
        <v>77924</v>
      </c>
      <c r="J8" s="19">
        <v>82069</v>
      </c>
      <c r="K8" s="19">
        <v>85528</v>
      </c>
      <c r="L8" s="9">
        <v>92386</v>
      </c>
      <c r="M8" s="9">
        <v>96779</v>
      </c>
      <c r="N8" s="9">
        <v>99988</v>
      </c>
      <c r="O8" s="20">
        <f>(N8-C8)/C8</f>
        <v>0.98858415703744951</v>
      </c>
    </row>
    <row r="9" spans="1:18" x14ac:dyDescent="0.25">
      <c r="A9" s="6"/>
      <c r="B9" s="15" t="s">
        <v>16</v>
      </c>
      <c r="C9" s="16">
        <v>1996</v>
      </c>
      <c r="D9" s="17">
        <v>2068</v>
      </c>
      <c r="E9" s="18">
        <v>2162</v>
      </c>
      <c r="F9" s="19">
        <v>2218</v>
      </c>
      <c r="G9" s="19">
        <v>2769</v>
      </c>
      <c r="H9" s="19">
        <v>2873</v>
      </c>
      <c r="I9" s="19">
        <v>2981</v>
      </c>
      <c r="J9" s="19">
        <v>3204</v>
      </c>
      <c r="K9" s="19">
        <v>3349</v>
      </c>
      <c r="L9" s="9">
        <v>3526</v>
      </c>
      <c r="M9" s="9">
        <v>3637</v>
      </c>
      <c r="N9" s="9">
        <v>3724</v>
      </c>
      <c r="O9" s="20">
        <f>(N9-C9)/C9</f>
        <v>0.86573146292585168</v>
      </c>
    </row>
    <row r="10" spans="1:18" x14ac:dyDescent="0.25">
      <c r="A10" s="6"/>
      <c r="B10" s="15" t="s">
        <v>17</v>
      </c>
      <c r="C10" s="16">
        <v>207506.5</v>
      </c>
      <c r="D10" s="21">
        <v>225892</v>
      </c>
      <c r="E10" s="18">
        <v>245299</v>
      </c>
      <c r="F10" s="19">
        <v>272548</v>
      </c>
      <c r="G10" s="19">
        <v>456352</v>
      </c>
      <c r="H10" s="19">
        <v>480262</v>
      </c>
      <c r="I10" s="19">
        <v>497505</v>
      </c>
      <c r="J10" s="19">
        <v>518640</v>
      </c>
      <c r="K10" s="19">
        <v>530385</v>
      </c>
      <c r="L10" s="9">
        <v>558766</v>
      </c>
      <c r="M10" s="9">
        <v>578158</v>
      </c>
      <c r="N10" s="9">
        <v>591662</v>
      </c>
      <c r="O10" s="20">
        <f>(N10-C10)/C10</f>
        <v>1.8512938148925455</v>
      </c>
    </row>
    <row r="11" spans="1:18" x14ac:dyDescent="0.25">
      <c r="A11" s="6"/>
      <c r="B11" s="15"/>
      <c r="C11" s="8"/>
      <c r="D11" s="22"/>
      <c r="E11" s="18"/>
      <c r="F11" s="19"/>
      <c r="G11" s="19"/>
      <c r="H11" s="19"/>
      <c r="I11" s="19"/>
      <c r="J11" s="19"/>
      <c r="K11" s="19"/>
      <c r="M11" s="9"/>
      <c r="O11" s="8"/>
      <c r="R11" s="53"/>
    </row>
    <row r="12" spans="1:18" x14ac:dyDescent="0.25">
      <c r="A12" s="10" t="s">
        <v>18</v>
      </c>
      <c r="B12" s="23" t="s">
        <v>19</v>
      </c>
      <c r="C12" s="24"/>
      <c r="D12" s="25"/>
      <c r="E12" s="11"/>
      <c r="F12" s="26"/>
      <c r="G12" s="26"/>
      <c r="H12" s="26"/>
      <c r="I12" s="26"/>
      <c r="J12" s="26"/>
      <c r="K12" s="26"/>
      <c r="L12" s="27"/>
      <c r="M12" s="27"/>
      <c r="N12" s="27"/>
      <c r="O12" s="23"/>
      <c r="R12" s="52"/>
    </row>
    <row r="13" spans="1:18" x14ac:dyDescent="0.25">
      <c r="A13" s="6"/>
      <c r="B13" s="15" t="s">
        <v>20</v>
      </c>
      <c r="C13" s="16">
        <v>3664645</v>
      </c>
      <c r="D13" s="17">
        <v>4313165</v>
      </c>
      <c r="E13" s="18">
        <v>5056078</v>
      </c>
      <c r="F13" s="19">
        <v>5757225</v>
      </c>
      <c r="G13" s="19">
        <v>6427478</v>
      </c>
      <c r="H13" s="19">
        <v>7215949</v>
      </c>
      <c r="I13" s="19">
        <v>8030133</v>
      </c>
      <c r="J13" s="19">
        <v>9440793</v>
      </c>
      <c r="K13" s="19">
        <v>10641601</v>
      </c>
      <c r="L13" s="9">
        <v>11941287</v>
      </c>
      <c r="M13" s="9">
        <v>13326505</v>
      </c>
      <c r="N13" s="9">
        <v>14334106</v>
      </c>
      <c r="O13" s="20">
        <f>(N13-C13)/C13</f>
        <v>2.9114582722200923</v>
      </c>
    </row>
    <row r="14" spans="1:18" x14ac:dyDescent="0.25">
      <c r="A14" s="6"/>
      <c r="B14" s="15" t="s">
        <v>21</v>
      </c>
      <c r="C14" s="16">
        <v>694803</v>
      </c>
      <c r="D14" s="17">
        <v>846955</v>
      </c>
      <c r="E14" s="18">
        <v>1025032</v>
      </c>
      <c r="F14" s="19">
        <v>1204768</v>
      </c>
      <c r="G14" s="19">
        <v>1343548</v>
      </c>
      <c r="H14" s="19">
        <v>1534476</v>
      </c>
      <c r="I14" s="19">
        <v>1712095</v>
      </c>
      <c r="J14" s="19">
        <v>1975056</v>
      </c>
      <c r="K14" s="19">
        <v>2190670</v>
      </c>
      <c r="L14" s="9">
        <v>2418631</v>
      </c>
      <c r="M14" s="9">
        <v>2660218</v>
      </c>
      <c r="N14" s="9">
        <v>2910892</v>
      </c>
      <c r="O14" s="20">
        <f>(N14-C14)/C14</f>
        <v>3.1895213463384584</v>
      </c>
      <c r="R14" s="54"/>
    </row>
    <row r="15" spans="1:18" x14ac:dyDescent="0.25">
      <c r="A15" s="6"/>
      <c r="B15" s="15" t="s">
        <v>22</v>
      </c>
      <c r="C15" s="16">
        <v>4359448</v>
      </c>
      <c r="D15" s="17">
        <v>5160120</v>
      </c>
      <c r="E15" s="18">
        <v>6081110</v>
      </c>
      <c r="F15" s="19">
        <v>6961993</v>
      </c>
      <c r="G15" s="19">
        <v>7771026</v>
      </c>
      <c r="H15" s="19">
        <v>8750425</v>
      </c>
      <c r="I15" s="19">
        <v>9742228</v>
      </c>
      <c r="J15" s="19">
        <v>11415849</v>
      </c>
      <c r="K15" s="19">
        <v>12832271</v>
      </c>
      <c r="L15" s="9">
        <v>14359918</v>
      </c>
      <c r="M15" s="9">
        <v>15986723</v>
      </c>
      <c r="N15" s="9">
        <v>17244998</v>
      </c>
      <c r="O15" s="20">
        <f>(N15-C15)/C15</f>
        <v>2.9557755936072638</v>
      </c>
    </row>
    <row r="16" spans="1:18" x14ac:dyDescent="0.25">
      <c r="A16" s="6"/>
      <c r="B16" s="15"/>
      <c r="C16" s="8"/>
      <c r="D16" s="21"/>
      <c r="E16" s="18"/>
      <c r="F16" s="19"/>
      <c r="G16" s="19"/>
      <c r="H16" s="19"/>
      <c r="I16" s="19"/>
      <c r="J16" s="19"/>
      <c r="K16" s="19"/>
      <c r="M16" s="9"/>
      <c r="O16" s="20"/>
    </row>
    <row r="17" spans="1:15" x14ac:dyDescent="0.25">
      <c r="A17" s="10" t="s">
        <v>23</v>
      </c>
      <c r="B17" s="23" t="s">
        <v>24</v>
      </c>
      <c r="C17" s="24"/>
      <c r="D17" s="25"/>
      <c r="E17" s="11"/>
      <c r="F17" s="26"/>
      <c r="G17" s="26"/>
      <c r="H17" s="26"/>
      <c r="I17" s="26"/>
      <c r="J17" s="26"/>
      <c r="K17" s="26"/>
      <c r="L17" s="26"/>
      <c r="M17" s="27"/>
      <c r="N17" s="27"/>
      <c r="O17" s="23"/>
    </row>
    <row r="18" spans="1:15" x14ac:dyDescent="0.25">
      <c r="A18" s="6"/>
      <c r="B18" s="15" t="s">
        <v>25</v>
      </c>
      <c r="C18" s="16">
        <v>5744372</v>
      </c>
      <c r="D18" s="17">
        <v>6888801</v>
      </c>
      <c r="E18" s="18">
        <v>9717153</v>
      </c>
      <c r="F18" s="19">
        <v>11211477</v>
      </c>
      <c r="G18" s="19">
        <v>12469992</v>
      </c>
      <c r="H18" s="19">
        <v>14186257</v>
      </c>
      <c r="I18" s="19">
        <v>15406883</v>
      </c>
      <c r="J18" s="19">
        <v>20007530</v>
      </c>
      <c r="K18" s="19">
        <v>22994180</v>
      </c>
      <c r="L18" s="9">
        <v>26407489</v>
      </c>
      <c r="M18" s="9">
        <v>28611825</v>
      </c>
      <c r="N18" s="9">
        <v>36044870</v>
      </c>
      <c r="O18" s="20">
        <f>(N18-C18)/C18</f>
        <v>5.2748147230019224</v>
      </c>
    </row>
    <row r="19" spans="1:15" x14ac:dyDescent="0.25">
      <c r="A19" s="6"/>
      <c r="B19" s="15" t="s">
        <v>26</v>
      </c>
      <c r="C19" s="16">
        <v>499159</v>
      </c>
      <c r="D19" s="17">
        <v>587256</v>
      </c>
      <c r="E19" s="18">
        <v>666979</v>
      </c>
      <c r="F19" s="19">
        <v>714342</v>
      </c>
      <c r="G19" s="19">
        <v>744360</v>
      </c>
      <c r="H19" s="19">
        <v>773683</v>
      </c>
      <c r="I19" s="19">
        <v>800267</v>
      </c>
      <c r="J19" s="19">
        <v>954371</v>
      </c>
      <c r="K19" s="19">
        <v>1069918</v>
      </c>
      <c r="L19" s="9">
        <v>1168648</v>
      </c>
      <c r="M19" s="9">
        <v>1371864</v>
      </c>
      <c r="N19" s="9">
        <v>1420028</v>
      </c>
      <c r="O19" s="20">
        <f>(N19-C19)/C19</f>
        <v>1.8448410226000131</v>
      </c>
    </row>
    <row r="20" spans="1:15" x14ac:dyDescent="0.25">
      <c r="A20" s="6"/>
      <c r="B20" s="15" t="s">
        <v>27</v>
      </c>
      <c r="C20" s="16">
        <v>2547785</v>
      </c>
      <c r="D20" s="17">
        <v>3187479</v>
      </c>
      <c r="E20" s="18">
        <v>3404302</v>
      </c>
      <c r="F20" s="19">
        <v>3742093</v>
      </c>
      <c r="G20" s="19">
        <v>6873768</v>
      </c>
      <c r="H20" s="19">
        <v>7568644</v>
      </c>
      <c r="I20" s="19">
        <v>7764957</v>
      </c>
      <c r="J20" s="19">
        <v>12009524</v>
      </c>
      <c r="K20" s="19">
        <v>13184443</v>
      </c>
      <c r="L20" s="9">
        <v>14382805</v>
      </c>
      <c r="M20" s="9">
        <v>15947967</v>
      </c>
      <c r="N20" s="9">
        <v>16894230</v>
      </c>
      <c r="O20" s="20">
        <f>(N20-C20)/C20</f>
        <v>5.6309480588040204</v>
      </c>
    </row>
    <row r="21" spans="1:15" x14ac:dyDescent="0.25">
      <c r="A21" s="6"/>
      <c r="B21" s="15" t="s">
        <v>17</v>
      </c>
      <c r="C21" s="16">
        <v>8791316</v>
      </c>
      <c r="D21" s="21">
        <v>10663536</v>
      </c>
      <c r="E21" s="18">
        <v>13788859</v>
      </c>
      <c r="F21" s="19">
        <v>15667912</v>
      </c>
      <c r="G21" s="19">
        <f>SUM(G18:G20)</f>
        <v>20088120</v>
      </c>
      <c r="H21" s="19">
        <v>22528584</v>
      </c>
      <c r="I21" s="19">
        <v>23972107</v>
      </c>
      <c r="J21" s="19">
        <v>32971425</v>
      </c>
      <c r="K21" s="19">
        <v>37248541</v>
      </c>
      <c r="L21" s="9">
        <v>41958942</v>
      </c>
      <c r="M21" s="9">
        <v>45931656</v>
      </c>
      <c r="N21" s="9">
        <v>54359128</v>
      </c>
      <c r="O21" s="20">
        <f>(N21-C21)/C21</f>
        <v>5.1832754049564365</v>
      </c>
    </row>
    <row r="22" spans="1:15" x14ac:dyDescent="0.25">
      <c r="A22" s="6"/>
      <c r="B22" s="15"/>
      <c r="C22" s="8"/>
      <c r="D22" s="22"/>
      <c r="E22" s="18"/>
      <c r="F22" s="19"/>
      <c r="G22" s="19"/>
      <c r="H22" s="19"/>
      <c r="I22" s="19"/>
      <c r="J22" s="19"/>
      <c r="K22" s="19"/>
      <c r="M22" s="9"/>
      <c r="O22" s="18"/>
    </row>
    <row r="23" spans="1:15" x14ac:dyDescent="0.25">
      <c r="A23" s="10" t="s">
        <v>28</v>
      </c>
      <c r="B23" s="28" t="s">
        <v>29</v>
      </c>
      <c r="C23" s="24"/>
      <c r="D23" s="25"/>
      <c r="E23" s="28"/>
      <c r="F23" s="29"/>
      <c r="G23" s="29"/>
      <c r="H23" s="29"/>
      <c r="I23" s="29"/>
      <c r="J23" s="29"/>
      <c r="K23" s="29"/>
      <c r="L23" s="29"/>
      <c r="M23" s="42"/>
      <c r="N23" s="42"/>
      <c r="O23" s="28"/>
    </row>
    <row r="24" spans="1:15" x14ac:dyDescent="0.25">
      <c r="A24" s="6"/>
      <c r="B24" s="15" t="s">
        <v>30</v>
      </c>
      <c r="C24" s="16">
        <v>12169789</v>
      </c>
      <c r="D24" s="17">
        <v>14527743</v>
      </c>
      <c r="E24" s="18">
        <v>16673197</v>
      </c>
      <c r="F24" s="19">
        <v>19133394</v>
      </c>
      <c r="G24" s="19">
        <v>21587655</v>
      </c>
      <c r="H24" s="19">
        <v>24588518</v>
      </c>
      <c r="I24" s="19">
        <v>27769219</v>
      </c>
      <c r="J24" s="19">
        <v>33289195</v>
      </c>
      <c r="K24" s="19">
        <v>38227992</v>
      </c>
      <c r="L24" s="9">
        <v>44397513</v>
      </c>
      <c r="M24" s="9">
        <v>51893170</v>
      </c>
      <c r="N24" s="9">
        <v>60108614</v>
      </c>
      <c r="O24" s="20">
        <f>(N24-C24)/C24</f>
        <v>3.9391664884247377</v>
      </c>
    </row>
    <row r="25" spans="1:15" x14ac:dyDescent="0.25">
      <c r="A25" s="6"/>
      <c r="B25" s="15" t="s">
        <v>31</v>
      </c>
      <c r="C25" s="16">
        <v>2161652</v>
      </c>
      <c r="D25" s="17">
        <v>2636449</v>
      </c>
      <c r="E25" s="18">
        <v>3083499</v>
      </c>
      <c r="F25" s="19">
        <v>3591915</v>
      </c>
      <c r="G25" s="19">
        <v>4102221</v>
      </c>
      <c r="H25" s="19">
        <v>4716706</v>
      </c>
      <c r="I25" s="19">
        <v>5347337</v>
      </c>
      <c r="J25" s="19">
        <v>6515162</v>
      </c>
      <c r="K25" s="19">
        <v>7487056</v>
      </c>
      <c r="L25" s="9">
        <v>8763727</v>
      </c>
      <c r="M25" s="9">
        <v>10278808</v>
      </c>
      <c r="N25" s="9">
        <v>11968117</v>
      </c>
      <c r="O25" s="20">
        <f>(N25-C25)/C25</f>
        <v>4.5365604639414672</v>
      </c>
    </row>
    <row r="26" spans="1:15" x14ac:dyDescent="0.25">
      <c r="A26" s="6"/>
      <c r="B26" s="15" t="s">
        <v>22</v>
      </c>
      <c r="C26" s="16">
        <v>14331441</v>
      </c>
      <c r="D26" s="17">
        <v>17164192</v>
      </c>
      <c r="E26" s="18">
        <v>19756696</v>
      </c>
      <c r="F26" s="19">
        <v>22725309</v>
      </c>
      <c r="G26" s="19">
        <v>25689876</v>
      </c>
      <c r="H26" s="19">
        <v>29305224</v>
      </c>
      <c r="I26" s="19">
        <v>33116556</v>
      </c>
      <c r="J26" s="19">
        <v>39804357</v>
      </c>
      <c r="K26" s="19">
        <v>45715048</v>
      </c>
      <c r="L26" s="9">
        <v>53161240</v>
      </c>
      <c r="M26" s="9">
        <v>62171978</v>
      </c>
      <c r="N26" s="9">
        <v>72076731</v>
      </c>
      <c r="O26" s="20">
        <f>(N26-C26)/C26</f>
        <v>4.0292731205466357</v>
      </c>
    </row>
    <row r="27" spans="1:15" x14ac:dyDescent="0.25">
      <c r="A27" s="6"/>
      <c r="B27" s="15"/>
      <c r="C27" s="8"/>
      <c r="D27" s="21"/>
      <c r="E27" s="8"/>
      <c r="F27" s="22"/>
      <c r="G27" s="22"/>
      <c r="H27" s="22"/>
      <c r="I27" s="22"/>
      <c r="J27" s="22"/>
      <c r="K27" s="22"/>
      <c r="O27" s="20"/>
    </row>
    <row r="28" spans="1:15" x14ac:dyDescent="0.25">
      <c r="A28" s="10" t="s">
        <v>32</v>
      </c>
      <c r="B28" s="23" t="s">
        <v>33</v>
      </c>
      <c r="C28" s="24"/>
      <c r="D28" s="25"/>
      <c r="E28" s="11"/>
      <c r="F28" s="26"/>
      <c r="G28" s="26"/>
      <c r="H28" s="26"/>
      <c r="I28" s="26"/>
      <c r="J28" s="26"/>
      <c r="K28" s="26"/>
      <c r="L28" s="26"/>
      <c r="M28" s="26"/>
      <c r="N28" s="26"/>
      <c r="O28" s="23"/>
    </row>
    <row r="29" spans="1:15" x14ac:dyDescent="0.25">
      <c r="A29" s="6"/>
      <c r="B29" s="15" t="s">
        <v>20</v>
      </c>
      <c r="C29" s="44">
        <v>19617459171362.68</v>
      </c>
      <c r="D29" s="45">
        <v>22441977956864.043</v>
      </c>
      <c r="E29" s="46">
        <v>25256189736480.566</v>
      </c>
      <c r="F29" s="47">
        <v>28554134578805.625</v>
      </c>
      <c r="G29" s="47">
        <v>31799667116662.273</v>
      </c>
      <c r="H29" s="47">
        <v>35247364638802.938</v>
      </c>
      <c r="I29" s="47">
        <v>38459281427530.492</v>
      </c>
      <c r="J29" s="47">
        <v>42745604738246.57</v>
      </c>
      <c r="K29" s="47">
        <v>46971608503260.57</v>
      </c>
      <c r="L29" s="48">
        <v>51833435730907.102</v>
      </c>
      <c r="M29" s="48">
        <v>58299150146729.555</v>
      </c>
      <c r="N29" s="59">
        <v>63861879288510.602</v>
      </c>
      <c r="O29" s="20">
        <f>(N29-C29)/C29</f>
        <v>2.25535935773657</v>
      </c>
    </row>
    <row r="30" spans="1:15" x14ac:dyDescent="0.25">
      <c r="A30" s="6"/>
      <c r="B30" s="15" t="s">
        <v>21</v>
      </c>
      <c r="C30" s="44">
        <v>3048610328924.7813</v>
      </c>
      <c r="D30" s="45">
        <v>3561820577643.8652</v>
      </c>
      <c r="E30" s="46">
        <v>4043435819731.4727</v>
      </c>
      <c r="F30" s="47">
        <v>4646335769708.7197</v>
      </c>
      <c r="G30" s="47">
        <v>5213726391282.2158</v>
      </c>
      <c r="H30" s="47">
        <v>5791500616775.6865</v>
      </c>
      <c r="I30" s="47">
        <v>6316048913315.0811</v>
      </c>
      <c r="J30" s="47">
        <v>7048414124730.4844</v>
      </c>
      <c r="K30" s="47">
        <v>7743945699165.1172</v>
      </c>
      <c r="L30" s="48">
        <v>8573877996917.9805</v>
      </c>
      <c r="M30" s="48">
        <v>9700729924589.7695</v>
      </c>
      <c r="N30" s="59">
        <v>10682819553418.459</v>
      </c>
      <c r="O30" s="20">
        <f>(N30-C30)/C30</f>
        <v>2.5041603881156558</v>
      </c>
    </row>
    <row r="31" spans="1:15" x14ac:dyDescent="0.25">
      <c r="A31" s="6"/>
      <c r="B31" s="15" t="s">
        <v>17</v>
      </c>
      <c r="C31" s="44">
        <v>22666069500287.461</v>
      </c>
      <c r="D31" s="45">
        <v>26003798534507.906</v>
      </c>
      <c r="E31" s="46">
        <v>29299625556212.039</v>
      </c>
      <c r="F31" s="47">
        <v>33200470348514.344</v>
      </c>
      <c r="G31" s="47">
        <v>37013393507944.492</v>
      </c>
      <c r="H31" s="47">
        <v>41038865255578.625</v>
      </c>
      <c r="I31" s="47">
        <v>44775330340845.57</v>
      </c>
      <c r="J31" s="47">
        <v>49794018862977.055</v>
      </c>
      <c r="K31" s="47">
        <v>54715554202425.688</v>
      </c>
      <c r="L31" s="48">
        <v>60407313727825.078</v>
      </c>
      <c r="M31" s="48">
        <v>67999880071319.328</v>
      </c>
      <c r="N31" s="59">
        <v>74544698841929.063</v>
      </c>
      <c r="O31" s="20">
        <f>(N31-C31)/C31</f>
        <v>2.2888233595588177</v>
      </c>
    </row>
    <row r="32" spans="1:15" x14ac:dyDescent="0.25">
      <c r="A32" s="6"/>
      <c r="B32" s="8"/>
      <c r="C32" s="8"/>
      <c r="D32" s="21"/>
      <c r="E32" s="8"/>
      <c r="F32" s="22"/>
      <c r="G32" s="22"/>
      <c r="H32" s="22"/>
      <c r="I32" s="22"/>
      <c r="J32" s="22"/>
      <c r="K32" s="22"/>
      <c r="O32" s="20"/>
    </row>
    <row r="33" spans="1:15" x14ac:dyDescent="0.25">
      <c r="A33" s="10">
        <v>7</v>
      </c>
      <c r="B33" s="12" t="s">
        <v>39</v>
      </c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12"/>
    </row>
    <row r="34" spans="1:15" x14ac:dyDescent="0.25">
      <c r="A34" s="6"/>
      <c r="B34" s="30" t="s">
        <v>40</v>
      </c>
      <c r="C34" s="20">
        <v>0.98545752872013259</v>
      </c>
      <c r="D34" s="31">
        <v>0.98320066238011816</v>
      </c>
      <c r="E34" s="32">
        <v>0.9681769943738695</v>
      </c>
      <c r="F34" s="32">
        <v>0.9737777675215914</v>
      </c>
      <c r="G34" s="32">
        <v>0.98366161318621359</v>
      </c>
      <c r="H34" s="32">
        <v>0.98431418565390305</v>
      </c>
      <c r="I34" s="32">
        <v>0.98254447682308521</v>
      </c>
      <c r="J34" s="32">
        <v>0.97482422435267746</v>
      </c>
      <c r="K34" s="32">
        <v>0.96940000000000004</v>
      </c>
      <c r="L34" s="32">
        <v>0.97109999999999996</v>
      </c>
      <c r="M34" s="32">
        <v>0.97163134581654043</v>
      </c>
      <c r="N34" s="32">
        <v>0.96490000000000009</v>
      </c>
      <c r="O34" s="20">
        <f>(N34-C34)/C34</f>
        <v>-2.0860897726187839E-2</v>
      </c>
    </row>
    <row r="35" spans="1:15" x14ac:dyDescent="0.25">
      <c r="A35" s="6"/>
      <c r="B35" s="30" t="s">
        <v>41</v>
      </c>
      <c r="C35" s="20">
        <v>1.4542471279867297E-2</v>
      </c>
      <c r="D35" s="31">
        <v>1.6799354569034218E-2</v>
      </c>
      <c r="E35" s="32">
        <v>3.1823005230276522E-2</v>
      </c>
      <c r="F35" s="32">
        <v>2.6222232478408949E-2</v>
      </c>
      <c r="G35" s="32">
        <v>1.6338386813786472E-2</v>
      </c>
      <c r="H35" s="32">
        <v>1.5700131728849456E-2</v>
      </c>
      <c r="I35" s="32">
        <v>1.7455523176914949E-2</v>
      </c>
      <c r="J35" s="32">
        <v>2.5175775647322714E-2</v>
      </c>
      <c r="K35" s="32">
        <v>3.0599999999999999E-2</v>
      </c>
      <c r="L35" s="32">
        <v>2.8899999999999999E-2</v>
      </c>
      <c r="M35" s="32">
        <v>2.8368654183459623E-2</v>
      </c>
      <c r="N35" s="32">
        <v>3.5099999999999999E-2</v>
      </c>
      <c r="O35" s="20">
        <f>(N35-C35)/C35</f>
        <v>1.4136200322838315</v>
      </c>
    </row>
    <row r="36" spans="1:15" x14ac:dyDescent="0.25">
      <c r="A36" s="8"/>
      <c r="B36" s="8"/>
      <c r="C36" s="40"/>
      <c r="D36" s="40"/>
      <c r="E36" s="40"/>
      <c r="F36" s="40"/>
      <c r="G36" s="40"/>
      <c r="H36" s="40"/>
      <c r="I36" s="40"/>
      <c r="J36" s="40"/>
      <c r="K36" s="40"/>
      <c r="L36" s="40"/>
      <c r="O36" s="20"/>
    </row>
    <row r="37" spans="1:15" x14ac:dyDescent="0.25">
      <c r="A37" s="10">
        <v>8</v>
      </c>
      <c r="B37" s="12" t="s">
        <v>34</v>
      </c>
      <c r="C37" s="24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12"/>
    </row>
    <row r="38" spans="1:15" x14ac:dyDescent="0.25">
      <c r="A38" s="8"/>
      <c r="B38" s="8" t="s">
        <v>34</v>
      </c>
      <c r="C38" s="44">
        <v>5044117760986</v>
      </c>
      <c r="D38" s="49">
        <v>5697890128398.3672</v>
      </c>
      <c r="E38" s="47">
        <v>7050951764152.9453</v>
      </c>
      <c r="F38" s="47">
        <v>7785150284619.9805</v>
      </c>
      <c r="G38" s="47">
        <v>8221300247520.3701</v>
      </c>
      <c r="H38" s="47">
        <v>8319030394599.7744</v>
      </c>
      <c r="I38" s="47">
        <v>7959312246123.9277</v>
      </c>
      <c r="J38" s="47">
        <v>8731764060558.6973</v>
      </c>
      <c r="K38" s="47">
        <v>9685390128094.4609</v>
      </c>
      <c r="L38" s="48">
        <v>10180493678856.809</v>
      </c>
      <c r="M38" s="48">
        <v>11185930993481.164</v>
      </c>
      <c r="N38" s="56">
        <v>12178708892780.961</v>
      </c>
      <c r="O38" s="20">
        <f>(N38-C38)/C38</f>
        <v>1.4144378600709602</v>
      </c>
    </row>
    <row r="39" spans="1:15" x14ac:dyDescent="0.25">
      <c r="A39" s="8"/>
      <c r="B39" s="8"/>
      <c r="C39" s="16"/>
      <c r="D39" s="33"/>
      <c r="E39" s="22"/>
      <c r="F39" s="22"/>
      <c r="G39" s="22"/>
      <c r="H39" s="22"/>
      <c r="I39" s="22"/>
      <c r="J39" s="22"/>
      <c r="K39" s="22"/>
      <c r="O39" s="20"/>
    </row>
    <row r="40" spans="1:15" x14ac:dyDescent="0.25">
      <c r="A40" s="10">
        <v>9</v>
      </c>
      <c r="B40" s="34" t="s">
        <v>35</v>
      </c>
      <c r="C40" s="35" t="s">
        <v>2</v>
      </c>
      <c r="D40" s="36" t="s">
        <v>3</v>
      </c>
      <c r="E40" s="36" t="s">
        <v>4</v>
      </c>
      <c r="F40" s="37" t="s">
        <v>5</v>
      </c>
      <c r="G40" s="38" t="s">
        <v>6</v>
      </c>
      <c r="H40" s="37" t="s">
        <v>7</v>
      </c>
      <c r="I40" s="37" t="s">
        <v>8</v>
      </c>
      <c r="J40" s="37" t="s">
        <v>9</v>
      </c>
      <c r="K40" s="37" t="s">
        <v>10</v>
      </c>
      <c r="L40" s="41" t="s">
        <v>11</v>
      </c>
      <c r="M40" s="41" t="s">
        <v>48</v>
      </c>
      <c r="N40" s="41" t="s">
        <v>51</v>
      </c>
      <c r="O40" s="34"/>
    </row>
    <row r="41" spans="1:15" x14ac:dyDescent="0.25">
      <c r="A41" s="6"/>
      <c r="B41" s="39" t="s">
        <v>36</v>
      </c>
      <c r="C41" s="44">
        <v>1590</v>
      </c>
      <c r="D41" s="45">
        <v>1390</v>
      </c>
      <c r="E41" s="47">
        <v>1330</v>
      </c>
      <c r="F41" s="47">
        <v>1320</v>
      </c>
      <c r="G41" s="47">
        <v>999</v>
      </c>
      <c r="H41" s="47">
        <v>1309</v>
      </c>
      <c r="I41" s="47">
        <v>1540</v>
      </c>
      <c r="J41" s="47">
        <v>1368</v>
      </c>
      <c r="K41" s="47">
        <v>1555</v>
      </c>
      <c r="L41" s="47">
        <v>1155</v>
      </c>
      <c r="M41" s="47">
        <v>1137</v>
      </c>
      <c r="N41" s="55">
        <v>1200</v>
      </c>
      <c r="O41" s="20">
        <f>(N41-C41)/C41</f>
        <v>-0.24528301886792453</v>
      </c>
    </row>
    <row r="42" spans="1:15" x14ac:dyDescent="0.25">
      <c r="A42" s="6"/>
      <c r="B42" s="30" t="s">
        <v>37</v>
      </c>
      <c r="C42" s="44">
        <v>17755362.778074708</v>
      </c>
      <c r="D42" s="45">
        <v>39307382.020729415</v>
      </c>
      <c r="E42" s="47">
        <v>21559032.142044947</v>
      </c>
      <c r="F42" s="47">
        <v>9229947.6965631805</v>
      </c>
      <c r="G42" s="47">
        <v>12020408.412493099</v>
      </c>
      <c r="H42" s="47">
        <v>29967302.637187537</v>
      </c>
      <c r="I42" s="47">
        <v>17348269.612903226</v>
      </c>
      <c r="J42" s="47">
        <v>24103506.376168944</v>
      </c>
      <c r="K42" s="47">
        <v>20563807</v>
      </c>
      <c r="L42" s="47">
        <v>17868347</v>
      </c>
      <c r="M42" s="47">
        <v>23243192.966235049</v>
      </c>
      <c r="N42" s="55">
        <v>29064983.915449586</v>
      </c>
      <c r="O42" s="20">
        <f>(N42-C42)/C42</f>
        <v>0.63696930773730043</v>
      </c>
    </row>
    <row r="43" spans="1:15" x14ac:dyDescent="0.25">
      <c r="A43" s="6"/>
      <c r="B43" s="30" t="s">
        <v>38</v>
      </c>
      <c r="C43" s="44">
        <v>65811667.735809058</v>
      </c>
      <c r="D43" s="45">
        <v>86785645.194907159</v>
      </c>
      <c r="E43" s="47">
        <v>99057610.644925997</v>
      </c>
      <c r="F43" s="47">
        <v>82194151.877556697</v>
      </c>
      <c r="G43" s="47">
        <v>78317846.241726026</v>
      </c>
      <c r="H43" s="47">
        <v>96872572.043540001</v>
      </c>
      <c r="I43" s="47">
        <v>73565085.119349107</v>
      </c>
      <c r="J43" s="47">
        <v>85487375.614021301</v>
      </c>
      <c r="K43" s="47">
        <v>91298292</v>
      </c>
      <c r="L43" s="47">
        <v>88902739</v>
      </c>
      <c r="M43" s="47">
        <v>75534020.651071578</v>
      </c>
      <c r="N43" s="55">
        <v>98616710.000405997</v>
      </c>
      <c r="O43" s="20">
        <f>(N43-C43)/C43</f>
        <v>0.49846848428591412</v>
      </c>
    </row>
    <row r="44" spans="1:15" x14ac:dyDescent="0.25">
      <c r="O44" s="20"/>
    </row>
    <row r="45" spans="1:15" x14ac:dyDescent="0.25">
      <c r="A45" s="10">
        <v>10</v>
      </c>
      <c r="B45" s="34" t="s">
        <v>42</v>
      </c>
      <c r="C45" s="35" t="s">
        <v>2</v>
      </c>
      <c r="D45" s="36" t="s">
        <v>3</v>
      </c>
      <c r="E45" s="36" t="s">
        <v>4</v>
      </c>
      <c r="F45" s="37" t="s">
        <v>5</v>
      </c>
      <c r="G45" s="38" t="s">
        <v>6</v>
      </c>
      <c r="H45" s="37" t="s">
        <v>7</v>
      </c>
      <c r="I45" s="37" t="s">
        <v>8</v>
      </c>
      <c r="J45" s="37" t="s">
        <v>9</v>
      </c>
      <c r="K45" s="37" t="s">
        <v>10</v>
      </c>
      <c r="L45" s="41" t="s">
        <v>11</v>
      </c>
      <c r="M45" s="41" t="s">
        <v>48</v>
      </c>
      <c r="N45" s="41" t="s">
        <v>51</v>
      </c>
      <c r="O45" s="34"/>
    </row>
    <row r="46" spans="1:15" x14ac:dyDescent="0.25">
      <c r="B46" t="s">
        <v>44</v>
      </c>
      <c r="C46" s="50">
        <v>1546795182806</v>
      </c>
      <c r="D46" s="50">
        <v>2836972448098</v>
      </c>
      <c r="E46" s="50">
        <v>2396702853774</v>
      </c>
      <c r="F46" s="50">
        <v>2724141034425</v>
      </c>
      <c r="G46" s="50">
        <v>3161617544217</v>
      </c>
      <c r="H46" s="50">
        <v>3665702228481</v>
      </c>
      <c r="I46" s="50">
        <v>2878278398554</v>
      </c>
      <c r="J46" s="50">
        <v>2806805025232</v>
      </c>
      <c r="K46" s="50">
        <v>2579186797880</v>
      </c>
      <c r="L46" s="48">
        <v>2583291760200.1362</v>
      </c>
      <c r="M46" s="51">
        <v>2731340566209.3135</v>
      </c>
      <c r="N46" s="57">
        <f>N48-N47</f>
        <v>2952048026172.9883</v>
      </c>
      <c r="O46" s="20">
        <f>(N46-C46)/C46</f>
        <v>0.90849315991387847</v>
      </c>
    </row>
    <row r="47" spans="1:15" x14ac:dyDescent="0.25">
      <c r="B47" t="s">
        <v>45</v>
      </c>
      <c r="C47" s="50">
        <v>2327497228</v>
      </c>
      <c r="D47" s="50">
        <v>2354389856</v>
      </c>
      <c r="E47" s="50">
        <v>2697127896</v>
      </c>
      <c r="F47" s="50">
        <v>7355964180</v>
      </c>
      <c r="G47" s="50">
        <v>7307204965</v>
      </c>
      <c r="H47" s="50">
        <v>21147858877</v>
      </c>
      <c r="I47" s="58">
        <v>23581214299</v>
      </c>
      <c r="J47" s="58">
        <v>24969389568</v>
      </c>
      <c r="K47" s="58">
        <v>27701242231</v>
      </c>
      <c r="L47" s="58">
        <v>29423966737</v>
      </c>
      <c r="M47" s="51">
        <v>28739535253.279999</v>
      </c>
      <c r="N47" s="57">
        <v>52933287190.039993</v>
      </c>
      <c r="O47" s="20">
        <f>(N47-C47)/C47</f>
        <v>21.742577973132605</v>
      </c>
    </row>
    <row r="48" spans="1:15" x14ac:dyDescent="0.25">
      <c r="B48" t="s">
        <v>46</v>
      </c>
      <c r="C48" s="50">
        <f>SUM(C46:C47)</f>
        <v>1549122680034</v>
      </c>
      <c r="D48" s="50">
        <f t="shared" ref="D48:K48" si="0">SUM(D46:D47)</f>
        <v>2839326837954</v>
      </c>
      <c r="E48" s="50">
        <f t="shared" si="0"/>
        <v>2399399981670</v>
      </c>
      <c r="F48" s="50">
        <f t="shared" si="0"/>
        <v>2731496998605</v>
      </c>
      <c r="G48" s="50">
        <f t="shared" si="0"/>
        <v>3168924749182</v>
      </c>
      <c r="H48" s="50">
        <f t="shared" si="0"/>
        <v>3686850087358</v>
      </c>
      <c r="I48" s="50">
        <f t="shared" si="0"/>
        <v>2901859612853</v>
      </c>
      <c r="J48" s="50">
        <f t="shared" si="0"/>
        <v>2831774414800</v>
      </c>
      <c r="K48" s="50">
        <f t="shared" si="0"/>
        <v>2606888040111</v>
      </c>
      <c r="L48" s="50">
        <f>SUM(L46:L47)</f>
        <v>2612715726937.1362</v>
      </c>
      <c r="M48" s="51">
        <v>2760080101462.5933</v>
      </c>
      <c r="N48" s="57">
        <v>3004981313363.0283</v>
      </c>
      <c r="O48" s="20">
        <f>(N48-C48)/C48</f>
        <v>0.93979557080467979</v>
      </c>
    </row>
    <row r="50" spans="3:14" x14ac:dyDescent="0.25"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</row>
    <row r="51" spans="3:14" x14ac:dyDescent="0.25">
      <c r="I51" s="43"/>
      <c r="J51" s="33"/>
      <c r="K51" s="33"/>
      <c r="L51" s="43"/>
    </row>
    <row r="52" spans="3:14" x14ac:dyDescent="0.25">
      <c r="I52" s="43"/>
      <c r="J52" s="43"/>
      <c r="K52" s="43"/>
      <c r="L52" s="43"/>
    </row>
    <row r="54" spans="3:14" x14ac:dyDescent="0.25">
      <c r="I54" s="50"/>
      <c r="J54" s="50"/>
      <c r="K54" s="50"/>
      <c r="L54" s="48"/>
    </row>
  </sheetData>
  <mergeCells count="1">
    <mergeCell ref="A1:O2"/>
  </mergeCells>
  <pageMargins left="0.25" right="0.25" top="0.75" bottom="0.75" header="0.3" footer="0.3"/>
  <pageSetup paperSize="9" scale="3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>
      <selection activeCell="B12" sqref="B12:B13"/>
    </sheetView>
  </sheetViews>
  <sheetFormatPr defaultRowHeight="15" x14ac:dyDescent="0.25"/>
  <cols>
    <col min="1" max="1" width="29.140625" bestFit="1" customWidth="1"/>
    <col min="2" max="2" width="17.7109375" bestFit="1" customWidth="1"/>
  </cols>
  <sheetData>
    <row r="1" spans="1:2" x14ac:dyDescent="0.25">
      <c r="A1" s="65" t="s">
        <v>59</v>
      </c>
      <c r="B1" s="65"/>
    </row>
    <row r="2" spans="1:2" x14ac:dyDescent="0.25">
      <c r="A2" s="62"/>
      <c r="B2" s="62"/>
    </row>
    <row r="3" spans="1:2" x14ac:dyDescent="0.25">
      <c r="A3" s="60" t="s">
        <v>52</v>
      </c>
      <c r="B3" s="61">
        <v>43770</v>
      </c>
    </row>
    <row r="4" spans="1:2" x14ac:dyDescent="0.25">
      <c r="A4" t="s">
        <v>53</v>
      </c>
      <c r="B4" s="43">
        <v>3004981313363.0283</v>
      </c>
    </row>
    <row r="5" spans="1:2" x14ac:dyDescent="0.25">
      <c r="A5" t="s">
        <v>54</v>
      </c>
      <c r="B5" s="52">
        <v>1351359359873.8696</v>
      </c>
    </row>
    <row r="6" spans="1:2" x14ac:dyDescent="0.25">
      <c r="A6" t="s">
        <v>55</v>
      </c>
      <c r="B6" s="52">
        <v>1600688666299.1199</v>
      </c>
    </row>
    <row r="7" spans="1:2" x14ac:dyDescent="0.25">
      <c r="A7" t="s">
        <v>56</v>
      </c>
      <c r="B7" s="52">
        <v>52933287190.039993</v>
      </c>
    </row>
    <row r="8" spans="1:2" x14ac:dyDescent="0.25">
      <c r="A8" t="s">
        <v>57</v>
      </c>
      <c r="B8">
        <v>0</v>
      </c>
    </row>
    <row r="10" spans="1:2" x14ac:dyDescent="0.25">
      <c r="A10" s="60" t="s">
        <v>52</v>
      </c>
      <c r="B10" s="61">
        <v>43770</v>
      </c>
    </row>
    <row r="11" spans="1:2" x14ac:dyDescent="0.25">
      <c r="A11" t="s">
        <v>58</v>
      </c>
      <c r="B11">
        <v>144</v>
      </c>
    </row>
    <row r="12" spans="1:2" x14ac:dyDescent="0.25">
      <c r="A12" t="s">
        <v>54</v>
      </c>
      <c r="B12">
        <v>119</v>
      </c>
    </row>
    <row r="13" spans="1:2" x14ac:dyDescent="0.25">
      <c r="A13" t="s">
        <v>55</v>
      </c>
      <c r="B13">
        <v>13</v>
      </c>
    </row>
    <row r="14" spans="1:2" x14ac:dyDescent="0.25">
      <c r="A14" t="s">
        <v>56</v>
      </c>
      <c r="B14">
        <v>12</v>
      </c>
    </row>
    <row r="15" spans="1:2" x14ac:dyDescent="0.25">
      <c r="A15" t="s">
        <v>57</v>
      </c>
      <c r="B15">
        <v>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7999EEAE47B04B98AAA56725B8AD45" ma:contentTypeVersion="1" ma:contentTypeDescription="Create a new document." ma:contentTypeScope="" ma:versionID="373bff1993f5b02907790963dd55fc4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E637C48-17BC-4F48-919D-58EE9058F726}"/>
</file>

<file path=customXml/itemProps2.xml><?xml version="1.0" encoding="utf-8"?>
<ds:datastoreItem xmlns:ds="http://schemas.openxmlformats.org/officeDocument/2006/customXml" ds:itemID="{9A0B5B76-3723-4EB9-AA06-E1573E0FD3D9}"/>
</file>

<file path=customXml/itemProps3.xml><?xml version="1.0" encoding="utf-8"?>
<ds:datastoreItem xmlns:ds="http://schemas.openxmlformats.org/officeDocument/2006/customXml" ds:itemID="{E9924B21-97ED-4DA3-86E0-6224A419EA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Statistik</vt:lpstr>
      <vt:lpstr>Data Pelaku dan Aset</vt:lpstr>
      <vt:lpstr>Statistik!Print_Area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Bagas Setiaji</dc:creator>
  <cp:lastModifiedBy>Didik Apriyatno</cp:lastModifiedBy>
  <cp:lastPrinted>2019-12-23T10:44:51Z</cp:lastPrinted>
  <dcterms:created xsi:type="dcterms:W3CDTF">2019-10-21T07:47:29Z</dcterms:created>
  <dcterms:modified xsi:type="dcterms:W3CDTF">2019-12-30T07:55:58Z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0x010100FD7999EEAE47B04B98AAA56725B8AD45</vt:lpwstr>
  </property>
</Properties>
</file>