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jkttip-fsiknb01\DSIN\9 Fintech\Data Keuangan Fintech\2020\3. Maret 2020\"/>
    </mc:Choice>
  </mc:AlternateContent>
  <bookViews>
    <workbookView xWindow="0" yWindow="0" windowWidth="23040" windowHeight="9675"/>
  </bookViews>
  <sheets>
    <sheet name="Ringkasan" sheetId="1" r:id="rId1"/>
    <sheet name="Data Pelaku dan Aset" sheetId="2" r:id="rId2"/>
    <sheet name="Rekening Lender" sheetId="3" r:id="rId3"/>
    <sheet name="Rekening Borrower" sheetId="4" r:id="rId4"/>
    <sheet name="Transaksi Lender" sheetId="5" r:id="rId5"/>
    <sheet name="Transaksi Borrower" sheetId="6" r:id="rId6"/>
    <sheet name="Penyaluran Pinjaman" sheetId="7" r:id="rId7"/>
    <sheet name="Outstanding" sheetId="8" r:id="rId8"/>
  </sheets>
  <definedNames>
    <definedName name="_xlnm.Print_Area" localSheetId="1">'Data Pelaku dan Aset'!$A$1:$J$15</definedName>
    <definedName name="_xlnm.Print_Area" localSheetId="7">Outstanding!$A$1:$F$41</definedName>
    <definedName name="_xlnm.Print_Area" localSheetId="6">'Penyaluran Pinjaman'!$A$1:$F$41</definedName>
    <definedName name="_xlnm.Print_Area" localSheetId="3">'Rekening Borrower'!$A$1:$F$41</definedName>
    <definedName name="_xlnm.Print_Area" localSheetId="2">'Rekening Lender'!$A$1:$F$42</definedName>
    <definedName name="_xlnm.Print_Area" localSheetId="0">Ringkasan!$A$1:$G$49</definedName>
    <definedName name="_xlnm.Print_Area" localSheetId="5">'Transaksi Borrower'!$A$1:$F$41</definedName>
    <definedName name="_xlnm.Print_Area" localSheetId="4">'Transaksi Lender'!$A$1:$F$42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" i="2" l="1"/>
  <c r="G6" i="2"/>
  <c r="G7" i="2"/>
  <c r="G8" i="2"/>
  <c r="G4" i="2"/>
  <c r="F6" i="8" l="1"/>
  <c r="F5" i="8"/>
  <c r="F41" i="8" l="1"/>
  <c r="F40" i="8"/>
  <c r="F39" i="8"/>
  <c r="F38" i="8"/>
  <c r="F37" i="8"/>
  <c r="F36" i="8"/>
  <c r="F35" i="8"/>
  <c r="F34" i="8"/>
  <c r="F33" i="8"/>
  <c r="F32" i="8"/>
  <c r="F31" i="8"/>
  <c r="F30" i="8"/>
  <c r="F29" i="8"/>
  <c r="F28" i="8"/>
  <c r="F27" i="8"/>
  <c r="F26" i="8"/>
  <c r="F25" i="8"/>
  <c r="F24" i="8"/>
  <c r="F23" i="8"/>
  <c r="F22" i="8"/>
  <c r="F21" i="8"/>
  <c r="F20" i="8"/>
  <c r="F19" i="8"/>
  <c r="F18" i="8"/>
  <c r="F17" i="8"/>
  <c r="F16" i="8"/>
  <c r="F15" i="8"/>
  <c r="F14" i="8"/>
  <c r="F13" i="8"/>
  <c r="F12" i="8"/>
  <c r="F11" i="8"/>
  <c r="F10" i="8"/>
  <c r="F9" i="8"/>
  <c r="F8" i="8"/>
  <c r="F7" i="8"/>
  <c r="F5" i="7" l="1"/>
  <c r="F41" i="7"/>
  <c r="F40" i="7"/>
  <c r="F39" i="7"/>
  <c r="F38" i="7"/>
  <c r="F37" i="7"/>
  <c r="F36" i="7"/>
  <c r="F35" i="7"/>
  <c r="F34" i="7"/>
  <c r="F33" i="7"/>
  <c r="F32" i="7"/>
  <c r="F31" i="7"/>
  <c r="F30" i="7"/>
  <c r="F29" i="7"/>
  <c r="F28" i="7"/>
  <c r="F27" i="7"/>
  <c r="F26" i="7"/>
  <c r="F25" i="7"/>
  <c r="F24" i="7"/>
  <c r="F23" i="7"/>
  <c r="F22" i="7"/>
  <c r="F21" i="7"/>
  <c r="F20" i="7"/>
  <c r="F19" i="7"/>
  <c r="F18" i="7"/>
  <c r="F17" i="7"/>
  <c r="F16" i="7"/>
  <c r="F15" i="7"/>
  <c r="F14" i="7"/>
  <c r="F13" i="7"/>
  <c r="F12" i="7"/>
  <c r="F11" i="7"/>
  <c r="F10" i="7"/>
  <c r="F9" i="7"/>
  <c r="F8" i="7"/>
  <c r="F7" i="7"/>
  <c r="F6" i="7"/>
  <c r="F5" i="6"/>
  <c r="F6" i="6"/>
  <c r="F7" i="6"/>
  <c r="F8" i="6"/>
  <c r="F9" i="6"/>
  <c r="F10" i="6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5"/>
  <c r="F41" i="5"/>
  <c r="F40" i="5"/>
  <c r="F39" i="5"/>
  <c r="F38" i="5"/>
  <c r="F37" i="5"/>
  <c r="F36" i="5"/>
  <c r="F35" i="5"/>
  <c r="F34" i="5"/>
  <c r="F33" i="5"/>
  <c r="F32" i="5"/>
  <c r="F31" i="5"/>
  <c r="F30" i="5"/>
  <c r="F29" i="5"/>
  <c r="F28" i="5"/>
  <c r="F27" i="5"/>
  <c r="F26" i="5"/>
  <c r="F25" i="5"/>
  <c r="F24" i="5"/>
  <c r="F23" i="5"/>
  <c r="F22" i="5"/>
  <c r="F21" i="5"/>
  <c r="F20" i="5"/>
  <c r="F19" i="5"/>
  <c r="F18" i="5"/>
  <c r="F17" i="5"/>
  <c r="F16" i="5"/>
  <c r="F15" i="5"/>
  <c r="F14" i="5"/>
  <c r="F13" i="5"/>
  <c r="F12" i="5"/>
  <c r="F11" i="5"/>
  <c r="F10" i="5"/>
  <c r="F9" i="5"/>
  <c r="F8" i="5"/>
  <c r="F7" i="5"/>
  <c r="F6" i="5"/>
  <c r="F5" i="5"/>
  <c r="F41" i="4"/>
  <c r="F40" i="4" l="1"/>
  <c r="F39" i="4"/>
  <c r="F38" i="4"/>
  <c r="F37" i="4"/>
  <c r="F36" i="4"/>
  <c r="F35" i="4"/>
  <c r="F34" i="4"/>
  <c r="F33" i="4"/>
  <c r="F32" i="4"/>
  <c r="F31" i="4"/>
  <c r="F30" i="4"/>
  <c r="F29" i="4"/>
  <c r="F28" i="4"/>
  <c r="F27" i="4"/>
  <c r="F26" i="4"/>
  <c r="F25" i="4"/>
  <c r="F24" i="4"/>
  <c r="F23" i="4"/>
  <c r="F22" i="4"/>
  <c r="F21" i="4"/>
  <c r="F20" i="4"/>
  <c r="F19" i="4"/>
  <c r="F18" i="4"/>
  <c r="F17" i="4"/>
  <c r="F16" i="4"/>
  <c r="F15" i="4"/>
  <c r="F14" i="4"/>
  <c r="F13" i="4"/>
  <c r="F12" i="4"/>
  <c r="F11" i="4"/>
  <c r="F10" i="4"/>
  <c r="F9" i="4"/>
  <c r="F8" i="4"/>
  <c r="F7" i="4"/>
  <c r="F6" i="4"/>
  <c r="F5" i="4"/>
  <c r="F42" i="3" l="1"/>
  <c r="F41" i="3"/>
  <c r="F40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13" i="3"/>
  <c r="F7" i="3"/>
  <c r="F8" i="3"/>
  <c r="F9" i="3"/>
  <c r="F10" i="3"/>
  <c r="F11" i="3"/>
  <c r="F6" i="3"/>
  <c r="F12" i="3" l="1"/>
  <c r="F5" i="3"/>
  <c r="G48" i="1" l="1"/>
  <c r="G47" i="1"/>
  <c r="G46" i="1"/>
  <c r="G43" i="1"/>
  <c r="G42" i="1"/>
  <c r="G41" i="1"/>
  <c r="G38" i="1"/>
  <c r="G35" i="1"/>
  <c r="G31" i="1"/>
  <c r="G30" i="1"/>
  <c r="G29" i="1"/>
  <c r="G26" i="1"/>
  <c r="G25" i="1"/>
  <c r="G24" i="1"/>
  <c r="G21" i="1"/>
  <c r="G20" i="1"/>
  <c r="G19" i="1"/>
  <c r="G18" i="1"/>
  <c r="G14" i="1"/>
  <c r="G15" i="1"/>
  <c r="G13" i="1"/>
  <c r="G8" i="1"/>
  <c r="G9" i="1"/>
  <c r="G10" i="1"/>
  <c r="G7" i="1"/>
  <c r="C34" i="1" l="1"/>
  <c r="G34" i="1" s="1"/>
  <c r="C5" i="2" l="1"/>
</calcChain>
</file>

<file path=xl/sharedStrings.xml><?xml version="1.0" encoding="utf-8"?>
<sst xmlns="http://schemas.openxmlformats.org/spreadsheetml/2006/main" count="347" uniqueCount="100">
  <si>
    <t>No</t>
  </si>
  <si>
    <t>Deskripsi</t>
  </si>
  <si>
    <t>1.</t>
  </si>
  <si>
    <t xml:space="preserve">    a. Jawa (Lender dari Jawa)</t>
  </si>
  <si>
    <t xml:space="preserve">    b. Luar Jawa (Lender dari Luar Jawa)</t>
  </si>
  <si>
    <t xml:space="preserve">    c. Luar Negeri (Lender dari Luar Negeri)</t>
  </si>
  <si>
    <t xml:space="preserve">    d. Agregat (Total)</t>
  </si>
  <si>
    <t>2.</t>
  </si>
  <si>
    <t xml:space="preserve">    a. Jawa (Borrower dari Jawa)</t>
  </si>
  <si>
    <t xml:space="preserve">    b. Luar Jawa (Borrower dari Luar Jawa)</t>
  </si>
  <si>
    <t xml:space="preserve">    c. Agregat (Total)</t>
  </si>
  <si>
    <t>3.</t>
  </si>
  <si>
    <t xml:space="preserve">    a. Jawa </t>
  </si>
  <si>
    <t xml:space="preserve">    b. Luar Jawa </t>
  </si>
  <si>
    <t xml:space="preserve">    c. Luar Negeri </t>
  </si>
  <si>
    <t>4.</t>
  </si>
  <si>
    <t xml:space="preserve">    a. Jawa</t>
  </si>
  <si>
    <t xml:space="preserve">    b. Luar Jawa</t>
  </si>
  <si>
    <t xml:space="preserve">5. </t>
  </si>
  <si>
    <t>Outstanding Pinjaman</t>
  </si>
  <si>
    <t>Karakteristik Pinjaman</t>
  </si>
  <si>
    <t>Nilai pinjaman terendah (Rp)</t>
  </si>
  <si>
    <t>Rata-rata nilai pinjaman terendah (Rp)</t>
  </si>
  <si>
    <t>Rata-rata nilai pinjaman yang disalurkan (Rp)</t>
  </si>
  <si>
    <t>Tingkat Keberhasilan/Kualitas Pinjaman</t>
  </si>
  <si>
    <t>TKB 90</t>
  </si>
  <si>
    <t>TWP 90</t>
  </si>
  <si>
    <t>Aset</t>
  </si>
  <si>
    <t>Statistik Penyelenggaraan LPMUBTI</t>
  </si>
  <si>
    <t>Penyelenggara Konvensional</t>
  </si>
  <si>
    <t>Penyelenggara Syariah</t>
  </si>
  <si>
    <t>Total Seluruh Penyelenggara</t>
  </si>
  <si>
    <t>Keterangan</t>
  </si>
  <si>
    <t>Aset Fintech (Satuan Rupiah)</t>
  </si>
  <si>
    <t>Fintech Konvensional Terdaftar</t>
  </si>
  <si>
    <t>Fintech Konvensional Berizin</t>
  </si>
  <si>
    <t>Fintech Syariah Terdaftar</t>
  </si>
  <si>
    <t>Fintech Syariah Berizin</t>
  </si>
  <si>
    <t>Pelaku Fintech</t>
  </si>
  <si>
    <t>Data Pelaku dan Aset</t>
  </si>
  <si>
    <t>Desember 2019</t>
  </si>
  <si>
    <t>Januari 2020</t>
  </si>
  <si>
    <t>`</t>
  </si>
  <si>
    <t>1. Banten</t>
  </si>
  <si>
    <t>2. DKI Jakarta</t>
  </si>
  <si>
    <t>3. Jawa Barat</t>
  </si>
  <si>
    <t>4. Jawa Tengah</t>
  </si>
  <si>
    <t>5. DI Yogyakarta</t>
  </si>
  <si>
    <t>6. Jawa Timur</t>
  </si>
  <si>
    <t>1. Nangroe Aceh Darussalam</t>
  </si>
  <si>
    <t>2. Sumatera Utara</t>
  </si>
  <si>
    <t>3. Sumatera Barat</t>
  </si>
  <si>
    <t>4. Riau</t>
  </si>
  <si>
    <t>5. Kepulauan Riau</t>
  </si>
  <si>
    <t>7. Jambi</t>
  </si>
  <si>
    <t>8. Sumatera Selatan</t>
  </si>
  <si>
    <t>9. Bengkulu</t>
  </si>
  <si>
    <t>10. Lampung</t>
  </si>
  <si>
    <t>11. Kalimantan Barat</t>
  </si>
  <si>
    <t>12. Kalimantan Tengah</t>
  </si>
  <si>
    <t>13. Kalimantan Utara</t>
  </si>
  <si>
    <t>14. Kalimantan Timur</t>
  </si>
  <si>
    <t>15. Kalimantan Selatan</t>
  </si>
  <si>
    <t>16. Sulawesi Utara</t>
  </si>
  <si>
    <t>17. Gorontalo</t>
  </si>
  <si>
    <t>18. Sulawesi Tengah</t>
  </si>
  <si>
    <t>19. Sulawesi Barat</t>
  </si>
  <si>
    <t>20. Sulawesi Selatan</t>
  </si>
  <si>
    <t>21. Sulawesi Tenggara</t>
  </si>
  <si>
    <t>22. Bali</t>
  </si>
  <si>
    <t>23. Nusa Tenggara Barat</t>
  </si>
  <si>
    <t>24. Nusa Tenggara Timur</t>
  </si>
  <si>
    <t>25. Maluku Utara</t>
  </si>
  <si>
    <t>26. Maluku</t>
  </si>
  <si>
    <t>27. Papua Barat</t>
  </si>
  <si>
    <t>28. Papua</t>
  </si>
  <si>
    <t xml:space="preserve">    c. Luar Negeri</t>
  </si>
  <si>
    <t>Akumulasi Rekening Lender (Satuan Entitas)</t>
  </si>
  <si>
    <t>Akumulasi Rekening Borrower (Satuan Entitas)</t>
  </si>
  <si>
    <t>Akumulasi Transaksi Lender (Satuan Akun)</t>
  </si>
  <si>
    <t>Akumulasi Transaksi Borrower (Satuan Akun)</t>
  </si>
  <si>
    <t xml:space="preserve"> (Satuan Rp)</t>
  </si>
  <si>
    <t xml:space="preserve">Akumulasi Rekening Borrower </t>
  </si>
  <si>
    <t>(Satuan Entitas)</t>
  </si>
  <si>
    <t xml:space="preserve">Akumulasi Transaksi Lender </t>
  </si>
  <si>
    <t>(Satuan Akun)</t>
  </si>
  <si>
    <t xml:space="preserve">Akumulasi Rekening Lender </t>
  </si>
  <si>
    <t>6. Kepulauan Bangka Belitung</t>
  </si>
  <si>
    <t>Akumulasi Penyaluran Pinjaman</t>
  </si>
  <si>
    <t xml:space="preserve">Akumulasi Transaksi Borrower </t>
  </si>
  <si>
    <t>Februari 2020</t>
  </si>
  <si>
    <t xml:space="preserve"> </t>
  </si>
  <si>
    <t>Akumulasi Penyaluran Pinjaman  (Rp)</t>
  </si>
  <si>
    <t>Outstanding Pinjaman (Rp)</t>
  </si>
  <si>
    <t xml:space="preserve">6. </t>
  </si>
  <si>
    <t xml:space="preserve">7. </t>
  </si>
  <si>
    <t xml:space="preserve">8. </t>
  </si>
  <si>
    <t xml:space="preserve">9. </t>
  </si>
  <si>
    <t>Maret 2020</t>
  </si>
  <si>
    <t>% ∆ Maret 2020 (ytd)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</si>
</sst>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  <numFmt numFmtId="165" formatCode="_(* #,##0_);_(* \(#,##0\);_(* &quot;-&quot;??_);_(@_)"/>
    <numFmt numFmtId="166" formatCode="_-[$Rp-421]* #,##0_-;\-[$Rp-421]* #,##0_-;_-[$Rp-421]* &quot;-&quot;_-;_-@_-"/>
    <numFmt numFmtId="167" formatCode="_-[$Rp-421]* #,##0_-;\-[$Rp-421]* #,##0_-;_-[$Rp-421]* &quot;-&quot;??_-;_-@_-"/>
    <numFmt numFmtId="168" formatCode="_-* #,##0_-;\-* #,##0_-;_-* &quot;-&quot;??_-;_-@_-"/>
    <numFmt numFmtId="170" formatCode="_-* #,##0.00_-;\-* #,##0.00_-;_-* &quot;-&quot;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Bookman Old Style"/>
      <family val="1"/>
    </font>
    <font>
      <sz val="11"/>
      <color theme="1"/>
      <name val="Bookman Old Style"/>
      <family val="1"/>
    </font>
    <font>
      <sz val="10"/>
      <color rgb="FF000000"/>
      <name val="Arial"/>
      <family val="2"/>
    </font>
    <font>
      <sz val="11"/>
      <name val="Bookman Old Style"/>
      <family val="1"/>
    </font>
    <font>
      <sz val="10"/>
      <color indexed="8"/>
      <name val="Arial"/>
      <family val="2"/>
    </font>
    <font>
      <sz val="11"/>
      <color rgb="FF000000"/>
      <name val="Bookman Old Style"/>
      <family val="1"/>
    </font>
    <font>
      <sz val="11"/>
      <color theme="1"/>
      <name val="Calibri"/>
      <family val="2"/>
      <charset val="1"/>
      <scheme val="minor"/>
    </font>
    <font>
      <b/>
      <sz val="20"/>
      <color theme="1"/>
      <name val="Bookman Old Style"/>
      <family val="1"/>
    </font>
    <font>
      <b/>
      <sz val="11"/>
      <color theme="1"/>
      <name val="Bookman Old Style"/>
      <family val="1"/>
    </font>
    <font>
      <b/>
      <sz val="10"/>
      <color rgb="FF000000"/>
      <name val="Bookman Old Style"/>
      <family val="1"/>
    </font>
    <font>
      <sz val="10"/>
      <color rgb="FF000000"/>
      <name val="Bookman Old Style"/>
      <family val="1"/>
    </font>
    <font>
      <b/>
      <sz val="14"/>
      <color theme="1"/>
      <name val="Bookman Old Style"/>
      <family val="1"/>
    </font>
    <font>
      <b/>
      <sz val="11"/>
      <color rgb="FF000000"/>
      <name val="Bookman Old Style"/>
      <family val="1"/>
    </font>
    <font>
      <b/>
      <sz val="10"/>
      <name val="Bookman Old Style"/>
      <family val="1"/>
    </font>
    <font>
      <sz val="10"/>
      <name val="Bookman Old Style"/>
      <family val="1"/>
    </font>
  </fonts>
  <fills count="8">
    <fill>
      <patternFill patternType="none"/>
    </fill>
    <fill>
      <patternFill patternType="gray125"/>
    </fill>
    <fill>
      <patternFill patternType="solid">
        <fgColor rgb="FF99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8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1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41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4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4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41" fontId="4" fillId="0" borderId="0" applyFont="0" applyFill="0" applyBorder="0" applyAlignment="0" applyProtection="0"/>
    <xf numFmtId="41" fontId="6" fillId="0" borderId="0" applyFont="0" applyFill="0" applyBorder="0" applyAlignment="0" applyProtection="0"/>
  </cellStyleXfs>
  <cellXfs count="58">
    <xf numFmtId="0" fontId="0" fillId="0" borderId="0" xfId="0"/>
    <xf numFmtId="0" fontId="2" fillId="2" borderId="0" xfId="0" applyFont="1" applyFill="1" applyAlignment="1">
      <alignment horizontal="center" vertical="center"/>
    </xf>
    <xf numFmtId="165" fontId="2" fillId="2" borderId="0" xfId="1" quotePrefix="1" applyNumberFormat="1" applyFont="1" applyFill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2" fillId="3" borderId="0" xfId="0" applyFont="1" applyFill="1" applyAlignment="1">
      <alignment horizontal="left" vertical="center"/>
    </xf>
    <xf numFmtId="0" fontId="3" fillId="4" borderId="0" xfId="0" applyFont="1" applyFill="1" applyAlignment="1">
      <alignment horizontal="right" vertical="center"/>
    </xf>
    <xf numFmtId="0" fontId="3" fillId="4" borderId="0" xfId="0" applyFont="1" applyFill="1" applyAlignment="1">
      <alignment horizontal="left" vertical="center" wrapText="1"/>
    </xf>
    <xf numFmtId="0" fontId="3" fillId="4" borderId="0" xfId="0" applyFont="1" applyFill="1"/>
    <xf numFmtId="165" fontId="3" fillId="4" borderId="0" xfId="1" applyNumberFormat="1" applyFont="1" applyFill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7" fillId="4" borderId="0" xfId="0" applyFont="1" applyFill="1" applyAlignment="1">
      <alignment horizontal="left" vertical="center" wrapText="1"/>
    </xf>
    <xf numFmtId="0" fontId="5" fillId="4" borderId="0" xfId="0" applyFont="1" applyFill="1"/>
    <xf numFmtId="0" fontId="5" fillId="4" borderId="0" xfId="0" applyFont="1" applyFill="1" applyAlignment="1">
      <alignment horizontal="left" vertical="center" wrapText="1"/>
    </xf>
    <xf numFmtId="165" fontId="5" fillId="4" borderId="0" xfId="1" applyNumberFormat="1" applyFont="1" applyFill="1" applyAlignment="1">
      <alignment horizontal="left" vertical="center" wrapText="1"/>
    </xf>
    <xf numFmtId="0" fontId="3" fillId="4" borderId="0" xfId="0" applyFont="1" applyFill="1" applyAlignment="1">
      <alignment vertical="center" wrapText="1"/>
    </xf>
    <xf numFmtId="0" fontId="3" fillId="0" borderId="0" xfId="0" applyFont="1" applyAlignment="1">
      <alignment horizontal="left"/>
    </xf>
    <xf numFmtId="10" fontId="5" fillId="0" borderId="0" xfId="2" applyNumberFormat="1" applyFont="1" applyAlignment="1">
      <alignment horizontal="right"/>
    </xf>
    <xf numFmtId="10" fontId="5" fillId="0" borderId="0" xfId="2" applyNumberFormat="1" applyFont="1"/>
    <xf numFmtId="0" fontId="3" fillId="4" borderId="0" xfId="0" applyFont="1" applyFill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17" fontId="3" fillId="4" borderId="0" xfId="0" quotePrefix="1" applyNumberFormat="1" applyFont="1" applyFill="1" applyAlignment="1">
      <alignment horizontal="center"/>
    </xf>
    <xf numFmtId="165" fontId="5" fillId="4" borderId="0" xfId="1" applyNumberFormat="1" applyFont="1" applyFill="1" applyAlignment="1">
      <alignment vertical="center" wrapText="1"/>
    </xf>
    <xf numFmtId="166" fontId="5" fillId="0" borderId="0" xfId="0" applyNumberFormat="1" applyFont="1"/>
    <xf numFmtId="10" fontId="10" fillId="0" borderId="0" xfId="2" applyNumberFormat="1" applyFont="1"/>
    <xf numFmtId="165" fontId="3" fillId="0" borderId="0" xfId="0" applyNumberFormat="1" applyFont="1"/>
    <xf numFmtId="41" fontId="3" fillId="0" borderId="0" xfId="0" applyNumberFormat="1" applyFont="1"/>
    <xf numFmtId="165" fontId="7" fillId="0" borderId="0" xfId="0" applyNumberFormat="1" applyFont="1"/>
    <xf numFmtId="165" fontId="3" fillId="0" borderId="0" xfId="1" applyNumberFormat="1" applyFont="1"/>
    <xf numFmtId="167" fontId="3" fillId="0" borderId="0" xfId="1" applyNumberFormat="1" applyFont="1"/>
    <xf numFmtId="166" fontId="3" fillId="0" borderId="0" xfId="1" applyNumberFormat="1" applyFont="1"/>
    <xf numFmtId="0" fontId="3" fillId="0" borderId="1" xfId="0" applyFont="1" applyBorder="1" applyAlignment="1">
      <alignment horizontal="left" vertical="center" wrapText="1" indent="3"/>
    </xf>
    <xf numFmtId="0" fontId="3" fillId="0" borderId="2" xfId="0" applyFont="1" applyBorder="1" applyAlignment="1">
      <alignment horizontal="left" vertical="center" wrapText="1" indent="3"/>
    </xf>
    <xf numFmtId="0" fontId="12" fillId="0" borderId="2" xfId="0" applyFont="1" applyBorder="1" applyAlignment="1">
      <alignment horizontal="left" vertical="center" wrapText="1" indent="3"/>
    </xf>
    <xf numFmtId="10" fontId="10" fillId="0" borderId="1" xfId="2" applyNumberFormat="1" applyFont="1" applyBorder="1"/>
    <xf numFmtId="165" fontId="3" fillId="0" borderId="1" xfId="1" applyNumberFormat="1" applyFont="1" applyBorder="1"/>
    <xf numFmtId="0" fontId="11" fillId="4" borderId="2" xfId="0" applyFont="1" applyFill="1" applyBorder="1" applyAlignment="1">
      <alignment vertical="center" wrapText="1"/>
    </xf>
    <xf numFmtId="165" fontId="10" fillId="4" borderId="1" xfId="1" applyNumberFormat="1" applyFont="1" applyFill="1" applyBorder="1"/>
    <xf numFmtId="10" fontId="10" fillId="4" borderId="1" xfId="2" applyNumberFormat="1" applyFont="1" applyFill="1" applyBorder="1"/>
    <xf numFmtId="0" fontId="12" fillId="4" borderId="0" xfId="0" applyFont="1" applyFill="1" applyAlignment="1">
      <alignment vertical="center"/>
    </xf>
    <xf numFmtId="165" fontId="10" fillId="5" borderId="1" xfId="1" applyNumberFormat="1" applyFont="1" applyFill="1" applyBorder="1"/>
    <xf numFmtId="10" fontId="10" fillId="5" borderId="1" xfId="2" applyNumberFormat="1" applyFont="1" applyFill="1" applyBorder="1"/>
    <xf numFmtId="0" fontId="3" fillId="5" borderId="2" xfId="0" applyFont="1" applyFill="1" applyBorder="1" applyAlignment="1">
      <alignment vertical="center" wrapText="1"/>
    </xf>
    <xf numFmtId="0" fontId="3" fillId="5" borderId="1" xfId="0" applyFont="1" applyFill="1" applyBorder="1" applyAlignment="1">
      <alignment vertical="center" wrapText="1"/>
    </xf>
    <xf numFmtId="41" fontId="3" fillId="0" borderId="0" xfId="17" applyFont="1"/>
    <xf numFmtId="168" fontId="3" fillId="0" borderId="0" xfId="1" applyNumberFormat="1" applyFont="1"/>
    <xf numFmtId="0" fontId="14" fillId="4" borderId="1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vertical="center" wrapText="1"/>
    </xf>
    <xf numFmtId="0" fontId="3" fillId="4" borderId="0" xfId="0" quotePrefix="1" applyFont="1" applyFill="1" applyAlignment="1">
      <alignment horizontal="right" vertical="center"/>
    </xf>
    <xf numFmtId="0" fontId="3" fillId="0" borderId="0" xfId="0" applyFont="1"/>
    <xf numFmtId="0" fontId="3" fillId="0" borderId="0" xfId="0" applyFont="1" applyAlignment="1">
      <alignment horizontal="center"/>
    </xf>
    <xf numFmtId="165" fontId="3" fillId="0" borderId="0" xfId="23" applyNumberFormat="1" applyFont="1"/>
    <xf numFmtId="41" fontId="15" fillId="6" borderId="1" xfId="7" applyFont="1" applyFill="1" applyBorder="1"/>
    <xf numFmtId="41" fontId="16" fillId="0" borderId="1" xfId="7" applyFont="1" applyBorder="1" applyProtection="1">
      <protection locked="0"/>
    </xf>
    <xf numFmtId="41" fontId="15" fillId="7" borderId="1" xfId="7" applyFont="1" applyFill="1" applyBorder="1"/>
    <xf numFmtId="0" fontId="9" fillId="0" borderId="0" xfId="0" applyFont="1" applyAlignment="1">
      <alignment horizontal="center" vertical="center"/>
    </xf>
    <xf numFmtId="0" fontId="1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70" fontId="3" fillId="0" borderId="0" xfId="17" applyNumberFormat="1" applyFont="1"/>
  </cellXfs>
  <cellStyles count="28">
    <cellStyle name="Comma" xfId="1" builtinId="3"/>
    <cellStyle name="Comma [0]" xfId="17" builtinId="6"/>
    <cellStyle name="Comma [0] 2" xfId="4"/>
    <cellStyle name="Comma [0] 2 2" xfId="16"/>
    <cellStyle name="Comma [0] 2 2 2" xfId="27"/>
    <cellStyle name="Comma [0] 2 3" xfId="7"/>
    <cellStyle name="Comma [0] 2 3 2" xfId="21"/>
    <cellStyle name="Comma [0] 2 4" xfId="3"/>
    <cellStyle name="Comma [0] 2 4 2" xfId="15"/>
    <cellStyle name="Comma [0] 2 4 2 2" xfId="26"/>
    <cellStyle name="Comma [0] 2 4 3" xfId="19"/>
    <cellStyle name="Comma 10" xfId="12"/>
    <cellStyle name="Comma 10 2" xfId="24"/>
    <cellStyle name="Comma 2" xfId="6"/>
    <cellStyle name="Comma 2 2" xfId="20"/>
    <cellStyle name="Comma 3" xfId="18"/>
    <cellStyle name="Comma 4" xfId="23"/>
    <cellStyle name="Normal" xfId="0" builtinId="0"/>
    <cellStyle name="Normal 2" xfId="5"/>
    <cellStyle name="Normal 2 2" xfId="22"/>
    <cellStyle name="Normal 4" xfId="13"/>
    <cellStyle name="Normal 5" xfId="11"/>
    <cellStyle name="Normal 6" xfId="9"/>
    <cellStyle name="Normal 7" xfId="25"/>
    <cellStyle name="Percent" xfId="2" builtinId="5"/>
    <cellStyle name="Percent 2" xfId="14"/>
    <cellStyle name="Percent 2 2" xfId="10"/>
    <cellStyle name="Percent 3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0"/>
  <sheetViews>
    <sheetView tabSelected="1" view="pageBreakPreview" topLeftCell="C10" zoomScale="90" zoomScaleNormal="55" zoomScaleSheetLayoutView="90" workbookViewId="0">
      <selection activeCell="G31" sqref="G31"/>
    </sheetView>
  </sheetViews>
  <sheetFormatPr defaultColWidth="8.7109375" defaultRowHeight="15" x14ac:dyDescent="0.25"/>
  <cols>
    <col min="1" max="1" width="3.7109375" style="48" bestFit="1" customWidth="1"/>
    <col min="2" max="2" width="65.7109375" style="48" bestFit="1" customWidth="1"/>
    <col min="3" max="8" width="28.28515625" style="48" customWidth="1"/>
    <col min="9" max="16384" width="8.7109375" style="48"/>
  </cols>
  <sheetData>
    <row r="1" spans="1:9" x14ac:dyDescent="0.25">
      <c r="A1" s="54" t="s">
        <v>28</v>
      </c>
      <c r="B1" s="54"/>
      <c r="C1" s="54"/>
      <c r="D1" s="54"/>
      <c r="E1" s="54"/>
      <c r="F1" s="54"/>
      <c r="G1" s="54"/>
    </row>
    <row r="2" spans="1:9" x14ac:dyDescent="0.25">
      <c r="A2" s="54"/>
      <c r="B2" s="54"/>
      <c r="C2" s="54"/>
      <c r="D2" s="54"/>
      <c r="E2" s="54"/>
      <c r="F2" s="54"/>
      <c r="G2" s="54"/>
    </row>
    <row r="4" spans="1:9" x14ac:dyDescent="0.25">
      <c r="A4" s="1" t="s">
        <v>0</v>
      </c>
      <c r="B4" s="1" t="s">
        <v>1</v>
      </c>
      <c r="C4" s="2" t="s">
        <v>40</v>
      </c>
      <c r="D4" s="2" t="s">
        <v>41</v>
      </c>
      <c r="E4" s="2" t="s">
        <v>90</v>
      </c>
      <c r="F4" s="2" t="s">
        <v>98</v>
      </c>
      <c r="G4" s="1" t="s">
        <v>99</v>
      </c>
      <c r="H4" s="2"/>
    </row>
    <row r="5" spans="1:9" x14ac:dyDescent="0.25">
      <c r="A5" s="3"/>
      <c r="B5" s="4"/>
    </row>
    <row r="6" spans="1:9" x14ac:dyDescent="0.25">
      <c r="A6" s="5" t="s">
        <v>2</v>
      </c>
      <c r="B6" s="6" t="s">
        <v>77</v>
      </c>
      <c r="C6" s="8"/>
      <c r="D6" s="8"/>
      <c r="E6" s="8"/>
      <c r="F6" s="8"/>
      <c r="G6" s="8"/>
      <c r="H6" s="8"/>
    </row>
    <row r="7" spans="1:9" x14ac:dyDescent="0.25">
      <c r="A7" s="3"/>
      <c r="B7" s="9" t="s">
        <v>3</v>
      </c>
      <c r="C7" s="27">
        <v>500030</v>
      </c>
      <c r="D7" s="27">
        <v>508014</v>
      </c>
      <c r="E7" s="27">
        <v>520172</v>
      </c>
      <c r="F7" s="27">
        <v>528441</v>
      </c>
      <c r="G7" s="23">
        <f>(F7-C7)/C7</f>
        <v>5.6818590884546924E-2</v>
      </c>
      <c r="H7" s="27"/>
      <c r="I7" s="24"/>
    </row>
    <row r="8" spans="1:9" x14ac:dyDescent="0.25">
      <c r="A8" s="3"/>
      <c r="B8" s="9" t="s">
        <v>4</v>
      </c>
      <c r="C8" s="27">
        <v>102149</v>
      </c>
      <c r="D8" s="27">
        <v>104205</v>
      </c>
      <c r="E8" s="27">
        <v>106021</v>
      </c>
      <c r="F8" s="27">
        <v>107966</v>
      </c>
      <c r="G8" s="23">
        <f t="shared" ref="G8:G10" si="0">(F8-C8)/C8</f>
        <v>5.6946225611606574E-2</v>
      </c>
      <c r="H8" s="27"/>
      <c r="I8" s="24"/>
    </row>
    <row r="9" spans="1:9" x14ac:dyDescent="0.25">
      <c r="A9" s="3"/>
      <c r="B9" s="9" t="s">
        <v>5</v>
      </c>
      <c r="C9" s="27">
        <v>3756</v>
      </c>
      <c r="D9" s="27">
        <v>3781</v>
      </c>
      <c r="E9" s="27">
        <v>3810</v>
      </c>
      <c r="F9" s="27">
        <v>3826</v>
      </c>
      <c r="G9" s="23">
        <f t="shared" si="0"/>
        <v>1.863684771033014E-2</v>
      </c>
      <c r="H9" s="27"/>
      <c r="I9" s="24"/>
    </row>
    <row r="10" spans="1:9" x14ac:dyDescent="0.25">
      <c r="A10" s="3"/>
      <c r="B10" s="9" t="s">
        <v>6</v>
      </c>
      <c r="C10" s="27">
        <v>605935</v>
      </c>
      <c r="D10" s="27">
        <v>616000</v>
      </c>
      <c r="E10" s="27">
        <v>630003</v>
      </c>
      <c r="F10" s="27">
        <v>640233</v>
      </c>
      <c r="G10" s="23">
        <f t="shared" si="0"/>
        <v>5.6603431061087409E-2</v>
      </c>
      <c r="H10" s="27"/>
      <c r="I10" s="24"/>
    </row>
    <row r="11" spans="1:9" x14ac:dyDescent="0.25">
      <c r="A11" s="3"/>
      <c r="B11" s="9"/>
      <c r="F11" s="43"/>
      <c r="H11" s="43"/>
      <c r="I11" s="24"/>
    </row>
    <row r="12" spans="1:9" x14ac:dyDescent="0.25">
      <c r="A12" s="5" t="s">
        <v>7</v>
      </c>
      <c r="B12" s="10" t="s">
        <v>78</v>
      </c>
      <c r="C12" s="13"/>
      <c r="D12" s="13"/>
      <c r="E12" s="13"/>
      <c r="F12" s="13"/>
      <c r="G12" s="13"/>
      <c r="H12" s="13"/>
      <c r="I12" s="24"/>
    </row>
    <row r="13" spans="1:9" x14ac:dyDescent="0.25">
      <c r="A13" s="3"/>
      <c r="B13" s="9" t="s">
        <v>8</v>
      </c>
      <c r="C13" s="26">
        <v>15397251</v>
      </c>
      <c r="D13" s="26">
        <v>16943440</v>
      </c>
      <c r="E13" s="26">
        <v>18403371</v>
      </c>
      <c r="F13" s="26">
        <v>19865254</v>
      </c>
      <c r="G13" s="23">
        <f t="shared" ref="G13:G15" si="1">(F13-C13)/C13</f>
        <v>0.2901818642821371</v>
      </c>
      <c r="H13" s="26"/>
      <c r="I13" s="24"/>
    </row>
    <row r="14" spans="1:9" x14ac:dyDescent="0.25">
      <c r="A14" s="3"/>
      <c r="B14" s="9" t="s">
        <v>9</v>
      </c>
      <c r="C14" s="26">
        <v>3171872</v>
      </c>
      <c r="D14" s="26">
        <v>3553727</v>
      </c>
      <c r="E14" s="26">
        <v>3907082</v>
      </c>
      <c r="F14" s="26">
        <v>4292313</v>
      </c>
      <c r="G14" s="23">
        <f t="shared" si="1"/>
        <v>0.35324281686020115</v>
      </c>
      <c r="H14" s="26"/>
      <c r="I14" s="24"/>
    </row>
    <row r="15" spans="1:9" x14ac:dyDescent="0.25">
      <c r="A15" s="3"/>
      <c r="B15" s="9" t="s">
        <v>10</v>
      </c>
      <c r="C15" s="26">
        <v>18569123</v>
      </c>
      <c r="D15" s="26">
        <v>20497167</v>
      </c>
      <c r="E15" s="26">
        <v>22327795</v>
      </c>
      <c r="F15" s="26">
        <v>24157567</v>
      </c>
      <c r="G15" s="23">
        <f t="shared" si="1"/>
        <v>0.30095357761376235</v>
      </c>
      <c r="H15" s="26"/>
      <c r="I15" s="24"/>
    </row>
    <row r="16" spans="1:9" x14ac:dyDescent="0.25">
      <c r="A16" s="3"/>
      <c r="B16" s="9"/>
      <c r="G16" s="23"/>
      <c r="I16" s="24"/>
    </row>
    <row r="17" spans="1:9" x14ac:dyDescent="0.25">
      <c r="A17" s="5" t="s">
        <v>11</v>
      </c>
      <c r="B17" s="10" t="s">
        <v>79</v>
      </c>
      <c r="C17" s="13"/>
      <c r="D17" s="13"/>
      <c r="E17" s="13"/>
      <c r="F17" s="13"/>
      <c r="G17" s="13"/>
      <c r="H17" s="13"/>
      <c r="I17" s="24"/>
    </row>
    <row r="18" spans="1:9" x14ac:dyDescent="0.25">
      <c r="A18" s="3"/>
      <c r="B18" s="9" t="s">
        <v>12</v>
      </c>
      <c r="C18" s="26">
        <v>41126937</v>
      </c>
      <c r="D18" s="26">
        <v>45722659</v>
      </c>
      <c r="E18" s="26">
        <v>50815670</v>
      </c>
      <c r="F18" s="26">
        <v>56445722</v>
      </c>
      <c r="G18" s="23">
        <f t="shared" ref="G18:G21" si="2">(F18-C18)/C18</f>
        <v>0.37247570856054757</v>
      </c>
      <c r="H18" s="26"/>
      <c r="I18" s="24"/>
    </row>
    <row r="19" spans="1:9" x14ac:dyDescent="0.25">
      <c r="A19" s="3"/>
      <c r="B19" s="9" t="s">
        <v>13</v>
      </c>
      <c r="C19" s="26">
        <v>1459580</v>
      </c>
      <c r="D19" s="26">
        <v>1499916</v>
      </c>
      <c r="E19" s="27">
        <v>1547266</v>
      </c>
      <c r="F19" s="27">
        <v>1598056</v>
      </c>
      <c r="G19" s="23">
        <f t="shared" si="2"/>
        <v>9.4873867824990757E-2</v>
      </c>
      <c r="H19" s="27"/>
      <c r="I19" s="24"/>
    </row>
    <row r="20" spans="1:9" x14ac:dyDescent="0.25">
      <c r="A20" s="3"/>
      <c r="B20" s="9" t="s">
        <v>14</v>
      </c>
      <c r="C20" s="26">
        <v>17831694</v>
      </c>
      <c r="D20" s="26">
        <v>18856725</v>
      </c>
      <c r="E20" s="26">
        <v>19774227</v>
      </c>
      <c r="F20" s="26">
        <v>20713236</v>
      </c>
      <c r="G20" s="23">
        <f t="shared" si="2"/>
        <v>0.1615966492022575</v>
      </c>
      <c r="H20" s="26"/>
      <c r="I20" s="24"/>
    </row>
    <row r="21" spans="1:9" x14ac:dyDescent="0.25">
      <c r="A21" s="3"/>
      <c r="B21" s="9" t="s">
        <v>6</v>
      </c>
      <c r="C21" s="26">
        <v>60418211</v>
      </c>
      <c r="D21" s="26">
        <v>66079300</v>
      </c>
      <c r="E21" s="26">
        <v>72137163</v>
      </c>
      <c r="F21" s="26">
        <v>78757014</v>
      </c>
      <c r="G21" s="23">
        <f t="shared" si="2"/>
        <v>0.30353104960357069</v>
      </c>
      <c r="H21" s="26"/>
      <c r="I21" s="24"/>
    </row>
    <row r="22" spans="1:9" x14ac:dyDescent="0.25">
      <c r="A22" s="3"/>
      <c r="B22" s="9"/>
      <c r="F22" s="43"/>
      <c r="H22" s="43"/>
      <c r="I22" s="24"/>
    </row>
    <row r="23" spans="1:9" x14ac:dyDescent="0.25">
      <c r="A23" s="5" t="s">
        <v>15</v>
      </c>
      <c r="B23" s="14" t="s">
        <v>80</v>
      </c>
      <c r="C23" s="21"/>
      <c r="D23" s="21"/>
      <c r="E23" s="21"/>
      <c r="F23" s="21"/>
      <c r="G23" s="21"/>
      <c r="H23" s="21"/>
      <c r="I23" s="24"/>
    </row>
    <row r="24" spans="1:9" x14ac:dyDescent="0.25">
      <c r="A24" s="3"/>
      <c r="B24" s="9" t="s">
        <v>16</v>
      </c>
      <c r="C24" s="27">
        <v>68215545</v>
      </c>
      <c r="D24" s="27">
        <v>75408358</v>
      </c>
      <c r="E24" s="27">
        <v>84604087</v>
      </c>
      <c r="F24" s="27">
        <v>95342352</v>
      </c>
      <c r="G24" s="23">
        <f t="shared" ref="G24:G26" si="3">(F24-C24)/C24</f>
        <v>0.39766312795712472</v>
      </c>
      <c r="H24" s="27"/>
      <c r="I24" s="24"/>
    </row>
    <row r="25" spans="1:9" x14ac:dyDescent="0.25">
      <c r="A25" s="3"/>
      <c r="B25" s="9" t="s">
        <v>17</v>
      </c>
      <c r="C25" s="27">
        <v>13660488</v>
      </c>
      <c r="D25" s="27">
        <v>15092986</v>
      </c>
      <c r="E25" s="27">
        <v>16919628</v>
      </c>
      <c r="F25" s="27">
        <v>18941003</v>
      </c>
      <c r="G25" s="23">
        <f t="shared" si="3"/>
        <v>0.38655390641974136</v>
      </c>
      <c r="H25" s="27"/>
      <c r="I25" s="24"/>
    </row>
    <row r="26" spans="1:9" x14ac:dyDescent="0.25">
      <c r="A26" s="3"/>
      <c r="B26" s="9" t="s">
        <v>10</v>
      </c>
      <c r="C26" s="27">
        <v>81876033</v>
      </c>
      <c r="D26" s="27">
        <v>90501344</v>
      </c>
      <c r="E26" s="27">
        <v>101523715</v>
      </c>
      <c r="F26" s="27">
        <v>114283355</v>
      </c>
      <c r="G26" s="23">
        <f t="shared" si="3"/>
        <v>0.39580962599885611</v>
      </c>
      <c r="H26" s="27"/>
      <c r="I26" s="24"/>
    </row>
    <row r="27" spans="1:9" x14ac:dyDescent="0.25">
      <c r="A27" s="3"/>
      <c r="B27" s="9"/>
      <c r="F27" s="43"/>
      <c r="G27" s="23"/>
      <c r="H27" s="43"/>
      <c r="I27" s="24"/>
    </row>
    <row r="28" spans="1:9" x14ac:dyDescent="0.25">
      <c r="A28" s="5" t="s">
        <v>18</v>
      </c>
      <c r="B28" s="10" t="s">
        <v>92</v>
      </c>
      <c r="C28" s="12"/>
      <c r="D28" s="12"/>
      <c r="E28" s="12"/>
      <c r="F28" s="12"/>
      <c r="G28" s="12"/>
      <c r="H28" s="12"/>
      <c r="I28" s="24"/>
    </row>
    <row r="29" spans="1:9" x14ac:dyDescent="0.25">
      <c r="A29" s="3"/>
      <c r="B29" s="9" t="s">
        <v>8</v>
      </c>
      <c r="C29" s="28">
        <v>69823521485110.453</v>
      </c>
      <c r="D29" s="28">
        <v>75708121670780.469</v>
      </c>
      <c r="E29" s="28">
        <v>81633838954920.969</v>
      </c>
      <c r="F29" s="28">
        <v>87723569763079.437</v>
      </c>
      <c r="G29" s="23">
        <f t="shared" ref="G29:G31" si="4">(F29-C29)/C29</f>
        <v>0.25636129340434494</v>
      </c>
      <c r="H29" s="28"/>
      <c r="I29" s="24"/>
    </row>
    <row r="30" spans="1:9" x14ac:dyDescent="0.25">
      <c r="A30" s="3"/>
      <c r="B30" s="9" t="s">
        <v>9</v>
      </c>
      <c r="C30" s="28">
        <v>11673989343206.988</v>
      </c>
      <c r="D30" s="28">
        <v>12665934291263.219</v>
      </c>
      <c r="E30" s="28">
        <v>13760729627343.619</v>
      </c>
      <c r="F30" s="28">
        <v>14810823748110.402</v>
      </c>
      <c r="G30" s="23">
        <f t="shared" si="4"/>
        <v>0.26870286691915785</v>
      </c>
      <c r="H30" s="28"/>
      <c r="I30" s="24"/>
    </row>
    <row r="31" spans="1:9" x14ac:dyDescent="0.25">
      <c r="A31" s="3"/>
      <c r="B31" s="9" t="s">
        <v>6</v>
      </c>
      <c r="C31" s="29">
        <v>81497510828317.406</v>
      </c>
      <c r="D31" s="29">
        <v>88374055962043.687</v>
      </c>
      <c r="E31" s="29">
        <v>95394568582264.594</v>
      </c>
      <c r="F31" s="29">
        <v>102534393511189.84</v>
      </c>
      <c r="G31" s="23">
        <f t="shared" si="4"/>
        <v>0.25812914368867929</v>
      </c>
      <c r="H31" s="29"/>
      <c r="I31" s="24"/>
    </row>
    <row r="32" spans="1:9" x14ac:dyDescent="0.25">
      <c r="A32" s="3"/>
      <c r="F32" s="43"/>
      <c r="G32" s="23"/>
      <c r="H32" s="43"/>
      <c r="I32" s="24"/>
    </row>
    <row r="33" spans="1:9" x14ac:dyDescent="0.25">
      <c r="A33" s="47" t="s">
        <v>94</v>
      </c>
      <c r="B33" s="7" t="s">
        <v>24</v>
      </c>
      <c r="C33" s="11"/>
      <c r="D33" s="11"/>
      <c r="E33" s="11"/>
      <c r="F33" s="11"/>
      <c r="G33" s="11"/>
      <c r="H33" s="11"/>
      <c r="I33" s="24"/>
    </row>
    <row r="34" spans="1:9" x14ac:dyDescent="0.25">
      <c r="A34" s="3"/>
      <c r="B34" s="15" t="s">
        <v>25</v>
      </c>
      <c r="C34" s="16">
        <f>100%-C35</f>
        <v>0.96349326660109624</v>
      </c>
      <c r="D34" s="16">
        <v>0.96017577031077428</v>
      </c>
      <c r="E34" s="16">
        <v>0.96078487036692339</v>
      </c>
      <c r="F34" s="17">
        <v>0.95779646374861083</v>
      </c>
      <c r="G34" s="23">
        <f t="shared" ref="G34:G35" si="5">(F34-C34)/C34</f>
        <v>-5.9126545560426805E-3</v>
      </c>
      <c r="H34" s="17"/>
      <c r="I34" s="24"/>
    </row>
    <row r="35" spans="1:9" x14ac:dyDescent="0.25">
      <c r="A35" s="3"/>
      <c r="B35" s="15" t="s">
        <v>26</v>
      </c>
      <c r="C35" s="17">
        <v>3.6506733398903791E-2</v>
      </c>
      <c r="D35" s="17">
        <v>3.9824229689225707E-2</v>
      </c>
      <c r="E35" s="17">
        <v>3.9215129633076641E-2</v>
      </c>
      <c r="F35" s="17">
        <v>4.2203536251389194E-2</v>
      </c>
      <c r="G35" s="23">
        <f t="shared" si="5"/>
        <v>0.15604800326113163</v>
      </c>
      <c r="H35" s="17"/>
      <c r="I35" s="24"/>
    </row>
    <row r="36" spans="1:9" x14ac:dyDescent="0.25">
      <c r="I36" s="24"/>
    </row>
    <row r="37" spans="1:9" x14ac:dyDescent="0.25">
      <c r="A37" s="47" t="s">
        <v>95</v>
      </c>
      <c r="B37" s="7" t="s">
        <v>93</v>
      </c>
      <c r="C37" s="11"/>
      <c r="D37" s="11"/>
      <c r="E37" s="11"/>
      <c r="F37" s="11"/>
      <c r="G37" s="11"/>
      <c r="H37" s="11"/>
      <c r="I37" s="24"/>
    </row>
    <row r="38" spans="1:9" x14ac:dyDescent="0.25">
      <c r="B38" s="48" t="s">
        <v>19</v>
      </c>
      <c r="C38" s="29">
        <v>13157156009826.559</v>
      </c>
      <c r="D38" s="29">
        <v>13516951439080.607</v>
      </c>
      <c r="E38" s="29">
        <v>14495545332055.045</v>
      </c>
      <c r="F38" s="29">
        <v>14792048894058.504</v>
      </c>
      <c r="G38" s="23">
        <f t="shared" ref="G38" si="6">(F38-C38)/C38</f>
        <v>0.12425883549688919</v>
      </c>
      <c r="H38" s="29"/>
      <c r="I38" s="24"/>
    </row>
    <row r="39" spans="1:9" x14ac:dyDescent="0.25">
      <c r="G39" s="23"/>
      <c r="I39" s="24"/>
    </row>
    <row r="40" spans="1:9" x14ac:dyDescent="0.25">
      <c r="A40" s="47" t="s">
        <v>96</v>
      </c>
      <c r="B40" s="18" t="s">
        <v>20</v>
      </c>
      <c r="C40" s="20"/>
      <c r="D40" s="20"/>
      <c r="E40" s="20"/>
      <c r="F40" s="20"/>
      <c r="G40" s="20"/>
      <c r="H40" s="20"/>
      <c r="I40" s="24"/>
    </row>
    <row r="41" spans="1:9" x14ac:dyDescent="0.25">
      <c r="A41" s="3"/>
      <c r="B41" s="19" t="s">
        <v>21</v>
      </c>
      <c r="C41" s="22">
        <v>1020</v>
      </c>
      <c r="D41" s="22">
        <v>1210</v>
      </c>
      <c r="E41" s="22">
        <v>1110</v>
      </c>
      <c r="F41" s="22">
        <v>1716</v>
      </c>
      <c r="G41" s="23">
        <f t="shared" ref="G41:G43" si="7">(F41-C41)/C41</f>
        <v>0.68235294117647061</v>
      </c>
      <c r="H41" s="22"/>
      <c r="I41" s="24"/>
    </row>
    <row r="42" spans="1:9" x14ac:dyDescent="0.25">
      <c r="A42" s="3"/>
      <c r="B42" s="15" t="s">
        <v>22</v>
      </c>
      <c r="C42" s="22">
        <v>34130705</v>
      </c>
      <c r="D42" s="22">
        <v>43599318</v>
      </c>
      <c r="E42" s="22">
        <v>35324868.472972974</v>
      </c>
      <c r="F42" s="22">
        <v>42950127.291390732</v>
      </c>
      <c r="G42" s="23">
        <f t="shared" si="7"/>
        <v>0.25840140985633703</v>
      </c>
      <c r="H42" s="22"/>
      <c r="I42" s="24"/>
    </row>
    <row r="43" spans="1:9" x14ac:dyDescent="0.25">
      <c r="A43" s="3"/>
      <c r="B43" s="15" t="s">
        <v>23</v>
      </c>
      <c r="C43" s="22">
        <v>99708028</v>
      </c>
      <c r="D43" s="22">
        <v>118068844</v>
      </c>
      <c r="E43" s="22">
        <v>126928151.72299618</v>
      </c>
      <c r="F43" s="22">
        <v>122481756.40697968</v>
      </c>
      <c r="G43" s="23">
        <f t="shared" si="7"/>
        <v>0.22840416026460458</v>
      </c>
      <c r="H43" s="22"/>
      <c r="I43" s="24"/>
    </row>
    <row r="44" spans="1:9" x14ac:dyDescent="0.25">
      <c r="G44" s="23"/>
      <c r="I44" s="24"/>
    </row>
    <row r="45" spans="1:9" x14ac:dyDescent="0.25">
      <c r="A45" s="47" t="s">
        <v>97</v>
      </c>
      <c r="B45" s="18" t="s">
        <v>27</v>
      </c>
      <c r="C45" s="20"/>
      <c r="D45" s="20"/>
      <c r="E45" s="20"/>
      <c r="F45" s="20"/>
      <c r="G45" s="20"/>
      <c r="H45" s="20"/>
      <c r="I45" s="24"/>
    </row>
    <row r="46" spans="1:9" x14ac:dyDescent="0.25">
      <c r="B46" s="48" t="s">
        <v>29</v>
      </c>
      <c r="C46" s="27">
        <v>2985645653280.4277</v>
      </c>
      <c r="D46" s="27">
        <v>3326770829451.6084</v>
      </c>
      <c r="E46" s="27">
        <v>3337760650910.2388</v>
      </c>
      <c r="F46" s="50">
        <v>3622678138048.6802</v>
      </c>
      <c r="G46" s="23">
        <f t="shared" ref="G46:G48" si="8">(F46-C46)/C46</f>
        <v>0.21336506697247337</v>
      </c>
      <c r="H46" s="50"/>
      <c r="I46" s="24"/>
    </row>
    <row r="47" spans="1:9" x14ac:dyDescent="0.25">
      <c r="B47" s="48" t="s">
        <v>30</v>
      </c>
      <c r="C47" s="27">
        <v>50618571148.709999</v>
      </c>
      <c r="D47" s="27">
        <v>56099390691.660004</v>
      </c>
      <c r="E47" s="27">
        <v>46704243178.290001</v>
      </c>
      <c r="F47" s="50">
        <v>48743602371.379997</v>
      </c>
      <c r="G47" s="23">
        <f t="shared" si="8"/>
        <v>-3.7041124132516826E-2</v>
      </c>
      <c r="H47" s="50"/>
      <c r="I47" s="24"/>
    </row>
    <row r="48" spans="1:9" x14ac:dyDescent="0.25">
      <c r="B48" s="48" t="s">
        <v>31</v>
      </c>
      <c r="C48" s="27">
        <v>3036264224429.1367</v>
      </c>
      <c r="D48" s="27">
        <v>3325237505373.6084</v>
      </c>
      <c r="E48" s="27">
        <v>3384464894088.5288</v>
      </c>
      <c r="F48" s="50">
        <v>3671421740420.0601</v>
      </c>
      <c r="G48" s="23">
        <f t="shared" si="8"/>
        <v>0.20919046204232852</v>
      </c>
      <c r="H48" s="50"/>
      <c r="I48" s="24"/>
    </row>
    <row r="49" spans="5:8" x14ac:dyDescent="0.25">
      <c r="F49" s="24"/>
      <c r="H49" s="24"/>
    </row>
    <row r="50" spans="5:8" x14ac:dyDescent="0.25">
      <c r="E50" s="48" t="s">
        <v>91</v>
      </c>
    </row>
  </sheetData>
  <mergeCells count="1">
    <mergeCell ref="A1:G2"/>
  </mergeCells>
  <pageMargins left="0.25" right="0.25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5"/>
  <sheetViews>
    <sheetView view="pageBreakPreview" zoomScale="77" zoomScaleNormal="100" workbookViewId="0">
      <selection activeCell="G4" sqref="G4"/>
    </sheetView>
  </sheetViews>
  <sheetFormatPr defaultColWidth="8.7109375" defaultRowHeight="15" x14ac:dyDescent="0.25"/>
  <cols>
    <col min="1" max="1" width="33.85546875" style="48" bestFit="1" customWidth="1"/>
    <col min="2" max="3" width="22.7109375" style="48" bestFit="1" customWidth="1"/>
    <col min="4" max="4" width="22.7109375" style="48" customWidth="1"/>
    <col min="5" max="5" width="22.7109375" style="48" bestFit="1" customWidth="1"/>
    <col min="6" max="16384" width="8.7109375" style="48"/>
  </cols>
  <sheetData>
    <row r="1" spans="1:8" ht="18" x14ac:dyDescent="0.25">
      <c r="A1" s="55" t="s">
        <v>39</v>
      </c>
      <c r="B1" s="55"/>
      <c r="C1" s="55"/>
      <c r="D1" s="55"/>
      <c r="E1" s="55"/>
    </row>
    <row r="2" spans="1:8" x14ac:dyDescent="0.25">
      <c r="A2" s="49"/>
      <c r="B2" s="49"/>
      <c r="C2" s="49"/>
      <c r="D2" s="49"/>
      <c r="E2" s="49"/>
    </row>
    <row r="3" spans="1:8" x14ac:dyDescent="0.25">
      <c r="A3" s="2" t="s">
        <v>32</v>
      </c>
      <c r="B3" s="2" t="s">
        <v>40</v>
      </c>
      <c r="C3" s="2" t="s">
        <v>41</v>
      </c>
      <c r="D3" s="2" t="s">
        <v>90</v>
      </c>
      <c r="E3" s="2" t="s">
        <v>98</v>
      </c>
    </row>
    <row r="4" spans="1:8" x14ac:dyDescent="0.25">
      <c r="A4" s="48" t="s">
        <v>33</v>
      </c>
      <c r="B4" s="43">
        <v>3036264224429.1367</v>
      </c>
      <c r="C4" s="44">
        <v>3326770829451.6084</v>
      </c>
      <c r="D4" s="44">
        <v>3384464894088.5288</v>
      </c>
      <c r="E4" s="44">
        <v>3671421740420.0601</v>
      </c>
      <c r="G4" s="57">
        <f>E4/1000000000000</f>
        <v>3.67142174042006</v>
      </c>
    </row>
    <row r="5" spans="1:8" x14ac:dyDescent="0.25">
      <c r="A5" s="48" t="s">
        <v>34</v>
      </c>
      <c r="B5" s="25">
        <v>1069012958482.8674</v>
      </c>
      <c r="C5" s="44">
        <f>C4-C6-C7-C8</f>
        <v>1386995210085.2485</v>
      </c>
      <c r="D5" s="44">
        <v>1406742879943.9888</v>
      </c>
      <c r="E5" s="44">
        <v>1624588527925.9597</v>
      </c>
      <c r="G5" s="57">
        <f t="shared" ref="G5:G8" si="0">E5/1000000000000</f>
        <v>1.6245885279259598</v>
      </c>
    </row>
    <row r="6" spans="1:8" x14ac:dyDescent="0.25">
      <c r="A6" s="48" t="s">
        <v>35</v>
      </c>
      <c r="B6" s="25">
        <v>1916632694797.5601</v>
      </c>
      <c r="C6" s="44">
        <v>1883676228674.7</v>
      </c>
      <c r="D6" s="44">
        <v>1931017770966.25</v>
      </c>
      <c r="E6" s="44">
        <v>1998089610122.7205</v>
      </c>
      <c r="G6" s="57">
        <f t="shared" si="0"/>
        <v>1.9980896101227203</v>
      </c>
    </row>
    <row r="7" spans="1:8" x14ac:dyDescent="0.25">
      <c r="A7" s="48" t="s">
        <v>36</v>
      </c>
      <c r="B7" s="25">
        <v>39400630101.709999</v>
      </c>
      <c r="C7" s="44">
        <v>46055765292.660004</v>
      </c>
      <c r="D7" s="44">
        <v>36513716257.290001</v>
      </c>
      <c r="E7" s="44">
        <v>38522413941.379997</v>
      </c>
      <c r="G7" s="57">
        <f t="shared" si="0"/>
        <v>3.852241394138E-2</v>
      </c>
    </row>
    <row r="8" spans="1:8" x14ac:dyDescent="0.25">
      <c r="A8" s="48" t="s">
        <v>37</v>
      </c>
      <c r="B8" s="25">
        <v>11217941047</v>
      </c>
      <c r="C8" s="44">
        <v>10043625399</v>
      </c>
      <c r="D8" s="44">
        <v>10190526921</v>
      </c>
      <c r="E8" s="44">
        <v>10221188430</v>
      </c>
      <c r="G8" s="57">
        <f t="shared" si="0"/>
        <v>1.022118843E-2</v>
      </c>
    </row>
    <row r="10" spans="1:8" x14ac:dyDescent="0.25">
      <c r="A10" s="2" t="s">
        <v>32</v>
      </c>
      <c r="B10" s="2" t="s">
        <v>40</v>
      </c>
      <c r="C10" s="2" t="s">
        <v>41</v>
      </c>
      <c r="D10" s="2" t="s">
        <v>90</v>
      </c>
      <c r="E10" s="2" t="s">
        <v>98</v>
      </c>
      <c r="H10" s="48" t="s">
        <v>42</v>
      </c>
    </row>
    <row r="11" spans="1:8" x14ac:dyDescent="0.25">
      <c r="A11" s="48" t="s">
        <v>38</v>
      </c>
      <c r="B11" s="48">
        <v>164</v>
      </c>
      <c r="C11" s="48">
        <v>164</v>
      </c>
      <c r="D11" s="48">
        <v>161</v>
      </c>
      <c r="E11" s="48">
        <v>161</v>
      </c>
    </row>
    <row r="12" spans="1:8" x14ac:dyDescent="0.25">
      <c r="A12" s="48" t="s">
        <v>34</v>
      </c>
      <c r="B12" s="48">
        <v>128</v>
      </c>
      <c r="C12" s="48">
        <v>128</v>
      </c>
      <c r="D12" s="48">
        <v>125</v>
      </c>
      <c r="E12" s="48">
        <v>125</v>
      </c>
    </row>
    <row r="13" spans="1:8" x14ac:dyDescent="0.25">
      <c r="A13" s="48" t="s">
        <v>35</v>
      </c>
      <c r="B13" s="48">
        <v>24</v>
      </c>
      <c r="C13" s="48">
        <v>24</v>
      </c>
      <c r="D13" s="48">
        <v>24</v>
      </c>
      <c r="E13" s="48">
        <v>24</v>
      </c>
    </row>
    <row r="14" spans="1:8" x14ac:dyDescent="0.25">
      <c r="A14" s="48" t="s">
        <v>36</v>
      </c>
      <c r="B14" s="48">
        <v>11</v>
      </c>
      <c r="C14" s="48">
        <v>11</v>
      </c>
      <c r="D14" s="48">
        <v>11</v>
      </c>
      <c r="E14" s="48">
        <v>11</v>
      </c>
    </row>
    <row r="15" spans="1:8" x14ac:dyDescent="0.25">
      <c r="A15" s="48" t="s">
        <v>37</v>
      </c>
      <c r="B15" s="48">
        <v>1</v>
      </c>
      <c r="C15" s="48">
        <v>1</v>
      </c>
      <c r="D15" s="48">
        <v>1</v>
      </c>
      <c r="E15" s="48">
        <v>1</v>
      </c>
    </row>
  </sheetData>
  <mergeCells count="1">
    <mergeCell ref="A1:E1"/>
  </mergeCells>
  <pageMargins left="0.7" right="0.7" top="0.75" bottom="0.75" header="0.3" footer="0.3"/>
  <pageSetup paperSize="9" scale="7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2"/>
  <sheetViews>
    <sheetView view="pageBreakPreview" zoomScale="65" zoomScaleNormal="100" workbookViewId="0">
      <selection activeCell="E40" sqref="E40"/>
    </sheetView>
  </sheetViews>
  <sheetFormatPr defaultColWidth="8.85546875" defaultRowHeight="15" x14ac:dyDescent="0.25"/>
  <cols>
    <col min="1" max="1" width="37.7109375" style="48" customWidth="1"/>
    <col min="2" max="2" width="24.140625" style="48" customWidth="1"/>
    <col min="3" max="5" width="18" style="48" customWidth="1"/>
    <col min="6" max="6" width="23.85546875" style="48" customWidth="1"/>
    <col min="7" max="16384" width="8.85546875" style="48"/>
  </cols>
  <sheetData>
    <row r="1" spans="1:8" ht="18" x14ac:dyDescent="0.25">
      <c r="A1" s="55" t="s">
        <v>86</v>
      </c>
      <c r="B1" s="55"/>
      <c r="C1" s="55"/>
      <c r="D1" s="55"/>
      <c r="E1" s="55"/>
      <c r="F1" s="55"/>
    </row>
    <row r="2" spans="1:8" x14ac:dyDescent="0.25">
      <c r="A2" s="56" t="s">
        <v>83</v>
      </c>
      <c r="B2" s="56"/>
      <c r="C2" s="56"/>
      <c r="D2" s="56"/>
      <c r="E2" s="56"/>
      <c r="F2" s="56"/>
    </row>
    <row r="4" spans="1:8" ht="30" x14ac:dyDescent="0.25">
      <c r="A4" s="1" t="s">
        <v>1</v>
      </c>
      <c r="B4" s="2" t="s">
        <v>40</v>
      </c>
      <c r="C4" s="2" t="s">
        <v>41</v>
      </c>
      <c r="D4" s="2" t="s">
        <v>90</v>
      </c>
      <c r="E4" s="2" t="s">
        <v>98</v>
      </c>
      <c r="F4" s="1" t="s">
        <v>99</v>
      </c>
    </row>
    <row r="5" spans="1:8" x14ac:dyDescent="0.25">
      <c r="A5" s="35" t="s">
        <v>16</v>
      </c>
      <c r="B5" s="36">
        <v>500030</v>
      </c>
      <c r="C5" s="36">
        <v>508014</v>
      </c>
      <c r="D5" s="36">
        <v>520172</v>
      </c>
      <c r="E5" s="51">
        <v>528441</v>
      </c>
      <c r="F5" s="37">
        <f>(E5-B5)/B5</f>
        <v>5.6818590884546924E-2</v>
      </c>
      <c r="H5" s="24"/>
    </row>
    <row r="6" spans="1:8" ht="15.75" x14ac:dyDescent="0.3">
      <c r="A6" s="31" t="s">
        <v>43</v>
      </c>
      <c r="B6" s="34">
        <v>32922</v>
      </c>
      <c r="C6" s="34">
        <v>33636</v>
      </c>
      <c r="D6" s="34">
        <v>34255</v>
      </c>
      <c r="E6" s="52">
        <v>34909</v>
      </c>
      <c r="F6" s="33">
        <f>(E6-B6)/B6</f>
        <v>6.035477796002673E-2</v>
      </c>
      <c r="H6" s="24"/>
    </row>
    <row r="7" spans="1:8" ht="15.75" x14ac:dyDescent="0.3">
      <c r="A7" s="31" t="s">
        <v>44</v>
      </c>
      <c r="B7" s="34">
        <v>275747</v>
      </c>
      <c r="C7" s="34">
        <v>278943</v>
      </c>
      <c r="D7" s="34">
        <v>286948</v>
      </c>
      <c r="E7" s="52">
        <v>290456</v>
      </c>
      <c r="F7" s="33">
        <f t="shared" ref="F7:F11" si="0">(E7-B7)/B7</f>
        <v>5.3342375438354725E-2</v>
      </c>
      <c r="H7" s="24"/>
    </row>
    <row r="8" spans="1:8" ht="15.75" x14ac:dyDescent="0.3">
      <c r="A8" s="31" t="s">
        <v>45</v>
      </c>
      <c r="B8" s="34">
        <v>96201</v>
      </c>
      <c r="C8" s="34">
        <v>98196</v>
      </c>
      <c r="D8" s="34">
        <v>99913</v>
      </c>
      <c r="E8" s="52">
        <v>101980</v>
      </c>
      <c r="F8" s="33">
        <f t="shared" si="0"/>
        <v>6.0072140622238854E-2</v>
      </c>
      <c r="H8" s="24"/>
    </row>
    <row r="9" spans="1:8" ht="15.75" x14ac:dyDescent="0.3">
      <c r="A9" s="31" t="s">
        <v>46</v>
      </c>
      <c r="B9" s="34">
        <v>37211</v>
      </c>
      <c r="C9" s="34">
        <v>37986</v>
      </c>
      <c r="D9" s="34">
        <v>38676</v>
      </c>
      <c r="E9" s="52">
        <v>39434</v>
      </c>
      <c r="F9" s="33">
        <f t="shared" si="0"/>
        <v>5.9740399344279917E-2</v>
      </c>
      <c r="H9" s="24"/>
    </row>
    <row r="10" spans="1:8" ht="15.75" x14ac:dyDescent="0.3">
      <c r="A10" s="31" t="s">
        <v>47</v>
      </c>
      <c r="B10" s="34">
        <v>10285</v>
      </c>
      <c r="C10" s="34">
        <v>10449</v>
      </c>
      <c r="D10" s="34">
        <v>10610</v>
      </c>
      <c r="E10" s="52">
        <v>10774</v>
      </c>
      <c r="F10" s="33">
        <f t="shared" si="0"/>
        <v>4.7544968400583372E-2</v>
      </c>
      <c r="H10" s="24"/>
    </row>
    <row r="11" spans="1:8" ht="15.75" x14ac:dyDescent="0.3">
      <c r="A11" s="31" t="s">
        <v>48</v>
      </c>
      <c r="B11" s="34">
        <v>47664</v>
      </c>
      <c r="C11" s="34">
        <v>48804</v>
      </c>
      <c r="D11" s="34">
        <v>49770</v>
      </c>
      <c r="E11" s="52">
        <v>50888</v>
      </c>
      <c r="F11" s="33">
        <f t="shared" si="0"/>
        <v>6.7640147700570655E-2</v>
      </c>
      <c r="H11" s="24"/>
    </row>
    <row r="12" spans="1:8" x14ac:dyDescent="0.25">
      <c r="A12" s="35" t="s">
        <v>17</v>
      </c>
      <c r="B12" s="36">
        <v>102149</v>
      </c>
      <c r="C12" s="36">
        <v>104205</v>
      </c>
      <c r="D12" s="36">
        <v>106021</v>
      </c>
      <c r="E12" s="51">
        <v>107966</v>
      </c>
      <c r="F12" s="37">
        <f>(E12-B12)/B12</f>
        <v>5.6946225611606574E-2</v>
      </c>
      <c r="H12" s="24"/>
    </row>
    <row r="13" spans="1:8" ht="15.75" x14ac:dyDescent="0.3">
      <c r="A13" s="31" t="s">
        <v>49</v>
      </c>
      <c r="B13" s="34">
        <v>3685</v>
      </c>
      <c r="C13" s="34">
        <v>3757</v>
      </c>
      <c r="D13" s="34">
        <v>3817</v>
      </c>
      <c r="E13" s="52">
        <v>3882</v>
      </c>
      <c r="F13" s="33">
        <f>(E13-B13)/B13</f>
        <v>5.3459972862957936E-2</v>
      </c>
      <c r="H13" s="24"/>
    </row>
    <row r="14" spans="1:8" ht="15.75" x14ac:dyDescent="0.3">
      <c r="A14" s="31" t="s">
        <v>50</v>
      </c>
      <c r="B14" s="34">
        <v>19003</v>
      </c>
      <c r="C14" s="34">
        <v>19385</v>
      </c>
      <c r="D14" s="34">
        <v>19724</v>
      </c>
      <c r="E14" s="52">
        <v>20018</v>
      </c>
      <c r="F14" s="33">
        <f t="shared" ref="F14:F39" si="1">(E14-B14)/B14</f>
        <v>5.3412619060148395E-2</v>
      </c>
      <c r="H14" s="24"/>
    </row>
    <row r="15" spans="1:8" ht="15.75" x14ac:dyDescent="0.3">
      <c r="A15" s="31" t="s">
        <v>51</v>
      </c>
      <c r="B15" s="34">
        <v>3909</v>
      </c>
      <c r="C15" s="34">
        <v>4009</v>
      </c>
      <c r="D15" s="34">
        <v>4110</v>
      </c>
      <c r="E15" s="52">
        <v>4218</v>
      </c>
      <c r="F15" s="33">
        <f t="shared" si="1"/>
        <v>7.9048349961627018E-2</v>
      </c>
      <c r="H15" s="24"/>
    </row>
    <row r="16" spans="1:8" ht="15.75" x14ac:dyDescent="0.3">
      <c r="A16" s="31" t="s">
        <v>52</v>
      </c>
      <c r="B16" s="34">
        <v>6112</v>
      </c>
      <c r="C16" s="34">
        <v>6233</v>
      </c>
      <c r="D16" s="34">
        <v>6368</v>
      </c>
      <c r="E16" s="52">
        <v>6499</v>
      </c>
      <c r="F16" s="33">
        <f t="shared" si="1"/>
        <v>6.331806282722513E-2</v>
      </c>
      <c r="H16" s="24"/>
    </row>
    <row r="17" spans="1:8" ht="15.75" x14ac:dyDescent="0.3">
      <c r="A17" s="31" t="s">
        <v>53</v>
      </c>
      <c r="B17" s="34">
        <v>4499</v>
      </c>
      <c r="C17" s="34">
        <v>4587</v>
      </c>
      <c r="D17" s="34">
        <v>4676</v>
      </c>
      <c r="E17" s="52">
        <v>4754</v>
      </c>
      <c r="F17" s="33">
        <f t="shared" si="1"/>
        <v>5.6679262058235161E-2</v>
      </c>
      <c r="H17" s="24"/>
    </row>
    <row r="18" spans="1:8" ht="30" x14ac:dyDescent="0.3">
      <c r="A18" s="31" t="s">
        <v>87</v>
      </c>
      <c r="B18" s="34">
        <v>1752</v>
      </c>
      <c r="C18" s="34">
        <v>1773</v>
      </c>
      <c r="D18" s="34">
        <v>1802</v>
      </c>
      <c r="E18" s="52">
        <v>1848</v>
      </c>
      <c r="F18" s="33">
        <f t="shared" si="1"/>
        <v>5.4794520547945202E-2</v>
      </c>
      <c r="H18" s="24"/>
    </row>
    <row r="19" spans="1:8" ht="15.75" x14ac:dyDescent="0.3">
      <c r="A19" s="31" t="s">
        <v>54</v>
      </c>
      <c r="B19" s="34">
        <v>3108</v>
      </c>
      <c r="C19" s="34">
        <v>3172</v>
      </c>
      <c r="D19" s="34">
        <v>3221</v>
      </c>
      <c r="E19" s="52">
        <v>3273</v>
      </c>
      <c r="F19" s="33">
        <f t="shared" si="1"/>
        <v>5.3088803088803087E-2</v>
      </c>
      <c r="H19" s="24"/>
    </row>
    <row r="20" spans="1:8" ht="15.75" x14ac:dyDescent="0.3">
      <c r="A20" s="31" t="s">
        <v>55</v>
      </c>
      <c r="B20" s="34">
        <v>7897</v>
      </c>
      <c r="C20" s="34">
        <v>8090</v>
      </c>
      <c r="D20" s="34">
        <v>8238</v>
      </c>
      <c r="E20" s="52">
        <v>8372</v>
      </c>
      <c r="F20" s="33">
        <f t="shared" si="1"/>
        <v>6.0149423831834872E-2</v>
      </c>
      <c r="H20" s="24"/>
    </row>
    <row r="21" spans="1:8" ht="15.75" x14ac:dyDescent="0.3">
      <c r="A21" s="31" t="s">
        <v>56</v>
      </c>
      <c r="B21" s="34">
        <v>1326</v>
      </c>
      <c r="C21" s="34">
        <v>1360</v>
      </c>
      <c r="D21" s="34">
        <v>1377</v>
      </c>
      <c r="E21" s="52">
        <v>1408</v>
      </c>
      <c r="F21" s="33">
        <f t="shared" si="1"/>
        <v>6.1840120663650078E-2</v>
      </c>
      <c r="H21" s="24"/>
    </row>
    <row r="22" spans="1:8" ht="15.75" x14ac:dyDescent="0.3">
      <c r="A22" s="32" t="s">
        <v>57</v>
      </c>
      <c r="B22" s="34">
        <v>5072</v>
      </c>
      <c r="C22" s="34">
        <v>5206</v>
      </c>
      <c r="D22" s="34">
        <v>5310</v>
      </c>
      <c r="E22" s="52">
        <v>5458</v>
      </c>
      <c r="F22" s="33">
        <f t="shared" si="1"/>
        <v>7.6104100946372238E-2</v>
      </c>
      <c r="H22" s="24"/>
    </row>
    <row r="23" spans="1:8" ht="15.75" x14ac:dyDescent="0.3">
      <c r="A23" s="31" t="s">
        <v>58</v>
      </c>
      <c r="B23" s="34">
        <v>4527</v>
      </c>
      <c r="C23" s="34">
        <v>4614</v>
      </c>
      <c r="D23" s="34">
        <v>4693</v>
      </c>
      <c r="E23" s="52">
        <v>4781</v>
      </c>
      <c r="F23" s="33">
        <f t="shared" si="1"/>
        <v>5.6107797658493483E-2</v>
      </c>
      <c r="H23" s="24"/>
    </row>
    <row r="24" spans="1:8" ht="15.75" x14ac:dyDescent="0.3">
      <c r="A24" s="31" t="s">
        <v>59</v>
      </c>
      <c r="B24" s="34">
        <v>2151</v>
      </c>
      <c r="C24" s="34">
        <v>2188</v>
      </c>
      <c r="D24" s="34">
        <v>2223</v>
      </c>
      <c r="E24" s="52">
        <v>2263</v>
      </c>
      <c r="F24" s="33">
        <f t="shared" si="1"/>
        <v>5.2068805206880522E-2</v>
      </c>
      <c r="H24" s="24"/>
    </row>
    <row r="25" spans="1:8" ht="15.75" x14ac:dyDescent="0.3">
      <c r="A25" s="31" t="s">
        <v>60</v>
      </c>
      <c r="B25" s="34">
        <v>598</v>
      </c>
      <c r="C25" s="34">
        <v>612</v>
      </c>
      <c r="D25" s="34">
        <v>621</v>
      </c>
      <c r="E25" s="52">
        <v>625</v>
      </c>
      <c r="F25" s="33">
        <f t="shared" si="1"/>
        <v>4.51505016722408E-2</v>
      </c>
      <c r="H25" s="24"/>
    </row>
    <row r="26" spans="1:8" ht="15.75" x14ac:dyDescent="0.3">
      <c r="A26" s="31" t="s">
        <v>61</v>
      </c>
      <c r="B26" s="34">
        <v>5479</v>
      </c>
      <c r="C26" s="34">
        <v>5603</v>
      </c>
      <c r="D26" s="34">
        <v>5709</v>
      </c>
      <c r="E26" s="52">
        <v>5836</v>
      </c>
      <c r="F26" s="33">
        <f t="shared" si="1"/>
        <v>6.5157875524730791E-2</v>
      </c>
      <c r="H26" s="24"/>
    </row>
    <row r="27" spans="1:8" ht="15.75" x14ac:dyDescent="0.3">
      <c r="A27" s="31" t="s">
        <v>62</v>
      </c>
      <c r="B27" s="34">
        <v>3690</v>
      </c>
      <c r="C27" s="34">
        <v>3773</v>
      </c>
      <c r="D27" s="34">
        <v>3843</v>
      </c>
      <c r="E27" s="52">
        <v>3924</v>
      </c>
      <c r="F27" s="33">
        <f t="shared" si="1"/>
        <v>6.3414634146341464E-2</v>
      </c>
      <c r="H27" s="24"/>
    </row>
    <row r="28" spans="1:8" ht="15.75" x14ac:dyDescent="0.3">
      <c r="A28" s="31" t="s">
        <v>63</v>
      </c>
      <c r="B28" s="34">
        <v>2959</v>
      </c>
      <c r="C28" s="34">
        <v>3003</v>
      </c>
      <c r="D28" s="34">
        <v>3046</v>
      </c>
      <c r="E28" s="52">
        <v>3087</v>
      </c>
      <c r="F28" s="33">
        <f t="shared" si="1"/>
        <v>4.3257857384251433E-2</v>
      </c>
      <c r="H28" s="24"/>
    </row>
    <row r="29" spans="1:8" ht="15.75" x14ac:dyDescent="0.3">
      <c r="A29" s="31" t="s">
        <v>64</v>
      </c>
      <c r="B29" s="34">
        <v>794</v>
      </c>
      <c r="C29" s="34">
        <v>808</v>
      </c>
      <c r="D29" s="34">
        <v>818</v>
      </c>
      <c r="E29" s="52">
        <v>824</v>
      </c>
      <c r="F29" s="33">
        <f t="shared" si="1"/>
        <v>3.7783375314861464E-2</v>
      </c>
      <c r="H29" s="24"/>
    </row>
    <row r="30" spans="1:8" ht="15.75" x14ac:dyDescent="0.3">
      <c r="A30" s="31" t="s">
        <v>65</v>
      </c>
      <c r="B30" s="34">
        <v>1290</v>
      </c>
      <c r="C30" s="34">
        <v>1312</v>
      </c>
      <c r="D30" s="34">
        <v>1322</v>
      </c>
      <c r="E30" s="52">
        <v>1337</v>
      </c>
      <c r="F30" s="33">
        <f t="shared" si="1"/>
        <v>3.6434108527131782E-2</v>
      </c>
      <c r="H30" s="24"/>
    </row>
    <row r="31" spans="1:8" ht="15.75" x14ac:dyDescent="0.3">
      <c r="A31" s="31" t="s">
        <v>66</v>
      </c>
      <c r="B31" s="34">
        <v>594</v>
      </c>
      <c r="C31" s="34">
        <v>599</v>
      </c>
      <c r="D31" s="34">
        <v>607</v>
      </c>
      <c r="E31" s="52">
        <v>614</v>
      </c>
      <c r="F31" s="33">
        <f t="shared" si="1"/>
        <v>3.3670033670033669E-2</v>
      </c>
      <c r="H31" s="24"/>
    </row>
    <row r="32" spans="1:8" ht="15.75" x14ac:dyDescent="0.3">
      <c r="A32" s="32" t="s">
        <v>67</v>
      </c>
      <c r="B32" s="34">
        <v>7120</v>
      </c>
      <c r="C32" s="34">
        <v>7304</v>
      </c>
      <c r="D32" s="34">
        <v>7410</v>
      </c>
      <c r="E32" s="52">
        <v>7531</v>
      </c>
      <c r="F32" s="33">
        <f t="shared" si="1"/>
        <v>5.7724719101123596E-2</v>
      </c>
      <c r="H32" s="24"/>
    </row>
    <row r="33" spans="1:8" ht="15.75" x14ac:dyDescent="0.3">
      <c r="A33" s="31" t="s">
        <v>68</v>
      </c>
      <c r="B33" s="34">
        <v>1395</v>
      </c>
      <c r="C33" s="34">
        <v>1417</v>
      </c>
      <c r="D33" s="34">
        <v>1438</v>
      </c>
      <c r="E33" s="52">
        <v>1462</v>
      </c>
      <c r="F33" s="33">
        <f t="shared" si="1"/>
        <v>4.8028673835125449E-2</v>
      </c>
      <c r="H33" s="24"/>
    </row>
    <row r="34" spans="1:8" ht="15.75" x14ac:dyDescent="0.3">
      <c r="A34" s="31" t="s">
        <v>69</v>
      </c>
      <c r="B34" s="34">
        <v>7690</v>
      </c>
      <c r="C34" s="34">
        <v>7775</v>
      </c>
      <c r="D34" s="34">
        <v>7902</v>
      </c>
      <c r="E34" s="52">
        <v>8077</v>
      </c>
      <c r="F34" s="33">
        <f t="shared" si="1"/>
        <v>5.0325097529258775E-2</v>
      </c>
      <c r="H34" s="24"/>
    </row>
    <row r="35" spans="1:8" ht="15.75" x14ac:dyDescent="0.3">
      <c r="A35" s="31" t="s">
        <v>70</v>
      </c>
      <c r="B35" s="34">
        <v>2490</v>
      </c>
      <c r="C35" s="34">
        <v>2537</v>
      </c>
      <c r="D35" s="34">
        <v>2573</v>
      </c>
      <c r="E35" s="52">
        <v>2613</v>
      </c>
      <c r="F35" s="33">
        <f t="shared" si="1"/>
        <v>4.9397590361445781E-2</v>
      </c>
      <c r="H35" s="24"/>
    </row>
    <row r="36" spans="1:8" ht="15.75" x14ac:dyDescent="0.3">
      <c r="A36" s="31" t="s">
        <v>71</v>
      </c>
      <c r="B36" s="34">
        <v>1737</v>
      </c>
      <c r="C36" s="34">
        <v>1757</v>
      </c>
      <c r="D36" s="34">
        <v>1785</v>
      </c>
      <c r="E36" s="52">
        <v>1814</v>
      </c>
      <c r="F36" s="33">
        <f t="shared" si="1"/>
        <v>4.4329303396660913E-2</v>
      </c>
      <c r="H36" s="24"/>
    </row>
    <row r="37" spans="1:8" ht="15.75" x14ac:dyDescent="0.3">
      <c r="A37" s="31" t="s">
        <v>72</v>
      </c>
      <c r="B37" s="34">
        <v>670</v>
      </c>
      <c r="C37" s="34">
        <v>675</v>
      </c>
      <c r="D37" s="34">
        <v>679</v>
      </c>
      <c r="E37" s="52">
        <v>686</v>
      </c>
      <c r="F37" s="33">
        <f t="shared" si="1"/>
        <v>2.3880597014925373E-2</v>
      </c>
      <c r="H37" s="24"/>
    </row>
    <row r="38" spans="1:8" ht="15.75" x14ac:dyDescent="0.3">
      <c r="A38" s="31" t="s">
        <v>73</v>
      </c>
      <c r="B38" s="34">
        <v>723</v>
      </c>
      <c r="C38" s="34">
        <v>739</v>
      </c>
      <c r="D38" s="34">
        <v>753</v>
      </c>
      <c r="E38" s="52">
        <v>764</v>
      </c>
      <c r="F38" s="33">
        <f t="shared" si="1"/>
        <v>5.6708160442600276E-2</v>
      </c>
      <c r="H38" s="24"/>
    </row>
    <row r="39" spans="1:8" ht="15.75" x14ac:dyDescent="0.3">
      <c r="A39" s="31" t="s">
        <v>74</v>
      </c>
      <c r="B39" s="34">
        <v>608</v>
      </c>
      <c r="C39" s="34">
        <v>619</v>
      </c>
      <c r="D39" s="34">
        <v>633</v>
      </c>
      <c r="E39" s="52">
        <v>659</v>
      </c>
      <c r="F39" s="33">
        <f t="shared" si="1"/>
        <v>8.3881578947368418E-2</v>
      </c>
      <c r="H39" s="24"/>
    </row>
    <row r="40" spans="1:8" ht="15.75" x14ac:dyDescent="0.3">
      <c r="A40" s="31" t="s">
        <v>75</v>
      </c>
      <c r="B40" s="34">
        <v>1271</v>
      </c>
      <c r="C40" s="34">
        <v>1298</v>
      </c>
      <c r="D40" s="34">
        <v>1323</v>
      </c>
      <c r="E40" s="52">
        <v>1339</v>
      </c>
      <c r="F40" s="33">
        <f>(E40-B40)/B40</f>
        <v>5.3501180173092057E-2</v>
      </c>
      <c r="H40" s="24"/>
    </row>
    <row r="41" spans="1:8" x14ac:dyDescent="0.25">
      <c r="A41" s="38" t="s">
        <v>76</v>
      </c>
      <c r="B41" s="36">
        <v>3756</v>
      </c>
      <c r="C41" s="36">
        <v>3781</v>
      </c>
      <c r="D41" s="36">
        <v>3810</v>
      </c>
      <c r="E41" s="36">
        <v>3826</v>
      </c>
      <c r="F41" s="37">
        <f>(E41-B41)/B41</f>
        <v>1.863684771033014E-2</v>
      </c>
      <c r="H41" s="24"/>
    </row>
    <row r="42" spans="1:8" x14ac:dyDescent="0.25">
      <c r="A42" s="41" t="s">
        <v>6</v>
      </c>
      <c r="B42" s="39">
        <v>605935</v>
      </c>
      <c r="C42" s="39">
        <v>616000</v>
      </c>
      <c r="D42" s="39">
        <v>630003</v>
      </c>
      <c r="E42" s="39">
        <v>640233</v>
      </c>
      <c r="F42" s="40">
        <f>(E42-B42)/B42</f>
        <v>5.6603431061087409E-2</v>
      </c>
      <c r="H42" s="24"/>
    </row>
  </sheetData>
  <mergeCells count="2">
    <mergeCell ref="A1:F1"/>
    <mergeCell ref="A2:F2"/>
  </mergeCells>
  <pageMargins left="0.25" right="0.25" top="0.75" bottom="0.75" header="0.3" footer="0.3"/>
  <pageSetup paperSize="9" scale="7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2"/>
  <sheetViews>
    <sheetView view="pageBreakPreview" zoomScale="60" zoomScaleNormal="63" zoomScaleSheetLayoutView="100" workbookViewId="0">
      <selection activeCell="E9" sqref="E9"/>
    </sheetView>
  </sheetViews>
  <sheetFormatPr defaultColWidth="8.85546875" defaultRowHeight="15" x14ac:dyDescent="0.25"/>
  <cols>
    <col min="1" max="1" width="37.7109375" style="48" customWidth="1"/>
    <col min="2" max="2" width="24.140625" style="48" customWidth="1"/>
    <col min="3" max="5" width="18" style="48" customWidth="1"/>
    <col min="6" max="6" width="23.85546875" style="48" customWidth="1"/>
    <col min="7" max="7" width="10" style="48" bestFit="1" customWidth="1"/>
    <col min="8" max="16384" width="8.85546875" style="48"/>
  </cols>
  <sheetData>
    <row r="1" spans="1:7" ht="18" x14ac:dyDescent="0.25">
      <c r="A1" s="55" t="s">
        <v>82</v>
      </c>
      <c r="B1" s="55"/>
      <c r="C1" s="55"/>
      <c r="D1" s="55"/>
      <c r="E1" s="55"/>
      <c r="F1" s="55"/>
    </row>
    <row r="2" spans="1:7" x14ac:dyDescent="0.25">
      <c r="A2" s="56" t="s">
        <v>83</v>
      </c>
      <c r="B2" s="56"/>
      <c r="C2" s="56"/>
      <c r="D2" s="56"/>
      <c r="E2" s="56"/>
      <c r="F2" s="56"/>
    </row>
    <row r="4" spans="1:7" ht="30" x14ac:dyDescent="0.25">
      <c r="A4" s="1" t="s">
        <v>1</v>
      </c>
      <c r="B4" s="2" t="s">
        <v>40</v>
      </c>
      <c r="C4" s="2" t="s">
        <v>41</v>
      </c>
      <c r="D4" s="2" t="s">
        <v>90</v>
      </c>
      <c r="E4" s="2" t="s">
        <v>98</v>
      </c>
      <c r="F4" s="1" t="s">
        <v>99</v>
      </c>
    </row>
    <row r="5" spans="1:7" x14ac:dyDescent="0.25">
      <c r="A5" s="35" t="s">
        <v>16</v>
      </c>
      <c r="B5" s="36">
        <v>15397251</v>
      </c>
      <c r="C5" s="36">
        <v>16943440</v>
      </c>
      <c r="D5" s="36">
        <v>18403371</v>
      </c>
      <c r="E5" s="51">
        <v>19865254</v>
      </c>
      <c r="F5" s="37">
        <f>(E5-B5)/B5</f>
        <v>0.2901818642821371</v>
      </c>
      <c r="G5" s="24"/>
    </row>
    <row r="6" spans="1:7" ht="15.75" x14ac:dyDescent="0.3">
      <c r="A6" s="31" t="s">
        <v>43</v>
      </c>
      <c r="B6" s="34">
        <v>1682367</v>
      </c>
      <c r="C6" s="34">
        <v>1849539</v>
      </c>
      <c r="D6" s="34">
        <v>2006096</v>
      </c>
      <c r="E6" s="52">
        <v>2157941</v>
      </c>
      <c r="F6" s="33">
        <f>(E6-B6)/B6</f>
        <v>0.28268148388550179</v>
      </c>
      <c r="G6" s="24"/>
    </row>
    <row r="7" spans="1:7" ht="15.75" x14ac:dyDescent="0.3">
      <c r="A7" s="31" t="s">
        <v>44</v>
      </c>
      <c r="B7" s="34">
        <v>4423407</v>
      </c>
      <c r="C7" s="34">
        <v>4868640</v>
      </c>
      <c r="D7" s="34">
        <v>5245967</v>
      </c>
      <c r="E7" s="52">
        <v>5624571</v>
      </c>
      <c r="F7" s="33">
        <f t="shared" ref="F7:F11" si="0">(E7-B7)/B7</f>
        <v>0.27154724853489631</v>
      </c>
      <c r="G7" s="24"/>
    </row>
    <row r="8" spans="1:7" ht="15.75" x14ac:dyDescent="0.3">
      <c r="A8" s="31" t="s">
        <v>45</v>
      </c>
      <c r="B8" s="34">
        <v>5455452</v>
      </c>
      <c r="C8" s="34">
        <v>5981133</v>
      </c>
      <c r="D8" s="34">
        <v>6498797</v>
      </c>
      <c r="E8" s="52">
        <v>7011132</v>
      </c>
      <c r="F8" s="33">
        <f t="shared" si="0"/>
        <v>0.28516060630723172</v>
      </c>
      <c r="G8" s="24"/>
    </row>
    <row r="9" spans="1:7" ht="15.75" x14ac:dyDescent="0.3">
      <c r="A9" s="31" t="s">
        <v>46</v>
      </c>
      <c r="B9" s="34">
        <v>1432823</v>
      </c>
      <c r="C9" s="34">
        <v>1590021</v>
      </c>
      <c r="D9" s="34">
        <v>1750031</v>
      </c>
      <c r="E9" s="52">
        <v>1921143</v>
      </c>
      <c r="F9" s="33">
        <f t="shared" si="0"/>
        <v>0.34080971620360645</v>
      </c>
      <c r="G9" s="24"/>
    </row>
    <row r="10" spans="1:7" ht="15.75" x14ac:dyDescent="0.3">
      <c r="A10" s="31" t="s">
        <v>47</v>
      </c>
      <c r="B10" s="34">
        <v>230203</v>
      </c>
      <c r="C10" s="34">
        <v>259163</v>
      </c>
      <c r="D10" s="34">
        <v>285829</v>
      </c>
      <c r="E10" s="52">
        <v>311222</v>
      </c>
      <c r="F10" s="33">
        <f t="shared" si="0"/>
        <v>0.35194589123512726</v>
      </c>
      <c r="G10" s="24"/>
    </row>
    <row r="11" spans="1:7" ht="15.75" x14ac:dyDescent="0.3">
      <c r="A11" s="31" t="s">
        <v>48</v>
      </c>
      <c r="B11" s="34">
        <v>2172999</v>
      </c>
      <c r="C11" s="34">
        <v>2394944</v>
      </c>
      <c r="D11" s="34">
        <v>2616651</v>
      </c>
      <c r="E11" s="52">
        <v>2839245</v>
      </c>
      <c r="F11" s="33">
        <f t="shared" si="0"/>
        <v>0.30660207390799538</v>
      </c>
      <c r="G11" s="24"/>
    </row>
    <row r="12" spans="1:7" x14ac:dyDescent="0.25">
      <c r="A12" s="35" t="s">
        <v>17</v>
      </c>
      <c r="B12" s="36">
        <v>3171872</v>
      </c>
      <c r="C12" s="36">
        <v>3553727</v>
      </c>
      <c r="D12" s="36">
        <v>3924424</v>
      </c>
      <c r="E12" s="51">
        <v>4292313</v>
      </c>
      <c r="F12" s="37">
        <f>(E12-B12)/B12</f>
        <v>0.35324281686020115</v>
      </c>
      <c r="G12" s="24"/>
    </row>
    <row r="13" spans="1:7" ht="15.75" x14ac:dyDescent="0.3">
      <c r="A13" s="31" t="s">
        <v>49</v>
      </c>
      <c r="B13" s="34">
        <v>81423</v>
      </c>
      <c r="C13" s="34">
        <v>90545</v>
      </c>
      <c r="D13" s="34">
        <v>101048</v>
      </c>
      <c r="E13" s="52">
        <v>110943</v>
      </c>
      <c r="F13" s="33">
        <f>(E13-B13)/B13</f>
        <v>0.36255112191886812</v>
      </c>
      <c r="G13" s="24"/>
    </row>
    <row r="14" spans="1:7" ht="15.75" x14ac:dyDescent="0.3">
      <c r="A14" s="31" t="s">
        <v>50</v>
      </c>
      <c r="B14" s="34">
        <v>500201</v>
      </c>
      <c r="C14" s="34">
        <v>562141</v>
      </c>
      <c r="D14" s="34">
        <v>615411</v>
      </c>
      <c r="E14" s="52">
        <v>670686</v>
      </c>
      <c r="F14" s="33">
        <f t="shared" ref="F14:F39" si="1">(E14-B14)/B14</f>
        <v>0.34083298513997373</v>
      </c>
      <c r="G14" s="24"/>
    </row>
    <row r="15" spans="1:7" ht="15.75" x14ac:dyDescent="0.3">
      <c r="A15" s="31" t="s">
        <v>51</v>
      </c>
      <c r="B15" s="34">
        <v>190393</v>
      </c>
      <c r="C15" s="34">
        <v>192780</v>
      </c>
      <c r="D15" s="34">
        <v>210529</v>
      </c>
      <c r="E15" s="52">
        <v>230027</v>
      </c>
      <c r="F15" s="33">
        <f t="shared" si="1"/>
        <v>0.20816941799330857</v>
      </c>
      <c r="G15" s="24"/>
    </row>
    <row r="16" spans="1:7" ht="15.75" x14ac:dyDescent="0.3">
      <c r="A16" s="31" t="s">
        <v>52</v>
      </c>
      <c r="B16" s="34">
        <v>177514</v>
      </c>
      <c r="C16" s="34">
        <v>199311</v>
      </c>
      <c r="D16" s="34">
        <v>219774</v>
      </c>
      <c r="E16" s="52">
        <v>239946</v>
      </c>
      <c r="F16" s="33">
        <f t="shared" si="1"/>
        <v>0.35170183760154128</v>
      </c>
      <c r="G16" s="24"/>
    </row>
    <row r="17" spans="1:7" ht="15.75" x14ac:dyDescent="0.3">
      <c r="A17" s="31" t="s">
        <v>53</v>
      </c>
      <c r="B17" s="34">
        <v>120446</v>
      </c>
      <c r="C17" s="34">
        <v>136091</v>
      </c>
      <c r="D17" s="34">
        <v>151194</v>
      </c>
      <c r="E17" s="52">
        <v>163494</v>
      </c>
      <c r="F17" s="33">
        <f t="shared" si="1"/>
        <v>0.35740497816448863</v>
      </c>
      <c r="G17" s="24"/>
    </row>
    <row r="18" spans="1:7" ht="30" x14ac:dyDescent="0.3">
      <c r="A18" s="31" t="s">
        <v>87</v>
      </c>
      <c r="B18" s="34">
        <v>30849</v>
      </c>
      <c r="C18" s="34">
        <v>35203</v>
      </c>
      <c r="D18" s="34">
        <v>40206</v>
      </c>
      <c r="E18" s="52">
        <v>44450</v>
      </c>
      <c r="F18" s="33">
        <f t="shared" si="1"/>
        <v>0.44088949398683913</v>
      </c>
      <c r="G18" s="24"/>
    </row>
    <row r="19" spans="1:7" ht="15.75" x14ac:dyDescent="0.3">
      <c r="A19" s="31" t="s">
        <v>54</v>
      </c>
      <c r="B19" s="34">
        <v>93591</v>
      </c>
      <c r="C19" s="34">
        <v>103874</v>
      </c>
      <c r="D19" s="34">
        <v>114990</v>
      </c>
      <c r="E19" s="52">
        <v>125770</v>
      </c>
      <c r="F19" s="33">
        <f t="shared" si="1"/>
        <v>0.34382579521535189</v>
      </c>
      <c r="G19" s="24"/>
    </row>
    <row r="20" spans="1:7" ht="15.75" x14ac:dyDescent="0.3">
      <c r="A20" s="31" t="s">
        <v>55</v>
      </c>
      <c r="B20" s="34">
        <v>297615</v>
      </c>
      <c r="C20" s="34">
        <v>340885</v>
      </c>
      <c r="D20" s="34">
        <v>378064</v>
      </c>
      <c r="E20" s="52">
        <v>414436</v>
      </c>
      <c r="F20" s="33">
        <f t="shared" si="1"/>
        <v>0.39252389832501722</v>
      </c>
      <c r="G20" s="24"/>
    </row>
    <row r="21" spans="1:7" ht="15.75" x14ac:dyDescent="0.3">
      <c r="A21" s="31" t="s">
        <v>56</v>
      </c>
      <c r="B21" s="34">
        <v>42664</v>
      </c>
      <c r="C21" s="34">
        <v>47155</v>
      </c>
      <c r="D21" s="34">
        <v>52189</v>
      </c>
      <c r="E21" s="52">
        <v>57252</v>
      </c>
      <c r="F21" s="33">
        <f t="shared" si="1"/>
        <v>0.34192762047627978</v>
      </c>
      <c r="G21" s="24"/>
    </row>
    <row r="22" spans="1:7" ht="15.75" x14ac:dyDescent="0.3">
      <c r="A22" s="32" t="s">
        <v>57</v>
      </c>
      <c r="B22" s="34">
        <v>208522</v>
      </c>
      <c r="C22" s="34">
        <v>239962</v>
      </c>
      <c r="D22" s="34">
        <v>267481</v>
      </c>
      <c r="E22" s="52">
        <v>295923</v>
      </c>
      <c r="F22" s="33">
        <f t="shared" si="1"/>
        <v>0.4191452220868781</v>
      </c>
      <c r="G22" s="24"/>
    </row>
    <row r="23" spans="1:7" ht="15.75" x14ac:dyDescent="0.3">
      <c r="A23" s="31" t="s">
        <v>58</v>
      </c>
      <c r="B23" s="34">
        <v>97006</v>
      </c>
      <c r="C23" s="34">
        <v>108796</v>
      </c>
      <c r="D23" s="34">
        <v>120284</v>
      </c>
      <c r="E23" s="52">
        <v>131993</v>
      </c>
      <c r="F23" s="33">
        <f t="shared" si="1"/>
        <v>0.36066841226315899</v>
      </c>
      <c r="G23" s="24"/>
    </row>
    <row r="24" spans="1:7" ht="15.75" x14ac:dyDescent="0.3">
      <c r="A24" s="31" t="s">
        <v>59</v>
      </c>
      <c r="B24" s="34">
        <v>54005</v>
      </c>
      <c r="C24" s="34">
        <v>60442</v>
      </c>
      <c r="D24" s="34">
        <v>67927</v>
      </c>
      <c r="E24" s="52">
        <v>75297</v>
      </c>
      <c r="F24" s="33">
        <f t="shared" si="1"/>
        <v>0.3942597907601148</v>
      </c>
      <c r="G24" s="24"/>
    </row>
    <row r="25" spans="1:7" ht="15.75" x14ac:dyDescent="0.3">
      <c r="A25" s="31" t="s">
        <v>60</v>
      </c>
      <c r="B25" s="34">
        <v>17472</v>
      </c>
      <c r="C25" s="34">
        <v>19515</v>
      </c>
      <c r="D25" s="34">
        <v>21825</v>
      </c>
      <c r="E25" s="52">
        <v>23578</v>
      </c>
      <c r="F25" s="33">
        <f t="shared" si="1"/>
        <v>0.3494734432234432</v>
      </c>
      <c r="G25" s="24"/>
    </row>
    <row r="26" spans="1:7" ht="15.75" x14ac:dyDescent="0.3">
      <c r="A26" s="31" t="s">
        <v>61</v>
      </c>
      <c r="B26" s="34">
        <v>189301</v>
      </c>
      <c r="C26" s="34">
        <v>212444</v>
      </c>
      <c r="D26" s="34">
        <v>233251</v>
      </c>
      <c r="E26" s="52">
        <v>254597</v>
      </c>
      <c r="F26" s="33">
        <f t="shared" si="1"/>
        <v>0.34493214510224457</v>
      </c>
      <c r="G26" s="24"/>
    </row>
    <row r="27" spans="1:7" ht="15.75" x14ac:dyDescent="0.3">
      <c r="A27" s="31" t="s">
        <v>62</v>
      </c>
      <c r="B27" s="34">
        <v>118390</v>
      </c>
      <c r="C27" s="34">
        <v>132305</v>
      </c>
      <c r="D27" s="34">
        <v>146966</v>
      </c>
      <c r="E27" s="52">
        <v>161193</v>
      </c>
      <c r="F27" s="33">
        <f t="shared" si="1"/>
        <v>0.36154235999662132</v>
      </c>
      <c r="G27" s="24"/>
    </row>
    <row r="28" spans="1:7" ht="15.75" x14ac:dyDescent="0.3">
      <c r="A28" s="31" t="s">
        <v>63</v>
      </c>
      <c r="B28" s="34">
        <v>210547</v>
      </c>
      <c r="C28" s="34">
        <v>228259</v>
      </c>
      <c r="D28" s="34">
        <v>244116</v>
      </c>
      <c r="E28" s="52">
        <v>259354</v>
      </c>
      <c r="F28" s="33">
        <f t="shared" si="1"/>
        <v>0.23181047462086851</v>
      </c>
      <c r="G28" s="24"/>
    </row>
    <row r="29" spans="1:7" ht="15.75" x14ac:dyDescent="0.3">
      <c r="A29" s="31" t="s">
        <v>64</v>
      </c>
      <c r="B29" s="34">
        <v>35690</v>
      </c>
      <c r="C29" s="34">
        <v>39464</v>
      </c>
      <c r="D29" s="34">
        <v>43786</v>
      </c>
      <c r="E29" s="52">
        <v>47817</v>
      </c>
      <c r="F29" s="33">
        <f t="shared" si="1"/>
        <v>0.33978705519753433</v>
      </c>
      <c r="G29" s="24"/>
    </row>
    <row r="30" spans="1:7" ht="15.75" x14ac:dyDescent="0.3">
      <c r="A30" s="31" t="s">
        <v>65</v>
      </c>
      <c r="B30" s="34">
        <v>35908</v>
      </c>
      <c r="C30" s="34">
        <v>44407</v>
      </c>
      <c r="D30" s="34">
        <v>52593</v>
      </c>
      <c r="E30" s="52">
        <v>60140</v>
      </c>
      <c r="F30" s="33">
        <f t="shared" si="1"/>
        <v>0.67483569121087228</v>
      </c>
      <c r="G30" s="24"/>
    </row>
    <row r="31" spans="1:7" ht="15.75" x14ac:dyDescent="0.3">
      <c r="A31" s="31" t="s">
        <v>66</v>
      </c>
      <c r="B31" s="34">
        <v>11653</v>
      </c>
      <c r="C31" s="34">
        <v>15712</v>
      </c>
      <c r="D31" s="34">
        <v>18271</v>
      </c>
      <c r="E31" s="52">
        <v>21022</v>
      </c>
      <c r="F31" s="33">
        <f t="shared" si="1"/>
        <v>0.80399897022226041</v>
      </c>
      <c r="G31" s="24"/>
    </row>
    <row r="32" spans="1:7" ht="15.75" x14ac:dyDescent="0.3">
      <c r="A32" s="32" t="s">
        <v>67</v>
      </c>
      <c r="B32" s="34">
        <v>249510</v>
      </c>
      <c r="C32" s="34">
        <v>284165</v>
      </c>
      <c r="D32" s="34">
        <v>315064</v>
      </c>
      <c r="E32" s="52">
        <v>346774</v>
      </c>
      <c r="F32" s="33">
        <f t="shared" si="1"/>
        <v>0.38982004729269371</v>
      </c>
      <c r="G32" s="24"/>
    </row>
    <row r="33" spans="1:7" ht="15.75" x14ac:dyDescent="0.3">
      <c r="A33" s="31" t="s">
        <v>68</v>
      </c>
      <c r="B33" s="34">
        <v>37477</v>
      </c>
      <c r="C33" s="34">
        <v>43171</v>
      </c>
      <c r="D33" s="34">
        <v>49442</v>
      </c>
      <c r="E33" s="52">
        <v>56160</v>
      </c>
      <c r="F33" s="33">
        <f t="shared" si="1"/>
        <v>0.49851909170958186</v>
      </c>
      <c r="G33" s="24"/>
    </row>
    <row r="34" spans="1:7" ht="15.75" x14ac:dyDescent="0.3">
      <c r="A34" s="31" t="s">
        <v>69</v>
      </c>
      <c r="B34" s="34">
        <v>208650</v>
      </c>
      <c r="C34" s="34">
        <v>231564</v>
      </c>
      <c r="D34" s="34">
        <v>254206</v>
      </c>
      <c r="E34" s="52">
        <v>276564</v>
      </c>
      <c r="F34" s="33">
        <f t="shared" si="1"/>
        <v>0.32549245147375988</v>
      </c>
      <c r="G34" s="24"/>
    </row>
    <row r="35" spans="1:7" ht="15.75" x14ac:dyDescent="0.3">
      <c r="A35" s="31" t="s">
        <v>70</v>
      </c>
      <c r="B35" s="34">
        <v>66733</v>
      </c>
      <c r="C35" s="34">
        <v>77381</v>
      </c>
      <c r="D35" s="34">
        <v>84850</v>
      </c>
      <c r="E35" s="52">
        <v>91381</v>
      </c>
      <c r="F35" s="33">
        <f t="shared" si="1"/>
        <v>0.36935249426820316</v>
      </c>
      <c r="G35" s="24"/>
    </row>
    <row r="36" spans="1:7" ht="15.75" x14ac:dyDescent="0.3">
      <c r="A36" s="31" t="s">
        <v>71</v>
      </c>
      <c r="B36" s="34">
        <v>31504</v>
      </c>
      <c r="C36" s="34">
        <v>35262</v>
      </c>
      <c r="D36" s="34">
        <v>39404</v>
      </c>
      <c r="E36" s="52">
        <v>43611</v>
      </c>
      <c r="F36" s="33">
        <f t="shared" si="1"/>
        <v>0.38430040629761303</v>
      </c>
      <c r="G36" s="24"/>
    </row>
    <row r="37" spans="1:7" ht="15.75" x14ac:dyDescent="0.3">
      <c r="A37" s="31" t="s">
        <v>72</v>
      </c>
      <c r="B37" s="34">
        <v>10993</v>
      </c>
      <c r="C37" s="34">
        <v>12425</v>
      </c>
      <c r="D37" s="34">
        <v>13942</v>
      </c>
      <c r="E37" s="52">
        <v>15332</v>
      </c>
      <c r="F37" s="33">
        <f t="shared" si="1"/>
        <v>0.39470572182297825</v>
      </c>
      <c r="G37" s="24"/>
    </row>
    <row r="38" spans="1:7" ht="15.75" x14ac:dyDescent="0.3">
      <c r="A38" s="31" t="s">
        <v>73</v>
      </c>
      <c r="B38" s="34">
        <v>18657</v>
      </c>
      <c r="C38" s="34">
        <v>21165</v>
      </c>
      <c r="D38" s="34">
        <v>23742</v>
      </c>
      <c r="E38" s="52">
        <v>26074</v>
      </c>
      <c r="F38" s="33">
        <f t="shared" si="1"/>
        <v>0.39754515731360884</v>
      </c>
      <c r="G38" s="24"/>
    </row>
    <row r="39" spans="1:7" ht="15.75" x14ac:dyDescent="0.3">
      <c r="A39" s="31" t="s">
        <v>74</v>
      </c>
      <c r="B39" s="34">
        <v>11952</v>
      </c>
      <c r="C39" s="34">
        <v>13598</v>
      </c>
      <c r="D39" s="34">
        <v>15252</v>
      </c>
      <c r="E39" s="52">
        <v>17396</v>
      </c>
      <c r="F39" s="33">
        <f t="shared" si="1"/>
        <v>0.45548862115127176</v>
      </c>
      <c r="G39" s="24"/>
    </row>
    <row r="40" spans="1:7" ht="15.75" x14ac:dyDescent="0.3">
      <c r="A40" s="31" t="s">
        <v>75</v>
      </c>
      <c r="B40" s="34">
        <v>23206</v>
      </c>
      <c r="C40" s="34">
        <v>25705</v>
      </c>
      <c r="D40" s="34">
        <v>28617</v>
      </c>
      <c r="E40" s="52">
        <v>31103</v>
      </c>
      <c r="F40" s="33">
        <f>(E40-B40)/B40</f>
        <v>0.34029992243385332</v>
      </c>
      <c r="G40" s="24"/>
    </row>
    <row r="41" spans="1:7" x14ac:dyDescent="0.25">
      <c r="A41" s="41" t="s">
        <v>10</v>
      </c>
      <c r="B41" s="39">
        <v>18569123</v>
      </c>
      <c r="C41" s="39">
        <v>20497167</v>
      </c>
      <c r="D41" s="39">
        <v>22327795</v>
      </c>
      <c r="E41" s="39">
        <v>24157567</v>
      </c>
      <c r="F41" s="40">
        <f>(E41-B41)/B41</f>
        <v>0.30095357761376235</v>
      </c>
      <c r="G41" s="24"/>
    </row>
    <row r="42" spans="1:7" x14ac:dyDescent="0.25">
      <c r="G42" s="24"/>
    </row>
  </sheetData>
  <mergeCells count="2">
    <mergeCell ref="A1:F1"/>
    <mergeCell ref="A2:F2"/>
  </mergeCells>
  <pageMargins left="0.25" right="0.25" top="0.75" bottom="0.75" header="0.3" footer="0.3"/>
  <pageSetup paperSize="9" scale="7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3"/>
  <sheetViews>
    <sheetView view="pageBreakPreview" zoomScale="65" zoomScaleNormal="100" workbookViewId="0">
      <selection activeCell="E36" sqref="E36"/>
    </sheetView>
  </sheetViews>
  <sheetFormatPr defaultColWidth="8.85546875" defaultRowHeight="15" x14ac:dyDescent="0.25"/>
  <cols>
    <col min="1" max="1" width="37.7109375" style="48" customWidth="1"/>
    <col min="2" max="2" width="24.140625" style="48" customWidth="1"/>
    <col min="3" max="5" width="18" style="48" customWidth="1"/>
    <col min="6" max="6" width="23.85546875" style="48" customWidth="1"/>
    <col min="7" max="7" width="10.7109375" style="48" bestFit="1" customWidth="1"/>
    <col min="8" max="16384" width="8.85546875" style="48"/>
  </cols>
  <sheetData>
    <row r="1" spans="1:7" ht="18" x14ac:dyDescent="0.25">
      <c r="A1" s="55" t="s">
        <v>84</v>
      </c>
      <c r="B1" s="55"/>
      <c r="C1" s="55"/>
      <c r="D1" s="55"/>
      <c r="E1" s="55"/>
      <c r="F1" s="55"/>
    </row>
    <row r="2" spans="1:7" x14ac:dyDescent="0.25">
      <c r="A2" s="56" t="s">
        <v>85</v>
      </c>
      <c r="B2" s="56"/>
      <c r="C2" s="56"/>
      <c r="D2" s="56"/>
      <c r="E2" s="56"/>
      <c r="F2" s="56"/>
    </row>
    <row r="4" spans="1:7" ht="30" x14ac:dyDescent="0.25">
      <c r="A4" s="1" t="s">
        <v>1</v>
      </c>
      <c r="B4" s="2" t="s">
        <v>40</v>
      </c>
      <c r="C4" s="2" t="s">
        <v>41</v>
      </c>
      <c r="D4" s="2" t="s">
        <v>90</v>
      </c>
      <c r="E4" s="2" t="s">
        <v>98</v>
      </c>
      <c r="F4" s="1" t="s">
        <v>99</v>
      </c>
      <c r="G4" s="24"/>
    </row>
    <row r="5" spans="1:7" x14ac:dyDescent="0.25">
      <c r="A5" s="45" t="s">
        <v>16</v>
      </c>
      <c r="B5" s="36">
        <v>41126937</v>
      </c>
      <c r="C5" s="36">
        <v>45722659</v>
      </c>
      <c r="D5" s="36">
        <v>50815670</v>
      </c>
      <c r="E5" s="53">
        <v>56445722</v>
      </c>
      <c r="F5" s="37">
        <f>(E5-B5)/B5</f>
        <v>0.37247570856054757</v>
      </c>
      <c r="G5" s="24"/>
    </row>
    <row r="6" spans="1:7" ht="15.75" x14ac:dyDescent="0.3">
      <c r="A6" s="30" t="s">
        <v>43</v>
      </c>
      <c r="B6" s="34">
        <v>1256987</v>
      </c>
      <c r="C6" s="34">
        <v>1281472</v>
      </c>
      <c r="D6" s="34">
        <v>1303624</v>
      </c>
      <c r="E6" s="52">
        <v>1330635</v>
      </c>
      <c r="F6" s="33">
        <f>(E6-B6)/B6</f>
        <v>5.8590900303662645E-2</v>
      </c>
      <c r="G6" s="24"/>
    </row>
    <row r="7" spans="1:7" ht="15.75" x14ac:dyDescent="0.3">
      <c r="A7" s="30" t="s">
        <v>44</v>
      </c>
      <c r="B7" s="34">
        <v>37172694</v>
      </c>
      <c r="C7" s="34">
        <v>41666733</v>
      </c>
      <c r="D7" s="34">
        <v>46645518</v>
      </c>
      <c r="E7" s="52">
        <v>52096608</v>
      </c>
      <c r="F7" s="33">
        <f t="shared" ref="F7:F11" si="0">(E7-B7)/B7</f>
        <v>0.40147517960360901</v>
      </c>
      <c r="G7" s="24"/>
    </row>
    <row r="8" spans="1:7" ht="15.75" x14ac:dyDescent="0.3">
      <c r="A8" s="30" t="s">
        <v>45</v>
      </c>
      <c r="B8" s="34">
        <v>1356010</v>
      </c>
      <c r="C8" s="34">
        <v>1400089</v>
      </c>
      <c r="D8" s="34">
        <v>1448648</v>
      </c>
      <c r="E8" s="52">
        <v>1497260</v>
      </c>
      <c r="F8" s="33">
        <f t="shared" si="0"/>
        <v>0.10416589848157462</v>
      </c>
      <c r="G8" s="24"/>
    </row>
    <row r="9" spans="1:7" ht="15.75" x14ac:dyDescent="0.3">
      <c r="A9" s="30" t="s">
        <v>46</v>
      </c>
      <c r="B9" s="34">
        <v>501020</v>
      </c>
      <c r="C9" s="34">
        <v>511530</v>
      </c>
      <c r="D9" s="34">
        <v>530892</v>
      </c>
      <c r="E9" s="52">
        <v>606058</v>
      </c>
      <c r="F9" s="33">
        <f t="shared" si="0"/>
        <v>0.20964831743243784</v>
      </c>
      <c r="G9" s="24"/>
    </row>
    <row r="10" spans="1:7" ht="15.75" x14ac:dyDescent="0.3">
      <c r="A10" s="30" t="s">
        <v>47</v>
      </c>
      <c r="B10" s="34">
        <v>113598</v>
      </c>
      <c r="C10" s="34">
        <v>116821</v>
      </c>
      <c r="D10" s="34">
        <v>121005</v>
      </c>
      <c r="E10" s="52">
        <v>126136</v>
      </c>
      <c r="F10" s="33">
        <f t="shared" si="0"/>
        <v>0.11037166147291326</v>
      </c>
      <c r="G10" s="24"/>
    </row>
    <row r="11" spans="1:7" ht="15.75" x14ac:dyDescent="0.3">
      <c r="A11" s="30" t="s">
        <v>48</v>
      </c>
      <c r="B11" s="34">
        <v>726628</v>
      </c>
      <c r="C11" s="34">
        <v>746014</v>
      </c>
      <c r="D11" s="34">
        <v>765983</v>
      </c>
      <c r="E11" s="52">
        <v>789025</v>
      </c>
      <c r="F11" s="33">
        <f t="shared" si="0"/>
        <v>8.5872000528468481E-2</v>
      </c>
      <c r="G11" s="24"/>
    </row>
    <row r="12" spans="1:7" x14ac:dyDescent="0.25">
      <c r="A12" s="45" t="s">
        <v>17</v>
      </c>
      <c r="B12" s="36">
        <v>1459580</v>
      </c>
      <c r="C12" s="36">
        <v>1499916</v>
      </c>
      <c r="D12" s="36">
        <v>1547266</v>
      </c>
      <c r="E12" s="53">
        <v>1598056</v>
      </c>
      <c r="F12" s="37">
        <f>(E12-B12)/B12</f>
        <v>9.4873867824990757E-2</v>
      </c>
      <c r="G12" s="24"/>
    </row>
    <row r="13" spans="1:7" ht="15.75" x14ac:dyDescent="0.3">
      <c r="A13" s="30" t="s">
        <v>49</v>
      </c>
      <c r="B13" s="34">
        <v>12092</v>
      </c>
      <c r="C13" s="34">
        <v>12381</v>
      </c>
      <c r="D13" s="34">
        <v>12714</v>
      </c>
      <c r="E13" s="52">
        <v>12862</v>
      </c>
      <c r="F13" s="33">
        <f>(E13-B13)/B13</f>
        <v>6.3678465100893158E-2</v>
      </c>
      <c r="G13" s="24"/>
    </row>
    <row r="14" spans="1:7" ht="15.75" x14ac:dyDescent="0.3">
      <c r="A14" s="30" t="s">
        <v>50</v>
      </c>
      <c r="B14" s="34">
        <v>314707</v>
      </c>
      <c r="C14" s="34">
        <v>324147</v>
      </c>
      <c r="D14" s="34">
        <v>334723</v>
      </c>
      <c r="E14" s="52">
        <v>345288</v>
      </c>
      <c r="F14" s="33">
        <f t="shared" ref="F14:F39" si="1">(E14-B14)/B14</f>
        <v>9.7172925927926618E-2</v>
      </c>
      <c r="G14" s="24"/>
    </row>
    <row r="15" spans="1:7" ht="15.75" x14ac:dyDescent="0.3">
      <c r="A15" s="30" t="s">
        <v>51</v>
      </c>
      <c r="B15" s="34">
        <v>64072</v>
      </c>
      <c r="C15" s="34">
        <v>64867</v>
      </c>
      <c r="D15" s="34">
        <v>66153</v>
      </c>
      <c r="E15" s="52">
        <v>69352</v>
      </c>
      <c r="F15" s="33">
        <f t="shared" si="1"/>
        <v>8.2407291796728677E-2</v>
      </c>
      <c r="G15" s="24"/>
    </row>
    <row r="16" spans="1:7" ht="15.75" x14ac:dyDescent="0.3">
      <c r="A16" s="30" t="s">
        <v>52</v>
      </c>
      <c r="B16" s="34">
        <v>49165</v>
      </c>
      <c r="C16" s="34">
        <v>51219</v>
      </c>
      <c r="D16" s="34">
        <v>53969</v>
      </c>
      <c r="E16" s="52">
        <v>57850</v>
      </c>
      <c r="F16" s="33">
        <f t="shared" si="1"/>
        <v>0.17665005593409946</v>
      </c>
      <c r="G16" s="24"/>
    </row>
    <row r="17" spans="1:7" ht="15.75" x14ac:dyDescent="0.3">
      <c r="A17" s="30" t="s">
        <v>53</v>
      </c>
      <c r="B17" s="34">
        <v>31210</v>
      </c>
      <c r="C17" s="34">
        <v>33739</v>
      </c>
      <c r="D17" s="34">
        <v>36028</v>
      </c>
      <c r="E17" s="52">
        <v>38400</v>
      </c>
      <c r="F17" s="33">
        <f t="shared" si="1"/>
        <v>0.23037487984620314</v>
      </c>
      <c r="G17" s="24"/>
    </row>
    <row r="18" spans="1:7" ht="30" x14ac:dyDescent="0.3">
      <c r="A18" s="30" t="s">
        <v>87</v>
      </c>
      <c r="B18" s="34">
        <v>17996</v>
      </c>
      <c r="C18" s="34">
        <v>18407</v>
      </c>
      <c r="D18" s="34">
        <v>24679</v>
      </c>
      <c r="E18" s="52">
        <v>25374</v>
      </c>
      <c r="F18" s="33">
        <f t="shared" si="1"/>
        <v>0.40997999555456766</v>
      </c>
      <c r="G18" s="24"/>
    </row>
    <row r="19" spans="1:7" ht="15.75" x14ac:dyDescent="0.3">
      <c r="A19" s="30" t="s">
        <v>54</v>
      </c>
      <c r="B19" s="34">
        <v>37015</v>
      </c>
      <c r="C19" s="34">
        <v>38578</v>
      </c>
      <c r="D19" s="34">
        <v>39578</v>
      </c>
      <c r="E19" s="52">
        <v>41253</v>
      </c>
      <c r="F19" s="33">
        <f t="shared" si="1"/>
        <v>0.11449412400378225</v>
      </c>
      <c r="G19" s="24"/>
    </row>
    <row r="20" spans="1:7" ht="15.75" x14ac:dyDescent="0.3">
      <c r="A20" s="30" t="s">
        <v>55</v>
      </c>
      <c r="B20" s="34">
        <v>103725</v>
      </c>
      <c r="C20" s="34">
        <v>105559</v>
      </c>
      <c r="D20" s="34">
        <v>106950</v>
      </c>
      <c r="E20" s="52">
        <v>109228</v>
      </c>
      <c r="F20" s="33">
        <f t="shared" si="1"/>
        <v>5.3053747891058087E-2</v>
      </c>
      <c r="G20" s="24"/>
    </row>
    <row r="21" spans="1:7" ht="15.75" x14ac:dyDescent="0.3">
      <c r="A21" s="30" t="s">
        <v>56</v>
      </c>
      <c r="B21" s="34">
        <v>3129</v>
      </c>
      <c r="C21" s="34">
        <v>3414</v>
      </c>
      <c r="D21" s="34">
        <v>3671</v>
      </c>
      <c r="E21" s="52">
        <v>4047</v>
      </c>
      <c r="F21" s="33">
        <f t="shared" si="1"/>
        <v>0.29338446788111217</v>
      </c>
      <c r="G21" s="24"/>
    </row>
    <row r="22" spans="1:7" ht="15.75" x14ac:dyDescent="0.3">
      <c r="A22" s="30" t="s">
        <v>57</v>
      </c>
      <c r="B22" s="34">
        <v>26748</v>
      </c>
      <c r="C22" s="34">
        <v>28034</v>
      </c>
      <c r="D22" s="34">
        <v>29326</v>
      </c>
      <c r="E22" s="52">
        <v>33967</v>
      </c>
      <c r="F22" s="33">
        <f t="shared" si="1"/>
        <v>0.26988933752056227</v>
      </c>
      <c r="G22" s="24"/>
    </row>
    <row r="23" spans="1:7" ht="15.75" x14ac:dyDescent="0.3">
      <c r="A23" s="30" t="s">
        <v>58</v>
      </c>
      <c r="B23" s="34">
        <v>38042</v>
      </c>
      <c r="C23" s="34">
        <v>40925</v>
      </c>
      <c r="D23" s="34">
        <v>44958</v>
      </c>
      <c r="E23" s="52">
        <v>50018</v>
      </c>
      <c r="F23" s="33">
        <f t="shared" si="1"/>
        <v>0.31480994690079384</v>
      </c>
      <c r="G23" s="24"/>
    </row>
    <row r="24" spans="1:7" ht="15.75" x14ac:dyDescent="0.3">
      <c r="A24" s="30" t="s">
        <v>59</v>
      </c>
      <c r="B24" s="34">
        <v>6225</v>
      </c>
      <c r="C24" s="34">
        <v>6573</v>
      </c>
      <c r="D24" s="34">
        <v>6916</v>
      </c>
      <c r="E24" s="52">
        <v>7322</v>
      </c>
      <c r="F24" s="33">
        <f t="shared" si="1"/>
        <v>0.17622489959839358</v>
      </c>
      <c r="G24" s="24"/>
    </row>
    <row r="25" spans="1:7" ht="15.75" x14ac:dyDescent="0.3">
      <c r="A25" s="30" t="s">
        <v>60</v>
      </c>
      <c r="B25" s="34">
        <v>3491</v>
      </c>
      <c r="C25" s="34">
        <v>3592</v>
      </c>
      <c r="D25" s="34">
        <v>3829</v>
      </c>
      <c r="E25" s="52">
        <v>4030</v>
      </c>
      <c r="F25" s="33">
        <f t="shared" si="1"/>
        <v>0.15439702091091378</v>
      </c>
      <c r="G25" s="24"/>
    </row>
    <row r="26" spans="1:7" ht="15.75" x14ac:dyDescent="0.3">
      <c r="A26" s="30" t="s">
        <v>61</v>
      </c>
      <c r="B26" s="34">
        <v>372074</v>
      </c>
      <c r="C26" s="34">
        <v>379405</v>
      </c>
      <c r="D26" s="34">
        <v>383073</v>
      </c>
      <c r="E26" s="52">
        <v>387775</v>
      </c>
      <c r="F26" s="33">
        <f t="shared" si="1"/>
        <v>4.2198594903164424E-2</v>
      </c>
      <c r="G26" s="24"/>
    </row>
    <row r="27" spans="1:7" ht="15.75" x14ac:dyDescent="0.3">
      <c r="A27" s="30" t="s">
        <v>62</v>
      </c>
      <c r="B27" s="34">
        <v>24549</v>
      </c>
      <c r="C27" s="34">
        <v>25030</v>
      </c>
      <c r="D27" s="34">
        <v>25674</v>
      </c>
      <c r="E27" s="52">
        <v>26312</v>
      </c>
      <c r="F27" s="33">
        <f t="shared" si="1"/>
        <v>7.1815552568332719E-2</v>
      </c>
      <c r="G27" s="24"/>
    </row>
    <row r="28" spans="1:7" ht="15.75" x14ac:dyDescent="0.3">
      <c r="A28" s="30" t="s">
        <v>63</v>
      </c>
      <c r="B28" s="34">
        <v>113723</v>
      </c>
      <c r="C28" s="34">
        <v>114499</v>
      </c>
      <c r="D28" s="34">
        <v>115465</v>
      </c>
      <c r="E28" s="52">
        <v>116332</v>
      </c>
      <c r="F28" s="33">
        <f t="shared" si="1"/>
        <v>2.2941709240874759E-2</v>
      </c>
      <c r="G28" s="24"/>
    </row>
    <row r="29" spans="1:7" ht="15.75" x14ac:dyDescent="0.3">
      <c r="A29" s="30" t="s">
        <v>64</v>
      </c>
      <c r="B29" s="34">
        <v>3132</v>
      </c>
      <c r="C29" s="34">
        <v>3226</v>
      </c>
      <c r="D29" s="34">
        <v>3343</v>
      </c>
      <c r="E29" s="52">
        <v>3439</v>
      </c>
      <c r="F29" s="33">
        <f t="shared" si="1"/>
        <v>9.8020434227330783E-2</v>
      </c>
      <c r="G29" s="24"/>
    </row>
    <row r="30" spans="1:7" ht="15.75" x14ac:dyDescent="0.3">
      <c r="A30" s="30" t="s">
        <v>65</v>
      </c>
      <c r="B30" s="34">
        <v>10046</v>
      </c>
      <c r="C30" s="34">
        <v>10677</v>
      </c>
      <c r="D30" s="34">
        <v>11027</v>
      </c>
      <c r="E30" s="52">
        <v>11279</v>
      </c>
      <c r="F30" s="33">
        <f t="shared" si="1"/>
        <v>0.12273541708142545</v>
      </c>
      <c r="G30" s="24"/>
    </row>
    <row r="31" spans="1:7" ht="15.75" x14ac:dyDescent="0.3">
      <c r="A31" s="30" t="s">
        <v>66</v>
      </c>
      <c r="B31" s="34">
        <v>2631</v>
      </c>
      <c r="C31" s="34">
        <v>2711</v>
      </c>
      <c r="D31" s="34">
        <v>2823</v>
      </c>
      <c r="E31" s="52">
        <v>2912</v>
      </c>
      <c r="F31" s="33">
        <f t="shared" si="1"/>
        <v>0.10680349676928924</v>
      </c>
      <c r="G31" s="24"/>
    </row>
    <row r="32" spans="1:7" ht="15.75" x14ac:dyDescent="0.3">
      <c r="A32" s="30" t="s">
        <v>67</v>
      </c>
      <c r="B32" s="34">
        <v>55903</v>
      </c>
      <c r="C32" s="34">
        <v>57875</v>
      </c>
      <c r="D32" s="34">
        <v>59830</v>
      </c>
      <c r="E32" s="52">
        <v>62253</v>
      </c>
      <c r="F32" s="33">
        <f t="shared" si="1"/>
        <v>0.11358961057546106</v>
      </c>
      <c r="G32" s="24"/>
    </row>
    <row r="33" spans="1:7" ht="15.75" x14ac:dyDescent="0.3">
      <c r="A33" s="30" t="s">
        <v>68</v>
      </c>
      <c r="B33" s="34">
        <v>7557</v>
      </c>
      <c r="C33" s="34">
        <v>7628</v>
      </c>
      <c r="D33" s="34">
        <v>7747</v>
      </c>
      <c r="E33" s="52">
        <v>7891</v>
      </c>
      <c r="F33" s="33">
        <f t="shared" si="1"/>
        <v>4.4197432843721053E-2</v>
      </c>
      <c r="G33" s="24"/>
    </row>
    <row r="34" spans="1:7" ht="15.75" x14ac:dyDescent="0.3">
      <c r="A34" s="30" t="s">
        <v>69</v>
      </c>
      <c r="B34" s="34">
        <v>122124</v>
      </c>
      <c r="C34" s="34">
        <v>125575</v>
      </c>
      <c r="D34" s="34">
        <v>130715</v>
      </c>
      <c r="E34" s="52">
        <v>134816</v>
      </c>
      <c r="F34" s="33">
        <f t="shared" si="1"/>
        <v>0.10392715600537158</v>
      </c>
      <c r="G34" s="24"/>
    </row>
    <row r="35" spans="1:7" ht="15.75" x14ac:dyDescent="0.3">
      <c r="A35" s="30" t="s">
        <v>70</v>
      </c>
      <c r="B35" s="34">
        <v>9703</v>
      </c>
      <c r="C35" s="34">
        <v>9917</v>
      </c>
      <c r="D35" s="34">
        <v>10139</v>
      </c>
      <c r="E35" s="52">
        <v>10464</v>
      </c>
      <c r="F35" s="33">
        <f t="shared" si="1"/>
        <v>7.8429351746882411E-2</v>
      </c>
      <c r="G35" s="24"/>
    </row>
    <row r="36" spans="1:7" ht="15.75" x14ac:dyDescent="0.3">
      <c r="A36" s="30" t="s">
        <v>71</v>
      </c>
      <c r="B36" s="34">
        <v>9752</v>
      </c>
      <c r="C36" s="34">
        <v>10110</v>
      </c>
      <c r="D36" s="34">
        <v>10813</v>
      </c>
      <c r="E36" s="52">
        <v>11241</v>
      </c>
      <c r="F36" s="33">
        <f t="shared" si="1"/>
        <v>0.15268662838392125</v>
      </c>
      <c r="G36" s="24"/>
    </row>
    <row r="37" spans="1:7" ht="15.75" x14ac:dyDescent="0.3">
      <c r="A37" s="30" t="s">
        <v>72</v>
      </c>
      <c r="B37" s="34">
        <v>1153</v>
      </c>
      <c r="C37" s="34">
        <v>1212</v>
      </c>
      <c r="D37" s="34">
        <v>1284</v>
      </c>
      <c r="E37" s="52">
        <v>1378</v>
      </c>
      <c r="F37" s="33">
        <f t="shared" si="1"/>
        <v>0.19514310494362533</v>
      </c>
      <c r="G37" s="24"/>
    </row>
    <row r="38" spans="1:7" ht="15.75" x14ac:dyDescent="0.3">
      <c r="A38" s="30" t="s">
        <v>73</v>
      </c>
      <c r="B38" s="34">
        <v>1856</v>
      </c>
      <c r="C38" s="34">
        <v>2483</v>
      </c>
      <c r="D38" s="34">
        <v>3225</v>
      </c>
      <c r="E38" s="52">
        <v>3715</v>
      </c>
      <c r="F38" s="33">
        <f t="shared" si="1"/>
        <v>1.0016163793103448</v>
      </c>
      <c r="G38" s="24"/>
    </row>
    <row r="39" spans="1:7" ht="15.75" x14ac:dyDescent="0.3">
      <c r="A39" s="30" t="s">
        <v>74</v>
      </c>
      <c r="B39" s="34">
        <v>2452</v>
      </c>
      <c r="C39" s="34">
        <v>2579</v>
      </c>
      <c r="D39" s="34">
        <v>2707</v>
      </c>
      <c r="E39" s="52">
        <v>2972</v>
      </c>
      <c r="F39" s="33">
        <f t="shared" si="1"/>
        <v>0.21207177814029363</v>
      </c>
      <c r="G39" s="24"/>
    </row>
    <row r="40" spans="1:7" ht="15.75" x14ac:dyDescent="0.3">
      <c r="A40" s="30" t="s">
        <v>75</v>
      </c>
      <c r="B40" s="34">
        <v>15308</v>
      </c>
      <c r="C40" s="34">
        <v>15554</v>
      </c>
      <c r="D40" s="34">
        <v>15907</v>
      </c>
      <c r="E40" s="52">
        <v>16286</v>
      </c>
      <c r="F40" s="33">
        <f>(E40-B40)/B40</f>
        <v>6.3888163051998959E-2</v>
      </c>
      <c r="G40" s="24"/>
    </row>
    <row r="41" spans="1:7" x14ac:dyDescent="0.25">
      <c r="A41" s="46" t="s">
        <v>76</v>
      </c>
      <c r="B41" s="36">
        <v>17831694</v>
      </c>
      <c r="C41" s="36">
        <v>18856725</v>
      </c>
      <c r="D41" s="36">
        <v>19774227</v>
      </c>
      <c r="E41" s="36">
        <v>20713236</v>
      </c>
      <c r="F41" s="37">
        <f>(E41-B41)/B41</f>
        <v>0.1615966492022575</v>
      </c>
      <c r="G41" s="24"/>
    </row>
    <row r="42" spans="1:7" x14ac:dyDescent="0.25">
      <c r="A42" s="42" t="s">
        <v>6</v>
      </c>
      <c r="B42" s="39">
        <v>60418211</v>
      </c>
      <c r="C42" s="39">
        <v>66079300</v>
      </c>
      <c r="D42" s="39">
        <v>72137163</v>
      </c>
      <c r="E42" s="39">
        <v>78757014</v>
      </c>
      <c r="F42" s="40">
        <f>(E42-B42)/B42</f>
        <v>0.30353104960357069</v>
      </c>
      <c r="G42" s="24"/>
    </row>
    <row r="43" spans="1:7" x14ac:dyDescent="0.25">
      <c r="G43" s="24"/>
    </row>
  </sheetData>
  <mergeCells count="2">
    <mergeCell ref="A1:F1"/>
    <mergeCell ref="A2:F2"/>
  </mergeCells>
  <pageMargins left="0.25" right="0.25" top="0.75" bottom="0.75" header="0.3" footer="0.3"/>
  <pageSetup paperSize="9" scale="7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3"/>
  <sheetViews>
    <sheetView view="pageBreakPreview" zoomScale="60" zoomScaleNormal="100" workbookViewId="0">
      <selection activeCell="E32" sqref="E32"/>
    </sheetView>
  </sheetViews>
  <sheetFormatPr defaultColWidth="8.85546875" defaultRowHeight="15" x14ac:dyDescent="0.25"/>
  <cols>
    <col min="1" max="1" width="37.7109375" style="48" customWidth="1"/>
    <col min="2" max="2" width="24.140625" style="48" customWidth="1"/>
    <col min="3" max="5" width="18" style="48" customWidth="1"/>
    <col min="6" max="6" width="23.85546875" style="48" customWidth="1"/>
    <col min="7" max="7" width="11.28515625" style="48" bestFit="1" customWidth="1"/>
    <col min="8" max="16384" width="8.85546875" style="48"/>
  </cols>
  <sheetData>
    <row r="1" spans="1:7" ht="18" x14ac:dyDescent="0.25">
      <c r="A1" s="55" t="s">
        <v>89</v>
      </c>
      <c r="B1" s="55"/>
      <c r="C1" s="55"/>
      <c r="D1" s="55"/>
      <c r="E1" s="55"/>
      <c r="F1" s="55"/>
    </row>
    <row r="2" spans="1:7" x14ac:dyDescent="0.25">
      <c r="A2" s="56" t="s">
        <v>85</v>
      </c>
      <c r="B2" s="56"/>
      <c r="C2" s="56"/>
      <c r="D2" s="56"/>
      <c r="E2" s="56"/>
      <c r="F2" s="56"/>
    </row>
    <row r="4" spans="1:7" ht="30" x14ac:dyDescent="0.25">
      <c r="A4" s="1" t="s">
        <v>1</v>
      </c>
      <c r="B4" s="2" t="s">
        <v>40</v>
      </c>
      <c r="C4" s="2" t="s">
        <v>41</v>
      </c>
      <c r="D4" s="2" t="s">
        <v>90</v>
      </c>
      <c r="E4" s="2" t="s">
        <v>98</v>
      </c>
      <c r="F4" s="1" t="s">
        <v>99</v>
      </c>
      <c r="G4" s="24"/>
    </row>
    <row r="5" spans="1:7" x14ac:dyDescent="0.25">
      <c r="A5" s="35" t="s">
        <v>16</v>
      </c>
      <c r="B5" s="36">
        <v>68215545</v>
      </c>
      <c r="C5" s="36">
        <v>75408358</v>
      </c>
      <c r="D5" s="36">
        <v>84604087</v>
      </c>
      <c r="E5" s="51">
        <v>95342352</v>
      </c>
      <c r="F5" s="37">
        <f>(E5-B5)/B5</f>
        <v>0.39766312795712472</v>
      </c>
      <c r="G5" s="24"/>
    </row>
    <row r="6" spans="1:7" ht="15.75" x14ac:dyDescent="0.3">
      <c r="A6" s="31" t="s">
        <v>43</v>
      </c>
      <c r="B6" s="34">
        <v>7658763</v>
      </c>
      <c r="C6" s="34">
        <v>8450058</v>
      </c>
      <c r="D6" s="34">
        <v>9481786</v>
      </c>
      <c r="E6" s="52">
        <v>10669414</v>
      </c>
      <c r="F6" s="33">
        <f>(E6-B6)/B6</f>
        <v>0.39309885943722245</v>
      </c>
      <c r="G6" s="24"/>
    </row>
    <row r="7" spans="1:7" ht="15.75" x14ac:dyDescent="0.3">
      <c r="A7" s="31" t="s">
        <v>44</v>
      </c>
      <c r="B7" s="34">
        <v>22110219</v>
      </c>
      <c r="C7" s="34">
        <v>24437067</v>
      </c>
      <c r="D7" s="34">
        <v>27184273</v>
      </c>
      <c r="E7" s="52">
        <v>30381659</v>
      </c>
      <c r="F7" s="33">
        <f t="shared" ref="F7:F11" si="0">(E7-B7)/B7</f>
        <v>0.37410031985662379</v>
      </c>
      <c r="G7" s="24"/>
    </row>
    <row r="8" spans="1:7" ht="15.75" x14ac:dyDescent="0.3">
      <c r="A8" s="31" t="s">
        <v>45</v>
      </c>
      <c r="B8" s="34">
        <v>22736972</v>
      </c>
      <c r="C8" s="34">
        <v>25159005</v>
      </c>
      <c r="D8" s="34">
        <v>28337808</v>
      </c>
      <c r="E8" s="52">
        <v>32026535</v>
      </c>
      <c r="F8" s="33">
        <f t="shared" si="0"/>
        <v>0.40856640893079343</v>
      </c>
      <c r="G8" s="24"/>
    </row>
    <row r="9" spans="1:7" ht="15.75" x14ac:dyDescent="0.3">
      <c r="A9" s="31" t="s">
        <v>46</v>
      </c>
      <c r="B9" s="34">
        <v>5839253</v>
      </c>
      <c r="C9" s="34">
        <v>6497791</v>
      </c>
      <c r="D9" s="34">
        <v>7376668</v>
      </c>
      <c r="E9" s="52">
        <v>8417773</v>
      </c>
      <c r="F9" s="33">
        <f t="shared" si="0"/>
        <v>0.44158388067788806</v>
      </c>
      <c r="G9" s="24"/>
    </row>
    <row r="10" spans="1:7" ht="15.75" x14ac:dyDescent="0.3">
      <c r="A10" s="31" t="s">
        <v>47</v>
      </c>
      <c r="B10" s="34">
        <v>1152761</v>
      </c>
      <c r="C10" s="34">
        <v>1282575</v>
      </c>
      <c r="D10" s="34">
        <v>1452335</v>
      </c>
      <c r="E10" s="52">
        <v>1651795</v>
      </c>
      <c r="F10" s="33">
        <f t="shared" si="0"/>
        <v>0.43290326442341476</v>
      </c>
      <c r="G10" s="24"/>
    </row>
    <row r="11" spans="1:7" ht="15.75" x14ac:dyDescent="0.3">
      <c r="A11" s="31" t="s">
        <v>48</v>
      </c>
      <c r="B11" s="34">
        <v>8717577</v>
      </c>
      <c r="C11" s="34">
        <v>9581862</v>
      </c>
      <c r="D11" s="34">
        <v>10771217</v>
      </c>
      <c r="E11" s="52">
        <v>12195176</v>
      </c>
      <c r="F11" s="33">
        <f t="shared" si="0"/>
        <v>0.39891807092727716</v>
      </c>
      <c r="G11" s="24"/>
    </row>
    <row r="12" spans="1:7" x14ac:dyDescent="0.25">
      <c r="A12" s="35" t="s">
        <v>17</v>
      </c>
      <c r="B12" s="36">
        <v>13660488</v>
      </c>
      <c r="C12" s="36">
        <v>15092986</v>
      </c>
      <c r="D12" s="36">
        <v>16919628</v>
      </c>
      <c r="E12" s="51">
        <v>18941003</v>
      </c>
      <c r="F12" s="37">
        <f>(E12-B12)/B12</f>
        <v>0.38655390641974136</v>
      </c>
      <c r="G12" s="24"/>
    </row>
    <row r="13" spans="1:7" ht="15.75" x14ac:dyDescent="0.3">
      <c r="A13" s="31" t="s">
        <v>49</v>
      </c>
      <c r="B13" s="34">
        <v>289726</v>
      </c>
      <c r="C13" s="34">
        <v>318728</v>
      </c>
      <c r="D13" s="34">
        <v>355853</v>
      </c>
      <c r="E13" s="52">
        <v>395739</v>
      </c>
      <c r="F13" s="33">
        <f>(E13-B13)/B13</f>
        <v>0.36590778873832519</v>
      </c>
      <c r="G13" s="24"/>
    </row>
    <row r="14" spans="1:7" ht="15.75" x14ac:dyDescent="0.3">
      <c r="A14" s="31" t="s">
        <v>50</v>
      </c>
      <c r="B14" s="34">
        <v>2180008</v>
      </c>
      <c r="C14" s="34">
        <v>2411166</v>
      </c>
      <c r="D14" s="34">
        <v>2703122</v>
      </c>
      <c r="E14" s="52">
        <v>3026344</v>
      </c>
      <c r="F14" s="33">
        <f t="shared" ref="F14:F39" si="1">(E14-B14)/B14</f>
        <v>0.38822609825285043</v>
      </c>
      <c r="G14" s="24"/>
    </row>
    <row r="15" spans="1:7" ht="15.75" x14ac:dyDescent="0.3">
      <c r="A15" s="31" t="s">
        <v>51</v>
      </c>
      <c r="B15" s="34">
        <v>754432</v>
      </c>
      <c r="C15" s="34">
        <v>838211</v>
      </c>
      <c r="D15" s="34">
        <v>936580</v>
      </c>
      <c r="E15" s="52">
        <v>1043097</v>
      </c>
      <c r="F15" s="33">
        <f t="shared" si="1"/>
        <v>0.38262560442823212</v>
      </c>
      <c r="G15" s="24"/>
    </row>
    <row r="16" spans="1:7" ht="15.75" x14ac:dyDescent="0.3">
      <c r="A16" s="31" t="s">
        <v>52</v>
      </c>
      <c r="B16" s="34">
        <v>759320</v>
      </c>
      <c r="C16" s="34">
        <v>833289</v>
      </c>
      <c r="D16" s="34">
        <v>934076</v>
      </c>
      <c r="E16" s="52">
        <v>1044854</v>
      </c>
      <c r="F16" s="33">
        <f t="shared" si="1"/>
        <v>0.37603908760469895</v>
      </c>
      <c r="G16" s="24"/>
    </row>
    <row r="17" spans="1:7" ht="15.75" x14ac:dyDescent="0.3">
      <c r="A17" s="31" t="s">
        <v>53</v>
      </c>
      <c r="B17" s="34">
        <v>551095</v>
      </c>
      <c r="C17" s="34">
        <v>611334</v>
      </c>
      <c r="D17" s="34">
        <v>689347</v>
      </c>
      <c r="E17" s="52">
        <v>774732</v>
      </c>
      <c r="F17" s="33">
        <f t="shared" si="1"/>
        <v>0.40580480679374697</v>
      </c>
      <c r="G17" s="24"/>
    </row>
    <row r="18" spans="1:7" ht="30" x14ac:dyDescent="0.3">
      <c r="A18" s="31" t="s">
        <v>87</v>
      </c>
      <c r="B18" s="34">
        <v>150285</v>
      </c>
      <c r="C18" s="34">
        <v>166769</v>
      </c>
      <c r="D18" s="34">
        <v>191591</v>
      </c>
      <c r="E18" s="52">
        <v>220007</v>
      </c>
      <c r="F18" s="33">
        <f t="shared" si="1"/>
        <v>0.46393186279402471</v>
      </c>
      <c r="G18" s="24"/>
    </row>
    <row r="19" spans="1:7" ht="15.75" x14ac:dyDescent="0.3">
      <c r="A19" s="31" t="s">
        <v>54</v>
      </c>
      <c r="B19" s="34">
        <v>402833</v>
      </c>
      <c r="C19" s="34">
        <v>438532</v>
      </c>
      <c r="D19" s="34">
        <v>488447</v>
      </c>
      <c r="E19" s="52">
        <v>545698</v>
      </c>
      <c r="F19" s="33">
        <f t="shared" si="1"/>
        <v>0.35465068651277326</v>
      </c>
      <c r="G19" s="24"/>
    </row>
    <row r="20" spans="1:7" ht="15.75" x14ac:dyDescent="0.3">
      <c r="A20" s="31" t="s">
        <v>55</v>
      </c>
      <c r="B20" s="34">
        <v>1558473</v>
      </c>
      <c r="C20" s="34">
        <v>1725015</v>
      </c>
      <c r="D20" s="34">
        <v>1955082</v>
      </c>
      <c r="E20" s="52">
        <v>2221954</v>
      </c>
      <c r="F20" s="33">
        <f t="shared" si="1"/>
        <v>0.42572505266372918</v>
      </c>
      <c r="G20" s="24"/>
    </row>
    <row r="21" spans="1:7" ht="15.75" x14ac:dyDescent="0.3">
      <c r="A21" s="31" t="s">
        <v>56</v>
      </c>
      <c r="B21" s="34">
        <v>172050</v>
      </c>
      <c r="C21" s="34">
        <v>188377</v>
      </c>
      <c r="D21" s="34">
        <v>210926</v>
      </c>
      <c r="E21" s="52">
        <v>236384</v>
      </c>
      <c r="F21" s="33">
        <f t="shared" si="1"/>
        <v>0.37392618424876489</v>
      </c>
      <c r="G21" s="24"/>
    </row>
    <row r="22" spans="1:7" ht="15.75" x14ac:dyDescent="0.3">
      <c r="A22" s="32" t="s">
        <v>57</v>
      </c>
      <c r="B22" s="34">
        <v>1035194</v>
      </c>
      <c r="C22" s="34">
        <v>1158801</v>
      </c>
      <c r="D22" s="34">
        <v>1320878</v>
      </c>
      <c r="E22" s="52">
        <v>1510091</v>
      </c>
      <c r="F22" s="33">
        <f t="shared" si="1"/>
        <v>0.45875169291939483</v>
      </c>
      <c r="G22" s="24"/>
    </row>
    <row r="23" spans="1:7" ht="15.75" x14ac:dyDescent="0.3">
      <c r="A23" s="31" t="s">
        <v>58</v>
      </c>
      <c r="B23" s="34">
        <v>411261</v>
      </c>
      <c r="C23" s="34">
        <v>453545</v>
      </c>
      <c r="D23" s="34">
        <v>509268</v>
      </c>
      <c r="E23" s="52">
        <v>572558</v>
      </c>
      <c r="F23" s="33">
        <f t="shared" si="1"/>
        <v>0.39220105966770491</v>
      </c>
      <c r="G23" s="24"/>
    </row>
    <row r="24" spans="1:7" ht="15.75" x14ac:dyDescent="0.3">
      <c r="A24" s="31" t="s">
        <v>59</v>
      </c>
      <c r="B24" s="34">
        <v>209052</v>
      </c>
      <c r="C24" s="34">
        <v>230869</v>
      </c>
      <c r="D24" s="34">
        <v>260220</v>
      </c>
      <c r="E24" s="52">
        <v>292017</v>
      </c>
      <c r="F24" s="33">
        <f t="shared" si="1"/>
        <v>0.39686298145915849</v>
      </c>
      <c r="G24" s="24"/>
    </row>
    <row r="25" spans="1:7" ht="15.75" x14ac:dyDescent="0.3">
      <c r="A25" s="31" t="s">
        <v>60</v>
      </c>
      <c r="B25" s="34">
        <v>63025</v>
      </c>
      <c r="C25" s="34">
        <v>68874</v>
      </c>
      <c r="D25" s="34">
        <v>76603</v>
      </c>
      <c r="E25" s="52">
        <v>84821</v>
      </c>
      <c r="F25" s="33">
        <f t="shared" si="1"/>
        <v>0.34583101943673145</v>
      </c>
      <c r="G25" s="24"/>
    </row>
    <row r="26" spans="1:7" ht="15.75" x14ac:dyDescent="0.3">
      <c r="A26" s="31" t="s">
        <v>61</v>
      </c>
      <c r="B26" s="34">
        <v>821926</v>
      </c>
      <c r="C26" s="34">
        <v>908772</v>
      </c>
      <c r="D26" s="34">
        <v>1012142</v>
      </c>
      <c r="E26" s="52">
        <v>1124666</v>
      </c>
      <c r="F26" s="33">
        <f t="shared" si="1"/>
        <v>0.36832999564437674</v>
      </c>
      <c r="G26" s="24"/>
    </row>
    <row r="27" spans="1:7" ht="15.75" x14ac:dyDescent="0.3">
      <c r="A27" s="31" t="s">
        <v>62</v>
      </c>
      <c r="B27" s="34">
        <v>475596</v>
      </c>
      <c r="C27" s="34">
        <v>521518</v>
      </c>
      <c r="D27" s="34">
        <v>585655</v>
      </c>
      <c r="E27" s="52">
        <v>660172</v>
      </c>
      <c r="F27" s="33">
        <f t="shared" si="1"/>
        <v>0.38809409667028316</v>
      </c>
      <c r="G27" s="24"/>
    </row>
    <row r="28" spans="1:7" ht="15.75" x14ac:dyDescent="0.3">
      <c r="A28" s="31" t="s">
        <v>63</v>
      </c>
      <c r="B28" s="34">
        <v>786132</v>
      </c>
      <c r="C28" s="34">
        <v>851345</v>
      </c>
      <c r="D28" s="34">
        <v>933680</v>
      </c>
      <c r="E28" s="52">
        <v>1016562</v>
      </c>
      <c r="F28" s="33">
        <f t="shared" si="1"/>
        <v>0.29311871288791197</v>
      </c>
      <c r="G28" s="24"/>
    </row>
    <row r="29" spans="1:7" ht="15.75" x14ac:dyDescent="0.3">
      <c r="A29" s="31" t="s">
        <v>64</v>
      </c>
      <c r="B29" s="34">
        <v>112490</v>
      </c>
      <c r="C29" s="34">
        <v>123247</v>
      </c>
      <c r="D29" s="34">
        <v>136099</v>
      </c>
      <c r="E29" s="52">
        <v>148818</v>
      </c>
      <c r="F29" s="33">
        <f t="shared" si="1"/>
        <v>0.32294426171215218</v>
      </c>
      <c r="G29" s="24"/>
    </row>
    <row r="30" spans="1:7" ht="15.75" x14ac:dyDescent="0.3">
      <c r="A30" s="31" t="s">
        <v>65</v>
      </c>
      <c r="B30" s="34">
        <v>129545</v>
      </c>
      <c r="C30" s="34">
        <v>155302</v>
      </c>
      <c r="D30" s="34">
        <v>177713</v>
      </c>
      <c r="E30" s="52">
        <v>200354</v>
      </c>
      <c r="F30" s="33">
        <f t="shared" si="1"/>
        <v>0.54659770736037672</v>
      </c>
      <c r="G30" s="24"/>
    </row>
    <row r="31" spans="1:7" ht="15.75" x14ac:dyDescent="0.3">
      <c r="A31" s="31" t="s">
        <v>66</v>
      </c>
      <c r="B31" s="34">
        <v>39033</v>
      </c>
      <c r="C31" s="34">
        <v>51241</v>
      </c>
      <c r="D31" s="34">
        <v>57688</v>
      </c>
      <c r="E31" s="52">
        <v>64420</v>
      </c>
      <c r="F31" s="33">
        <f t="shared" si="1"/>
        <v>0.65039838085722335</v>
      </c>
      <c r="G31" s="24"/>
    </row>
    <row r="32" spans="1:7" ht="15.75" x14ac:dyDescent="0.3">
      <c r="A32" s="32" t="s">
        <v>67</v>
      </c>
      <c r="B32" s="34">
        <v>1026265</v>
      </c>
      <c r="C32" s="34">
        <v>1128731</v>
      </c>
      <c r="D32" s="34">
        <v>1261862</v>
      </c>
      <c r="E32" s="52">
        <v>1407024</v>
      </c>
      <c r="F32" s="33">
        <f t="shared" si="1"/>
        <v>0.37101430916965888</v>
      </c>
      <c r="G32" s="24"/>
    </row>
    <row r="33" spans="1:7" ht="15.75" x14ac:dyDescent="0.3">
      <c r="A33" s="31" t="s">
        <v>68</v>
      </c>
      <c r="B33" s="34">
        <v>130046</v>
      </c>
      <c r="C33" s="34">
        <v>145615</v>
      </c>
      <c r="D33" s="34">
        <v>164466</v>
      </c>
      <c r="E33" s="52">
        <v>183760</v>
      </c>
      <c r="F33" s="33">
        <f t="shared" si="1"/>
        <v>0.41303846331298155</v>
      </c>
      <c r="G33" s="24"/>
    </row>
    <row r="34" spans="1:7" ht="15.75" x14ac:dyDescent="0.3">
      <c r="A34" s="31" t="s">
        <v>69</v>
      </c>
      <c r="B34" s="34">
        <v>971474</v>
      </c>
      <c r="C34" s="34">
        <v>1063880</v>
      </c>
      <c r="D34" s="34">
        <v>1173540</v>
      </c>
      <c r="E34" s="52">
        <v>1289496</v>
      </c>
      <c r="F34" s="33">
        <f t="shared" si="1"/>
        <v>0.32736027932811379</v>
      </c>
      <c r="G34" s="24"/>
    </row>
    <row r="35" spans="1:7" ht="15.75" x14ac:dyDescent="0.3">
      <c r="A35" s="31" t="s">
        <v>70</v>
      </c>
      <c r="B35" s="34">
        <v>259392</v>
      </c>
      <c r="C35" s="34">
        <v>286437</v>
      </c>
      <c r="D35" s="34">
        <v>319465</v>
      </c>
      <c r="E35" s="52">
        <v>358322</v>
      </c>
      <c r="F35" s="33">
        <f t="shared" si="1"/>
        <v>0.38139187021959042</v>
      </c>
      <c r="G35" s="24"/>
    </row>
    <row r="36" spans="1:7" ht="15.75" x14ac:dyDescent="0.3">
      <c r="A36" s="31" t="s">
        <v>71</v>
      </c>
      <c r="B36" s="34">
        <v>111607</v>
      </c>
      <c r="C36" s="34">
        <v>124424</v>
      </c>
      <c r="D36" s="34">
        <v>140844</v>
      </c>
      <c r="E36" s="52">
        <v>158056</v>
      </c>
      <c r="F36" s="33">
        <f t="shared" si="1"/>
        <v>0.41618357271497308</v>
      </c>
      <c r="G36" s="24"/>
    </row>
    <row r="37" spans="1:7" ht="15.75" x14ac:dyDescent="0.3">
      <c r="A37" s="31" t="s">
        <v>72</v>
      </c>
      <c r="B37" s="34">
        <v>42968</v>
      </c>
      <c r="C37" s="34">
        <v>47508</v>
      </c>
      <c r="D37" s="34">
        <v>53350</v>
      </c>
      <c r="E37" s="52">
        <v>59436</v>
      </c>
      <c r="F37" s="33">
        <f t="shared" si="1"/>
        <v>0.38326196239061627</v>
      </c>
      <c r="G37" s="24"/>
    </row>
    <row r="38" spans="1:7" ht="15.75" x14ac:dyDescent="0.3">
      <c r="A38" s="31" t="s">
        <v>73</v>
      </c>
      <c r="B38" s="34">
        <v>72443</v>
      </c>
      <c r="C38" s="34">
        <v>81347</v>
      </c>
      <c r="D38" s="34">
        <v>92190</v>
      </c>
      <c r="E38" s="52">
        <v>103459</v>
      </c>
      <c r="F38" s="33">
        <f t="shared" si="1"/>
        <v>0.42814350592879918</v>
      </c>
      <c r="G38" s="24"/>
    </row>
    <row r="39" spans="1:7" ht="15.75" x14ac:dyDescent="0.3">
      <c r="A39" s="31" t="s">
        <v>74</v>
      </c>
      <c r="B39" s="34">
        <v>51108</v>
      </c>
      <c r="C39" s="34">
        <v>57725</v>
      </c>
      <c r="D39" s="34">
        <v>64064</v>
      </c>
      <c r="E39" s="52">
        <v>70737</v>
      </c>
      <c r="F39" s="33">
        <f t="shared" si="1"/>
        <v>0.38406903028880018</v>
      </c>
      <c r="G39" s="24"/>
    </row>
    <row r="40" spans="1:7" ht="15.75" x14ac:dyDescent="0.3">
      <c r="A40" s="31" t="s">
        <v>75</v>
      </c>
      <c r="B40" s="34">
        <v>93709</v>
      </c>
      <c r="C40" s="34">
        <v>102384</v>
      </c>
      <c r="D40" s="34">
        <v>114877</v>
      </c>
      <c r="E40" s="52">
        <v>127425</v>
      </c>
      <c r="F40" s="33">
        <f>(E40-B40)/B40</f>
        <v>0.35979468354160221</v>
      </c>
      <c r="G40" s="24"/>
    </row>
    <row r="41" spans="1:7" x14ac:dyDescent="0.25">
      <c r="A41" s="41" t="s">
        <v>10</v>
      </c>
      <c r="B41" s="39">
        <v>81876033</v>
      </c>
      <c r="C41" s="39">
        <v>90501344</v>
      </c>
      <c r="D41" s="39">
        <v>101523715</v>
      </c>
      <c r="E41" s="39">
        <v>114283355</v>
      </c>
      <c r="F41" s="40">
        <f>(E41-B41)/B41</f>
        <v>0.39580962599885611</v>
      </c>
      <c r="G41" s="24"/>
    </row>
    <row r="42" spans="1:7" x14ac:dyDescent="0.25">
      <c r="G42" s="24"/>
    </row>
    <row r="43" spans="1:7" x14ac:dyDescent="0.25">
      <c r="G43" s="24"/>
    </row>
  </sheetData>
  <mergeCells count="2">
    <mergeCell ref="A1:F1"/>
    <mergeCell ref="A2:F2"/>
  </mergeCells>
  <pageMargins left="0.25" right="0.25" top="0.75" bottom="0.75" header="0.3" footer="0.3"/>
  <pageSetup paperSize="9" scale="77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1"/>
  <sheetViews>
    <sheetView view="pageBreakPreview" zoomScale="60" zoomScaleNormal="88" workbookViewId="0">
      <selection activeCell="E40" sqref="E40"/>
    </sheetView>
  </sheetViews>
  <sheetFormatPr defaultColWidth="8.85546875" defaultRowHeight="15" x14ac:dyDescent="0.25"/>
  <cols>
    <col min="1" max="1" width="37.7109375" style="48" customWidth="1"/>
    <col min="2" max="3" width="24" style="48" bestFit="1" customWidth="1"/>
    <col min="4" max="4" width="24" style="48" customWidth="1"/>
    <col min="5" max="5" width="25.42578125" style="48" bestFit="1" customWidth="1"/>
    <col min="6" max="6" width="23.85546875" style="48" customWidth="1"/>
    <col min="7" max="16384" width="8.85546875" style="48"/>
  </cols>
  <sheetData>
    <row r="1" spans="1:6" ht="18" x14ac:dyDescent="0.25">
      <c r="A1" s="55" t="s">
        <v>88</v>
      </c>
      <c r="B1" s="55"/>
      <c r="C1" s="55"/>
      <c r="D1" s="55"/>
      <c r="E1" s="55"/>
      <c r="F1" s="55"/>
    </row>
    <row r="2" spans="1:6" x14ac:dyDescent="0.25">
      <c r="A2" s="56" t="s">
        <v>81</v>
      </c>
      <c r="B2" s="56"/>
      <c r="C2" s="56"/>
      <c r="D2" s="56"/>
      <c r="E2" s="56"/>
      <c r="F2" s="56"/>
    </row>
    <row r="4" spans="1:6" x14ac:dyDescent="0.25">
      <c r="A4" s="1" t="s">
        <v>1</v>
      </c>
      <c r="B4" s="2" t="s">
        <v>40</v>
      </c>
      <c r="C4" s="2" t="s">
        <v>41</v>
      </c>
      <c r="D4" s="2" t="s">
        <v>90</v>
      </c>
      <c r="E4" s="2" t="s">
        <v>98</v>
      </c>
      <c r="F4" s="1" t="s">
        <v>99</v>
      </c>
    </row>
    <row r="5" spans="1:6" x14ac:dyDescent="0.25">
      <c r="A5" s="35" t="s">
        <v>16</v>
      </c>
      <c r="B5" s="36">
        <v>69823521485110.453</v>
      </c>
      <c r="C5" s="36">
        <v>75708121670780.469</v>
      </c>
      <c r="D5" s="36">
        <v>81633838954921</v>
      </c>
      <c r="E5" s="51">
        <v>87723569763079.437</v>
      </c>
      <c r="F5" s="37">
        <f>(E5-B5)/B5</f>
        <v>0.25636129340434494</v>
      </c>
    </row>
    <row r="6" spans="1:6" ht="15.75" x14ac:dyDescent="0.3">
      <c r="A6" s="31" t="s">
        <v>43</v>
      </c>
      <c r="B6" s="34">
        <v>7592840027939.2139</v>
      </c>
      <c r="C6" s="34">
        <v>8225618880456.6934</v>
      </c>
      <c r="D6" s="34">
        <v>8861751244156</v>
      </c>
      <c r="E6" s="52">
        <v>9562944613443.0215</v>
      </c>
      <c r="F6" s="33">
        <f>(E6-B6)/B6</f>
        <v>0.25946873347185706</v>
      </c>
    </row>
    <row r="7" spans="1:6" ht="15.75" x14ac:dyDescent="0.3">
      <c r="A7" s="31" t="s">
        <v>44</v>
      </c>
      <c r="B7" s="34">
        <v>25084889401421.594</v>
      </c>
      <c r="C7" s="34">
        <v>27089594556544.883</v>
      </c>
      <c r="D7" s="34">
        <v>29037106547681</v>
      </c>
      <c r="E7" s="52">
        <v>31078277341711.168</v>
      </c>
      <c r="F7" s="33">
        <f t="shared" ref="F7:F11" si="0">(E7-B7)/B7</f>
        <v>0.23892423220928855</v>
      </c>
    </row>
    <row r="8" spans="1:6" ht="15.75" x14ac:dyDescent="0.3">
      <c r="A8" s="31" t="s">
        <v>45</v>
      </c>
      <c r="B8" s="34">
        <v>22052128902405.629</v>
      </c>
      <c r="C8" s="34">
        <v>23965317655932.145</v>
      </c>
      <c r="D8" s="34">
        <v>25921587071302</v>
      </c>
      <c r="E8" s="52">
        <v>27871596101696.68</v>
      </c>
      <c r="F8" s="33">
        <f t="shared" si="0"/>
        <v>0.263895936081537</v>
      </c>
    </row>
    <row r="9" spans="1:6" ht="15.75" x14ac:dyDescent="0.3">
      <c r="A9" s="31" t="s">
        <v>46</v>
      </c>
      <c r="B9" s="34">
        <v>5294665841345.9609</v>
      </c>
      <c r="C9" s="34">
        <v>5807247464926.8789</v>
      </c>
      <c r="D9" s="34">
        <v>6344291445328</v>
      </c>
      <c r="E9" s="52">
        <v>6885054338062.3926</v>
      </c>
      <c r="F9" s="33">
        <f t="shared" si="0"/>
        <v>0.30037561280961556</v>
      </c>
    </row>
    <row r="10" spans="1:6" ht="15.75" x14ac:dyDescent="0.3">
      <c r="A10" s="31" t="s">
        <v>47</v>
      </c>
      <c r="B10" s="34">
        <v>909409496904.27881</v>
      </c>
      <c r="C10" s="34">
        <v>984947464602.32202</v>
      </c>
      <c r="D10" s="34">
        <v>1063977767582</v>
      </c>
      <c r="E10" s="52">
        <v>1138663932560</v>
      </c>
      <c r="F10" s="33">
        <f t="shared" si="0"/>
        <v>0.25209153460143785</v>
      </c>
    </row>
    <row r="11" spans="1:6" ht="15.75" x14ac:dyDescent="0.3">
      <c r="A11" s="31" t="s">
        <v>48</v>
      </c>
      <c r="B11" s="34">
        <v>8889587815093.7715</v>
      </c>
      <c r="C11" s="34">
        <v>9635395648317.5527</v>
      </c>
      <c r="D11" s="34">
        <v>10405124878872</v>
      </c>
      <c r="E11" s="52">
        <v>11187033435606.17</v>
      </c>
      <c r="F11" s="33">
        <f t="shared" si="0"/>
        <v>0.2584423111959735</v>
      </c>
    </row>
    <row r="12" spans="1:6" x14ac:dyDescent="0.25">
      <c r="A12" s="35" t="s">
        <v>17</v>
      </c>
      <c r="B12" s="36">
        <v>11673989343206.988</v>
      </c>
      <c r="C12" s="36">
        <v>12665934291263.219</v>
      </c>
      <c r="D12" s="36">
        <v>13760729627344</v>
      </c>
      <c r="E12" s="51">
        <v>14810823748110.402</v>
      </c>
      <c r="F12" s="37">
        <f>(E12-B12)/B12</f>
        <v>0.26870286691915785</v>
      </c>
    </row>
    <row r="13" spans="1:6" ht="15.75" x14ac:dyDescent="0.3">
      <c r="A13" s="31" t="s">
        <v>49</v>
      </c>
      <c r="B13" s="34">
        <v>249625829593</v>
      </c>
      <c r="C13" s="34">
        <v>271866306654</v>
      </c>
      <c r="D13" s="34">
        <v>299533292548</v>
      </c>
      <c r="E13" s="52">
        <v>321767002305</v>
      </c>
      <c r="F13" s="33">
        <f>(E13-B13)/B13</f>
        <v>0.28899722768922542</v>
      </c>
    </row>
    <row r="14" spans="1:6" ht="15.75" x14ac:dyDescent="0.3">
      <c r="A14" s="31" t="s">
        <v>50</v>
      </c>
      <c r="B14" s="34">
        <v>1686684073778.3203</v>
      </c>
      <c r="C14" s="34">
        <v>1824896753112.6702</v>
      </c>
      <c r="D14" s="34">
        <v>1983005843078</v>
      </c>
      <c r="E14" s="52">
        <v>2129139880270.24</v>
      </c>
      <c r="F14" s="33">
        <f t="shared" ref="F14:F39" si="1">(E14-B14)/B14</f>
        <v>0.26232286968879703</v>
      </c>
    </row>
    <row r="15" spans="1:6" ht="15.75" x14ac:dyDescent="0.3">
      <c r="A15" s="31" t="s">
        <v>51</v>
      </c>
      <c r="B15" s="34">
        <v>534933646072</v>
      </c>
      <c r="C15" s="34">
        <v>580276821455</v>
      </c>
      <c r="D15" s="34">
        <v>635932618571</v>
      </c>
      <c r="E15" s="52">
        <v>690267514977</v>
      </c>
      <c r="F15" s="33">
        <f t="shared" si="1"/>
        <v>0.29037969483806347</v>
      </c>
    </row>
    <row r="16" spans="1:6" ht="15.75" x14ac:dyDescent="0.3">
      <c r="A16" s="31" t="s">
        <v>52</v>
      </c>
      <c r="B16" s="34">
        <v>668687773347.17859</v>
      </c>
      <c r="C16" s="34">
        <v>714249944117.17859</v>
      </c>
      <c r="D16" s="34">
        <v>781144745830</v>
      </c>
      <c r="E16" s="52">
        <v>836126384527.45154</v>
      </c>
      <c r="F16" s="33">
        <f t="shared" si="1"/>
        <v>0.2503987927611469</v>
      </c>
    </row>
    <row r="17" spans="1:6" ht="15.75" x14ac:dyDescent="0.3">
      <c r="A17" s="31" t="s">
        <v>53</v>
      </c>
      <c r="B17" s="34">
        <v>454579910606.65405</v>
      </c>
      <c r="C17" s="34">
        <v>496397444451.65405</v>
      </c>
      <c r="D17" s="34">
        <v>544661881065</v>
      </c>
      <c r="E17" s="52">
        <v>586837040511</v>
      </c>
      <c r="F17" s="33">
        <f t="shared" si="1"/>
        <v>0.2909436312921172</v>
      </c>
    </row>
    <row r="18" spans="1:6" ht="30" x14ac:dyDescent="0.3">
      <c r="A18" s="31" t="s">
        <v>87</v>
      </c>
      <c r="B18" s="34">
        <v>112082368253</v>
      </c>
      <c r="C18" s="34">
        <v>124927168024</v>
      </c>
      <c r="D18" s="34">
        <v>137709475163</v>
      </c>
      <c r="E18" s="52">
        <v>149002071378</v>
      </c>
      <c r="F18" s="33">
        <f t="shared" si="1"/>
        <v>0.32939795706013558</v>
      </c>
    </row>
    <row r="19" spans="1:6" ht="15.75" x14ac:dyDescent="0.3">
      <c r="A19" s="31" t="s">
        <v>54</v>
      </c>
      <c r="B19" s="34">
        <v>413905146261</v>
      </c>
      <c r="C19" s="34">
        <v>441259587577</v>
      </c>
      <c r="D19" s="34">
        <v>469133163912</v>
      </c>
      <c r="E19" s="52">
        <v>497371229171</v>
      </c>
      <c r="F19" s="33">
        <f t="shared" si="1"/>
        <v>0.20165509818853042</v>
      </c>
    </row>
    <row r="20" spans="1:6" ht="15.75" x14ac:dyDescent="0.3">
      <c r="A20" s="31" t="s">
        <v>55</v>
      </c>
      <c r="B20" s="34">
        <v>1020807584995.9008</v>
      </c>
      <c r="C20" s="34">
        <v>1098338833110.8809</v>
      </c>
      <c r="D20" s="34">
        <v>1190453476726</v>
      </c>
      <c r="E20" s="52">
        <v>1293967565886.23</v>
      </c>
      <c r="F20" s="33">
        <f t="shared" si="1"/>
        <v>0.26759203683956378</v>
      </c>
    </row>
    <row r="21" spans="1:6" ht="15.75" x14ac:dyDescent="0.3">
      <c r="A21" s="31" t="s">
        <v>56</v>
      </c>
      <c r="B21" s="34">
        <v>172753475571</v>
      </c>
      <c r="C21" s="34">
        <v>184403334206</v>
      </c>
      <c r="D21" s="34">
        <v>196514640739</v>
      </c>
      <c r="E21" s="52">
        <v>211154398526</v>
      </c>
      <c r="F21" s="33">
        <f t="shared" si="1"/>
        <v>0.22228741174713787</v>
      </c>
    </row>
    <row r="22" spans="1:6" ht="15.75" x14ac:dyDescent="0.3">
      <c r="A22" s="32" t="s">
        <v>57</v>
      </c>
      <c r="B22" s="34">
        <v>719037662836.11914</v>
      </c>
      <c r="C22" s="34">
        <v>780468641826.11914</v>
      </c>
      <c r="D22" s="34">
        <v>851445855363</v>
      </c>
      <c r="E22" s="52">
        <v>930812096522</v>
      </c>
      <c r="F22" s="33">
        <f t="shared" si="1"/>
        <v>0.29452481369414418</v>
      </c>
    </row>
    <row r="23" spans="1:6" ht="15.75" x14ac:dyDescent="0.3">
      <c r="A23" s="31" t="s">
        <v>58</v>
      </c>
      <c r="B23" s="34">
        <v>328927898855</v>
      </c>
      <c r="C23" s="34">
        <v>356665659184</v>
      </c>
      <c r="D23" s="34">
        <v>385637840817</v>
      </c>
      <c r="E23" s="52">
        <v>414561644211</v>
      </c>
      <c r="F23" s="33">
        <f t="shared" si="1"/>
        <v>0.26034199486906273</v>
      </c>
    </row>
    <row r="24" spans="1:6" ht="15.75" x14ac:dyDescent="0.3">
      <c r="A24" s="31" t="s">
        <v>59</v>
      </c>
      <c r="B24" s="34">
        <v>196761606815.48187</v>
      </c>
      <c r="C24" s="34">
        <v>218673949242.48187</v>
      </c>
      <c r="D24" s="34">
        <v>237729103177</v>
      </c>
      <c r="E24" s="52">
        <v>257745646367</v>
      </c>
      <c r="F24" s="33">
        <f t="shared" si="1"/>
        <v>0.30993871486680546</v>
      </c>
    </row>
    <row r="25" spans="1:6" ht="15.75" x14ac:dyDescent="0.3">
      <c r="A25" s="31" t="s">
        <v>60</v>
      </c>
      <c r="B25" s="34">
        <v>60650973217</v>
      </c>
      <c r="C25" s="34">
        <v>65816167069</v>
      </c>
      <c r="D25" s="34">
        <v>70972485519</v>
      </c>
      <c r="E25" s="52">
        <v>75875256781</v>
      </c>
      <c r="F25" s="33">
        <f t="shared" si="1"/>
        <v>0.25101466236213255</v>
      </c>
    </row>
    <row r="26" spans="1:6" ht="15.75" x14ac:dyDescent="0.3">
      <c r="A26" s="31" t="s">
        <v>61</v>
      </c>
      <c r="B26" s="34">
        <v>780793231575</v>
      </c>
      <c r="C26" s="34">
        <v>844403435018</v>
      </c>
      <c r="D26" s="34">
        <v>907456977504</v>
      </c>
      <c r="E26" s="52">
        <v>968070617549</v>
      </c>
      <c r="F26" s="33">
        <f t="shared" si="1"/>
        <v>0.23985528869945238</v>
      </c>
    </row>
    <row r="27" spans="1:6" ht="15.75" x14ac:dyDescent="0.3">
      <c r="A27" s="31" t="s">
        <v>62</v>
      </c>
      <c r="B27" s="34">
        <v>411188956167.11816</v>
      </c>
      <c r="C27" s="34">
        <v>445802926757.11816</v>
      </c>
      <c r="D27" s="34">
        <v>482430510617</v>
      </c>
      <c r="E27" s="52">
        <v>521587833712</v>
      </c>
      <c r="F27" s="33">
        <f t="shared" si="1"/>
        <v>0.26848697147404121</v>
      </c>
    </row>
    <row r="28" spans="1:6" ht="15.75" x14ac:dyDescent="0.3">
      <c r="A28" s="31" t="s">
        <v>63</v>
      </c>
      <c r="B28" s="34">
        <v>655436952615</v>
      </c>
      <c r="C28" s="34">
        <v>695888806122</v>
      </c>
      <c r="D28" s="34">
        <v>748580769102</v>
      </c>
      <c r="E28" s="52">
        <v>793377813909</v>
      </c>
      <c r="F28" s="33">
        <f t="shared" si="1"/>
        <v>0.21045633869689018</v>
      </c>
    </row>
    <row r="29" spans="1:6" ht="15.75" x14ac:dyDescent="0.3">
      <c r="A29" s="31" t="s">
        <v>64</v>
      </c>
      <c r="B29" s="34">
        <v>111580506062</v>
      </c>
      <c r="C29" s="34">
        <v>120793103632</v>
      </c>
      <c r="D29" s="34">
        <v>131456340846</v>
      </c>
      <c r="E29" s="52">
        <v>140805358409</v>
      </c>
      <c r="F29" s="33">
        <f t="shared" si="1"/>
        <v>0.2619171876739933</v>
      </c>
    </row>
    <row r="30" spans="1:6" ht="15.75" x14ac:dyDescent="0.3">
      <c r="A30" s="31" t="s">
        <v>65</v>
      </c>
      <c r="B30" s="34">
        <v>115261461347</v>
      </c>
      <c r="C30" s="34">
        <v>146793329543</v>
      </c>
      <c r="D30" s="34">
        <v>172632722458</v>
      </c>
      <c r="E30" s="52">
        <v>195351501407</v>
      </c>
      <c r="F30" s="33">
        <f t="shared" si="1"/>
        <v>0.69485532392206273</v>
      </c>
    </row>
    <row r="31" spans="1:6" ht="15.75" x14ac:dyDescent="0.3">
      <c r="A31" s="31" t="s">
        <v>66</v>
      </c>
      <c r="B31" s="34">
        <v>36681378058</v>
      </c>
      <c r="C31" s="34">
        <v>53469046758</v>
      </c>
      <c r="D31" s="34">
        <v>62148342951</v>
      </c>
      <c r="E31" s="52">
        <v>69182781761</v>
      </c>
      <c r="F31" s="33">
        <f t="shared" si="1"/>
        <v>0.88604641983758914</v>
      </c>
    </row>
    <row r="32" spans="1:6" ht="15.75" x14ac:dyDescent="0.3">
      <c r="A32" s="32" t="s">
        <v>67</v>
      </c>
      <c r="B32" s="34">
        <v>957435055521.18689</v>
      </c>
      <c r="C32" s="34">
        <v>1041295176495.1869</v>
      </c>
      <c r="D32" s="34">
        <v>1147076542969</v>
      </c>
      <c r="E32" s="52">
        <v>1239232549729</v>
      </c>
      <c r="F32" s="33">
        <f t="shared" si="1"/>
        <v>0.29432544022990109</v>
      </c>
    </row>
    <row r="33" spans="1:6" ht="15.75" x14ac:dyDescent="0.3">
      <c r="A33" s="31" t="s">
        <v>68</v>
      </c>
      <c r="B33" s="34">
        <v>126911273486</v>
      </c>
      <c r="C33" s="34">
        <v>147618753260</v>
      </c>
      <c r="D33" s="34">
        <v>169286904337</v>
      </c>
      <c r="E33" s="52">
        <v>187924565033</v>
      </c>
      <c r="F33" s="33">
        <f t="shared" si="1"/>
        <v>0.48075549059659051</v>
      </c>
    </row>
    <row r="34" spans="1:6" ht="15.75" x14ac:dyDescent="0.3">
      <c r="A34" s="31" t="s">
        <v>69</v>
      </c>
      <c r="B34" s="34">
        <v>1145251536894.03</v>
      </c>
      <c r="C34" s="34">
        <v>1229390926867.9299</v>
      </c>
      <c r="D34" s="34">
        <v>1310717126022</v>
      </c>
      <c r="E34" s="52">
        <v>1390033623875.48</v>
      </c>
      <c r="F34" s="33">
        <f t="shared" si="1"/>
        <v>0.21373652782454167</v>
      </c>
    </row>
    <row r="35" spans="1:6" ht="15.75" x14ac:dyDescent="0.3">
      <c r="A35" s="31" t="s">
        <v>70</v>
      </c>
      <c r="B35" s="34">
        <v>365991354842</v>
      </c>
      <c r="C35" s="34">
        <v>400888148640</v>
      </c>
      <c r="D35" s="34">
        <v>427798082004</v>
      </c>
      <c r="E35" s="52">
        <v>459350838281</v>
      </c>
      <c r="F35" s="33">
        <f t="shared" si="1"/>
        <v>0.25508658115518518</v>
      </c>
    </row>
    <row r="36" spans="1:6" ht="15.75" x14ac:dyDescent="0.3">
      <c r="A36" s="31" t="s">
        <v>71</v>
      </c>
      <c r="B36" s="34">
        <v>105673111462</v>
      </c>
      <c r="C36" s="34">
        <v>116187270282</v>
      </c>
      <c r="D36" s="34">
        <v>127477126038</v>
      </c>
      <c r="E36" s="52">
        <v>138162948586</v>
      </c>
      <c r="F36" s="33">
        <f t="shared" si="1"/>
        <v>0.30745604699719031</v>
      </c>
    </row>
    <row r="37" spans="1:6" ht="15.75" x14ac:dyDescent="0.3">
      <c r="A37" s="31" t="s">
        <v>72</v>
      </c>
      <c r="B37" s="34">
        <v>37650583919</v>
      </c>
      <c r="C37" s="34">
        <v>41416492016</v>
      </c>
      <c r="D37" s="34">
        <v>45392250246</v>
      </c>
      <c r="E37" s="52">
        <v>49190695972</v>
      </c>
      <c r="F37" s="33">
        <f t="shared" si="1"/>
        <v>0.30650552665602604</v>
      </c>
    </row>
    <row r="38" spans="1:6" ht="15.75" x14ac:dyDescent="0.3">
      <c r="A38" s="31" t="s">
        <v>73</v>
      </c>
      <c r="B38" s="34">
        <v>68043274993</v>
      </c>
      <c r="C38" s="34">
        <v>74864331878</v>
      </c>
      <c r="D38" s="34">
        <v>81651511033</v>
      </c>
      <c r="E38" s="52">
        <v>87981401434</v>
      </c>
      <c r="F38" s="33">
        <f t="shared" si="1"/>
        <v>0.29302126393903216</v>
      </c>
    </row>
    <row r="39" spans="1:6" ht="15.75" x14ac:dyDescent="0.3">
      <c r="A39" s="31" t="s">
        <v>74</v>
      </c>
      <c r="B39" s="34">
        <v>46668291744</v>
      </c>
      <c r="C39" s="34">
        <v>52759627029</v>
      </c>
      <c r="D39" s="34">
        <v>57685548736</v>
      </c>
      <c r="E39" s="52">
        <v>62482098519</v>
      </c>
      <c r="F39" s="33">
        <f t="shared" si="1"/>
        <v>0.33885548804200943</v>
      </c>
    </row>
    <row r="40" spans="1:6" ht="15.75" x14ac:dyDescent="0.3">
      <c r="A40" s="31" t="s">
        <v>75</v>
      </c>
      <c r="B40" s="34">
        <v>89984424320</v>
      </c>
      <c r="C40" s="34">
        <v>96122306935</v>
      </c>
      <c r="D40" s="34">
        <v>105064449971</v>
      </c>
      <c r="E40" s="52">
        <v>113461388501</v>
      </c>
      <c r="F40" s="33">
        <f>(E40-B40)/B40</f>
        <v>0.26090030978596807</v>
      </c>
    </row>
    <row r="41" spans="1:6" x14ac:dyDescent="0.25">
      <c r="A41" s="41" t="s">
        <v>10</v>
      </c>
      <c r="B41" s="39">
        <v>81497510828317.406</v>
      </c>
      <c r="C41" s="39">
        <v>88374055962043.687</v>
      </c>
      <c r="D41" s="39">
        <v>95394568582265</v>
      </c>
      <c r="E41" s="39">
        <v>102534393511189.84</v>
      </c>
      <c r="F41" s="40">
        <f>(E41-B41)/B41</f>
        <v>0.25812914368867929</v>
      </c>
    </row>
  </sheetData>
  <mergeCells count="2">
    <mergeCell ref="A1:F1"/>
    <mergeCell ref="A2:F2"/>
  </mergeCells>
  <pageMargins left="0.25" right="0.25" top="0.75" bottom="0.75" header="0.3" footer="0.3"/>
  <pageSetup paperSize="9" scale="8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4"/>
  <sheetViews>
    <sheetView view="pageBreakPreview" zoomScale="60" zoomScaleNormal="100" workbookViewId="0">
      <selection activeCell="E40" sqref="E40"/>
    </sheetView>
  </sheetViews>
  <sheetFormatPr defaultColWidth="8.85546875" defaultRowHeight="15" x14ac:dyDescent="0.25"/>
  <cols>
    <col min="1" max="1" width="37.7109375" style="48" customWidth="1"/>
    <col min="2" max="3" width="24" style="48" bestFit="1" customWidth="1"/>
    <col min="4" max="4" width="24" style="48" customWidth="1"/>
    <col min="5" max="5" width="25.42578125" style="48" bestFit="1" customWidth="1"/>
    <col min="6" max="6" width="23.85546875" style="48" customWidth="1"/>
    <col min="7" max="16384" width="8.85546875" style="48"/>
  </cols>
  <sheetData>
    <row r="1" spans="1:6" ht="18" x14ac:dyDescent="0.25">
      <c r="A1" s="55" t="s">
        <v>19</v>
      </c>
      <c r="B1" s="55"/>
      <c r="C1" s="55"/>
      <c r="D1" s="55"/>
      <c r="E1" s="55"/>
      <c r="F1" s="55"/>
    </row>
    <row r="2" spans="1:6" x14ac:dyDescent="0.25">
      <c r="A2" s="56" t="s">
        <v>81</v>
      </c>
      <c r="B2" s="56"/>
      <c r="C2" s="56"/>
      <c r="D2" s="56"/>
      <c r="E2" s="56"/>
      <c r="F2" s="56"/>
    </row>
    <row r="4" spans="1:6" x14ac:dyDescent="0.25">
      <c r="A4" s="1" t="s">
        <v>1</v>
      </c>
      <c r="B4" s="2" t="s">
        <v>40</v>
      </c>
      <c r="C4" s="2" t="s">
        <v>41</v>
      </c>
      <c r="D4" s="2" t="s">
        <v>90</v>
      </c>
      <c r="E4" s="2" t="s">
        <v>98</v>
      </c>
      <c r="F4" s="1" t="s">
        <v>99</v>
      </c>
    </row>
    <row r="5" spans="1:6" x14ac:dyDescent="0.25">
      <c r="A5" s="35" t="s">
        <v>16</v>
      </c>
      <c r="B5" s="36">
        <v>11309499043447</v>
      </c>
      <c r="C5" s="36">
        <v>11599141686358.178</v>
      </c>
      <c r="D5" s="36">
        <v>12387705165540.406</v>
      </c>
      <c r="E5" s="51">
        <v>12624846886585.346</v>
      </c>
      <c r="F5" s="37">
        <f>(E5-B5)/B5</f>
        <v>0.11630469555594422</v>
      </c>
    </row>
    <row r="6" spans="1:6" ht="15.75" x14ac:dyDescent="0.3">
      <c r="A6" s="31" t="s">
        <v>43</v>
      </c>
      <c r="B6" s="34">
        <v>1321695494725</v>
      </c>
      <c r="C6" s="34">
        <v>1342999300205.7759</v>
      </c>
      <c r="D6" s="34">
        <v>1445494748026.1938</v>
      </c>
      <c r="E6" s="52">
        <v>1447337834534.5334</v>
      </c>
      <c r="F6" s="33">
        <f>(E6-B6)/B6</f>
        <v>9.5061487544584058E-2</v>
      </c>
    </row>
    <row r="7" spans="1:6" ht="15.75" x14ac:dyDescent="0.3">
      <c r="A7" s="31" t="s">
        <v>44</v>
      </c>
      <c r="B7" s="34">
        <v>4118520997074</v>
      </c>
      <c r="C7" s="34">
        <v>4264162770416.3335</v>
      </c>
      <c r="D7" s="34">
        <v>4369697527136.708</v>
      </c>
      <c r="E7" s="52">
        <v>4409247848218.5361</v>
      </c>
      <c r="F7" s="33">
        <f t="shared" ref="F7:F11" si="0">(E7-B7)/B7</f>
        <v>7.0590110224297217E-2</v>
      </c>
    </row>
    <row r="8" spans="1:6" ht="15.75" x14ac:dyDescent="0.3">
      <c r="A8" s="31" t="s">
        <v>45</v>
      </c>
      <c r="B8" s="34">
        <v>3462906652938</v>
      </c>
      <c r="C8" s="34">
        <v>3505486513904.8276</v>
      </c>
      <c r="D8" s="34">
        <v>3820869559681.7168</v>
      </c>
      <c r="E8" s="52">
        <v>3879767167605.8486</v>
      </c>
      <c r="F8" s="33">
        <f t="shared" si="0"/>
        <v>0.1203787905498913</v>
      </c>
    </row>
    <row r="9" spans="1:6" ht="15.75" x14ac:dyDescent="0.3">
      <c r="A9" s="31" t="s">
        <v>46</v>
      </c>
      <c r="B9" s="34">
        <v>872536216120</v>
      </c>
      <c r="C9" s="34">
        <v>892438547981.41113</v>
      </c>
      <c r="D9" s="34">
        <v>1000793125130.7787</v>
      </c>
      <c r="E9" s="52">
        <v>1064123200993.0618</v>
      </c>
      <c r="F9" s="33">
        <f t="shared" si="0"/>
        <v>0.21957482260737793</v>
      </c>
    </row>
    <row r="10" spans="1:6" ht="15.75" x14ac:dyDescent="0.3">
      <c r="A10" s="31" t="s">
        <v>47</v>
      </c>
      <c r="B10" s="34">
        <v>133506061627</v>
      </c>
      <c r="C10" s="34">
        <v>136043733113.28571</v>
      </c>
      <c r="D10" s="34">
        <v>148068938664.35818</v>
      </c>
      <c r="E10" s="52">
        <v>148102253377.25479</v>
      </c>
      <c r="F10" s="33">
        <f t="shared" si="0"/>
        <v>0.10932980549628382</v>
      </c>
    </row>
    <row r="11" spans="1:6" ht="15.75" x14ac:dyDescent="0.3">
      <c r="A11" s="31" t="s">
        <v>48</v>
      </c>
      <c r="B11" s="34">
        <v>1400333620963</v>
      </c>
      <c r="C11" s="34">
        <v>1458010820736.5457</v>
      </c>
      <c r="D11" s="34">
        <v>1602781266900.6516</v>
      </c>
      <c r="E11" s="52">
        <v>1676268581856.1108</v>
      </c>
      <c r="F11" s="33">
        <f t="shared" si="0"/>
        <v>0.19704944361997981</v>
      </c>
    </row>
    <row r="12" spans="1:6" x14ac:dyDescent="0.25">
      <c r="A12" s="35" t="s">
        <v>17</v>
      </c>
      <c r="B12" s="36">
        <v>1847656966380</v>
      </c>
      <c r="C12" s="36">
        <v>1917668352722.427</v>
      </c>
      <c r="D12" s="36">
        <v>2107840166514.6382</v>
      </c>
      <c r="E12" s="51">
        <v>2167202007473.1597</v>
      </c>
      <c r="F12" s="37">
        <f>(E12-B12)/B12</f>
        <v>0.17294608626363395</v>
      </c>
    </row>
    <row r="13" spans="1:6" ht="15.75" x14ac:dyDescent="0.3">
      <c r="A13" s="31" t="s">
        <v>49</v>
      </c>
      <c r="B13" s="34">
        <v>42049747835</v>
      </c>
      <c r="C13" s="34">
        <v>42261720886.580002</v>
      </c>
      <c r="D13" s="34">
        <v>47223485019.660004</v>
      </c>
      <c r="E13" s="52">
        <v>47491895349.099998</v>
      </c>
      <c r="F13" s="33">
        <f>(E13-B13)/B13</f>
        <v>0.12942164446394708</v>
      </c>
    </row>
    <row r="14" spans="1:6" ht="15.75" x14ac:dyDescent="0.3">
      <c r="A14" s="31" t="s">
        <v>50</v>
      </c>
      <c r="B14" s="34">
        <v>288971049595</v>
      </c>
      <c r="C14" s="34">
        <v>288567354116.85144</v>
      </c>
      <c r="D14" s="34">
        <v>309219609930.54468</v>
      </c>
      <c r="E14" s="52">
        <v>312238471677.62659</v>
      </c>
      <c r="F14" s="33">
        <f t="shared" ref="F14:F39" si="1">(E14-B14)/B14</f>
        <v>8.0518176873553421E-2</v>
      </c>
    </row>
    <row r="15" spans="1:6" ht="15.75" x14ac:dyDescent="0.3">
      <c r="A15" s="31" t="s">
        <v>51</v>
      </c>
      <c r="B15" s="34">
        <v>85299264436</v>
      </c>
      <c r="C15" s="34">
        <v>84346483379.012848</v>
      </c>
      <c r="D15" s="34">
        <v>92893803991.252991</v>
      </c>
      <c r="E15" s="52">
        <v>106113119108.41301</v>
      </c>
      <c r="F15" s="33">
        <f t="shared" si="1"/>
        <v>0.24400977909990812</v>
      </c>
    </row>
    <row r="16" spans="1:6" ht="15.75" x14ac:dyDescent="0.3">
      <c r="A16" s="31" t="s">
        <v>52</v>
      </c>
      <c r="B16" s="34">
        <v>104032859155</v>
      </c>
      <c r="C16" s="34">
        <v>106887443982.22269</v>
      </c>
      <c r="D16" s="34">
        <v>114012946119.19061</v>
      </c>
      <c r="E16" s="52">
        <v>110474986255.32059</v>
      </c>
      <c r="F16" s="33">
        <f t="shared" si="1"/>
        <v>6.1923964722745653E-2</v>
      </c>
    </row>
    <row r="17" spans="1:6" ht="15.75" x14ac:dyDescent="0.3">
      <c r="A17" s="31" t="s">
        <v>53</v>
      </c>
      <c r="B17" s="34">
        <v>69685497879</v>
      </c>
      <c r="C17" s="34">
        <v>73032409070.165421</v>
      </c>
      <c r="D17" s="34">
        <v>78757558224.140076</v>
      </c>
      <c r="E17" s="52">
        <v>78680937795.850082</v>
      </c>
      <c r="F17" s="33">
        <f t="shared" si="1"/>
        <v>0.12908625453849121</v>
      </c>
    </row>
    <row r="18" spans="1:6" ht="30" x14ac:dyDescent="0.3">
      <c r="A18" s="31" t="s">
        <v>87</v>
      </c>
      <c r="B18" s="34">
        <v>15802465083</v>
      </c>
      <c r="C18" s="34">
        <v>18732023099.192978</v>
      </c>
      <c r="D18" s="34">
        <v>21559525396.68541</v>
      </c>
      <c r="E18" s="52">
        <v>21060316310.875412</v>
      </c>
      <c r="F18" s="33">
        <f t="shared" si="1"/>
        <v>0.33272348334638696</v>
      </c>
    </row>
    <row r="19" spans="1:6" ht="15.75" x14ac:dyDescent="0.3">
      <c r="A19" s="31" t="s">
        <v>54</v>
      </c>
      <c r="B19" s="34">
        <v>46822608832</v>
      </c>
      <c r="C19" s="34">
        <v>46827747670.089424</v>
      </c>
      <c r="D19" s="34">
        <v>50237984970.812531</v>
      </c>
      <c r="E19" s="52">
        <v>50941001260.183731</v>
      </c>
      <c r="F19" s="33">
        <f t="shared" si="1"/>
        <v>8.7957346481067844E-2</v>
      </c>
    </row>
    <row r="20" spans="1:6" ht="15.75" x14ac:dyDescent="0.3">
      <c r="A20" s="31" t="s">
        <v>55</v>
      </c>
      <c r="B20" s="34">
        <v>161794864205</v>
      </c>
      <c r="C20" s="34">
        <v>164101181929.98465</v>
      </c>
      <c r="D20" s="34">
        <v>179698336805.05804</v>
      </c>
      <c r="E20" s="52">
        <v>191972888152.32733</v>
      </c>
      <c r="F20" s="33">
        <f t="shared" si="1"/>
        <v>0.18652028354305902</v>
      </c>
    </row>
    <row r="21" spans="1:6" ht="15.75" x14ac:dyDescent="0.3">
      <c r="A21" s="31" t="s">
        <v>56</v>
      </c>
      <c r="B21" s="34">
        <v>21957189834</v>
      </c>
      <c r="C21" s="34">
        <v>21827888160.739906</v>
      </c>
      <c r="D21" s="34">
        <v>23782159373.667385</v>
      </c>
      <c r="E21" s="52">
        <v>24697965166.147388</v>
      </c>
      <c r="F21" s="33">
        <f t="shared" si="1"/>
        <v>0.12482359322245264</v>
      </c>
    </row>
    <row r="22" spans="1:6" ht="15.75" x14ac:dyDescent="0.3">
      <c r="A22" s="32" t="s">
        <v>57</v>
      </c>
      <c r="B22" s="34">
        <v>110268954049</v>
      </c>
      <c r="C22" s="34">
        <v>114439686356.20419</v>
      </c>
      <c r="D22" s="34">
        <v>133937006127.05389</v>
      </c>
      <c r="E22" s="52">
        <v>147145793797.36777</v>
      </c>
      <c r="F22" s="33">
        <f t="shared" si="1"/>
        <v>0.33442631306705672</v>
      </c>
    </row>
    <row r="23" spans="1:6" ht="15.75" x14ac:dyDescent="0.3">
      <c r="A23" s="31" t="s">
        <v>58</v>
      </c>
      <c r="B23" s="34">
        <v>49740487244</v>
      </c>
      <c r="C23" s="34">
        <v>50450244990.237595</v>
      </c>
      <c r="D23" s="34">
        <v>54228839498.140022</v>
      </c>
      <c r="E23" s="52">
        <v>52559398098.850029</v>
      </c>
      <c r="F23" s="33">
        <f t="shared" si="1"/>
        <v>5.6672361109411193E-2</v>
      </c>
    </row>
    <row r="24" spans="1:6" ht="15.75" x14ac:dyDescent="0.3">
      <c r="A24" s="31" t="s">
        <v>59</v>
      </c>
      <c r="B24" s="34">
        <v>36266525480</v>
      </c>
      <c r="C24" s="34">
        <v>41823953919.574707</v>
      </c>
      <c r="D24" s="34">
        <v>45031872153.029999</v>
      </c>
      <c r="E24" s="52">
        <v>46065057311.809998</v>
      </c>
      <c r="F24" s="33">
        <f t="shared" si="1"/>
        <v>0.27018115747574495</v>
      </c>
    </row>
    <row r="25" spans="1:6" ht="15.75" x14ac:dyDescent="0.3">
      <c r="A25" s="31" t="s">
        <v>60</v>
      </c>
      <c r="B25" s="34">
        <v>7390135741</v>
      </c>
      <c r="C25" s="34">
        <v>7782983659.4399996</v>
      </c>
      <c r="D25" s="34">
        <v>8318327263.46</v>
      </c>
      <c r="E25" s="52">
        <v>7926525490.9400005</v>
      </c>
      <c r="F25" s="33">
        <f t="shared" si="1"/>
        <v>7.2581853532695556E-2</v>
      </c>
    </row>
    <row r="26" spans="1:6" ht="15.75" x14ac:dyDescent="0.3">
      <c r="A26" s="31" t="s">
        <v>61</v>
      </c>
      <c r="B26" s="34">
        <v>106277458676</v>
      </c>
      <c r="C26" s="34">
        <v>108987190080.52518</v>
      </c>
      <c r="D26" s="34">
        <v>114808092257.58005</v>
      </c>
      <c r="E26" s="52">
        <v>115197555134.66339</v>
      </c>
      <c r="F26" s="33">
        <f t="shared" si="1"/>
        <v>8.3932158049219163E-2</v>
      </c>
    </row>
    <row r="27" spans="1:6" ht="15.75" x14ac:dyDescent="0.3">
      <c r="A27" s="31" t="s">
        <v>62</v>
      </c>
      <c r="B27" s="34">
        <v>63361570716</v>
      </c>
      <c r="C27" s="34">
        <v>62767289983.341263</v>
      </c>
      <c r="D27" s="34">
        <v>66934681801.02002</v>
      </c>
      <c r="E27" s="52">
        <v>67052133193.460022</v>
      </c>
      <c r="F27" s="33">
        <f t="shared" si="1"/>
        <v>5.8246069908871198E-2</v>
      </c>
    </row>
    <row r="28" spans="1:6" ht="15.75" x14ac:dyDescent="0.3">
      <c r="A28" s="31" t="s">
        <v>63</v>
      </c>
      <c r="B28" s="34">
        <v>96157619523</v>
      </c>
      <c r="C28" s="34">
        <v>96130736015.854507</v>
      </c>
      <c r="D28" s="34">
        <v>104852785513.84193</v>
      </c>
      <c r="E28" s="52">
        <v>104477398911.89114</v>
      </c>
      <c r="F28" s="33">
        <f t="shared" si="1"/>
        <v>8.6522310246055237E-2</v>
      </c>
    </row>
    <row r="29" spans="1:6" ht="15.75" x14ac:dyDescent="0.3">
      <c r="A29" s="31" t="s">
        <v>64</v>
      </c>
      <c r="B29" s="34">
        <v>20625716795</v>
      </c>
      <c r="C29" s="34">
        <v>20543491761.940002</v>
      </c>
      <c r="D29" s="34">
        <v>23075289937.110001</v>
      </c>
      <c r="E29" s="52">
        <v>23544865536.5</v>
      </c>
      <c r="F29" s="33">
        <f t="shared" si="1"/>
        <v>0.14152956576072293</v>
      </c>
    </row>
    <row r="30" spans="1:6" ht="15.75" x14ac:dyDescent="0.3">
      <c r="A30" s="31" t="s">
        <v>65</v>
      </c>
      <c r="B30" s="34">
        <v>24167413840</v>
      </c>
      <c r="C30" s="34">
        <v>33352525487.304466</v>
      </c>
      <c r="D30" s="34">
        <v>46702707793</v>
      </c>
      <c r="E30" s="52">
        <v>55519906481.639999</v>
      </c>
      <c r="F30" s="33">
        <f t="shared" si="1"/>
        <v>1.2973044136707679</v>
      </c>
    </row>
    <row r="31" spans="1:6" ht="15.75" x14ac:dyDescent="0.3">
      <c r="A31" s="31" t="s">
        <v>66</v>
      </c>
      <c r="B31" s="34">
        <v>7464011872</v>
      </c>
      <c r="C31" s="34">
        <v>10918923632.49</v>
      </c>
      <c r="D31" s="34">
        <v>16057503999.48</v>
      </c>
      <c r="E31" s="52">
        <v>19015739323.950001</v>
      </c>
      <c r="F31" s="33">
        <f t="shared" si="1"/>
        <v>1.5476566289081595</v>
      </c>
    </row>
    <row r="32" spans="1:6" ht="15.75" x14ac:dyDescent="0.3">
      <c r="A32" s="32" t="s">
        <v>67</v>
      </c>
      <c r="B32" s="34">
        <v>180578107763</v>
      </c>
      <c r="C32" s="34">
        <v>196307533141.42322</v>
      </c>
      <c r="D32" s="34">
        <v>224562230672.62177</v>
      </c>
      <c r="E32" s="52">
        <v>232136549226.70544</v>
      </c>
      <c r="F32" s="33">
        <f t="shared" si="1"/>
        <v>0.28551878243941614</v>
      </c>
    </row>
    <row r="33" spans="1:6" ht="15.75" x14ac:dyDescent="0.3">
      <c r="A33" s="31" t="s">
        <v>68</v>
      </c>
      <c r="B33" s="34">
        <v>31164983626</v>
      </c>
      <c r="C33" s="34">
        <v>36384015152.043167</v>
      </c>
      <c r="D33" s="34">
        <v>46054830494.011459</v>
      </c>
      <c r="E33" s="52">
        <v>50004381582.661461</v>
      </c>
      <c r="F33" s="33">
        <f t="shared" si="1"/>
        <v>0.60450530578634165</v>
      </c>
    </row>
    <row r="34" spans="1:6" ht="15.75" x14ac:dyDescent="0.3">
      <c r="A34" s="31" t="s">
        <v>69</v>
      </c>
      <c r="B34" s="34">
        <v>145870465732</v>
      </c>
      <c r="C34" s="34">
        <v>151783401273.1709</v>
      </c>
      <c r="D34" s="34">
        <v>159614061720.11002</v>
      </c>
      <c r="E34" s="52">
        <v>159261785056.03003</v>
      </c>
      <c r="F34" s="33">
        <f t="shared" si="1"/>
        <v>9.1802814619329348E-2</v>
      </c>
    </row>
    <row r="35" spans="1:6" ht="15.75" x14ac:dyDescent="0.3">
      <c r="A35" s="31" t="s">
        <v>70</v>
      </c>
      <c r="B35" s="34">
        <v>78385341595</v>
      </c>
      <c r="C35" s="34">
        <v>83732549977.249451</v>
      </c>
      <c r="D35" s="34">
        <v>85824184636.40242</v>
      </c>
      <c r="E35" s="52">
        <v>83390462233.382446</v>
      </c>
      <c r="F35" s="33">
        <f t="shared" si="1"/>
        <v>6.3852762985237926E-2</v>
      </c>
    </row>
    <row r="36" spans="1:6" ht="15.75" x14ac:dyDescent="0.3">
      <c r="A36" s="31" t="s">
        <v>71</v>
      </c>
      <c r="B36" s="34">
        <v>17498714841</v>
      </c>
      <c r="C36" s="34">
        <v>17790741103.28101</v>
      </c>
      <c r="D36" s="34">
        <v>19361846485.340195</v>
      </c>
      <c r="E36" s="52">
        <v>19307839481.288467</v>
      </c>
      <c r="F36" s="33">
        <f t="shared" si="1"/>
        <v>0.10338614330977242</v>
      </c>
    </row>
    <row r="37" spans="1:6" ht="15.75" x14ac:dyDescent="0.3">
      <c r="A37" s="31" t="s">
        <v>72</v>
      </c>
      <c r="B37" s="34">
        <v>5311364509</v>
      </c>
      <c r="C37" s="34">
        <v>5488951839.9327812</v>
      </c>
      <c r="D37" s="34">
        <v>6032082770.650074</v>
      </c>
      <c r="E37" s="52">
        <v>5939153794.6800747</v>
      </c>
      <c r="F37" s="33">
        <f t="shared" si="1"/>
        <v>0.11819736427735253</v>
      </c>
    </row>
    <row r="38" spans="1:6" ht="15.75" x14ac:dyDescent="0.3">
      <c r="A38" s="31" t="s">
        <v>73</v>
      </c>
      <c r="B38" s="34">
        <v>12272013955</v>
      </c>
      <c r="C38" s="34">
        <v>12820835153.244877</v>
      </c>
      <c r="D38" s="34">
        <v>13663614559.774879</v>
      </c>
      <c r="E38" s="52">
        <v>13521278705.294878</v>
      </c>
      <c r="F38" s="33">
        <f t="shared" si="1"/>
        <v>0.10179785933065116</v>
      </c>
    </row>
    <row r="39" spans="1:6" ht="15.75" x14ac:dyDescent="0.3">
      <c r="A39" s="31" t="s">
        <v>74</v>
      </c>
      <c r="B39" s="34">
        <v>7430637193</v>
      </c>
      <c r="C39" s="34">
        <v>7561866565.8500004</v>
      </c>
      <c r="D39" s="34">
        <v>8139428609.4899998</v>
      </c>
      <c r="E39" s="52">
        <v>8268751895.6499996</v>
      </c>
      <c r="F39" s="33">
        <f t="shared" si="1"/>
        <v>0.11279176750003916</v>
      </c>
    </row>
    <row r="40" spans="1:6" ht="15.75" x14ac:dyDescent="0.3">
      <c r="A40" s="31" t="s">
        <v>75</v>
      </c>
      <c r="B40" s="34">
        <v>11009896376</v>
      </c>
      <c r="C40" s="34">
        <v>12017180334.48</v>
      </c>
      <c r="D40" s="34">
        <v>13255370391.509998</v>
      </c>
      <c r="E40" s="52">
        <v>13195851140.549999</v>
      </c>
      <c r="F40" s="33">
        <f>(E40-B40)/B40</f>
        <v>0.19854453574286748</v>
      </c>
    </row>
    <row r="41" spans="1:6" x14ac:dyDescent="0.25">
      <c r="A41" s="41" t="s">
        <v>10</v>
      </c>
      <c r="B41" s="39">
        <v>13157156009827</v>
      </c>
      <c r="C41" s="39">
        <v>13516810039080.607</v>
      </c>
      <c r="D41" s="39">
        <v>14495545332055.045</v>
      </c>
      <c r="E41" s="39">
        <v>14792048894058.504</v>
      </c>
      <c r="F41" s="40">
        <f>(E41-B41)/B41</f>
        <v>0.12425883549685147</v>
      </c>
    </row>
    <row r="44" spans="1:6" x14ac:dyDescent="0.25">
      <c r="E44" s="43"/>
    </row>
  </sheetData>
  <mergeCells count="2">
    <mergeCell ref="A1:F1"/>
    <mergeCell ref="A2:F2"/>
  </mergeCells>
  <pageMargins left="0.7" right="0.7" top="0.75" bottom="0.75" header="0.3" footer="0.3"/>
  <pageSetup paperSize="9" scale="77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D7999EEAE47B04B98AAA56725B8AD45" ma:contentTypeVersion="1" ma:contentTypeDescription="Create a new document." ma:contentTypeScope="" ma:versionID="373bff1993f5b02907790963dd55fc4c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5d3c2ff1dfae606d6f8168c3878679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707F8C88-4DDE-4E64-BFA6-46EB64FB7BC0}"/>
</file>

<file path=customXml/itemProps2.xml><?xml version="1.0" encoding="utf-8"?>
<ds:datastoreItem xmlns:ds="http://schemas.openxmlformats.org/officeDocument/2006/customXml" ds:itemID="{2880C5AE-CB1D-457F-9531-92D5E9FBEDFA}"/>
</file>

<file path=customXml/itemProps3.xml><?xml version="1.0" encoding="utf-8"?>
<ds:datastoreItem xmlns:ds="http://schemas.openxmlformats.org/officeDocument/2006/customXml" ds:itemID="{F070A75A-A0AA-476B-9622-4E2E6A40788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8</vt:i4>
      </vt:variant>
    </vt:vector>
  </HeadingPairs>
  <TitlesOfParts>
    <vt:vector size="16" baseType="lpstr">
      <vt:lpstr>Ringkasan</vt:lpstr>
      <vt:lpstr>Data Pelaku dan Aset</vt:lpstr>
      <vt:lpstr>Rekening Lender</vt:lpstr>
      <vt:lpstr>Rekening Borrower</vt:lpstr>
      <vt:lpstr>Transaksi Lender</vt:lpstr>
      <vt:lpstr>Transaksi Borrower</vt:lpstr>
      <vt:lpstr>Penyaluran Pinjaman</vt:lpstr>
      <vt:lpstr>Outstanding</vt:lpstr>
      <vt:lpstr>'Data Pelaku dan Aset'!Print_Area</vt:lpstr>
      <vt:lpstr>Outstanding!Print_Area</vt:lpstr>
      <vt:lpstr>'Penyaluran Pinjaman'!Print_Area</vt:lpstr>
      <vt:lpstr>'Rekening Borrower'!Print_Area</vt:lpstr>
      <vt:lpstr>'Rekening Lender'!Print_Area</vt:lpstr>
      <vt:lpstr>Ringkasan!Print_Area</vt:lpstr>
      <vt:lpstr>'Transaksi Borrower'!Print_Area</vt:lpstr>
      <vt:lpstr>'Transaksi Lender'!Print_Area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Bagas Setiaji</dc:creator>
  <cp:lastModifiedBy>Didik Apriyatno</cp:lastModifiedBy>
  <cp:lastPrinted>2020-04-24T03:18:40Z</cp:lastPrinted>
  <dcterms:created xsi:type="dcterms:W3CDTF">2019-10-21T07:47:29Z</dcterms:created>
  <dcterms:modified xsi:type="dcterms:W3CDTF">2020-04-27T06:19:43Z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0x010100FD7999EEAE47B04B98AAA56725B8AD45</vt:lpwstr>
  </property>
</Properties>
</file>