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9 Fintech\Data Keuangan Fintech\2020\2. Februari 2020\"/>
    </mc:Choice>
  </mc:AlternateContent>
  <bookViews>
    <workbookView xWindow="0" yWindow="0" windowWidth="23040" windowHeight="9675" activeTab="1"/>
  </bookViews>
  <sheets>
    <sheet name="Statistik" sheetId="1" r:id="rId1"/>
    <sheet name="Data Pelaku dan Aset" sheetId="2" r:id="rId2"/>
    <sheet name="Rekening Lender" sheetId="3" r:id="rId3"/>
    <sheet name="Rekening Borrower" sheetId="4" r:id="rId4"/>
    <sheet name="Transaksi Lender" sheetId="5" r:id="rId5"/>
    <sheet name="Transaksi Borrower" sheetId="6" r:id="rId6"/>
    <sheet name="Penyaluran Pinjaman" sheetId="7" r:id="rId7"/>
    <sheet name="Outstanding" sheetId="8" r:id="rId8"/>
  </sheets>
  <definedNames>
    <definedName name="_xlnm.Print_Area" localSheetId="1">'Data Pelaku dan Aset'!$A$1:$D$15</definedName>
    <definedName name="_xlnm.Print_Area" localSheetId="7">Outstanding!$A$1:$E$41</definedName>
    <definedName name="_xlnm.Print_Area" localSheetId="6">'Penyaluran Pinjaman'!$A$1:$E$41</definedName>
    <definedName name="_xlnm.Print_Area" localSheetId="3">'Rekening Borrower'!$A$1:$E$41</definedName>
    <definedName name="_xlnm.Print_Area" localSheetId="2">'Rekening Lender'!$A$1:$E$42</definedName>
    <definedName name="_xlnm.Print_Area" localSheetId="0">Statistik!$A$1:$F$49</definedName>
    <definedName name="_xlnm.Print_Area" localSheetId="5">'Transaksi Borrower'!$A$1:$E$41</definedName>
    <definedName name="_xlnm.Print_Area" localSheetId="4">'Transaksi Lender'!$A$1:$E$42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F35" i="1" l="1"/>
  <c r="F34" i="1"/>
  <c r="E40" i="8"/>
  <c r="E41" i="6" l="1"/>
  <c r="E37" i="6"/>
  <c r="E5" i="8" l="1"/>
  <c r="E41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5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8" i="6"/>
  <c r="E39" i="6"/>
  <c r="E40" i="6"/>
  <c r="E5" i="6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5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5" i="4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6" i="3"/>
  <c r="E5" i="3"/>
  <c r="F47" i="1" l="1"/>
  <c r="F48" i="1"/>
  <c r="F46" i="1"/>
  <c r="F43" i="1"/>
  <c r="F42" i="1"/>
  <c r="F41" i="1"/>
  <c r="F31" i="1"/>
  <c r="F30" i="1"/>
  <c r="F29" i="1"/>
  <c r="F26" i="1"/>
  <c r="F25" i="1"/>
  <c r="F24" i="1"/>
  <c r="F21" i="1"/>
  <c r="F20" i="1"/>
  <c r="F19" i="1"/>
  <c r="F18" i="1"/>
  <c r="F15" i="1"/>
  <c r="F14" i="1"/>
  <c r="F13" i="1"/>
  <c r="F8" i="1"/>
  <c r="F9" i="1"/>
  <c r="F10" i="1"/>
  <c r="F7" i="1"/>
  <c r="C5" i="2" l="1"/>
</calcChain>
</file>

<file path=xl/sharedStrings.xml><?xml version="1.0" encoding="utf-8"?>
<sst xmlns="http://schemas.openxmlformats.org/spreadsheetml/2006/main" count="339" uniqueCount="99">
  <si>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</si>
  <si>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</si>
  <si>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</si>
  <si>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</si>
  <si>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</si>
  <si>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</si>
  <si>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</si>
  <si>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</si>
  <si>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</si>
  <si>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</si>
  <si>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</si>
  <si>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</si>
  <si>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 xml:space="preserve">    a. Jawa </t>
  </si>
  <si>
    <t xml:space="preserve">    b. Luar Jawa </t>
  </si>
  <si>
    <t xml:space="preserve">    c. Luar Negeri </t>
  </si>
  <si>
    <t>4.</t>
  </si>
  <si>
    <t xml:space="preserve">    a. Jawa</t>
  </si>
  <si>
    <t xml:space="preserve">    b. Luar Jawa</t>
  </si>
  <si>
    <t xml:space="preserve">5. 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</si>
  <si>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</si>
  <si>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</si>
  <si>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</si>
  <si>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</si>
  <si>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</si>
  <si>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Tingkat Keberhasilan/Kualitas Pinjaman</t>
  </si>
  <si>
    <t>TKB 90</t>
  </si>
  <si>
    <t>TWP 90</t>
  </si>
  <si>
    <t>Aset</t>
  </si>
  <si>
    <t>Statistik Penyelenggaraan LPMUBTI</t>
  </si>
  <si>
    <t>Penyelenggara Konvensional</t>
  </si>
  <si>
    <t>Penyelenggara Syariah</t>
  </si>
  <si>
    <t>Total Seluruh Penyelenggara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</si>
  <si>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</si>
  <si>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</si>
  <si>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</si>
  <si>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</si>
  <si>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</si>
  <si>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</si>
  <si>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</si>
  <si>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>Data Pelaku dan Aset</t>
  </si>
  <si>
    <t>Desember 2019</t>
  </si>
  <si>
    <t>Januari 2020</t>
  </si>
  <si>
    <t>`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</si>
  <si>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</si>
  <si>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</si>
  <si>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</si>
  <si>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</si>
  <si>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</si>
  <si>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</si>
  <si>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</si>
  <si>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</si>
  <si>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</si>
  <si>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</si>
  <si>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</si>
  <si>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</si>
  <si>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</si>
  <si>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</si>
  <si>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</si>
  <si>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</si>
  <si>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</si>
  <si>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</si>
  <si>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</si>
  <si>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</si>
  <si>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</si>
  <si>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</si>
  <si>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</si>
  <si>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</si>
  <si>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</si>
  <si>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</si>
  <si>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</si>
  <si>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</si>
  <si>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</si>
  <si>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</si>
  <si>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</si>
  <si>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</si>
  <si>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</si>
  <si>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</si>
  <si>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>Akumulasi Rekening Lender (Satuan Entitas)</t>
  </si>
  <si>
    <t>Akumulasi Rekening Borrower (Satuan Entitas)</t>
  </si>
  <si>
    <t>Akumulasi Transaksi Lender (Satuan Akun)</t>
  </si>
  <si>
    <t>Akumulasi Transaksi Borrower (Satuan Akun)</t>
  </si>
  <si>
    <t xml:space="preserve"> (Satuan Rp)</t>
  </si>
  <si>
    <t xml:space="preserve">Akumulasi Rekening Borrower </t>
  </si>
  <si>
    <t>(Satuan Entitas)</t>
  </si>
  <si>
    <t xml:space="preserve">Akumulasi Transaksi Lender </t>
  </si>
  <si>
    <t>(Satuan Akun)</t>
  </si>
  <si>
    <t xml:space="preserve">Akumulasi Rekening Lender </t>
  </si>
  <si>
    <t>6. Kepulauan Bangka Belitung</t>
  </si>
  <si>
    <t>Akumulasi Penyaluran Pinjaman</t>
  </si>
  <si>
    <t xml:space="preserve">Akumulasi Transaksi Borrower </t>
  </si>
  <si>
    <t>Februari 2020</t>
  </si>
  <si>
    <t xml:space="preserve"> </t>
  </si>
  <si>
    <t>Akumulasi Penyaluran Pinjaman  (Rp)</t>
  </si>
  <si>
    <t>Outstanding Pinjaman (Rp)</t>
  </si>
  <si>
    <t>% ∆ Februari 2020 (ytd)</t>
  </si>
  <si>
    <t xml:space="preserve">6. </t>
  </si>
  <si>
    <t xml:space="preserve">7. </t>
  </si>
  <si>
    <t xml:space="preserve">8. </t>
  </si>
  <si>
    <t xml:space="preserve">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</si>
</sst>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0" fontId="3" fillId="0" borderId="0" xfId="2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10" fontId="3" fillId="0" borderId="0" xfId="0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3" fillId="0" borderId="0" xfId="0" applyFont="1" applyAlignment="1">
      <alignment horizontal="center"/>
    </xf>
    <xf numFmtId="165" fontId="15" fillId="0" borderId="0" xfId="0" applyNumberFormat="1" applyFont="1"/>
    <xf numFmtId="165" fontId="1" fillId="0" borderId="0" xfId="1" applyNumberFormat="1" applyFont="1"/>
    <xf numFmtId="167" fontId="0" fillId="0" borderId="0" xfId="1" applyNumberFormat="1" applyFont="1"/>
    <xf numFmtId="166" fontId="0" fillId="0" borderId="0" xfId="1" applyNumberFormat="1" applyFont="1"/>
    <xf numFmtId="0" fontId="0" fillId="0" borderId="0" xfId="0" applyFont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0" fillId="0" borderId="0" xfId="0" applyNumberFormat="1"/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168" fontId="3" fillId="0" borderId="0" xfId="0" applyNumberFormat="1" applyFont="1"/>
    <xf numFmtId="0" fontId="1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8">
    <cellStyle name="Comma" xfId="1" builtinId="3"/>
    <cellStyle name="Comma [0]" xfId="17" builtinId="6"/>
    <cellStyle name="Comma [0] 2" xfId="4"/>
    <cellStyle name="Comma [0] 2 2" xfId="16"/>
    <cellStyle name="Comma [0] 2 3" xfId="7"/>
    <cellStyle name="Comma [0] 2 4" xfId="3"/>
    <cellStyle name="Comma [0] 2 4 2" xfId="15"/>
    <cellStyle name="Comma 10" xfId="12"/>
    <cellStyle name="Comma 2" xfId="6"/>
    <cellStyle name="Normal" xfId="0" builtinId="0"/>
    <cellStyle name="Normal 2" xfId="5"/>
    <cellStyle name="Normal 4" xfId="13"/>
    <cellStyle name="Normal 5" xfId="11"/>
    <cellStyle name="Normal 6" xfId="9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view="pageBreakPreview" zoomScale="90" zoomScaleNormal="55" zoomScaleSheetLayoutView="90" workbookViewId="0">
      <selection activeCell="E21" sqref="E21"/>
    </sheetView>
  </sheetViews>
  <sheetFormatPr defaultColWidth="8.7109375" defaultRowHeight="15" x14ac:dyDescent="0.25"/>
  <cols>
    <col min="1" max="1" width="3.7109375" style="5" bestFit="1" customWidth="1"/>
    <col min="2" max="2" width="65.7109375" style="5" bestFit="1" customWidth="1"/>
    <col min="3" max="6" width="28.28515625" style="5" customWidth="1"/>
    <col min="7" max="8" width="8.7109375" style="5"/>
    <col min="9" max="9" width="13" style="5" bestFit="1" customWidth="1"/>
    <col min="10" max="16384" width="8.7109375" style="5"/>
  </cols>
  <sheetData>
    <row r="1" spans="1:9" x14ac:dyDescent="0.25">
      <c r="A1" s="59" t="s">
        <v>28</v>
      </c>
      <c r="B1" s="59"/>
      <c r="C1" s="59"/>
      <c r="D1" s="59"/>
      <c r="E1" s="59"/>
      <c r="F1" s="59"/>
    </row>
    <row r="2" spans="1:9" x14ac:dyDescent="0.25">
      <c r="A2" s="59"/>
      <c r="B2" s="59"/>
      <c r="C2" s="59"/>
      <c r="D2" s="59"/>
      <c r="E2" s="59"/>
      <c r="F2" s="59"/>
    </row>
    <row r="4" spans="1:9" x14ac:dyDescent="0.25">
      <c r="A4" s="1" t="s">
        <v>0</v>
      </c>
      <c r="B4" s="1" t="s">
        <v>1</v>
      </c>
      <c r="C4" s="2" t="s">
        <v>40</v>
      </c>
      <c r="D4" s="2" t="s">
        <v>41</v>
      </c>
      <c r="E4" s="2" t="s">
        <v>90</v>
      </c>
      <c r="F4" s="1" t="s">
        <v>94</v>
      </c>
    </row>
    <row r="5" spans="1:9" x14ac:dyDescent="0.25">
      <c r="A5" s="3"/>
      <c r="B5" s="4"/>
      <c r="E5"/>
    </row>
    <row r="6" spans="1:9" x14ac:dyDescent="0.25">
      <c r="A6" s="6" t="s">
        <v>2</v>
      </c>
      <c r="B6" s="7" t="s">
        <v>77</v>
      </c>
      <c r="C6" s="9"/>
      <c r="D6" s="9"/>
      <c r="E6" s="9"/>
      <c r="F6" s="9"/>
    </row>
    <row r="7" spans="1:9" x14ac:dyDescent="0.25">
      <c r="A7" s="3"/>
      <c r="B7" s="10" t="s">
        <v>3</v>
      </c>
      <c r="C7" s="29">
        <v>500030</v>
      </c>
      <c r="D7" s="29">
        <v>508014</v>
      </c>
      <c r="E7" s="40">
        <v>520172</v>
      </c>
      <c r="F7" s="24">
        <f>(E7-C7)/C7</f>
        <v>4.0281583105013702E-2</v>
      </c>
      <c r="G7" s="25"/>
    </row>
    <row r="8" spans="1:9" x14ac:dyDescent="0.25">
      <c r="A8" s="3"/>
      <c r="B8" s="10" t="s">
        <v>4</v>
      </c>
      <c r="C8" s="29">
        <v>102149</v>
      </c>
      <c r="D8" s="29">
        <v>104205</v>
      </c>
      <c r="E8" s="40">
        <v>106021</v>
      </c>
      <c r="F8" s="24">
        <f t="shared" ref="F8:F10" si="0">(E8-C8)/C8</f>
        <v>3.7905412681475098E-2</v>
      </c>
    </row>
    <row r="9" spans="1:9" x14ac:dyDescent="0.25">
      <c r="A9" s="3"/>
      <c r="B9" s="10" t="s">
        <v>5</v>
      </c>
      <c r="C9" s="29">
        <v>3756</v>
      </c>
      <c r="D9" s="29">
        <v>3781</v>
      </c>
      <c r="E9" s="40">
        <v>3810</v>
      </c>
      <c r="F9" s="24">
        <f t="shared" si="0"/>
        <v>1.437699680511182E-2</v>
      </c>
    </row>
    <row r="10" spans="1:9" x14ac:dyDescent="0.25">
      <c r="A10" s="3"/>
      <c r="B10" s="10" t="s">
        <v>6</v>
      </c>
      <c r="C10" s="29">
        <v>605935</v>
      </c>
      <c r="D10" s="29">
        <v>616000</v>
      </c>
      <c r="E10" s="40">
        <v>630003</v>
      </c>
      <c r="F10" s="24">
        <f t="shared" si="0"/>
        <v>3.9720432059544342E-2</v>
      </c>
    </row>
    <row r="11" spans="1:9" x14ac:dyDescent="0.25">
      <c r="A11" s="3"/>
      <c r="B11" s="10"/>
      <c r="E11" s="43"/>
      <c r="I11" s="25"/>
    </row>
    <row r="12" spans="1:9" x14ac:dyDescent="0.25">
      <c r="A12" s="6" t="s">
        <v>7</v>
      </c>
      <c r="B12" s="11" t="s">
        <v>78</v>
      </c>
      <c r="C12" s="14"/>
      <c r="D12" s="14"/>
      <c r="E12" s="14"/>
      <c r="F12" s="14"/>
      <c r="I12" s="26"/>
    </row>
    <row r="13" spans="1:9" x14ac:dyDescent="0.25">
      <c r="A13" s="3"/>
      <c r="B13" s="10" t="s">
        <v>8</v>
      </c>
      <c r="C13" s="28">
        <v>15397251</v>
      </c>
      <c r="D13" s="28">
        <v>16943440</v>
      </c>
      <c r="E13" s="39">
        <v>18403371</v>
      </c>
      <c r="F13" s="24">
        <f>(E13-C13)/C13</f>
        <v>0.1952374485549401</v>
      </c>
    </row>
    <row r="14" spans="1:9" x14ac:dyDescent="0.25">
      <c r="A14" s="3"/>
      <c r="B14" s="10" t="s">
        <v>9</v>
      </c>
      <c r="C14" s="28">
        <v>3171872</v>
      </c>
      <c r="D14" s="28">
        <v>3553727</v>
      </c>
      <c r="E14" s="39">
        <v>3907082</v>
      </c>
      <c r="F14" s="24">
        <f t="shared" ref="F14:F15" si="1">(E14-C14)/C14</f>
        <v>0.23179056405807044</v>
      </c>
      <c r="I14" s="27"/>
    </row>
    <row r="15" spans="1:9" x14ac:dyDescent="0.25">
      <c r="A15" s="3"/>
      <c r="B15" s="10" t="s">
        <v>10</v>
      </c>
      <c r="C15" s="28">
        <v>18569123</v>
      </c>
      <c r="D15" s="28">
        <v>20497167</v>
      </c>
      <c r="E15" s="39">
        <v>22327795</v>
      </c>
      <c r="F15" s="24">
        <f t="shared" si="1"/>
        <v>0.20241515983280417</v>
      </c>
    </row>
    <row r="16" spans="1:9" x14ac:dyDescent="0.25">
      <c r="A16" s="3"/>
      <c r="B16" s="10"/>
      <c r="E16"/>
      <c r="F16" s="24"/>
    </row>
    <row r="17" spans="1:6" x14ac:dyDescent="0.25">
      <c r="A17" s="6" t="s">
        <v>11</v>
      </c>
      <c r="B17" s="11" t="s">
        <v>79</v>
      </c>
      <c r="C17" s="14"/>
      <c r="D17" s="14"/>
      <c r="E17" s="14"/>
      <c r="F17" s="14"/>
    </row>
    <row r="18" spans="1:6" x14ac:dyDescent="0.25">
      <c r="A18" s="3"/>
      <c r="B18" s="10" t="s">
        <v>12</v>
      </c>
      <c r="C18" s="28">
        <v>41126937</v>
      </c>
      <c r="D18" s="28">
        <v>45722659</v>
      </c>
      <c r="E18" s="39">
        <v>50815670</v>
      </c>
      <c r="F18" s="24">
        <f>(E18-C18)/C18</f>
        <v>0.23558119584738343</v>
      </c>
    </row>
    <row r="19" spans="1:6" x14ac:dyDescent="0.25">
      <c r="A19" s="3"/>
      <c r="B19" s="10" t="s">
        <v>13</v>
      </c>
      <c r="C19" s="28">
        <v>1459580</v>
      </c>
      <c r="D19" s="28">
        <v>1499916</v>
      </c>
      <c r="E19" s="40">
        <v>1547266</v>
      </c>
      <c r="F19" s="24">
        <f t="shared" ref="F19:F21" si="2">(E19-C19)/C19</f>
        <v>6.007618630016854E-2</v>
      </c>
    </row>
    <row r="20" spans="1:6" x14ac:dyDescent="0.25">
      <c r="A20" s="3"/>
      <c r="B20" s="10" t="s">
        <v>14</v>
      </c>
      <c r="C20" s="28">
        <v>17831694</v>
      </c>
      <c r="D20" s="28">
        <v>18856725</v>
      </c>
      <c r="E20" s="39">
        <v>19774227</v>
      </c>
      <c r="F20" s="24">
        <f t="shared" si="2"/>
        <v>0.10893709818035235</v>
      </c>
    </row>
    <row r="21" spans="1:6" x14ac:dyDescent="0.25">
      <c r="A21" s="3"/>
      <c r="B21" s="10" t="s">
        <v>6</v>
      </c>
      <c r="C21" s="28">
        <v>60418211</v>
      </c>
      <c r="D21" s="28">
        <v>66079300</v>
      </c>
      <c r="E21" s="39">
        <v>72137163</v>
      </c>
      <c r="F21" s="24">
        <f t="shared" si="2"/>
        <v>0.19396390270476563</v>
      </c>
    </row>
    <row r="22" spans="1:6" x14ac:dyDescent="0.25">
      <c r="A22" s="3"/>
      <c r="B22" s="10"/>
      <c r="E22"/>
    </row>
    <row r="23" spans="1:6" x14ac:dyDescent="0.25">
      <c r="A23" s="6" t="s">
        <v>15</v>
      </c>
      <c r="B23" s="15" t="s">
        <v>80</v>
      </c>
      <c r="C23" s="22"/>
      <c r="D23" s="22"/>
      <c r="E23" s="22"/>
      <c r="F23" s="22"/>
    </row>
    <row r="24" spans="1:6" x14ac:dyDescent="0.25">
      <c r="A24" s="3"/>
      <c r="B24" s="10" t="s">
        <v>16</v>
      </c>
      <c r="C24" s="29">
        <v>68215545</v>
      </c>
      <c r="D24" s="29">
        <v>75408358</v>
      </c>
      <c r="E24" s="40">
        <v>84604087</v>
      </c>
      <c r="F24" s="24">
        <f>(E24-C24)/C24</f>
        <v>0.24024644236148812</v>
      </c>
    </row>
    <row r="25" spans="1:6" x14ac:dyDescent="0.25">
      <c r="A25" s="3"/>
      <c r="B25" s="10" t="s">
        <v>17</v>
      </c>
      <c r="C25" s="29">
        <v>13660488</v>
      </c>
      <c r="D25" s="29">
        <v>15092986</v>
      </c>
      <c r="E25" s="40">
        <v>16919628</v>
      </c>
      <c r="F25" s="24">
        <f t="shared" ref="F25:F26" si="3">(E25-C25)/C25</f>
        <v>0.23858152066016969</v>
      </c>
    </row>
    <row r="26" spans="1:6" x14ac:dyDescent="0.25">
      <c r="A26" s="3"/>
      <c r="B26" s="10" t="s">
        <v>10</v>
      </c>
      <c r="C26" s="29">
        <v>81876033</v>
      </c>
      <c r="D26" s="29">
        <v>90501344</v>
      </c>
      <c r="E26" s="40">
        <v>101523715</v>
      </c>
      <c r="F26" s="24">
        <f t="shared" si="3"/>
        <v>0.23996866091448274</v>
      </c>
    </row>
    <row r="27" spans="1:6" x14ac:dyDescent="0.25">
      <c r="A27" s="3"/>
      <c r="B27" s="10"/>
      <c r="E27"/>
      <c r="F27" s="24"/>
    </row>
    <row r="28" spans="1:6" x14ac:dyDescent="0.25">
      <c r="A28" s="6" t="s">
        <v>18</v>
      </c>
      <c r="B28" s="11" t="s">
        <v>92</v>
      </c>
      <c r="C28" s="13"/>
      <c r="D28" s="13"/>
      <c r="E28" s="13"/>
      <c r="F28" s="13"/>
    </row>
    <row r="29" spans="1:6" x14ac:dyDescent="0.25">
      <c r="A29" s="3"/>
      <c r="B29" s="10" t="s">
        <v>8</v>
      </c>
      <c r="C29" s="30">
        <v>69823521485110.453</v>
      </c>
      <c r="D29" s="30">
        <v>75708121670780.469</v>
      </c>
      <c r="E29" s="41">
        <v>81633838954920.969</v>
      </c>
      <c r="F29" s="24">
        <f>(E29-C29)/C29</f>
        <v>0.16914525676464215</v>
      </c>
    </row>
    <row r="30" spans="1:6" x14ac:dyDescent="0.25">
      <c r="A30" s="3"/>
      <c r="B30" s="10" t="s">
        <v>9</v>
      </c>
      <c r="C30" s="30">
        <v>11673989343206.988</v>
      </c>
      <c r="D30" s="30">
        <v>12665934291263.219</v>
      </c>
      <c r="E30" s="41">
        <v>13760729627343.619</v>
      </c>
      <c r="F30" s="24">
        <f t="shared" ref="F30:F35" si="4">(E30-C30)/C30</f>
        <v>0.17875125827066907</v>
      </c>
    </row>
    <row r="31" spans="1:6" x14ac:dyDescent="0.25">
      <c r="A31" s="3"/>
      <c r="B31" s="10" t="s">
        <v>6</v>
      </c>
      <c r="C31" s="31">
        <v>81497510828317.406</v>
      </c>
      <c r="D31" s="31">
        <v>88374055962043.687</v>
      </c>
      <c r="E31" s="42">
        <v>95394568582264.594</v>
      </c>
      <c r="F31" s="24">
        <f t="shared" si="4"/>
        <v>0.17052125411808858</v>
      </c>
    </row>
    <row r="32" spans="1:6" x14ac:dyDescent="0.25">
      <c r="A32" s="3"/>
      <c r="E32"/>
      <c r="F32" s="24"/>
    </row>
    <row r="33" spans="1:8" x14ac:dyDescent="0.25">
      <c r="A33" s="58" t="s">
        <v>95</v>
      </c>
      <c r="B33" s="8" t="s">
        <v>24</v>
      </c>
      <c r="C33" s="12"/>
      <c r="D33" s="12"/>
      <c r="E33" s="12"/>
      <c r="F33" s="12"/>
    </row>
    <row r="34" spans="1:8" x14ac:dyDescent="0.25">
      <c r="A34" s="3"/>
      <c r="B34" s="16" t="s">
        <v>25</v>
      </c>
      <c r="C34" s="17">
        <f>100%-C35</f>
        <v>0.96349326660109624</v>
      </c>
      <c r="D34" s="17">
        <v>0.96017577031077428</v>
      </c>
      <c r="E34" s="17">
        <v>0.96078487036692339</v>
      </c>
      <c r="F34" s="24">
        <f t="shared" si="4"/>
        <v>-2.8110172930706895E-3</v>
      </c>
    </row>
    <row r="35" spans="1:8" x14ac:dyDescent="0.25">
      <c r="A35" s="3"/>
      <c r="B35" s="16" t="s">
        <v>26</v>
      </c>
      <c r="C35" s="18">
        <v>3.6506733398903791E-2</v>
      </c>
      <c r="D35" s="18">
        <v>3.9824229689225707E-2</v>
      </c>
      <c r="E35" s="18">
        <v>3.9215129633076641E-2</v>
      </c>
      <c r="F35" s="24">
        <f t="shared" si="4"/>
        <v>7.4188950421244099E-2</v>
      </c>
      <c r="G35" s="32"/>
      <c r="H35" s="27"/>
    </row>
    <row r="36" spans="1:8" x14ac:dyDescent="0.25">
      <c r="E36"/>
    </row>
    <row r="37" spans="1:8" x14ac:dyDescent="0.25">
      <c r="A37" s="58" t="s">
        <v>96</v>
      </c>
      <c r="B37" s="8" t="s">
        <v>93</v>
      </c>
      <c r="C37" s="12"/>
      <c r="D37" s="12"/>
      <c r="E37" s="12"/>
      <c r="F37" s="12"/>
    </row>
    <row r="38" spans="1:8" x14ac:dyDescent="0.25">
      <c r="B38" s="5" t="s">
        <v>19</v>
      </c>
      <c r="C38" s="31">
        <v>13157156009826.559</v>
      </c>
      <c r="D38" s="31">
        <v>13516951439080.607</v>
      </c>
      <c r="E38" s="31">
        <v>14495545332055.045</v>
      </c>
      <c r="F38" s="24"/>
    </row>
    <row r="39" spans="1:8" x14ac:dyDescent="0.25">
      <c r="E39"/>
      <c r="F39" s="24"/>
    </row>
    <row r="40" spans="1:8" x14ac:dyDescent="0.25">
      <c r="A40" s="58" t="s">
        <v>97</v>
      </c>
      <c r="B40" s="19" t="s">
        <v>20</v>
      </c>
      <c r="C40" s="21"/>
      <c r="D40" s="21"/>
      <c r="E40" s="21"/>
      <c r="F40" s="21"/>
    </row>
    <row r="41" spans="1:8" x14ac:dyDescent="0.25">
      <c r="A41" s="3"/>
      <c r="B41" s="20" t="s">
        <v>21</v>
      </c>
      <c r="C41" s="23">
        <v>1020</v>
      </c>
      <c r="D41" s="23">
        <v>1210</v>
      </c>
      <c r="E41" s="23">
        <v>1110</v>
      </c>
      <c r="F41" s="24">
        <f t="shared" ref="F41:F43" si="5">(E41-C41)/C41</f>
        <v>8.8235294117647065E-2</v>
      </c>
    </row>
    <row r="42" spans="1:8" x14ac:dyDescent="0.25">
      <c r="A42" s="3"/>
      <c r="B42" s="16" t="s">
        <v>22</v>
      </c>
      <c r="C42" s="23">
        <v>34130705</v>
      </c>
      <c r="D42" s="23">
        <v>43599318</v>
      </c>
      <c r="E42" s="23">
        <v>35324868.472972974</v>
      </c>
      <c r="F42" s="24">
        <f t="shared" si="5"/>
        <v>3.4987952137905565E-2</v>
      </c>
    </row>
    <row r="43" spans="1:8" x14ac:dyDescent="0.25">
      <c r="A43" s="3"/>
      <c r="B43" s="16" t="s">
        <v>23</v>
      </c>
      <c r="C43" s="23">
        <v>99708028</v>
      </c>
      <c r="D43" s="23">
        <v>118068844</v>
      </c>
      <c r="E43" s="23">
        <v>126928151.72299618</v>
      </c>
      <c r="F43" s="24">
        <f t="shared" si="5"/>
        <v>0.27299831587278184</v>
      </c>
    </row>
    <row r="44" spans="1:8" x14ac:dyDescent="0.25">
      <c r="E44"/>
      <c r="F44" s="24"/>
    </row>
    <row r="45" spans="1:8" x14ac:dyDescent="0.25">
      <c r="A45" s="58" t="s">
        <v>98</v>
      </c>
      <c r="B45" s="19" t="s">
        <v>27</v>
      </c>
      <c r="C45" s="21"/>
      <c r="D45" s="21"/>
      <c r="E45" s="21"/>
      <c r="F45" s="21"/>
    </row>
    <row r="46" spans="1:8" x14ac:dyDescent="0.25">
      <c r="B46" s="5" t="s">
        <v>29</v>
      </c>
      <c r="C46" s="29">
        <v>2985645653280.4277</v>
      </c>
      <c r="D46" s="29">
        <v>3326770829451.6084</v>
      </c>
      <c r="E46" s="40">
        <v>3337760650910.2388</v>
      </c>
      <c r="F46" s="24">
        <f t="shared" ref="F46:F48" si="6">(E46-C46)/C46</f>
        <v>0.11793596378154608</v>
      </c>
    </row>
    <row r="47" spans="1:8" x14ac:dyDescent="0.25">
      <c r="B47" s="5" t="s">
        <v>30</v>
      </c>
      <c r="C47" s="29">
        <v>50618571148.709999</v>
      </c>
      <c r="D47" s="29">
        <v>56099390691.660004</v>
      </c>
      <c r="E47" s="40">
        <v>46704243178.290001</v>
      </c>
      <c r="F47" s="24">
        <f>(E47-C47)/C47</f>
        <v>-7.7329878769597668E-2</v>
      </c>
    </row>
    <row r="48" spans="1:8" x14ac:dyDescent="0.25">
      <c r="B48" s="5" t="s">
        <v>31</v>
      </c>
      <c r="C48" s="29">
        <v>3036264224429.1367</v>
      </c>
      <c r="D48" s="29">
        <v>3325237505373.6084</v>
      </c>
      <c r="E48" s="40">
        <v>3384464894088.5288</v>
      </c>
      <c r="F48" s="24">
        <f t="shared" si="6"/>
        <v>0.11468062194911875</v>
      </c>
    </row>
    <row r="52" spans="5:5" x14ac:dyDescent="0.25">
      <c r="E52" s="5" t="s">
        <v>91</v>
      </c>
    </row>
  </sheetData>
  <mergeCells count="1">
    <mergeCell ref="A1:F2"/>
  </mergeCells>
  <pageMargins left="0.25" right="0.25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zoomScale="77" zoomScaleNormal="100" workbookViewId="0">
      <selection activeCell="D15" sqref="D15"/>
    </sheetView>
  </sheetViews>
  <sheetFormatPr defaultColWidth="8.7109375" defaultRowHeight="15" x14ac:dyDescent="0.25"/>
  <cols>
    <col min="1" max="1" width="33.85546875" style="5" bestFit="1" customWidth="1"/>
    <col min="2" max="4" width="22.7109375" style="5" bestFit="1" customWidth="1"/>
    <col min="5" max="5" width="17.28515625" style="5" bestFit="1" customWidth="1"/>
    <col min="6" max="16384" width="8.7109375" style="5"/>
  </cols>
  <sheetData>
    <row r="1" spans="1:9" x14ac:dyDescent="0.25">
      <c r="A1" s="60" t="s">
        <v>39</v>
      </c>
      <c r="B1" s="60"/>
      <c r="C1" s="60"/>
      <c r="D1" s="60"/>
    </row>
    <row r="2" spans="1:9" x14ac:dyDescent="0.25">
      <c r="A2" s="38"/>
      <c r="B2" s="38"/>
      <c r="C2" s="38"/>
      <c r="D2" s="38"/>
    </row>
    <row r="3" spans="1:9" x14ac:dyDescent="0.25">
      <c r="A3" s="2" t="s">
        <v>32</v>
      </c>
      <c r="B3" s="2" t="s">
        <v>40</v>
      </c>
      <c r="C3" s="2" t="s">
        <v>41</v>
      </c>
      <c r="D3" s="2" t="s">
        <v>90</v>
      </c>
    </row>
    <row r="4" spans="1:9" x14ac:dyDescent="0.25">
      <c r="A4" s="5" t="s">
        <v>33</v>
      </c>
      <c r="B4" s="53">
        <v>3036264224429.1367</v>
      </c>
      <c r="C4" s="54">
        <v>3326770829451.6084</v>
      </c>
      <c r="D4" s="54">
        <v>3384464894088.5288</v>
      </c>
      <c r="E4" s="55"/>
    </row>
    <row r="5" spans="1:9" x14ac:dyDescent="0.25">
      <c r="A5" s="5" t="s">
        <v>34</v>
      </c>
      <c r="B5" s="26">
        <v>1069012958482.8674</v>
      </c>
      <c r="C5" s="54">
        <f>C4-C6-C7-C8</f>
        <v>1386995210085.2485</v>
      </c>
      <c r="D5" s="54">
        <v>1406742879943.9888</v>
      </c>
      <c r="E5" s="55"/>
    </row>
    <row r="6" spans="1:9" x14ac:dyDescent="0.25">
      <c r="A6" s="5" t="s">
        <v>35</v>
      </c>
      <c r="B6" s="26">
        <v>1916632694797.5601</v>
      </c>
      <c r="C6" s="54">
        <v>1883676228674.7</v>
      </c>
      <c r="D6" s="54">
        <v>1931017770966.25</v>
      </c>
      <c r="E6" s="55"/>
    </row>
    <row r="7" spans="1:9" x14ac:dyDescent="0.25">
      <c r="A7" s="5" t="s">
        <v>36</v>
      </c>
      <c r="B7" s="26">
        <v>39400630101.709999</v>
      </c>
      <c r="C7" s="54">
        <v>46055765292.660004</v>
      </c>
      <c r="D7" s="54">
        <v>36513716257.290001</v>
      </c>
      <c r="E7" s="55"/>
    </row>
    <row r="8" spans="1:9" x14ac:dyDescent="0.25">
      <c r="A8" s="5" t="s">
        <v>37</v>
      </c>
      <c r="B8" s="26">
        <v>11217941047</v>
      </c>
      <c r="C8" s="54">
        <v>10043625399</v>
      </c>
      <c r="D8" s="54">
        <v>10190526921</v>
      </c>
      <c r="E8" s="55"/>
    </row>
    <row r="10" spans="1:9" x14ac:dyDescent="0.25">
      <c r="A10" s="2" t="s">
        <v>32</v>
      </c>
      <c r="B10" s="2" t="s">
        <v>40</v>
      </c>
      <c r="C10" s="2" t="s">
        <v>41</v>
      </c>
      <c r="D10" s="2" t="s">
        <v>90</v>
      </c>
      <c r="I10" s="5" t="s">
        <v>42</v>
      </c>
    </row>
    <row r="11" spans="1:9" x14ac:dyDescent="0.25">
      <c r="A11" s="5" t="s">
        <v>38</v>
      </c>
      <c r="B11" s="5">
        <v>164</v>
      </c>
      <c r="C11" s="5">
        <v>164</v>
      </c>
      <c r="D11" s="5">
        <v>161</v>
      </c>
      <c r="E11" s="55"/>
    </row>
    <row r="12" spans="1:9" x14ac:dyDescent="0.25">
      <c r="A12" s="5" t="s">
        <v>34</v>
      </c>
      <c r="B12" s="5">
        <v>128</v>
      </c>
      <c r="C12" s="5">
        <v>128</v>
      </c>
      <c r="D12" s="5">
        <v>125</v>
      </c>
      <c r="E12" s="55"/>
    </row>
    <row r="13" spans="1:9" x14ac:dyDescent="0.25">
      <c r="A13" s="5" t="s">
        <v>35</v>
      </c>
      <c r="B13" s="5">
        <v>24</v>
      </c>
      <c r="C13" s="5">
        <v>24</v>
      </c>
      <c r="D13" s="5">
        <v>24</v>
      </c>
      <c r="E13" s="55"/>
    </row>
    <row r="14" spans="1:9" x14ac:dyDescent="0.25">
      <c r="A14" s="5" t="s">
        <v>36</v>
      </c>
      <c r="B14" s="5">
        <v>11</v>
      </c>
      <c r="C14" s="5">
        <v>11</v>
      </c>
      <c r="D14" s="5">
        <v>11</v>
      </c>
      <c r="E14" s="55"/>
    </row>
    <row r="15" spans="1:9" x14ac:dyDescent="0.25">
      <c r="A15" s="5" t="s">
        <v>37</v>
      </c>
      <c r="B15" s="5">
        <v>1</v>
      </c>
      <c r="C15" s="5">
        <v>1</v>
      </c>
      <c r="D15" s="5">
        <v>1</v>
      </c>
      <c r="E15" s="55"/>
    </row>
    <row r="31" spans="5:5" x14ac:dyDescent="0.25">
      <c r="E31" s="5" t="s">
        <v>91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topLeftCell="A22" zoomScale="65" zoomScaleNormal="100" workbookViewId="0">
      <selection activeCell="H19" sqref="H19"/>
    </sheetView>
  </sheetViews>
  <sheetFormatPr defaultColWidth="8.85546875" defaultRowHeight="15" x14ac:dyDescent="0.25"/>
  <cols>
    <col min="1" max="1" width="37.7109375" style="5" customWidth="1"/>
    <col min="2" max="2" width="24.140625" style="5" customWidth="1"/>
    <col min="3" max="4" width="18" style="5" customWidth="1"/>
    <col min="5" max="5" width="23.85546875" style="5" customWidth="1"/>
    <col min="6" max="16384" width="8.85546875" style="5"/>
  </cols>
  <sheetData>
    <row r="1" spans="1:7" ht="18" x14ac:dyDescent="0.25">
      <c r="A1" s="61" t="s">
        <v>86</v>
      </c>
      <c r="B1" s="61"/>
      <c r="C1" s="61"/>
      <c r="D1" s="61"/>
      <c r="E1" s="61"/>
    </row>
    <row r="2" spans="1:7" x14ac:dyDescent="0.25">
      <c r="A2" s="62" t="s">
        <v>83</v>
      </c>
      <c r="B2" s="62"/>
      <c r="C2" s="62"/>
      <c r="D2" s="62"/>
      <c r="E2" s="62"/>
    </row>
    <row r="4" spans="1:7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1" t="s">
        <v>94</v>
      </c>
    </row>
    <row r="5" spans="1:7" x14ac:dyDescent="0.25">
      <c r="A5" s="44" t="s">
        <v>16</v>
      </c>
      <c r="B5" s="45">
        <v>500030</v>
      </c>
      <c r="C5" s="45">
        <v>508014</v>
      </c>
      <c r="D5" s="45">
        <v>520172</v>
      </c>
      <c r="E5" s="46">
        <f>(D5-B5)/B5</f>
        <v>4.0281583105013702E-2</v>
      </c>
      <c r="G5" s="25"/>
    </row>
    <row r="6" spans="1:7" x14ac:dyDescent="0.25">
      <c r="A6" s="34" t="s">
        <v>43</v>
      </c>
      <c r="B6" s="37">
        <v>32922</v>
      </c>
      <c r="C6" s="37">
        <v>33636</v>
      </c>
      <c r="D6" s="37">
        <v>34255</v>
      </c>
      <c r="E6" s="36">
        <f>(D6-B6)/B6</f>
        <v>4.0489642184557438E-2</v>
      </c>
      <c r="G6" s="25"/>
    </row>
    <row r="7" spans="1:7" x14ac:dyDescent="0.25">
      <c r="A7" s="34" t="s">
        <v>44</v>
      </c>
      <c r="B7" s="37">
        <v>275747</v>
      </c>
      <c r="C7" s="37">
        <v>278943</v>
      </c>
      <c r="D7" s="37">
        <v>286948</v>
      </c>
      <c r="E7" s="36">
        <f t="shared" ref="E7:E42" si="0">(D7-B7)/B7</f>
        <v>4.0620568854783552E-2</v>
      </c>
      <c r="G7" s="25"/>
    </row>
    <row r="8" spans="1:7" x14ac:dyDescent="0.25">
      <c r="A8" s="34" t="s">
        <v>45</v>
      </c>
      <c r="B8" s="37">
        <v>96201</v>
      </c>
      <c r="C8" s="37">
        <v>98196</v>
      </c>
      <c r="D8" s="37">
        <v>99913</v>
      </c>
      <c r="E8" s="36">
        <f t="shared" si="0"/>
        <v>3.8585877485681021E-2</v>
      </c>
      <c r="G8" s="25"/>
    </row>
    <row r="9" spans="1:7" x14ac:dyDescent="0.25">
      <c r="A9" s="34" t="s">
        <v>46</v>
      </c>
      <c r="B9" s="37">
        <v>37211</v>
      </c>
      <c r="C9" s="37">
        <v>37986</v>
      </c>
      <c r="D9" s="37">
        <v>38676</v>
      </c>
      <c r="E9" s="36">
        <f t="shared" si="0"/>
        <v>3.937007874015748E-2</v>
      </c>
      <c r="G9" s="25"/>
    </row>
    <row r="10" spans="1:7" x14ac:dyDescent="0.25">
      <c r="A10" s="34" t="s">
        <v>47</v>
      </c>
      <c r="B10" s="37">
        <v>10285</v>
      </c>
      <c r="C10" s="37">
        <v>10449</v>
      </c>
      <c r="D10" s="37">
        <v>10610</v>
      </c>
      <c r="E10" s="36">
        <f t="shared" si="0"/>
        <v>3.1599416626154592E-2</v>
      </c>
      <c r="G10" s="25"/>
    </row>
    <row r="11" spans="1:7" x14ac:dyDescent="0.25">
      <c r="A11" s="34" t="s">
        <v>48</v>
      </c>
      <c r="B11" s="37">
        <v>47664</v>
      </c>
      <c r="C11" s="37">
        <v>48804</v>
      </c>
      <c r="D11" s="37">
        <v>49770</v>
      </c>
      <c r="E11" s="36">
        <f t="shared" si="0"/>
        <v>4.418429003021148E-2</v>
      </c>
      <c r="G11" s="25"/>
    </row>
    <row r="12" spans="1:7" x14ac:dyDescent="0.25">
      <c r="A12" s="44" t="s">
        <v>17</v>
      </c>
      <c r="B12" s="45">
        <v>102149</v>
      </c>
      <c r="C12" s="45">
        <v>104205</v>
      </c>
      <c r="D12" s="45">
        <v>106021</v>
      </c>
      <c r="E12" s="46">
        <f t="shared" si="0"/>
        <v>3.7905412681475098E-2</v>
      </c>
      <c r="G12" s="25"/>
    </row>
    <row r="13" spans="1:7" x14ac:dyDescent="0.25">
      <c r="A13" s="34" t="s">
        <v>49</v>
      </c>
      <c r="B13" s="37">
        <v>3685</v>
      </c>
      <c r="C13" s="37">
        <v>3757</v>
      </c>
      <c r="D13" s="37">
        <v>3817</v>
      </c>
      <c r="E13" s="36">
        <f t="shared" si="0"/>
        <v>3.5820895522388062E-2</v>
      </c>
      <c r="G13" s="25"/>
    </row>
    <row r="14" spans="1:7" x14ac:dyDescent="0.25">
      <c r="A14" s="34" t="s">
        <v>50</v>
      </c>
      <c r="B14" s="37">
        <v>19003</v>
      </c>
      <c r="C14" s="37">
        <v>19385</v>
      </c>
      <c r="D14" s="37">
        <v>19724</v>
      </c>
      <c r="E14" s="36">
        <f t="shared" si="0"/>
        <v>3.7941377677208864E-2</v>
      </c>
      <c r="G14" s="25"/>
    </row>
    <row r="15" spans="1:7" x14ac:dyDescent="0.25">
      <c r="A15" s="34" t="s">
        <v>51</v>
      </c>
      <c r="B15" s="37">
        <v>3909</v>
      </c>
      <c r="C15" s="37">
        <v>4009</v>
      </c>
      <c r="D15" s="37">
        <v>4110</v>
      </c>
      <c r="E15" s="36">
        <f t="shared" si="0"/>
        <v>5.1419800460475826E-2</v>
      </c>
      <c r="G15" s="25"/>
    </row>
    <row r="16" spans="1:7" x14ac:dyDescent="0.25">
      <c r="A16" s="34" t="s">
        <v>52</v>
      </c>
      <c r="B16" s="37">
        <v>6112</v>
      </c>
      <c r="C16" s="37">
        <v>6233</v>
      </c>
      <c r="D16" s="37">
        <v>6368</v>
      </c>
      <c r="E16" s="36">
        <f t="shared" si="0"/>
        <v>4.1884816753926704E-2</v>
      </c>
      <c r="G16" s="25"/>
    </row>
    <row r="17" spans="1:7" x14ac:dyDescent="0.25">
      <c r="A17" s="34" t="s">
        <v>53</v>
      </c>
      <c r="B17" s="37">
        <v>4499</v>
      </c>
      <c r="C17" s="37">
        <v>4587</v>
      </c>
      <c r="D17" s="37">
        <v>4676</v>
      </c>
      <c r="E17" s="36">
        <f t="shared" si="0"/>
        <v>3.9342076016892644E-2</v>
      </c>
      <c r="G17" s="25"/>
    </row>
    <row r="18" spans="1:7" ht="30" x14ac:dyDescent="0.25">
      <c r="A18" s="34" t="s">
        <v>87</v>
      </c>
      <c r="B18" s="37">
        <v>1752</v>
      </c>
      <c r="C18" s="37">
        <v>1773</v>
      </c>
      <c r="D18" s="37">
        <v>1802</v>
      </c>
      <c r="E18" s="36">
        <f t="shared" si="0"/>
        <v>2.8538812785388126E-2</v>
      </c>
      <c r="G18" s="25"/>
    </row>
    <row r="19" spans="1:7" x14ac:dyDescent="0.25">
      <c r="A19" s="34" t="s">
        <v>54</v>
      </c>
      <c r="B19" s="37">
        <v>3108</v>
      </c>
      <c r="C19" s="37">
        <v>3172</v>
      </c>
      <c r="D19" s="37">
        <v>3221</v>
      </c>
      <c r="E19" s="36">
        <f t="shared" si="0"/>
        <v>3.6357786357786359E-2</v>
      </c>
      <c r="G19" s="25"/>
    </row>
    <row r="20" spans="1:7" x14ac:dyDescent="0.25">
      <c r="A20" s="34" t="s">
        <v>55</v>
      </c>
      <c r="B20" s="37">
        <v>7897</v>
      </c>
      <c r="C20" s="37">
        <v>8090</v>
      </c>
      <c r="D20" s="37">
        <v>8238</v>
      </c>
      <c r="E20" s="36">
        <f t="shared" si="0"/>
        <v>4.3180954792959352E-2</v>
      </c>
      <c r="G20" s="25"/>
    </row>
    <row r="21" spans="1:7" x14ac:dyDescent="0.25">
      <c r="A21" s="34" t="s">
        <v>56</v>
      </c>
      <c r="B21" s="37">
        <v>1326</v>
      </c>
      <c r="C21" s="37">
        <v>1360</v>
      </c>
      <c r="D21" s="37">
        <v>1377</v>
      </c>
      <c r="E21" s="36">
        <f t="shared" si="0"/>
        <v>3.8461538461538464E-2</v>
      </c>
      <c r="G21" s="25"/>
    </row>
    <row r="22" spans="1:7" x14ac:dyDescent="0.25">
      <c r="A22" s="35" t="s">
        <v>57</v>
      </c>
      <c r="B22" s="37">
        <v>5072</v>
      </c>
      <c r="C22" s="37">
        <v>5206</v>
      </c>
      <c r="D22" s="37">
        <v>5310</v>
      </c>
      <c r="E22" s="36">
        <f t="shared" si="0"/>
        <v>4.6924290220820189E-2</v>
      </c>
      <c r="G22" s="25"/>
    </row>
    <row r="23" spans="1:7" x14ac:dyDescent="0.25">
      <c r="A23" s="34" t="s">
        <v>58</v>
      </c>
      <c r="B23" s="37">
        <v>4527</v>
      </c>
      <c r="C23" s="37">
        <v>4614</v>
      </c>
      <c r="D23" s="37">
        <v>4693</v>
      </c>
      <c r="E23" s="36">
        <f t="shared" si="0"/>
        <v>3.6668875635078417E-2</v>
      </c>
      <c r="G23" s="25"/>
    </row>
    <row r="24" spans="1:7" x14ac:dyDescent="0.25">
      <c r="A24" s="34" t="s">
        <v>59</v>
      </c>
      <c r="B24" s="37">
        <v>2151</v>
      </c>
      <c r="C24" s="37">
        <v>2188</v>
      </c>
      <c r="D24" s="37">
        <v>2223</v>
      </c>
      <c r="E24" s="36">
        <f t="shared" si="0"/>
        <v>3.3472803347280332E-2</v>
      </c>
      <c r="G24" s="25"/>
    </row>
    <row r="25" spans="1:7" x14ac:dyDescent="0.25">
      <c r="A25" s="34" t="s">
        <v>60</v>
      </c>
      <c r="B25" s="37">
        <v>598</v>
      </c>
      <c r="C25" s="37">
        <v>612</v>
      </c>
      <c r="D25" s="37">
        <v>621</v>
      </c>
      <c r="E25" s="36">
        <f t="shared" si="0"/>
        <v>3.8461538461538464E-2</v>
      </c>
      <c r="G25" s="25"/>
    </row>
    <row r="26" spans="1:7" x14ac:dyDescent="0.25">
      <c r="A26" s="34" t="s">
        <v>61</v>
      </c>
      <c r="B26" s="37">
        <v>5479</v>
      </c>
      <c r="C26" s="37">
        <v>5603</v>
      </c>
      <c r="D26" s="37">
        <v>5709</v>
      </c>
      <c r="E26" s="36">
        <f t="shared" si="0"/>
        <v>4.1978463223215919E-2</v>
      </c>
      <c r="G26" s="25"/>
    </row>
    <row r="27" spans="1:7" x14ac:dyDescent="0.25">
      <c r="A27" s="34" t="s">
        <v>62</v>
      </c>
      <c r="B27" s="37">
        <v>3690</v>
      </c>
      <c r="C27" s="37">
        <v>3773</v>
      </c>
      <c r="D27" s="37">
        <v>3843</v>
      </c>
      <c r="E27" s="36">
        <f t="shared" si="0"/>
        <v>4.1463414634146344E-2</v>
      </c>
      <c r="G27" s="25"/>
    </row>
    <row r="28" spans="1:7" x14ac:dyDescent="0.25">
      <c r="A28" s="34" t="s">
        <v>63</v>
      </c>
      <c r="B28" s="37">
        <v>2959</v>
      </c>
      <c r="C28" s="37">
        <v>3003</v>
      </c>
      <c r="D28" s="37">
        <v>3046</v>
      </c>
      <c r="E28" s="36">
        <f t="shared" si="0"/>
        <v>2.9401824940858398E-2</v>
      </c>
      <c r="G28" s="25"/>
    </row>
    <row r="29" spans="1:7" x14ac:dyDescent="0.25">
      <c r="A29" s="34" t="s">
        <v>64</v>
      </c>
      <c r="B29" s="37">
        <v>794</v>
      </c>
      <c r="C29" s="37">
        <v>808</v>
      </c>
      <c r="D29" s="37">
        <v>818</v>
      </c>
      <c r="E29" s="36">
        <f t="shared" si="0"/>
        <v>3.0226700251889168E-2</v>
      </c>
      <c r="G29" s="25"/>
    </row>
    <row r="30" spans="1:7" x14ac:dyDescent="0.25">
      <c r="A30" s="34" t="s">
        <v>65</v>
      </c>
      <c r="B30" s="37">
        <v>1290</v>
      </c>
      <c r="C30" s="37">
        <v>1312</v>
      </c>
      <c r="D30" s="37">
        <v>1322</v>
      </c>
      <c r="E30" s="36">
        <f t="shared" si="0"/>
        <v>2.4806201550387597E-2</v>
      </c>
      <c r="G30" s="25"/>
    </row>
    <row r="31" spans="1:7" x14ac:dyDescent="0.25">
      <c r="A31" s="34" t="s">
        <v>66</v>
      </c>
      <c r="B31" s="37">
        <v>594</v>
      </c>
      <c r="C31" s="37">
        <v>599</v>
      </c>
      <c r="D31" s="37">
        <v>607</v>
      </c>
      <c r="E31" s="36">
        <f t="shared" si="0"/>
        <v>2.1885521885521887E-2</v>
      </c>
      <c r="G31" s="25"/>
    </row>
    <row r="32" spans="1:7" x14ac:dyDescent="0.25">
      <c r="A32" s="35" t="s">
        <v>67</v>
      </c>
      <c r="B32" s="37">
        <v>7120</v>
      </c>
      <c r="C32" s="37">
        <v>7304</v>
      </c>
      <c r="D32" s="37">
        <v>7410</v>
      </c>
      <c r="E32" s="36">
        <f t="shared" si="0"/>
        <v>4.0730337078651688E-2</v>
      </c>
      <c r="G32" s="25"/>
    </row>
    <row r="33" spans="1:7" x14ac:dyDescent="0.25">
      <c r="A33" s="34" t="s">
        <v>68</v>
      </c>
      <c r="B33" s="37">
        <v>1395</v>
      </c>
      <c r="C33" s="37">
        <v>1417</v>
      </c>
      <c r="D33" s="37">
        <v>1438</v>
      </c>
      <c r="E33" s="36">
        <f t="shared" si="0"/>
        <v>3.0824372759856632E-2</v>
      </c>
      <c r="G33" s="25"/>
    </row>
    <row r="34" spans="1:7" x14ac:dyDescent="0.25">
      <c r="A34" s="34" t="s">
        <v>69</v>
      </c>
      <c r="B34" s="37">
        <v>7690</v>
      </c>
      <c r="C34" s="37">
        <v>7775</v>
      </c>
      <c r="D34" s="37">
        <v>7902</v>
      </c>
      <c r="E34" s="36">
        <f t="shared" si="0"/>
        <v>2.7568270481144342E-2</v>
      </c>
      <c r="G34" s="25"/>
    </row>
    <row r="35" spans="1:7" x14ac:dyDescent="0.25">
      <c r="A35" s="34" t="s">
        <v>70</v>
      </c>
      <c r="B35" s="37">
        <v>2490</v>
      </c>
      <c r="C35" s="37">
        <v>2537</v>
      </c>
      <c r="D35" s="37">
        <v>2573</v>
      </c>
      <c r="E35" s="36">
        <f t="shared" si="0"/>
        <v>3.3333333333333333E-2</v>
      </c>
      <c r="G35" s="25"/>
    </row>
    <row r="36" spans="1:7" x14ac:dyDescent="0.25">
      <c r="A36" s="34" t="s">
        <v>71</v>
      </c>
      <c r="B36" s="37">
        <v>1737</v>
      </c>
      <c r="C36" s="37">
        <v>1757</v>
      </c>
      <c r="D36" s="37">
        <v>1785</v>
      </c>
      <c r="E36" s="36">
        <f t="shared" si="0"/>
        <v>2.7633851468048358E-2</v>
      </c>
      <c r="G36" s="25"/>
    </row>
    <row r="37" spans="1:7" x14ac:dyDescent="0.25">
      <c r="A37" s="34" t="s">
        <v>72</v>
      </c>
      <c r="B37" s="37">
        <v>670</v>
      </c>
      <c r="C37" s="37">
        <v>675</v>
      </c>
      <c r="D37" s="37">
        <v>679</v>
      </c>
      <c r="E37" s="36">
        <f t="shared" si="0"/>
        <v>1.3432835820895522E-2</v>
      </c>
      <c r="G37" s="25"/>
    </row>
    <row r="38" spans="1:7" x14ac:dyDescent="0.25">
      <c r="A38" s="34" t="s">
        <v>73</v>
      </c>
      <c r="B38" s="37">
        <v>723</v>
      </c>
      <c r="C38" s="37">
        <v>739</v>
      </c>
      <c r="D38" s="37">
        <v>753</v>
      </c>
      <c r="E38" s="36">
        <f t="shared" si="0"/>
        <v>4.1493775933609957E-2</v>
      </c>
      <c r="G38" s="25"/>
    </row>
    <row r="39" spans="1:7" x14ac:dyDescent="0.25">
      <c r="A39" s="34" t="s">
        <v>74</v>
      </c>
      <c r="B39" s="37">
        <v>608</v>
      </c>
      <c r="C39" s="37">
        <v>619</v>
      </c>
      <c r="D39" s="37">
        <v>633</v>
      </c>
      <c r="E39" s="36">
        <f t="shared" si="0"/>
        <v>4.1118421052631582E-2</v>
      </c>
      <c r="G39" s="25"/>
    </row>
    <row r="40" spans="1:7" x14ac:dyDescent="0.25">
      <c r="A40" s="34" t="s">
        <v>75</v>
      </c>
      <c r="B40" s="37">
        <v>1271</v>
      </c>
      <c r="C40" s="37">
        <v>1298</v>
      </c>
      <c r="D40" s="37">
        <v>1323</v>
      </c>
      <c r="E40" s="36">
        <f t="shared" si="0"/>
        <v>4.0912667191188044E-2</v>
      </c>
      <c r="G40" s="25"/>
    </row>
    <row r="41" spans="1:7" x14ac:dyDescent="0.25">
      <c r="A41" s="47" t="s">
        <v>76</v>
      </c>
      <c r="B41" s="45">
        <v>3756</v>
      </c>
      <c r="C41" s="45">
        <v>3781</v>
      </c>
      <c r="D41" s="45">
        <v>3810</v>
      </c>
      <c r="E41" s="46">
        <f t="shared" si="0"/>
        <v>1.437699680511182E-2</v>
      </c>
      <c r="G41" s="25"/>
    </row>
    <row r="42" spans="1:7" x14ac:dyDescent="0.25">
      <c r="A42" s="51" t="s">
        <v>6</v>
      </c>
      <c r="B42" s="49">
        <v>605935</v>
      </c>
      <c r="C42" s="49">
        <v>616000</v>
      </c>
      <c r="D42" s="49">
        <v>630003</v>
      </c>
      <c r="E42" s="50">
        <f t="shared" si="0"/>
        <v>3.9720432059544342E-2</v>
      </c>
      <c r="G42" s="25"/>
    </row>
  </sheetData>
  <mergeCells count="2">
    <mergeCell ref="A1:E1"/>
    <mergeCell ref="A2:E2"/>
  </mergeCells>
  <pageMargins left="0.25" right="0.2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topLeftCell="A10" zoomScale="60" zoomScaleNormal="63" zoomScaleSheetLayoutView="100" workbookViewId="0">
      <selection activeCell="A4" sqref="A4"/>
    </sheetView>
  </sheetViews>
  <sheetFormatPr defaultRowHeight="15" x14ac:dyDescent="0.25"/>
  <cols>
    <col min="1" max="1" width="37.7109375" style="5" customWidth="1"/>
    <col min="2" max="2" width="24.140625" style="5" customWidth="1"/>
    <col min="3" max="4" width="18" style="5" customWidth="1"/>
    <col min="5" max="5" width="23.85546875" style="5" customWidth="1"/>
    <col min="7" max="7" width="10" bestFit="1" customWidth="1"/>
  </cols>
  <sheetData>
    <row r="1" spans="1:7" ht="18" x14ac:dyDescent="0.25">
      <c r="A1" s="61" t="s">
        <v>82</v>
      </c>
      <c r="B1" s="61"/>
      <c r="C1" s="61"/>
      <c r="D1" s="61"/>
      <c r="E1" s="61"/>
    </row>
    <row r="2" spans="1:7" x14ac:dyDescent="0.25">
      <c r="A2" s="62" t="s">
        <v>83</v>
      </c>
      <c r="B2" s="62"/>
      <c r="C2" s="62"/>
      <c r="D2" s="62"/>
      <c r="E2" s="62"/>
    </row>
    <row r="4" spans="1:7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1" t="s">
        <v>94</v>
      </c>
    </row>
    <row r="5" spans="1:7" x14ac:dyDescent="0.25">
      <c r="A5" s="44" t="s">
        <v>16</v>
      </c>
      <c r="B5" s="45">
        <v>15397251</v>
      </c>
      <c r="C5" s="45">
        <v>16943440</v>
      </c>
      <c r="D5" s="45">
        <v>18403371</v>
      </c>
      <c r="E5" s="46">
        <f>(D5-B5)/B5</f>
        <v>0.1952374485549401</v>
      </c>
      <c r="G5" s="48"/>
    </row>
    <row r="6" spans="1:7" x14ac:dyDescent="0.25">
      <c r="A6" s="34" t="s">
        <v>43</v>
      </c>
      <c r="B6" s="37">
        <v>1682367</v>
      </c>
      <c r="C6" s="37">
        <v>1849539</v>
      </c>
      <c r="D6" s="37">
        <v>2006096</v>
      </c>
      <c r="E6" s="36">
        <f t="shared" ref="E6:E41" si="0">(D6-B6)/B6</f>
        <v>0.19242472064656524</v>
      </c>
      <c r="G6" s="48"/>
    </row>
    <row r="7" spans="1:7" x14ac:dyDescent="0.25">
      <c r="A7" s="34" t="s">
        <v>44</v>
      </c>
      <c r="B7" s="37">
        <v>4423407</v>
      </c>
      <c r="C7" s="37">
        <v>4868640</v>
      </c>
      <c r="D7" s="37">
        <v>5245967</v>
      </c>
      <c r="E7" s="36">
        <f t="shared" si="0"/>
        <v>0.18595620977224117</v>
      </c>
      <c r="G7" s="48"/>
    </row>
    <row r="8" spans="1:7" x14ac:dyDescent="0.25">
      <c r="A8" s="34" t="s">
        <v>45</v>
      </c>
      <c r="B8" s="37">
        <v>5455452</v>
      </c>
      <c r="C8" s="37">
        <v>5981133</v>
      </c>
      <c r="D8" s="37">
        <v>6498797</v>
      </c>
      <c r="E8" s="36">
        <f t="shared" si="0"/>
        <v>0.1912481312272567</v>
      </c>
      <c r="G8" s="48"/>
    </row>
    <row r="9" spans="1:7" x14ac:dyDescent="0.25">
      <c r="A9" s="34" t="s">
        <v>46</v>
      </c>
      <c r="B9" s="37">
        <v>1432823</v>
      </c>
      <c r="C9" s="37">
        <v>1590021</v>
      </c>
      <c r="D9" s="37">
        <v>1750031</v>
      </c>
      <c r="E9" s="36">
        <f t="shared" si="0"/>
        <v>0.22138673095001965</v>
      </c>
      <c r="G9" s="48"/>
    </row>
    <row r="10" spans="1:7" x14ac:dyDescent="0.25">
      <c r="A10" s="34" t="s">
        <v>47</v>
      </c>
      <c r="B10" s="37">
        <v>230203</v>
      </c>
      <c r="C10" s="37">
        <v>259163</v>
      </c>
      <c r="D10" s="37">
        <v>285829</v>
      </c>
      <c r="E10" s="36">
        <f t="shared" si="0"/>
        <v>0.24163890131753279</v>
      </c>
      <c r="G10" s="48"/>
    </row>
    <row r="11" spans="1:7" x14ac:dyDescent="0.25">
      <c r="A11" s="34" t="s">
        <v>48</v>
      </c>
      <c r="B11" s="37">
        <v>2172999</v>
      </c>
      <c r="C11" s="37">
        <v>2394944</v>
      </c>
      <c r="D11" s="37">
        <v>2616651</v>
      </c>
      <c r="E11" s="36">
        <f t="shared" si="0"/>
        <v>0.20416576353693675</v>
      </c>
      <c r="G11" s="48"/>
    </row>
    <row r="12" spans="1:7" x14ac:dyDescent="0.25">
      <c r="A12" s="44" t="s">
        <v>17</v>
      </c>
      <c r="B12" s="45">
        <v>3171872</v>
      </c>
      <c r="C12" s="45">
        <v>3553727</v>
      </c>
      <c r="D12" s="45">
        <v>3924424</v>
      </c>
      <c r="E12" s="46">
        <f t="shared" si="0"/>
        <v>0.23725799780066786</v>
      </c>
      <c r="G12" s="48"/>
    </row>
    <row r="13" spans="1:7" x14ac:dyDescent="0.25">
      <c r="A13" s="34" t="s">
        <v>49</v>
      </c>
      <c r="B13" s="37">
        <v>81423</v>
      </c>
      <c r="C13" s="37">
        <v>90545</v>
      </c>
      <c r="D13" s="37">
        <v>101048</v>
      </c>
      <c r="E13" s="36">
        <f t="shared" si="0"/>
        <v>0.24102526313203887</v>
      </c>
      <c r="G13" s="48"/>
    </row>
    <row r="14" spans="1:7" x14ac:dyDescent="0.25">
      <c r="A14" s="34" t="s">
        <v>50</v>
      </c>
      <c r="B14" s="37">
        <v>500201</v>
      </c>
      <c r="C14" s="37">
        <v>562141</v>
      </c>
      <c r="D14" s="37">
        <v>615411</v>
      </c>
      <c r="E14" s="36">
        <f t="shared" si="0"/>
        <v>0.2303274083818305</v>
      </c>
      <c r="G14" s="48"/>
    </row>
    <row r="15" spans="1:7" x14ac:dyDescent="0.25">
      <c r="A15" s="34" t="s">
        <v>51</v>
      </c>
      <c r="B15" s="37">
        <v>190393</v>
      </c>
      <c r="C15" s="37">
        <v>192780</v>
      </c>
      <c r="D15" s="37">
        <v>210529</v>
      </c>
      <c r="E15" s="36">
        <f t="shared" si="0"/>
        <v>0.10576019076331587</v>
      </c>
      <c r="G15" s="48"/>
    </row>
    <row r="16" spans="1:7" x14ac:dyDescent="0.25">
      <c r="A16" s="34" t="s">
        <v>52</v>
      </c>
      <c r="B16" s="37">
        <v>177514</v>
      </c>
      <c r="C16" s="37">
        <v>199311</v>
      </c>
      <c r="D16" s="37">
        <v>219774</v>
      </c>
      <c r="E16" s="36">
        <f t="shared" si="0"/>
        <v>0.23806573002692746</v>
      </c>
      <c r="G16" s="48"/>
    </row>
    <row r="17" spans="1:7" x14ac:dyDescent="0.25">
      <c r="A17" s="34" t="s">
        <v>53</v>
      </c>
      <c r="B17" s="37">
        <v>120446</v>
      </c>
      <c r="C17" s="37">
        <v>136091</v>
      </c>
      <c r="D17" s="37">
        <v>151194</v>
      </c>
      <c r="E17" s="36">
        <f t="shared" si="0"/>
        <v>0.25528452584560718</v>
      </c>
      <c r="G17" s="48"/>
    </row>
    <row r="18" spans="1:7" ht="30" x14ac:dyDescent="0.25">
      <c r="A18" s="34" t="s">
        <v>87</v>
      </c>
      <c r="B18" s="37">
        <v>30849</v>
      </c>
      <c r="C18" s="37">
        <v>35203</v>
      </c>
      <c r="D18" s="37">
        <v>40206</v>
      </c>
      <c r="E18" s="36">
        <f t="shared" si="0"/>
        <v>0.30331615287367497</v>
      </c>
      <c r="G18" s="48"/>
    </row>
    <row r="19" spans="1:7" x14ac:dyDescent="0.25">
      <c r="A19" s="34" t="s">
        <v>54</v>
      </c>
      <c r="B19" s="37">
        <v>93591</v>
      </c>
      <c r="C19" s="37">
        <v>103874</v>
      </c>
      <c r="D19" s="37">
        <v>114990</v>
      </c>
      <c r="E19" s="36">
        <f t="shared" si="0"/>
        <v>0.22864377985062667</v>
      </c>
      <c r="G19" s="48"/>
    </row>
    <row r="20" spans="1:7" x14ac:dyDescent="0.25">
      <c r="A20" s="34" t="s">
        <v>55</v>
      </c>
      <c r="B20" s="37">
        <v>297615</v>
      </c>
      <c r="C20" s="37">
        <v>340885</v>
      </c>
      <c r="D20" s="37">
        <v>378064</v>
      </c>
      <c r="E20" s="36">
        <f t="shared" si="0"/>
        <v>0.27031231624750096</v>
      </c>
      <c r="G20" s="48"/>
    </row>
    <row r="21" spans="1:7" x14ac:dyDescent="0.25">
      <c r="A21" s="34" t="s">
        <v>56</v>
      </c>
      <c r="B21" s="37">
        <v>42664</v>
      </c>
      <c r="C21" s="37">
        <v>47155</v>
      </c>
      <c r="D21" s="37">
        <v>52189</v>
      </c>
      <c r="E21" s="36">
        <f t="shared" si="0"/>
        <v>0.22325614100881305</v>
      </c>
      <c r="G21" s="48"/>
    </row>
    <row r="22" spans="1:7" x14ac:dyDescent="0.25">
      <c r="A22" s="35" t="s">
        <v>57</v>
      </c>
      <c r="B22" s="37">
        <v>208522</v>
      </c>
      <c r="C22" s="37">
        <v>239962</v>
      </c>
      <c r="D22" s="37">
        <v>267481</v>
      </c>
      <c r="E22" s="36">
        <f t="shared" si="0"/>
        <v>0.28274714418622493</v>
      </c>
      <c r="G22" s="48"/>
    </row>
    <row r="23" spans="1:7" x14ac:dyDescent="0.25">
      <c r="A23" s="34" t="s">
        <v>58</v>
      </c>
      <c r="B23" s="37">
        <v>97006</v>
      </c>
      <c r="C23" s="37">
        <v>108796</v>
      </c>
      <c r="D23" s="37">
        <v>120284</v>
      </c>
      <c r="E23" s="36">
        <f t="shared" si="0"/>
        <v>0.23996453827598294</v>
      </c>
      <c r="G23" s="48"/>
    </row>
    <row r="24" spans="1:7" x14ac:dyDescent="0.25">
      <c r="A24" s="34" t="s">
        <v>59</v>
      </c>
      <c r="B24" s="37">
        <v>54005</v>
      </c>
      <c r="C24" s="37">
        <v>60442</v>
      </c>
      <c r="D24" s="37">
        <v>67927</v>
      </c>
      <c r="E24" s="36">
        <f t="shared" si="0"/>
        <v>0.25779094528284419</v>
      </c>
      <c r="G24" s="48"/>
    </row>
    <row r="25" spans="1:7" x14ac:dyDescent="0.25">
      <c r="A25" s="34" t="s">
        <v>60</v>
      </c>
      <c r="B25" s="37">
        <v>17472</v>
      </c>
      <c r="C25" s="37">
        <v>19515</v>
      </c>
      <c r="D25" s="37">
        <v>21825</v>
      </c>
      <c r="E25" s="36">
        <f t="shared" si="0"/>
        <v>0.24914148351648352</v>
      </c>
      <c r="G25" s="48"/>
    </row>
    <row r="26" spans="1:7" x14ac:dyDescent="0.25">
      <c r="A26" s="34" t="s">
        <v>61</v>
      </c>
      <c r="B26" s="37">
        <v>189301</v>
      </c>
      <c r="C26" s="37">
        <v>212444</v>
      </c>
      <c r="D26" s="37">
        <v>233251</v>
      </c>
      <c r="E26" s="36">
        <f t="shared" si="0"/>
        <v>0.23216993042825976</v>
      </c>
      <c r="G26" s="48"/>
    </row>
    <row r="27" spans="1:7" x14ac:dyDescent="0.25">
      <c r="A27" s="34" t="s">
        <v>62</v>
      </c>
      <c r="B27" s="37">
        <v>118390</v>
      </c>
      <c r="C27" s="37">
        <v>132305</v>
      </c>
      <c r="D27" s="37">
        <v>146966</v>
      </c>
      <c r="E27" s="36">
        <f t="shared" si="0"/>
        <v>0.24137173747782753</v>
      </c>
      <c r="G27" s="48"/>
    </row>
    <row r="28" spans="1:7" x14ac:dyDescent="0.25">
      <c r="A28" s="34" t="s">
        <v>63</v>
      </c>
      <c r="B28" s="37">
        <v>210547</v>
      </c>
      <c r="C28" s="37">
        <v>228259</v>
      </c>
      <c r="D28" s="37">
        <v>244116</v>
      </c>
      <c r="E28" s="36">
        <f t="shared" si="0"/>
        <v>0.15943708530636866</v>
      </c>
      <c r="G28" s="48"/>
    </row>
    <row r="29" spans="1:7" x14ac:dyDescent="0.25">
      <c r="A29" s="34" t="s">
        <v>64</v>
      </c>
      <c r="B29" s="37">
        <v>35690</v>
      </c>
      <c r="C29" s="37">
        <v>39464</v>
      </c>
      <c r="D29" s="37">
        <v>43786</v>
      </c>
      <c r="E29" s="36">
        <f t="shared" si="0"/>
        <v>0.22684225273185765</v>
      </c>
      <c r="G29" s="48"/>
    </row>
    <row r="30" spans="1:7" x14ac:dyDescent="0.25">
      <c r="A30" s="34" t="s">
        <v>65</v>
      </c>
      <c r="B30" s="37">
        <v>35908</v>
      </c>
      <c r="C30" s="37">
        <v>44407</v>
      </c>
      <c r="D30" s="37">
        <v>52593</v>
      </c>
      <c r="E30" s="36">
        <f t="shared" si="0"/>
        <v>0.46465968586387435</v>
      </c>
      <c r="G30" s="48"/>
    </row>
    <row r="31" spans="1:7" x14ac:dyDescent="0.25">
      <c r="A31" s="34" t="s">
        <v>66</v>
      </c>
      <c r="B31" s="37">
        <v>11653</v>
      </c>
      <c r="C31" s="37">
        <v>15712</v>
      </c>
      <c r="D31" s="37">
        <v>18271</v>
      </c>
      <c r="E31" s="36">
        <f t="shared" si="0"/>
        <v>0.56792242341028065</v>
      </c>
      <c r="G31" s="48"/>
    </row>
    <row r="32" spans="1:7" x14ac:dyDescent="0.25">
      <c r="A32" s="35" t="s">
        <v>67</v>
      </c>
      <c r="B32" s="37">
        <v>249510</v>
      </c>
      <c r="C32" s="37">
        <v>284165</v>
      </c>
      <c r="D32" s="37">
        <v>315064</v>
      </c>
      <c r="E32" s="36">
        <f t="shared" si="0"/>
        <v>0.26273095266722779</v>
      </c>
      <c r="G32" s="48"/>
    </row>
    <row r="33" spans="1:7" x14ac:dyDescent="0.25">
      <c r="A33" s="34" t="s">
        <v>68</v>
      </c>
      <c r="B33" s="37">
        <v>37477</v>
      </c>
      <c r="C33" s="37">
        <v>43171</v>
      </c>
      <c r="D33" s="37">
        <v>49442</v>
      </c>
      <c r="E33" s="36">
        <f t="shared" si="0"/>
        <v>0.31926248098833954</v>
      </c>
      <c r="G33" s="48"/>
    </row>
    <row r="34" spans="1:7" x14ac:dyDescent="0.25">
      <c r="A34" s="34" t="s">
        <v>69</v>
      </c>
      <c r="B34" s="37">
        <v>208650</v>
      </c>
      <c r="C34" s="37">
        <v>231564</v>
      </c>
      <c r="D34" s="37">
        <v>254206</v>
      </c>
      <c r="E34" s="36">
        <f t="shared" si="0"/>
        <v>0.21833692786963815</v>
      </c>
      <c r="G34" s="48"/>
    </row>
    <row r="35" spans="1:7" x14ac:dyDescent="0.25">
      <c r="A35" s="34" t="s">
        <v>70</v>
      </c>
      <c r="B35" s="37">
        <v>66733</v>
      </c>
      <c r="C35" s="37">
        <v>77381</v>
      </c>
      <c r="D35" s="37">
        <v>84850</v>
      </c>
      <c r="E35" s="36">
        <f t="shared" si="0"/>
        <v>0.27148487255181097</v>
      </c>
      <c r="G35" s="48"/>
    </row>
    <row r="36" spans="1:7" x14ac:dyDescent="0.25">
      <c r="A36" s="34" t="s">
        <v>71</v>
      </c>
      <c r="B36" s="37">
        <v>31504</v>
      </c>
      <c r="C36" s="37">
        <v>35262</v>
      </c>
      <c r="D36" s="37">
        <v>39404</v>
      </c>
      <c r="E36" s="36">
        <f t="shared" si="0"/>
        <v>0.25076180802437786</v>
      </c>
      <c r="G36" s="48"/>
    </row>
    <row r="37" spans="1:7" x14ac:dyDescent="0.25">
      <c r="A37" s="34" t="s">
        <v>72</v>
      </c>
      <c r="B37" s="37">
        <v>10993</v>
      </c>
      <c r="C37" s="37">
        <v>12425</v>
      </c>
      <c r="D37" s="37">
        <v>13942</v>
      </c>
      <c r="E37" s="36">
        <f t="shared" si="0"/>
        <v>0.26826162103156553</v>
      </c>
      <c r="G37" s="48"/>
    </row>
    <row r="38" spans="1:7" x14ac:dyDescent="0.25">
      <c r="A38" s="34" t="s">
        <v>73</v>
      </c>
      <c r="B38" s="37">
        <v>18657</v>
      </c>
      <c r="C38" s="37">
        <v>21165</v>
      </c>
      <c r="D38" s="37">
        <v>23742</v>
      </c>
      <c r="E38" s="36">
        <f t="shared" si="0"/>
        <v>0.27255185721177039</v>
      </c>
      <c r="G38" s="48"/>
    </row>
    <row r="39" spans="1:7" x14ac:dyDescent="0.25">
      <c r="A39" s="34" t="s">
        <v>74</v>
      </c>
      <c r="B39" s="37">
        <v>11952</v>
      </c>
      <c r="C39" s="37">
        <v>13598</v>
      </c>
      <c r="D39" s="37">
        <v>15252</v>
      </c>
      <c r="E39" s="36">
        <f t="shared" si="0"/>
        <v>0.27610441767068272</v>
      </c>
      <c r="G39" s="48"/>
    </row>
    <row r="40" spans="1:7" x14ac:dyDescent="0.25">
      <c r="A40" s="34" t="s">
        <v>75</v>
      </c>
      <c r="B40" s="37">
        <v>23206</v>
      </c>
      <c r="C40" s="37">
        <v>25705</v>
      </c>
      <c r="D40" s="37">
        <v>28617</v>
      </c>
      <c r="E40" s="36">
        <f t="shared" si="0"/>
        <v>0.23317245539946566</v>
      </c>
      <c r="G40" s="48"/>
    </row>
    <row r="41" spans="1:7" x14ac:dyDescent="0.25">
      <c r="A41" s="51" t="s">
        <v>10</v>
      </c>
      <c r="B41" s="49">
        <v>18569123</v>
      </c>
      <c r="C41" s="49">
        <v>20497167</v>
      </c>
      <c r="D41" s="49">
        <v>22327795</v>
      </c>
      <c r="E41" s="50">
        <f t="shared" si="0"/>
        <v>0.20241515983280417</v>
      </c>
      <c r="G41" s="48"/>
    </row>
    <row r="42" spans="1:7" x14ac:dyDescent="0.25">
      <c r="G42" s="48"/>
    </row>
  </sheetData>
  <mergeCells count="2">
    <mergeCell ref="A1:E1"/>
    <mergeCell ref="A2:E2"/>
  </mergeCells>
  <pageMargins left="0.25" right="0.25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view="pageBreakPreview" zoomScale="65" zoomScaleNormal="100" workbookViewId="0">
      <selection activeCell="G39" sqref="G39"/>
    </sheetView>
  </sheetViews>
  <sheetFormatPr defaultRowHeight="15" x14ac:dyDescent="0.25"/>
  <cols>
    <col min="1" max="1" width="37.7109375" style="5" customWidth="1"/>
    <col min="2" max="2" width="24.140625" style="5" customWidth="1"/>
    <col min="3" max="4" width="18" style="5" customWidth="1"/>
    <col min="5" max="5" width="23.85546875" style="5" customWidth="1"/>
    <col min="7" max="7" width="10.7109375" bestFit="1" customWidth="1"/>
  </cols>
  <sheetData>
    <row r="1" spans="1:7" ht="18" x14ac:dyDescent="0.25">
      <c r="A1" s="61" t="s">
        <v>84</v>
      </c>
      <c r="B1" s="61"/>
      <c r="C1" s="61"/>
      <c r="D1" s="61"/>
      <c r="E1" s="61"/>
    </row>
    <row r="2" spans="1:7" x14ac:dyDescent="0.25">
      <c r="A2" s="62" t="s">
        <v>85</v>
      </c>
      <c r="B2" s="62"/>
      <c r="C2" s="62"/>
      <c r="D2" s="62"/>
      <c r="E2" s="62"/>
    </row>
    <row r="4" spans="1:7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1" t="s">
        <v>94</v>
      </c>
      <c r="G4" s="48"/>
    </row>
    <row r="5" spans="1:7" x14ac:dyDescent="0.25">
      <c r="A5" s="56" t="s">
        <v>16</v>
      </c>
      <c r="B5" s="45">
        <v>41126937</v>
      </c>
      <c r="C5" s="45">
        <v>45722659</v>
      </c>
      <c r="D5" s="45">
        <v>50815670</v>
      </c>
      <c r="E5" s="46">
        <f>(D5-B5)/B5</f>
        <v>0.23558119584738343</v>
      </c>
      <c r="G5" s="48"/>
    </row>
    <row r="6" spans="1:7" x14ac:dyDescent="0.25">
      <c r="A6" s="33" t="s">
        <v>43</v>
      </c>
      <c r="B6" s="37">
        <v>1256987</v>
      </c>
      <c r="C6" s="37">
        <v>1281472</v>
      </c>
      <c r="D6" s="37">
        <v>1303624</v>
      </c>
      <c r="E6" s="36">
        <f t="shared" ref="E6:E42" si="0">(D6-B6)/B6</f>
        <v>3.7102213467601494E-2</v>
      </c>
      <c r="G6" s="48"/>
    </row>
    <row r="7" spans="1:7" x14ac:dyDescent="0.25">
      <c r="A7" s="33" t="s">
        <v>44</v>
      </c>
      <c r="B7" s="37">
        <v>37172694</v>
      </c>
      <c r="C7" s="37">
        <v>41666733</v>
      </c>
      <c r="D7" s="37">
        <v>46645518</v>
      </c>
      <c r="E7" s="36">
        <f t="shared" si="0"/>
        <v>0.25483286199273048</v>
      </c>
      <c r="G7" s="48"/>
    </row>
    <row r="8" spans="1:7" x14ac:dyDescent="0.25">
      <c r="A8" s="33" t="s">
        <v>45</v>
      </c>
      <c r="B8" s="37">
        <v>1356010</v>
      </c>
      <c r="C8" s="37">
        <v>1400089</v>
      </c>
      <c r="D8" s="37">
        <v>1448648</v>
      </c>
      <c r="E8" s="36">
        <f t="shared" si="0"/>
        <v>6.8316605334768923E-2</v>
      </c>
      <c r="G8" s="48"/>
    </row>
    <row r="9" spans="1:7" x14ac:dyDescent="0.25">
      <c r="A9" s="33" t="s">
        <v>46</v>
      </c>
      <c r="B9" s="37">
        <v>501020</v>
      </c>
      <c r="C9" s="37">
        <v>511530</v>
      </c>
      <c r="D9" s="37">
        <v>530892</v>
      </c>
      <c r="E9" s="36">
        <f t="shared" si="0"/>
        <v>5.9622370364456508E-2</v>
      </c>
      <c r="G9" s="48"/>
    </row>
    <row r="10" spans="1:7" x14ac:dyDescent="0.25">
      <c r="A10" s="33" t="s">
        <v>47</v>
      </c>
      <c r="B10" s="37">
        <v>113598</v>
      </c>
      <c r="C10" s="37">
        <v>116821</v>
      </c>
      <c r="D10" s="37">
        <v>121005</v>
      </c>
      <c r="E10" s="36">
        <f t="shared" si="0"/>
        <v>6.520361273966091E-2</v>
      </c>
      <c r="G10" s="48"/>
    </row>
    <row r="11" spans="1:7" x14ac:dyDescent="0.25">
      <c r="A11" s="33" t="s">
        <v>48</v>
      </c>
      <c r="B11" s="37">
        <v>726628</v>
      </c>
      <c r="C11" s="37">
        <v>746014</v>
      </c>
      <c r="D11" s="37">
        <v>765983</v>
      </c>
      <c r="E11" s="36">
        <f t="shared" si="0"/>
        <v>5.416113884959016E-2</v>
      </c>
      <c r="G11" s="48"/>
    </row>
    <row r="12" spans="1:7" x14ac:dyDescent="0.25">
      <c r="A12" s="56" t="s">
        <v>17</v>
      </c>
      <c r="B12" s="45">
        <v>1459580</v>
      </c>
      <c r="C12" s="45">
        <v>1499916</v>
      </c>
      <c r="D12" s="45">
        <v>1547266</v>
      </c>
      <c r="E12" s="46">
        <f t="shared" si="0"/>
        <v>6.007618630016854E-2</v>
      </c>
      <c r="G12" s="48"/>
    </row>
    <row r="13" spans="1:7" x14ac:dyDescent="0.25">
      <c r="A13" s="33" t="s">
        <v>49</v>
      </c>
      <c r="B13" s="37">
        <v>12092</v>
      </c>
      <c r="C13" s="37">
        <v>12381</v>
      </c>
      <c r="D13" s="37">
        <v>12714</v>
      </c>
      <c r="E13" s="36">
        <f t="shared" si="0"/>
        <v>5.1438967912669532E-2</v>
      </c>
      <c r="G13" s="48"/>
    </row>
    <row r="14" spans="1:7" x14ac:dyDescent="0.25">
      <c r="A14" s="33" t="s">
        <v>50</v>
      </c>
      <c r="B14" s="37">
        <v>314707</v>
      </c>
      <c r="C14" s="37">
        <v>324147</v>
      </c>
      <c r="D14" s="37">
        <v>334723</v>
      </c>
      <c r="E14" s="36">
        <f t="shared" si="0"/>
        <v>6.3602017114331749E-2</v>
      </c>
      <c r="G14" s="48"/>
    </row>
    <row r="15" spans="1:7" x14ac:dyDescent="0.25">
      <c r="A15" s="33" t="s">
        <v>51</v>
      </c>
      <c r="B15" s="37">
        <v>64072</v>
      </c>
      <c r="C15" s="37">
        <v>64867</v>
      </c>
      <c r="D15" s="37">
        <v>66153</v>
      </c>
      <c r="E15" s="36">
        <f t="shared" si="0"/>
        <v>3.2479086028218251E-2</v>
      </c>
      <c r="G15" s="48"/>
    </row>
    <row r="16" spans="1:7" x14ac:dyDescent="0.25">
      <c r="A16" s="33" t="s">
        <v>52</v>
      </c>
      <c r="B16" s="37">
        <v>49165</v>
      </c>
      <c r="C16" s="37">
        <v>51219</v>
      </c>
      <c r="D16" s="37">
        <v>53969</v>
      </c>
      <c r="E16" s="36">
        <f t="shared" si="0"/>
        <v>9.7711786840231879E-2</v>
      </c>
      <c r="G16" s="48"/>
    </row>
    <row r="17" spans="1:7" x14ac:dyDescent="0.25">
      <c r="A17" s="33" t="s">
        <v>53</v>
      </c>
      <c r="B17" s="37">
        <v>31210</v>
      </c>
      <c r="C17" s="37">
        <v>33739</v>
      </c>
      <c r="D17" s="37">
        <v>36028</v>
      </c>
      <c r="E17" s="36">
        <f t="shared" si="0"/>
        <v>0.15437359820570329</v>
      </c>
      <c r="G17" s="48"/>
    </row>
    <row r="18" spans="1:7" ht="30" x14ac:dyDescent="0.25">
      <c r="A18" s="33" t="s">
        <v>87</v>
      </c>
      <c r="B18" s="37">
        <v>17996</v>
      </c>
      <c r="C18" s="37">
        <v>18407</v>
      </c>
      <c r="D18" s="37">
        <v>24679</v>
      </c>
      <c r="E18" s="36">
        <f t="shared" si="0"/>
        <v>0.37136030228939765</v>
      </c>
      <c r="G18" s="48"/>
    </row>
    <row r="19" spans="1:7" x14ac:dyDescent="0.25">
      <c r="A19" s="33" t="s">
        <v>54</v>
      </c>
      <c r="B19" s="37">
        <v>37015</v>
      </c>
      <c r="C19" s="37">
        <v>38578</v>
      </c>
      <c r="D19" s="37">
        <v>39578</v>
      </c>
      <c r="E19" s="36">
        <f t="shared" si="0"/>
        <v>6.9242199108469543E-2</v>
      </c>
      <c r="G19" s="48"/>
    </row>
    <row r="20" spans="1:7" x14ac:dyDescent="0.25">
      <c r="A20" s="33" t="s">
        <v>55</v>
      </c>
      <c r="B20" s="37">
        <v>103725</v>
      </c>
      <c r="C20" s="37">
        <v>105559</v>
      </c>
      <c r="D20" s="37">
        <v>106950</v>
      </c>
      <c r="E20" s="36">
        <f t="shared" si="0"/>
        <v>3.1091829356471441E-2</v>
      </c>
      <c r="G20" s="48"/>
    </row>
    <row r="21" spans="1:7" x14ac:dyDescent="0.25">
      <c r="A21" s="33" t="s">
        <v>56</v>
      </c>
      <c r="B21" s="37">
        <v>3129</v>
      </c>
      <c r="C21" s="37">
        <v>3414</v>
      </c>
      <c r="D21" s="37">
        <v>3671</v>
      </c>
      <c r="E21" s="36">
        <f t="shared" si="0"/>
        <v>0.17321828060083094</v>
      </c>
      <c r="G21" s="48"/>
    </row>
    <row r="22" spans="1:7" x14ac:dyDescent="0.25">
      <c r="A22" s="33" t="s">
        <v>57</v>
      </c>
      <c r="B22" s="37">
        <v>26748</v>
      </c>
      <c r="C22" s="37">
        <v>28034</v>
      </c>
      <c r="D22" s="37">
        <v>29326</v>
      </c>
      <c r="E22" s="36">
        <f t="shared" si="0"/>
        <v>9.6381037834604458E-2</v>
      </c>
      <c r="G22" s="48"/>
    </row>
    <row r="23" spans="1:7" x14ac:dyDescent="0.25">
      <c r="A23" s="33" t="s">
        <v>58</v>
      </c>
      <c r="B23" s="37">
        <v>38042</v>
      </c>
      <c r="C23" s="37">
        <v>40925</v>
      </c>
      <c r="D23" s="37">
        <v>44958</v>
      </c>
      <c r="E23" s="36">
        <f t="shared" si="0"/>
        <v>0.18179906419220862</v>
      </c>
      <c r="G23" s="48"/>
    </row>
    <row r="24" spans="1:7" x14ac:dyDescent="0.25">
      <c r="A24" s="33" t="s">
        <v>59</v>
      </c>
      <c r="B24" s="37">
        <v>6225</v>
      </c>
      <c r="C24" s="37">
        <v>6573</v>
      </c>
      <c r="D24" s="37">
        <v>6916</v>
      </c>
      <c r="E24" s="36">
        <f t="shared" si="0"/>
        <v>0.11100401606425703</v>
      </c>
      <c r="G24" s="48"/>
    </row>
    <row r="25" spans="1:7" x14ac:dyDescent="0.25">
      <c r="A25" s="33" t="s">
        <v>60</v>
      </c>
      <c r="B25" s="37">
        <v>3491</v>
      </c>
      <c r="C25" s="37">
        <v>3592</v>
      </c>
      <c r="D25" s="37">
        <v>3829</v>
      </c>
      <c r="E25" s="36">
        <f t="shared" si="0"/>
        <v>9.6820395302205667E-2</v>
      </c>
      <c r="G25" s="48"/>
    </row>
    <row r="26" spans="1:7" x14ac:dyDescent="0.25">
      <c r="A26" s="33" t="s">
        <v>61</v>
      </c>
      <c r="B26" s="37">
        <v>372074</v>
      </c>
      <c r="C26" s="37">
        <v>379405</v>
      </c>
      <c r="D26" s="37">
        <v>383073</v>
      </c>
      <c r="E26" s="36">
        <f t="shared" si="0"/>
        <v>2.9561323822680435E-2</v>
      </c>
      <c r="G26" s="48"/>
    </row>
    <row r="27" spans="1:7" x14ac:dyDescent="0.25">
      <c r="A27" s="33" t="s">
        <v>62</v>
      </c>
      <c r="B27" s="37">
        <v>24549</v>
      </c>
      <c r="C27" s="37">
        <v>25030</v>
      </c>
      <c r="D27" s="37">
        <v>25674</v>
      </c>
      <c r="E27" s="36">
        <f t="shared" si="0"/>
        <v>4.5826713919100572E-2</v>
      </c>
      <c r="G27" s="48"/>
    </row>
    <row r="28" spans="1:7" x14ac:dyDescent="0.25">
      <c r="A28" s="33" t="s">
        <v>63</v>
      </c>
      <c r="B28" s="37">
        <v>113723</v>
      </c>
      <c r="C28" s="37">
        <v>114499</v>
      </c>
      <c r="D28" s="37">
        <v>115465</v>
      </c>
      <c r="E28" s="36">
        <f t="shared" si="0"/>
        <v>1.5317921616559534E-2</v>
      </c>
      <c r="G28" s="48"/>
    </row>
    <row r="29" spans="1:7" x14ac:dyDescent="0.25">
      <c r="A29" s="33" t="s">
        <v>64</v>
      </c>
      <c r="B29" s="37">
        <v>3132</v>
      </c>
      <c r="C29" s="37">
        <v>3226</v>
      </c>
      <c r="D29" s="37">
        <v>3343</v>
      </c>
      <c r="E29" s="36">
        <f t="shared" si="0"/>
        <v>6.7369093231162192E-2</v>
      </c>
      <c r="G29" s="48"/>
    </row>
    <row r="30" spans="1:7" x14ac:dyDescent="0.25">
      <c r="A30" s="33" t="s">
        <v>65</v>
      </c>
      <c r="B30" s="37">
        <v>10046</v>
      </c>
      <c r="C30" s="37">
        <v>10677</v>
      </c>
      <c r="D30" s="37">
        <v>11027</v>
      </c>
      <c r="E30" s="36">
        <f t="shared" si="0"/>
        <v>9.7650806291061112E-2</v>
      </c>
      <c r="G30" s="48"/>
    </row>
    <row r="31" spans="1:7" x14ac:dyDescent="0.25">
      <c r="A31" s="33" t="s">
        <v>66</v>
      </c>
      <c r="B31" s="37">
        <v>2631</v>
      </c>
      <c r="C31" s="37">
        <v>2711</v>
      </c>
      <c r="D31" s="37">
        <v>2823</v>
      </c>
      <c r="E31" s="36">
        <f t="shared" si="0"/>
        <v>7.2976054732041051E-2</v>
      </c>
      <c r="G31" s="48"/>
    </row>
    <row r="32" spans="1:7" x14ac:dyDescent="0.25">
      <c r="A32" s="33" t="s">
        <v>67</v>
      </c>
      <c r="B32" s="37">
        <v>55903</v>
      </c>
      <c r="C32" s="37">
        <v>57875</v>
      </c>
      <c r="D32" s="37">
        <v>59830</v>
      </c>
      <c r="E32" s="36">
        <f t="shared" si="0"/>
        <v>7.0246677280289077E-2</v>
      </c>
      <c r="G32" s="48"/>
    </row>
    <row r="33" spans="1:7" x14ac:dyDescent="0.25">
      <c r="A33" s="33" t="s">
        <v>68</v>
      </c>
      <c r="B33" s="37">
        <v>7557</v>
      </c>
      <c r="C33" s="37">
        <v>7628</v>
      </c>
      <c r="D33" s="37">
        <v>7747</v>
      </c>
      <c r="E33" s="36">
        <f t="shared" si="0"/>
        <v>2.5142252216488026E-2</v>
      </c>
      <c r="G33" s="48"/>
    </row>
    <row r="34" spans="1:7" x14ac:dyDescent="0.25">
      <c r="A34" s="33" t="s">
        <v>69</v>
      </c>
      <c r="B34" s="37">
        <v>122124</v>
      </c>
      <c r="C34" s="37">
        <v>125575</v>
      </c>
      <c r="D34" s="37">
        <v>130715</v>
      </c>
      <c r="E34" s="36">
        <f t="shared" si="0"/>
        <v>7.0346533032000266E-2</v>
      </c>
      <c r="G34" s="48"/>
    </row>
    <row r="35" spans="1:7" x14ac:dyDescent="0.25">
      <c r="A35" s="33" t="s">
        <v>70</v>
      </c>
      <c r="B35" s="37">
        <v>9703</v>
      </c>
      <c r="C35" s="37">
        <v>9917</v>
      </c>
      <c r="D35" s="37">
        <v>10139</v>
      </c>
      <c r="E35" s="36">
        <f t="shared" si="0"/>
        <v>4.493455632278677E-2</v>
      </c>
      <c r="G35" s="48"/>
    </row>
    <row r="36" spans="1:7" x14ac:dyDescent="0.25">
      <c r="A36" s="33" t="s">
        <v>71</v>
      </c>
      <c r="B36" s="37">
        <v>9752</v>
      </c>
      <c r="C36" s="37">
        <v>10110</v>
      </c>
      <c r="D36" s="37">
        <v>10813</v>
      </c>
      <c r="E36" s="36">
        <f t="shared" si="0"/>
        <v>0.10879819524200164</v>
      </c>
      <c r="G36" s="48"/>
    </row>
    <row r="37" spans="1:7" x14ac:dyDescent="0.25">
      <c r="A37" s="33" t="s">
        <v>72</v>
      </c>
      <c r="B37" s="37">
        <v>1153</v>
      </c>
      <c r="C37" s="37">
        <v>1212</v>
      </c>
      <c r="D37" s="37">
        <v>1284</v>
      </c>
      <c r="E37" s="36">
        <f t="shared" si="0"/>
        <v>0.11361665221162186</v>
      </c>
      <c r="G37" s="48"/>
    </row>
    <row r="38" spans="1:7" x14ac:dyDescent="0.25">
      <c r="A38" s="33" t="s">
        <v>73</v>
      </c>
      <c r="B38" s="37">
        <v>1856</v>
      </c>
      <c r="C38" s="37">
        <v>2483</v>
      </c>
      <c r="D38" s="37">
        <v>3225</v>
      </c>
      <c r="E38" s="36">
        <f t="shared" si="0"/>
        <v>0.73760775862068961</v>
      </c>
      <c r="G38" s="48"/>
    </row>
    <row r="39" spans="1:7" x14ac:dyDescent="0.25">
      <c r="A39" s="33" t="s">
        <v>74</v>
      </c>
      <c r="B39" s="37">
        <v>2452</v>
      </c>
      <c r="C39" s="37">
        <v>2579</v>
      </c>
      <c r="D39" s="37">
        <v>2707</v>
      </c>
      <c r="E39" s="36">
        <f t="shared" si="0"/>
        <v>0.10399673735725938</v>
      </c>
      <c r="G39" s="48"/>
    </row>
    <row r="40" spans="1:7" x14ac:dyDescent="0.25">
      <c r="A40" s="33" t="s">
        <v>75</v>
      </c>
      <c r="B40" s="37">
        <v>15308</v>
      </c>
      <c r="C40" s="37">
        <v>15554</v>
      </c>
      <c r="D40" s="37">
        <v>15907</v>
      </c>
      <c r="E40" s="36">
        <f t="shared" si="0"/>
        <v>3.912986673634701E-2</v>
      </c>
      <c r="G40" s="48"/>
    </row>
    <row r="41" spans="1:7" x14ac:dyDescent="0.25">
      <c r="A41" s="57" t="s">
        <v>76</v>
      </c>
      <c r="B41" s="45">
        <v>17831694</v>
      </c>
      <c r="C41" s="45">
        <v>18856725</v>
      </c>
      <c r="D41" s="45">
        <v>19774227</v>
      </c>
      <c r="E41" s="46">
        <f t="shared" si="0"/>
        <v>0.10893709818035235</v>
      </c>
      <c r="G41" s="48"/>
    </row>
    <row r="42" spans="1:7" x14ac:dyDescent="0.25">
      <c r="A42" s="52" t="s">
        <v>6</v>
      </c>
      <c r="B42" s="49">
        <v>60418211</v>
      </c>
      <c r="C42" s="49">
        <v>66079300</v>
      </c>
      <c r="D42" s="49">
        <v>72137163</v>
      </c>
      <c r="E42" s="50">
        <f t="shared" si="0"/>
        <v>0.19396390270476563</v>
      </c>
      <c r="G42" s="48"/>
    </row>
    <row r="43" spans="1:7" x14ac:dyDescent="0.25">
      <c r="G43" s="48"/>
    </row>
  </sheetData>
  <mergeCells count="2">
    <mergeCell ref="A1:E1"/>
    <mergeCell ref="A2:E2"/>
  </mergeCells>
  <pageMargins left="0.25" right="0.25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view="pageBreakPreview" zoomScale="60" zoomScaleNormal="100" workbookViewId="0">
      <selection activeCell="C55" sqref="C55"/>
    </sheetView>
  </sheetViews>
  <sheetFormatPr defaultRowHeight="15" x14ac:dyDescent="0.25"/>
  <cols>
    <col min="1" max="1" width="37.7109375" style="5" customWidth="1"/>
    <col min="2" max="2" width="24.140625" style="5" customWidth="1"/>
    <col min="3" max="4" width="18" style="5" customWidth="1"/>
    <col min="5" max="5" width="23.85546875" style="5" customWidth="1"/>
    <col min="7" max="7" width="11.28515625" bestFit="1" customWidth="1"/>
  </cols>
  <sheetData>
    <row r="1" spans="1:7" ht="18" x14ac:dyDescent="0.25">
      <c r="A1" s="61" t="s">
        <v>89</v>
      </c>
      <c r="B1" s="61"/>
      <c r="C1" s="61"/>
      <c r="D1" s="61"/>
      <c r="E1" s="61"/>
    </row>
    <row r="2" spans="1:7" x14ac:dyDescent="0.25">
      <c r="A2" s="62" t="s">
        <v>85</v>
      </c>
      <c r="B2" s="62"/>
      <c r="C2" s="62"/>
      <c r="D2" s="62"/>
      <c r="E2" s="62"/>
    </row>
    <row r="4" spans="1:7" ht="30" x14ac:dyDescent="0.25">
      <c r="A4" s="1" t="s">
        <v>1</v>
      </c>
      <c r="B4" s="2" t="s">
        <v>40</v>
      </c>
      <c r="C4" s="2" t="s">
        <v>41</v>
      </c>
      <c r="D4" s="2" t="s">
        <v>90</v>
      </c>
      <c r="E4" s="1" t="s">
        <v>94</v>
      </c>
      <c r="G4" s="48"/>
    </row>
    <row r="5" spans="1:7" x14ac:dyDescent="0.25">
      <c r="A5" s="44" t="s">
        <v>16</v>
      </c>
      <c r="B5" s="45">
        <v>68215545</v>
      </c>
      <c r="C5" s="45">
        <v>75408358</v>
      </c>
      <c r="D5" s="45">
        <v>84604087</v>
      </c>
      <c r="E5" s="46">
        <f>(D5-B5)/B5</f>
        <v>0.24024644236148812</v>
      </c>
      <c r="G5" s="48"/>
    </row>
    <row r="6" spans="1:7" x14ac:dyDescent="0.25">
      <c r="A6" s="34" t="s">
        <v>43</v>
      </c>
      <c r="B6" s="37">
        <v>7658763</v>
      </c>
      <c r="C6" s="37">
        <v>8450058</v>
      </c>
      <c r="D6" s="37">
        <v>9481786</v>
      </c>
      <c r="E6" s="36">
        <f t="shared" ref="E6:E40" si="0">(D6-B6)/B6</f>
        <v>0.23803099795619737</v>
      </c>
      <c r="G6" s="48"/>
    </row>
    <row r="7" spans="1:7" x14ac:dyDescent="0.25">
      <c r="A7" s="34" t="s">
        <v>44</v>
      </c>
      <c r="B7" s="37">
        <v>22110219</v>
      </c>
      <c r="C7" s="37">
        <v>24437067</v>
      </c>
      <c r="D7" s="37">
        <v>27184273</v>
      </c>
      <c r="E7" s="36">
        <f t="shared" si="0"/>
        <v>0.22948908828085329</v>
      </c>
      <c r="G7" s="48"/>
    </row>
    <row r="8" spans="1:7" x14ac:dyDescent="0.25">
      <c r="A8" s="34" t="s">
        <v>45</v>
      </c>
      <c r="B8" s="37">
        <v>22736972</v>
      </c>
      <c r="C8" s="37">
        <v>25159005</v>
      </c>
      <c r="D8" s="37">
        <v>28337808</v>
      </c>
      <c r="E8" s="36">
        <f t="shared" si="0"/>
        <v>0.24633165753117872</v>
      </c>
      <c r="G8" s="48"/>
    </row>
    <row r="9" spans="1:7" x14ac:dyDescent="0.25">
      <c r="A9" s="34" t="s">
        <v>46</v>
      </c>
      <c r="B9" s="37">
        <v>5839253</v>
      </c>
      <c r="C9" s="37">
        <v>6497791</v>
      </c>
      <c r="D9" s="37">
        <v>7376668</v>
      </c>
      <c r="E9" s="36">
        <f t="shared" si="0"/>
        <v>0.26328967078494458</v>
      </c>
      <c r="G9" s="48"/>
    </row>
    <row r="10" spans="1:7" x14ac:dyDescent="0.25">
      <c r="A10" s="34" t="s">
        <v>47</v>
      </c>
      <c r="B10" s="37">
        <v>1152761</v>
      </c>
      <c r="C10" s="37">
        <v>1282575</v>
      </c>
      <c r="D10" s="37">
        <v>1452335</v>
      </c>
      <c r="E10" s="36">
        <f t="shared" si="0"/>
        <v>0.25987520396682401</v>
      </c>
      <c r="G10" s="48"/>
    </row>
    <row r="11" spans="1:7" x14ac:dyDescent="0.25">
      <c r="A11" s="34" t="s">
        <v>48</v>
      </c>
      <c r="B11" s="37">
        <v>8717577</v>
      </c>
      <c r="C11" s="37">
        <v>9581862</v>
      </c>
      <c r="D11" s="37">
        <v>10771217</v>
      </c>
      <c r="E11" s="36">
        <f t="shared" si="0"/>
        <v>0.23557463272191345</v>
      </c>
      <c r="G11" s="48"/>
    </row>
    <row r="12" spans="1:7" x14ac:dyDescent="0.25">
      <c r="A12" s="44" t="s">
        <v>17</v>
      </c>
      <c r="B12" s="45">
        <v>13660488</v>
      </c>
      <c r="C12" s="45">
        <v>15092986</v>
      </c>
      <c r="D12" s="45">
        <v>16919628</v>
      </c>
      <c r="E12" s="46">
        <f t="shared" si="0"/>
        <v>0.23858152066016969</v>
      </c>
      <c r="G12" s="48"/>
    </row>
    <row r="13" spans="1:7" x14ac:dyDescent="0.25">
      <c r="A13" s="34" t="s">
        <v>49</v>
      </c>
      <c r="B13" s="37">
        <v>289726</v>
      </c>
      <c r="C13" s="37">
        <v>318728</v>
      </c>
      <c r="D13" s="37">
        <v>355853</v>
      </c>
      <c r="E13" s="36">
        <f t="shared" si="0"/>
        <v>0.22823978517633903</v>
      </c>
      <c r="G13" s="48"/>
    </row>
    <row r="14" spans="1:7" x14ac:dyDescent="0.25">
      <c r="A14" s="34" t="s">
        <v>50</v>
      </c>
      <c r="B14" s="37">
        <v>2180008</v>
      </c>
      <c r="C14" s="37">
        <v>2411166</v>
      </c>
      <c r="D14" s="37">
        <v>2703122</v>
      </c>
      <c r="E14" s="36">
        <f t="shared" si="0"/>
        <v>0.23995966987277112</v>
      </c>
      <c r="G14" s="48"/>
    </row>
    <row r="15" spans="1:7" x14ac:dyDescent="0.25">
      <c r="A15" s="34" t="s">
        <v>51</v>
      </c>
      <c r="B15" s="37">
        <v>754432</v>
      </c>
      <c r="C15" s="37">
        <v>838211</v>
      </c>
      <c r="D15" s="37">
        <v>936580</v>
      </c>
      <c r="E15" s="36">
        <f t="shared" si="0"/>
        <v>0.24143726671191043</v>
      </c>
      <c r="G15" s="48"/>
    </row>
    <row r="16" spans="1:7" x14ac:dyDescent="0.25">
      <c r="A16" s="34" t="s">
        <v>52</v>
      </c>
      <c r="B16" s="37">
        <v>759320</v>
      </c>
      <c r="C16" s="37">
        <v>833289</v>
      </c>
      <c r="D16" s="37">
        <v>934076</v>
      </c>
      <c r="E16" s="36">
        <f t="shared" si="0"/>
        <v>0.23014802718221566</v>
      </c>
      <c r="G16" s="48"/>
    </row>
    <row r="17" spans="1:7" x14ac:dyDescent="0.25">
      <c r="A17" s="34" t="s">
        <v>53</v>
      </c>
      <c r="B17" s="37">
        <v>551095</v>
      </c>
      <c r="C17" s="37">
        <v>611334</v>
      </c>
      <c r="D17" s="37">
        <v>689347</v>
      </c>
      <c r="E17" s="36">
        <f t="shared" si="0"/>
        <v>0.25086781770838057</v>
      </c>
      <c r="G17" s="48"/>
    </row>
    <row r="18" spans="1:7" ht="30" x14ac:dyDescent="0.25">
      <c r="A18" s="34" t="s">
        <v>87</v>
      </c>
      <c r="B18" s="37">
        <v>150285</v>
      </c>
      <c r="C18" s="37">
        <v>166769</v>
      </c>
      <c r="D18" s="37">
        <v>191591</v>
      </c>
      <c r="E18" s="36">
        <f t="shared" si="0"/>
        <v>0.2748511162125295</v>
      </c>
      <c r="G18" s="48"/>
    </row>
    <row r="19" spans="1:7" x14ac:dyDescent="0.25">
      <c r="A19" s="34" t="s">
        <v>54</v>
      </c>
      <c r="B19" s="37">
        <v>402833</v>
      </c>
      <c r="C19" s="37">
        <v>438532</v>
      </c>
      <c r="D19" s="37">
        <v>488447</v>
      </c>
      <c r="E19" s="36">
        <f t="shared" si="0"/>
        <v>0.21252975798904261</v>
      </c>
      <c r="G19" s="48"/>
    </row>
    <row r="20" spans="1:7" x14ac:dyDescent="0.25">
      <c r="A20" s="34" t="s">
        <v>55</v>
      </c>
      <c r="B20" s="37">
        <v>1558473</v>
      </c>
      <c r="C20" s="37">
        <v>1725015</v>
      </c>
      <c r="D20" s="37">
        <v>1955082</v>
      </c>
      <c r="E20" s="36">
        <f t="shared" si="0"/>
        <v>0.25448564075219782</v>
      </c>
      <c r="G20" s="48"/>
    </row>
    <row r="21" spans="1:7" x14ac:dyDescent="0.25">
      <c r="A21" s="34" t="s">
        <v>56</v>
      </c>
      <c r="B21" s="37">
        <v>172050</v>
      </c>
      <c r="C21" s="37">
        <v>188377</v>
      </c>
      <c r="D21" s="37">
        <v>210926</v>
      </c>
      <c r="E21" s="36">
        <f t="shared" si="0"/>
        <v>0.22595757047369949</v>
      </c>
      <c r="G21" s="48"/>
    </row>
    <row r="22" spans="1:7" x14ac:dyDescent="0.25">
      <c r="A22" s="35" t="s">
        <v>57</v>
      </c>
      <c r="B22" s="37">
        <v>1035194</v>
      </c>
      <c r="C22" s="37">
        <v>1158801</v>
      </c>
      <c r="D22" s="37">
        <v>1320878</v>
      </c>
      <c r="E22" s="36">
        <f t="shared" si="0"/>
        <v>0.27597146042191123</v>
      </c>
      <c r="G22" s="48"/>
    </row>
    <row r="23" spans="1:7" x14ac:dyDescent="0.25">
      <c r="A23" s="34" t="s">
        <v>58</v>
      </c>
      <c r="B23" s="37">
        <v>411261</v>
      </c>
      <c r="C23" s="37">
        <v>453545</v>
      </c>
      <c r="D23" s="37">
        <v>509268</v>
      </c>
      <c r="E23" s="36">
        <f t="shared" si="0"/>
        <v>0.23830851940738362</v>
      </c>
      <c r="G23" s="48"/>
    </row>
    <row r="24" spans="1:7" x14ac:dyDescent="0.25">
      <c r="A24" s="34" t="s">
        <v>59</v>
      </c>
      <c r="B24" s="37">
        <v>209052</v>
      </c>
      <c r="C24" s="37">
        <v>230869</v>
      </c>
      <c r="D24" s="37">
        <v>260220</v>
      </c>
      <c r="E24" s="36">
        <f t="shared" si="0"/>
        <v>0.24476206876757936</v>
      </c>
      <c r="G24" s="48"/>
    </row>
    <row r="25" spans="1:7" x14ac:dyDescent="0.25">
      <c r="A25" s="34" t="s">
        <v>60</v>
      </c>
      <c r="B25" s="37">
        <v>63025</v>
      </c>
      <c r="C25" s="37">
        <v>68874</v>
      </c>
      <c r="D25" s="37">
        <v>76603</v>
      </c>
      <c r="E25" s="36">
        <f t="shared" si="0"/>
        <v>0.2154383181277271</v>
      </c>
      <c r="G25" s="48"/>
    </row>
    <row r="26" spans="1:7" x14ac:dyDescent="0.25">
      <c r="A26" s="34" t="s">
        <v>61</v>
      </c>
      <c r="B26" s="37">
        <v>821926</v>
      </c>
      <c r="C26" s="37">
        <v>908772</v>
      </c>
      <c r="D26" s="37">
        <v>1012142</v>
      </c>
      <c r="E26" s="36">
        <f t="shared" si="0"/>
        <v>0.23142716010930425</v>
      </c>
      <c r="G26" s="48"/>
    </row>
    <row r="27" spans="1:7" x14ac:dyDescent="0.25">
      <c r="A27" s="34" t="s">
        <v>62</v>
      </c>
      <c r="B27" s="37">
        <v>475596</v>
      </c>
      <c r="C27" s="37">
        <v>521518</v>
      </c>
      <c r="D27" s="37">
        <v>585655</v>
      </c>
      <c r="E27" s="36">
        <f t="shared" si="0"/>
        <v>0.23141279573419457</v>
      </c>
      <c r="G27" s="48"/>
    </row>
    <row r="28" spans="1:7" x14ac:dyDescent="0.25">
      <c r="A28" s="34" t="s">
        <v>63</v>
      </c>
      <c r="B28" s="37">
        <v>786132</v>
      </c>
      <c r="C28" s="37">
        <v>851345</v>
      </c>
      <c r="D28" s="37">
        <v>933680</v>
      </c>
      <c r="E28" s="36">
        <f t="shared" si="0"/>
        <v>0.18768858156136628</v>
      </c>
      <c r="G28" s="48"/>
    </row>
    <row r="29" spans="1:7" x14ac:dyDescent="0.25">
      <c r="A29" s="34" t="s">
        <v>64</v>
      </c>
      <c r="B29" s="37">
        <v>112490</v>
      </c>
      <c r="C29" s="37">
        <v>123247</v>
      </c>
      <c r="D29" s="37">
        <v>136099</v>
      </c>
      <c r="E29" s="36">
        <f t="shared" si="0"/>
        <v>0.20987643346075208</v>
      </c>
      <c r="G29" s="48"/>
    </row>
    <row r="30" spans="1:7" x14ac:dyDescent="0.25">
      <c r="A30" s="34" t="s">
        <v>65</v>
      </c>
      <c r="B30" s="37">
        <v>129545</v>
      </c>
      <c r="C30" s="37">
        <v>155302</v>
      </c>
      <c r="D30" s="37">
        <v>177713</v>
      </c>
      <c r="E30" s="36">
        <f t="shared" si="0"/>
        <v>0.37182446254197382</v>
      </c>
      <c r="G30" s="48"/>
    </row>
    <row r="31" spans="1:7" x14ac:dyDescent="0.25">
      <c r="A31" s="34" t="s">
        <v>66</v>
      </c>
      <c r="B31" s="37">
        <v>39033</v>
      </c>
      <c r="C31" s="37">
        <v>51241</v>
      </c>
      <c r="D31" s="37">
        <v>57688</v>
      </c>
      <c r="E31" s="36">
        <f t="shared" si="0"/>
        <v>0.47792893192939306</v>
      </c>
      <c r="G31" s="48"/>
    </row>
    <row r="32" spans="1:7" x14ac:dyDescent="0.25">
      <c r="A32" s="35" t="s">
        <v>67</v>
      </c>
      <c r="B32" s="37">
        <v>1026265</v>
      </c>
      <c r="C32" s="37">
        <v>1128731</v>
      </c>
      <c r="D32" s="37">
        <v>1261862</v>
      </c>
      <c r="E32" s="36">
        <f t="shared" si="0"/>
        <v>0.22956741192576965</v>
      </c>
      <c r="G32" s="48"/>
    </row>
    <row r="33" spans="1:7" x14ac:dyDescent="0.25">
      <c r="A33" s="34" t="s">
        <v>68</v>
      </c>
      <c r="B33" s="37">
        <v>130046</v>
      </c>
      <c r="C33" s="37">
        <v>145615</v>
      </c>
      <c r="D33" s="37">
        <v>164466</v>
      </c>
      <c r="E33" s="36">
        <f t="shared" si="0"/>
        <v>0.26467557633452776</v>
      </c>
      <c r="G33" s="48"/>
    </row>
    <row r="34" spans="1:7" x14ac:dyDescent="0.25">
      <c r="A34" s="34" t="s">
        <v>69</v>
      </c>
      <c r="B34" s="37">
        <v>971474</v>
      </c>
      <c r="C34" s="37">
        <v>1063880</v>
      </c>
      <c r="D34" s="37">
        <v>1173540</v>
      </c>
      <c r="E34" s="36">
        <f t="shared" si="0"/>
        <v>0.20799939061673292</v>
      </c>
      <c r="G34" s="48"/>
    </row>
    <row r="35" spans="1:7" x14ac:dyDescent="0.25">
      <c r="A35" s="34" t="s">
        <v>70</v>
      </c>
      <c r="B35" s="37">
        <v>259392</v>
      </c>
      <c r="C35" s="37">
        <v>286437</v>
      </c>
      <c r="D35" s="37">
        <v>319465</v>
      </c>
      <c r="E35" s="36">
        <f t="shared" si="0"/>
        <v>0.23159156797434</v>
      </c>
      <c r="G35" s="48"/>
    </row>
    <row r="36" spans="1:7" x14ac:dyDescent="0.25">
      <c r="A36" s="34" t="s">
        <v>71</v>
      </c>
      <c r="B36" s="37">
        <v>111607</v>
      </c>
      <c r="C36" s="37">
        <v>124424</v>
      </c>
      <c r="D36" s="37">
        <v>140844</v>
      </c>
      <c r="E36" s="36">
        <f t="shared" si="0"/>
        <v>0.26196385531373478</v>
      </c>
      <c r="G36" s="48"/>
    </row>
    <row r="37" spans="1:7" x14ac:dyDescent="0.25">
      <c r="A37" s="34" t="s">
        <v>72</v>
      </c>
      <c r="B37" s="37">
        <v>42968</v>
      </c>
      <c r="C37" s="37">
        <v>47508</v>
      </c>
      <c r="D37" s="37">
        <v>53350</v>
      </c>
      <c r="E37" s="36">
        <f>(D37-B37)/B37</f>
        <v>0.24162167194191025</v>
      </c>
      <c r="G37" s="48"/>
    </row>
    <row r="38" spans="1:7" x14ac:dyDescent="0.25">
      <c r="A38" s="34" t="s">
        <v>73</v>
      </c>
      <c r="B38" s="37">
        <v>72443</v>
      </c>
      <c r="C38" s="37">
        <v>81347</v>
      </c>
      <c r="D38" s="37">
        <v>92190</v>
      </c>
      <c r="E38" s="36">
        <f t="shared" si="0"/>
        <v>0.27258672335491352</v>
      </c>
      <c r="G38" s="48"/>
    </row>
    <row r="39" spans="1:7" x14ac:dyDescent="0.25">
      <c r="A39" s="34" t="s">
        <v>74</v>
      </c>
      <c r="B39" s="37">
        <v>51108</v>
      </c>
      <c r="C39" s="37">
        <v>57725</v>
      </c>
      <c r="D39" s="37">
        <v>64064</v>
      </c>
      <c r="E39" s="36">
        <f t="shared" si="0"/>
        <v>0.2535023871018236</v>
      </c>
      <c r="G39" s="48"/>
    </row>
    <row r="40" spans="1:7" x14ac:dyDescent="0.25">
      <c r="A40" s="34" t="s">
        <v>75</v>
      </c>
      <c r="B40" s="37">
        <v>93709</v>
      </c>
      <c r="C40" s="37">
        <v>102384</v>
      </c>
      <c r="D40" s="37">
        <v>114877</v>
      </c>
      <c r="E40" s="36">
        <f t="shared" si="0"/>
        <v>0.22589078957197281</v>
      </c>
      <c r="G40" s="48"/>
    </row>
    <row r="41" spans="1:7" x14ac:dyDescent="0.25">
      <c r="A41" s="51" t="s">
        <v>10</v>
      </c>
      <c r="B41" s="49">
        <v>81876033</v>
      </c>
      <c r="C41" s="49">
        <v>90501344</v>
      </c>
      <c r="D41" s="49">
        <v>101523715</v>
      </c>
      <c r="E41" s="50">
        <f>(D41-B41)/B41</f>
        <v>0.23996866091448274</v>
      </c>
      <c r="G41" s="48"/>
    </row>
    <row r="42" spans="1:7" x14ac:dyDescent="0.25">
      <c r="G42" s="48"/>
    </row>
    <row r="43" spans="1:7" x14ac:dyDescent="0.25">
      <c r="G43" s="48"/>
    </row>
  </sheetData>
  <mergeCells count="2">
    <mergeCell ref="A1:E1"/>
    <mergeCell ref="A2:E2"/>
  </mergeCells>
  <pageMargins left="0.25" right="0.25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view="pageBreakPreview" zoomScale="60" zoomScaleNormal="88" workbookViewId="0">
      <selection activeCell="C45" sqref="C45"/>
    </sheetView>
  </sheetViews>
  <sheetFormatPr defaultRowHeight="15" x14ac:dyDescent="0.25"/>
  <cols>
    <col min="1" max="1" width="37.7109375" style="5" customWidth="1"/>
    <col min="2" max="4" width="26.5703125" style="5" bestFit="1" customWidth="1"/>
    <col min="5" max="5" width="23.85546875" style="5" customWidth="1"/>
  </cols>
  <sheetData>
    <row r="1" spans="1:5" ht="18" x14ac:dyDescent="0.25">
      <c r="A1" s="61" t="s">
        <v>88</v>
      </c>
      <c r="B1" s="61"/>
      <c r="C1" s="61"/>
      <c r="D1" s="61"/>
      <c r="E1" s="61"/>
    </row>
    <row r="2" spans="1:5" x14ac:dyDescent="0.25">
      <c r="A2" s="62" t="s">
        <v>81</v>
      </c>
      <c r="B2" s="62"/>
      <c r="C2" s="62"/>
      <c r="D2" s="62"/>
      <c r="E2" s="62"/>
    </row>
    <row r="4" spans="1:5" x14ac:dyDescent="0.25">
      <c r="A4" s="1" t="s">
        <v>1</v>
      </c>
      <c r="B4" s="2" t="s">
        <v>40</v>
      </c>
      <c r="C4" s="2" t="s">
        <v>41</v>
      </c>
      <c r="D4" s="2" t="s">
        <v>90</v>
      </c>
      <c r="E4" s="1" t="s">
        <v>94</v>
      </c>
    </row>
    <row r="5" spans="1:5" x14ac:dyDescent="0.25">
      <c r="A5" s="44" t="s">
        <v>16</v>
      </c>
      <c r="B5" s="45">
        <v>69823521485110.453</v>
      </c>
      <c r="C5" s="45">
        <v>75708121670780.469</v>
      </c>
      <c r="D5" s="45">
        <v>81633838954921</v>
      </c>
      <c r="E5" s="46">
        <f>(D5-B5)/B5</f>
        <v>0.16914525676464259</v>
      </c>
    </row>
    <row r="6" spans="1:5" x14ac:dyDescent="0.25">
      <c r="A6" s="34" t="s">
        <v>43</v>
      </c>
      <c r="B6" s="37">
        <v>7592840027939.2139</v>
      </c>
      <c r="C6" s="37">
        <v>8225618880456.6934</v>
      </c>
      <c r="D6" s="37">
        <v>8861751244156</v>
      </c>
      <c r="E6" s="36">
        <f t="shared" ref="E6:E41" si="0">(D6-B6)/B6</f>
        <v>0.16711944562872394</v>
      </c>
    </row>
    <row r="7" spans="1:5" x14ac:dyDescent="0.25">
      <c r="A7" s="34" t="s">
        <v>44</v>
      </c>
      <c r="B7" s="37">
        <v>25084889401421.594</v>
      </c>
      <c r="C7" s="37">
        <v>27089594556544.883</v>
      </c>
      <c r="D7" s="37">
        <v>29037106547681</v>
      </c>
      <c r="E7" s="36">
        <f t="shared" si="0"/>
        <v>0.15755370027804183</v>
      </c>
    </row>
    <row r="8" spans="1:5" x14ac:dyDescent="0.25">
      <c r="A8" s="34" t="s">
        <v>45</v>
      </c>
      <c r="B8" s="37">
        <v>22052128902405.629</v>
      </c>
      <c r="C8" s="37">
        <v>23965317655932.145</v>
      </c>
      <c r="D8" s="37">
        <v>25921587071302</v>
      </c>
      <c r="E8" s="36">
        <f t="shared" si="0"/>
        <v>0.17546868994014717</v>
      </c>
    </row>
    <row r="9" spans="1:5" x14ac:dyDescent="0.25">
      <c r="A9" s="34" t="s">
        <v>46</v>
      </c>
      <c r="B9" s="37">
        <v>5294665841345.9609</v>
      </c>
      <c r="C9" s="37">
        <v>5807247464926.8789</v>
      </c>
      <c r="D9" s="37">
        <v>6344291445328</v>
      </c>
      <c r="E9" s="36">
        <f t="shared" si="0"/>
        <v>0.19824208655162512</v>
      </c>
    </row>
    <row r="10" spans="1:5" x14ac:dyDescent="0.25">
      <c r="A10" s="34" t="s">
        <v>47</v>
      </c>
      <c r="B10" s="37">
        <v>909409496904.27881</v>
      </c>
      <c r="C10" s="37">
        <v>984947464602.32202</v>
      </c>
      <c r="D10" s="37">
        <v>1063977767582</v>
      </c>
      <c r="E10" s="36">
        <f t="shared" si="0"/>
        <v>0.16996553390291952</v>
      </c>
    </row>
    <row r="11" spans="1:5" x14ac:dyDescent="0.25">
      <c r="A11" s="34" t="s">
        <v>48</v>
      </c>
      <c r="B11" s="37">
        <v>8889587815093.7715</v>
      </c>
      <c r="C11" s="37">
        <v>9635395648317.5527</v>
      </c>
      <c r="D11" s="37">
        <v>10405124878872</v>
      </c>
      <c r="E11" s="36">
        <f t="shared" si="0"/>
        <v>0.17048451461438677</v>
      </c>
    </row>
    <row r="12" spans="1:5" x14ac:dyDescent="0.25">
      <c r="A12" s="44" t="s">
        <v>17</v>
      </c>
      <c r="B12" s="45">
        <v>11673989343206.988</v>
      </c>
      <c r="C12" s="45">
        <v>12665934291263.219</v>
      </c>
      <c r="D12" s="45">
        <v>13760729627344</v>
      </c>
      <c r="E12" s="46">
        <f t="shared" si="0"/>
        <v>0.17875125827070171</v>
      </c>
    </row>
    <row r="13" spans="1:5" x14ac:dyDescent="0.25">
      <c r="A13" s="34" t="s">
        <v>49</v>
      </c>
      <c r="B13" s="37">
        <v>249625829593</v>
      </c>
      <c r="C13" s="37">
        <v>271866306654</v>
      </c>
      <c r="D13" s="37">
        <v>299533292548</v>
      </c>
      <c r="E13" s="36">
        <f t="shared" si="0"/>
        <v>0.19992908200393819</v>
      </c>
    </row>
    <row r="14" spans="1:5" x14ac:dyDescent="0.25">
      <c r="A14" s="34" t="s">
        <v>50</v>
      </c>
      <c r="B14" s="37">
        <v>1686684073778.3203</v>
      </c>
      <c r="C14" s="37">
        <v>1824896753112.6702</v>
      </c>
      <c r="D14" s="37">
        <v>1983005843078</v>
      </c>
      <c r="E14" s="36">
        <f t="shared" si="0"/>
        <v>0.17568303033530927</v>
      </c>
    </row>
    <row r="15" spans="1:5" x14ac:dyDescent="0.25">
      <c r="A15" s="34" t="s">
        <v>51</v>
      </c>
      <c r="B15" s="37">
        <v>534933646072</v>
      </c>
      <c r="C15" s="37">
        <v>580276821455</v>
      </c>
      <c r="D15" s="37">
        <v>635932618571</v>
      </c>
      <c r="E15" s="36">
        <f t="shared" si="0"/>
        <v>0.18880654309302117</v>
      </c>
    </row>
    <row r="16" spans="1:5" x14ac:dyDescent="0.25">
      <c r="A16" s="34" t="s">
        <v>52</v>
      </c>
      <c r="B16" s="37">
        <v>668687773347.17859</v>
      </c>
      <c r="C16" s="37">
        <v>714249944117.17859</v>
      </c>
      <c r="D16" s="37">
        <v>781144745830</v>
      </c>
      <c r="E16" s="36">
        <f t="shared" si="0"/>
        <v>0.16817560745863144</v>
      </c>
    </row>
    <row r="17" spans="1:5" x14ac:dyDescent="0.25">
      <c r="A17" s="34" t="s">
        <v>53</v>
      </c>
      <c r="B17" s="37">
        <v>454579910606.65405</v>
      </c>
      <c r="C17" s="37">
        <v>496397444451.65405</v>
      </c>
      <c r="D17" s="37">
        <v>544661881065</v>
      </c>
      <c r="E17" s="36">
        <f t="shared" si="0"/>
        <v>0.19816531341679433</v>
      </c>
    </row>
    <row r="18" spans="1:5" ht="30" x14ac:dyDescent="0.25">
      <c r="A18" s="34" t="s">
        <v>87</v>
      </c>
      <c r="B18" s="37">
        <v>112082368253</v>
      </c>
      <c r="C18" s="37">
        <v>124927168024</v>
      </c>
      <c r="D18" s="37">
        <v>137709475163</v>
      </c>
      <c r="E18" s="36">
        <f t="shared" si="0"/>
        <v>0.22864530174944858</v>
      </c>
    </row>
    <row r="19" spans="1:5" x14ac:dyDescent="0.25">
      <c r="A19" s="34" t="s">
        <v>54</v>
      </c>
      <c r="B19" s="37">
        <v>413905146261</v>
      </c>
      <c r="C19" s="37">
        <v>441259587577</v>
      </c>
      <c r="D19" s="37">
        <v>469133163912</v>
      </c>
      <c r="E19" s="36">
        <f t="shared" si="0"/>
        <v>0.13343158003687725</v>
      </c>
    </row>
    <row r="20" spans="1:5" x14ac:dyDescent="0.25">
      <c r="A20" s="34" t="s">
        <v>55</v>
      </c>
      <c r="B20" s="37">
        <v>1020807584995.9008</v>
      </c>
      <c r="C20" s="37">
        <v>1098338833110.8809</v>
      </c>
      <c r="D20" s="37">
        <v>1190453476726</v>
      </c>
      <c r="E20" s="36">
        <f t="shared" si="0"/>
        <v>0.16618792240927607</v>
      </c>
    </row>
    <row r="21" spans="1:5" x14ac:dyDescent="0.25">
      <c r="A21" s="34" t="s">
        <v>56</v>
      </c>
      <c r="B21" s="37">
        <v>172753475571</v>
      </c>
      <c r="C21" s="37">
        <v>184403334206</v>
      </c>
      <c r="D21" s="37">
        <v>196514640739</v>
      </c>
      <c r="E21" s="36">
        <f t="shared" si="0"/>
        <v>0.13754377496292045</v>
      </c>
    </row>
    <row r="22" spans="1:5" x14ac:dyDescent="0.25">
      <c r="A22" s="35" t="s">
        <v>57</v>
      </c>
      <c r="B22" s="37">
        <v>719037662836.11914</v>
      </c>
      <c r="C22" s="37">
        <v>780468641826.11914</v>
      </c>
      <c r="D22" s="37">
        <v>851445855363</v>
      </c>
      <c r="E22" s="36">
        <f t="shared" si="0"/>
        <v>0.18414639367376076</v>
      </c>
    </row>
    <row r="23" spans="1:5" x14ac:dyDescent="0.25">
      <c r="A23" s="34" t="s">
        <v>58</v>
      </c>
      <c r="B23" s="37">
        <v>328927898855</v>
      </c>
      <c r="C23" s="37">
        <v>356665659184</v>
      </c>
      <c r="D23" s="37">
        <v>385637840817</v>
      </c>
      <c r="E23" s="36">
        <f t="shared" si="0"/>
        <v>0.17240842798500111</v>
      </c>
    </row>
    <row r="24" spans="1:5" x14ac:dyDescent="0.25">
      <c r="A24" s="34" t="s">
        <v>59</v>
      </c>
      <c r="B24" s="37">
        <v>196761606815.48187</v>
      </c>
      <c r="C24" s="37">
        <v>218673949242.48187</v>
      </c>
      <c r="D24" s="37">
        <v>237729103177</v>
      </c>
      <c r="E24" s="36">
        <f t="shared" si="0"/>
        <v>0.20820879146375554</v>
      </c>
    </row>
    <row r="25" spans="1:5" x14ac:dyDescent="0.25">
      <c r="A25" s="34" t="s">
        <v>60</v>
      </c>
      <c r="B25" s="37">
        <v>60650973217</v>
      </c>
      <c r="C25" s="37">
        <v>65816167069</v>
      </c>
      <c r="D25" s="37">
        <v>70972485519</v>
      </c>
      <c r="E25" s="36">
        <f t="shared" si="0"/>
        <v>0.17017884057805951</v>
      </c>
    </row>
    <row r="26" spans="1:5" x14ac:dyDescent="0.25">
      <c r="A26" s="34" t="s">
        <v>61</v>
      </c>
      <c r="B26" s="37">
        <v>780793231575</v>
      </c>
      <c r="C26" s="37">
        <v>844403435018</v>
      </c>
      <c r="D26" s="37">
        <v>907456977504</v>
      </c>
      <c r="E26" s="36">
        <f t="shared" si="0"/>
        <v>0.16222444151250709</v>
      </c>
    </row>
    <row r="27" spans="1:5" x14ac:dyDescent="0.25">
      <c r="A27" s="34" t="s">
        <v>62</v>
      </c>
      <c r="B27" s="37">
        <v>411188956167.11816</v>
      </c>
      <c r="C27" s="37">
        <v>445802926757.11816</v>
      </c>
      <c r="D27" s="37">
        <v>482430510617</v>
      </c>
      <c r="E27" s="36">
        <f t="shared" si="0"/>
        <v>0.17325746078872645</v>
      </c>
    </row>
    <row r="28" spans="1:5" x14ac:dyDescent="0.25">
      <c r="A28" s="34" t="s">
        <v>63</v>
      </c>
      <c r="B28" s="37">
        <v>655436952615</v>
      </c>
      <c r="C28" s="37">
        <v>695888806122</v>
      </c>
      <c r="D28" s="37">
        <v>748580769102</v>
      </c>
      <c r="E28" s="36">
        <f t="shared" si="0"/>
        <v>0.14210949827498079</v>
      </c>
    </row>
    <row r="29" spans="1:5" x14ac:dyDescent="0.25">
      <c r="A29" s="34" t="s">
        <v>64</v>
      </c>
      <c r="B29" s="37">
        <v>111580506062</v>
      </c>
      <c r="C29" s="37">
        <v>120793103632</v>
      </c>
      <c r="D29" s="37">
        <v>131456340846</v>
      </c>
      <c r="E29" s="36">
        <f t="shared" si="0"/>
        <v>0.17812999318138906</v>
      </c>
    </row>
    <row r="30" spans="1:5" x14ac:dyDescent="0.25">
      <c r="A30" s="34" t="s">
        <v>65</v>
      </c>
      <c r="B30" s="37">
        <v>115261461347</v>
      </c>
      <c r="C30" s="37">
        <v>146793329543</v>
      </c>
      <c r="D30" s="37">
        <v>172632722458</v>
      </c>
      <c r="E30" s="36">
        <f t="shared" si="0"/>
        <v>0.49774886107231581</v>
      </c>
    </row>
    <row r="31" spans="1:5" x14ac:dyDescent="0.25">
      <c r="A31" s="34" t="s">
        <v>66</v>
      </c>
      <c r="B31" s="37">
        <v>36681378058</v>
      </c>
      <c r="C31" s="37">
        <v>53469046758</v>
      </c>
      <c r="D31" s="37">
        <v>62148342951</v>
      </c>
      <c r="E31" s="36">
        <f t="shared" si="0"/>
        <v>0.69427503112702171</v>
      </c>
    </row>
    <row r="32" spans="1:5" x14ac:dyDescent="0.25">
      <c r="A32" s="35" t="s">
        <v>67</v>
      </c>
      <c r="B32" s="37">
        <v>957435055521.18689</v>
      </c>
      <c r="C32" s="37">
        <v>1041295176495.1869</v>
      </c>
      <c r="D32" s="37">
        <v>1147076542969</v>
      </c>
      <c r="E32" s="36">
        <f t="shared" si="0"/>
        <v>0.19807242940836375</v>
      </c>
    </row>
    <row r="33" spans="1:5" x14ac:dyDescent="0.25">
      <c r="A33" s="34" t="s">
        <v>68</v>
      </c>
      <c r="B33" s="37">
        <v>126911273486</v>
      </c>
      <c r="C33" s="37">
        <v>147618753260</v>
      </c>
      <c r="D33" s="37">
        <v>169286904337</v>
      </c>
      <c r="E33" s="36">
        <f t="shared" si="0"/>
        <v>0.33389965829690138</v>
      </c>
    </row>
    <row r="34" spans="1:5" x14ac:dyDescent="0.25">
      <c r="A34" s="34" t="s">
        <v>69</v>
      </c>
      <c r="B34" s="37">
        <v>1145251536894.03</v>
      </c>
      <c r="C34" s="37">
        <v>1229390926867.9299</v>
      </c>
      <c r="D34" s="37">
        <v>1310717126022</v>
      </c>
      <c r="E34" s="36">
        <f t="shared" si="0"/>
        <v>0.14447969183845807</v>
      </c>
    </row>
    <row r="35" spans="1:5" x14ac:dyDescent="0.25">
      <c r="A35" s="34" t="s">
        <v>70</v>
      </c>
      <c r="B35" s="37">
        <v>365991354842</v>
      </c>
      <c r="C35" s="37">
        <v>400888148640</v>
      </c>
      <c r="D35" s="37">
        <v>427798082004</v>
      </c>
      <c r="E35" s="36">
        <f t="shared" si="0"/>
        <v>0.1688748281736934</v>
      </c>
    </row>
    <row r="36" spans="1:5" x14ac:dyDescent="0.25">
      <c r="A36" s="34" t="s">
        <v>71</v>
      </c>
      <c r="B36" s="37">
        <v>105673111462</v>
      </c>
      <c r="C36" s="37">
        <v>116187270282</v>
      </c>
      <c r="D36" s="37">
        <v>127477126038</v>
      </c>
      <c r="E36" s="36">
        <f t="shared" si="0"/>
        <v>0.20633455639129838</v>
      </c>
    </row>
    <row r="37" spans="1:5" x14ac:dyDescent="0.25">
      <c r="A37" s="34" t="s">
        <v>72</v>
      </c>
      <c r="B37" s="37">
        <v>37650583919</v>
      </c>
      <c r="C37" s="37">
        <v>41416492016</v>
      </c>
      <c r="D37" s="37">
        <v>45392250246</v>
      </c>
      <c r="E37" s="36">
        <f t="shared" si="0"/>
        <v>0.20561875862682819</v>
      </c>
    </row>
    <row r="38" spans="1:5" x14ac:dyDescent="0.25">
      <c r="A38" s="34" t="s">
        <v>73</v>
      </c>
      <c r="B38" s="37">
        <v>68043274993</v>
      </c>
      <c r="C38" s="37">
        <v>74864331878</v>
      </c>
      <c r="D38" s="37">
        <v>81651511033</v>
      </c>
      <c r="E38" s="36">
        <f t="shared" si="0"/>
        <v>0.19999384276256479</v>
      </c>
    </row>
    <row r="39" spans="1:5" x14ac:dyDescent="0.25">
      <c r="A39" s="34" t="s">
        <v>74</v>
      </c>
      <c r="B39" s="37">
        <v>46668291744</v>
      </c>
      <c r="C39" s="37">
        <v>52759627029</v>
      </c>
      <c r="D39" s="37">
        <v>57685548736</v>
      </c>
      <c r="E39" s="36">
        <f t="shared" si="0"/>
        <v>0.23607585751017884</v>
      </c>
    </row>
    <row r="40" spans="1:5" x14ac:dyDescent="0.25">
      <c r="A40" s="34" t="s">
        <v>75</v>
      </c>
      <c r="B40" s="37">
        <v>89984424320</v>
      </c>
      <c r="C40" s="37">
        <v>96122306935</v>
      </c>
      <c r="D40" s="37">
        <v>105064449971</v>
      </c>
      <c r="E40" s="36">
        <f t="shared" si="0"/>
        <v>0.16758484332102688</v>
      </c>
    </row>
    <row r="41" spans="1:5" x14ac:dyDescent="0.25">
      <c r="A41" s="51" t="s">
        <v>10</v>
      </c>
      <c r="B41" s="49">
        <v>81497510828317.406</v>
      </c>
      <c r="C41" s="49">
        <v>88374055962043.687</v>
      </c>
      <c r="D41" s="49">
        <v>95394568582265</v>
      </c>
      <c r="E41" s="50">
        <f t="shared" si="0"/>
        <v>0.17052125411809355</v>
      </c>
    </row>
  </sheetData>
  <mergeCells count="2">
    <mergeCell ref="A1:E1"/>
    <mergeCell ref="A2:E2"/>
  </mergeCells>
  <pageMargins left="0.25" right="0.25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view="pageBreakPreview" zoomScale="60" zoomScaleNormal="100" workbookViewId="0">
      <selection activeCell="H10" sqref="H10"/>
    </sheetView>
  </sheetViews>
  <sheetFormatPr defaultRowHeight="15" x14ac:dyDescent="0.25"/>
  <cols>
    <col min="1" max="1" width="37.7109375" style="5" customWidth="1"/>
    <col min="2" max="4" width="26.140625" style="5" bestFit="1" customWidth="1"/>
    <col min="5" max="5" width="23.85546875" style="5" customWidth="1"/>
  </cols>
  <sheetData>
    <row r="1" spans="1:5" ht="18" x14ac:dyDescent="0.25">
      <c r="A1" s="61" t="s">
        <v>19</v>
      </c>
      <c r="B1" s="61"/>
      <c r="C1" s="61"/>
      <c r="D1" s="61"/>
      <c r="E1" s="61"/>
    </row>
    <row r="2" spans="1:5" x14ac:dyDescent="0.25">
      <c r="A2" s="62" t="s">
        <v>81</v>
      </c>
      <c r="B2" s="62"/>
      <c r="C2" s="62"/>
      <c r="D2" s="62"/>
      <c r="E2" s="62"/>
    </row>
    <row r="4" spans="1:5" x14ac:dyDescent="0.25">
      <c r="A4" s="1" t="s">
        <v>1</v>
      </c>
      <c r="B4" s="2" t="s">
        <v>40</v>
      </c>
      <c r="C4" s="2" t="s">
        <v>41</v>
      </c>
      <c r="D4" s="2" t="s">
        <v>90</v>
      </c>
      <c r="E4" s="1" t="s">
        <v>94</v>
      </c>
    </row>
    <row r="5" spans="1:5" x14ac:dyDescent="0.25">
      <c r="A5" s="44" t="s">
        <v>16</v>
      </c>
      <c r="B5" s="45">
        <v>11309499043447</v>
      </c>
      <c r="C5" s="45">
        <v>11599141686358.178</v>
      </c>
      <c r="D5" s="45">
        <v>12387705165540.406</v>
      </c>
      <c r="E5" s="46">
        <f>(D5-B5)/B5</f>
        <v>9.5336329040864559E-2</v>
      </c>
    </row>
    <row r="6" spans="1:5" x14ac:dyDescent="0.25">
      <c r="A6" s="34" t="s">
        <v>43</v>
      </c>
      <c r="B6" s="37">
        <v>1321695494725</v>
      </c>
      <c r="C6" s="37">
        <v>1342999300205.7759</v>
      </c>
      <c r="D6" s="37">
        <v>1445494748026.1938</v>
      </c>
      <c r="E6" s="36">
        <f t="shared" ref="E6:E41" si="0">(D6-B6)/B6</f>
        <v>9.3667001056814733E-2</v>
      </c>
    </row>
    <row r="7" spans="1:5" x14ac:dyDescent="0.25">
      <c r="A7" s="34" t="s">
        <v>44</v>
      </c>
      <c r="B7" s="37">
        <v>4118520997074</v>
      </c>
      <c r="C7" s="37">
        <v>4264162770416.3335</v>
      </c>
      <c r="D7" s="37">
        <v>4369697527136.708</v>
      </c>
      <c r="E7" s="36">
        <f t="shared" si="0"/>
        <v>6.0987070417063839E-2</v>
      </c>
    </row>
    <row r="8" spans="1:5" x14ac:dyDescent="0.25">
      <c r="A8" s="34" t="s">
        <v>45</v>
      </c>
      <c r="B8" s="37">
        <v>3462906652938</v>
      </c>
      <c r="C8" s="37">
        <v>3505486513904.8276</v>
      </c>
      <c r="D8" s="37">
        <v>3820869559681.7168</v>
      </c>
      <c r="E8" s="36">
        <f t="shared" si="0"/>
        <v>0.10337064859660997</v>
      </c>
    </row>
    <row r="9" spans="1:5" x14ac:dyDescent="0.25">
      <c r="A9" s="34" t="s">
        <v>46</v>
      </c>
      <c r="B9" s="37">
        <v>872536216120</v>
      </c>
      <c r="C9" s="37">
        <v>892438547981.41113</v>
      </c>
      <c r="D9" s="37">
        <v>1000793125130.7787</v>
      </c>
      <c r="E9" s="36">
        <f t="shared" si="0"/>
        <v>0.14699322118812716</v>
      </c>
    </row>
    <row r="10" spans="1:5" x14ac:dyDescent="0.25">
      <c r="A10" s="34" t="s">
        <v>47</v>
      </c>
      <c r="B10" s="37">
        <v>133506061627</v>
      </c>
      <c r="C10" s="37">
        <v>136043733113.28571</v>
      </c>
      <c r="D10" s="37">
        <v>148068938664.35818</v>
      </c>
      <c r="E10" s="36">
        <f t="shared" si="0"/>
        <v>0.10908026841541565</v>
      </c>
    </row>
    <row r="11" spans="1:5" x14ac:dyDescent="0.25">
      <c r="A11" s="34" t="s">
        <v>48</v>
      </c>
      <c r="B11" s="37">
        <v>1400333620963</v>
      </c>
      <c r="C11" s="37">
        <v>1458010820736.5457</v>
      </c>
      <c r="D11" s="37">
        <v>1602781266900.6516</v>
      </c>
      <c r="E11" s="36">
        <f t="shared" si="0"/>
        <v>0.14457101001290659</v>
      </c>
    </row>
    <row r="12" spans="1:5" x14ac:dyDescent="0.25">
      <c r="A12" s="44" t="s">
        <v>17</v>
      </c>
      <c r="B12" s="45">
        <v>1847656966380</v>
      </c>
      <c r="C12" s="45">
        <v>1917668352722.427</v>
      </c>
      <c r="D12" s="45">
        <v>2107840166514.6382</v>
      </c>
      <c r="E12" s="46">
        <f t="shared" si="0"/>
        <v>0.14081791418479536</v>
      </c>
    </row>
    <row r="13" spans="1:5" x14ac:dyDescent="0.25">
      <c r="A13" s="34" t="s">
        <v>49</v>
      </c>
      <c r="B13" s="37">
        <v>42049747835</v>
      </c>
      <c r="C13" s="37">
        <v>42261720886.580002</v>
      </c>
      <c r="D13" s="37">
        <v>47223485019.660004</v>
      </c>
      <c r="E13" s="36">
        <f t="shared" si="0"/>
        <v>0.12303848301210636</v>
      </c>
    </row>
    <row r="14" spans="1:5" x14ac:dyDescent="0.25">
      <c r="A14" s="34" t="s">
        <v>50</v>
      </c>
      <c r="B14" s="37">
        <v>288971049595</v>
      </c>
      <c r="C14" s="37">
        <v>288567354116.85144</v>
      </c>
      <c r="D14" s="37">
        <v>309219609930.54468</v>
      </c>
      <c r="E14" s="36">
        <f t="shared" si="0"/>
        <v>7.0071241959786396E-2</v>
      </c>
    </row>
    <row r="15" spans="1:5" x14ac:dyDescent="0.25">
      <c r="A15" s="34" t="s">
        <v>51</v>
      </c>
      <c r="B15" s="37">
        <v>85299264436</v>
      </c>
      <c r="C15" s="37">
        <v>84346483379.012848</v>
      </c>
      <c r="D15" s="37">
        <v>92893803991.252991</v>
      </c>
      <c r="E15" s="36">
        <f t="shared" si="0"/>
        <v>8.9034056805392156E-2</v>
      </c>
    </row>
    <row r="16" spans="1:5" x14ac:dyDescent="0.25">
      <c r="A16" s="34" t="s">
        <v>52</v>
      </c>
      <c r="B16" s="37">
        <v>104032859155</v>
      </c>
      <c r="C16" s="37">
        <v>106887443982.22269</v>
      </c>
      <c r="D16" s="37">
        <v>114012946119.19061</v>
      </c>
      <c r="E16" s="36">
        <f t="shared" si="0"/>
        <v>9.593206459241059E-2</v>
      </c>
    </row>
    <row r="17" spans="1:5" x14ac:dyDescent="0.25">
      <c r="A17" s="34" t="s">
        <v>53</v>
      </c>
      <c r="B17" s="37">
        <v>69685497879</v>
      </c>
      <c r="C17" s="37">
        <v>73032409070.165421</v>
      </c>
      <c r="D17" s="37">
        <v>78757558224.140076</v>
      </c>
      <c r="E17" s="36">
        <f t="shared" si="0"/>
        <v>0.13018577209410995</v>
      </c>
    </row>
    <row r="18" spans="1:5" ht="30" x14ac:dyDescent="0.25">
      <c r="A18" s="34" t="s">
        <v>87</v>
      </c>
      <c r="B18" s="37">
        <v>15802465083</v>
      </c>
      <c r="C18" s="37">
        <v>18732023099.192978</v>
      </c>
      <c r="D18" s="37">
        <v>21559525396.68541</v>
      </c>
      <c r="E18" s="36">
        <f t="shared" si="0"/>
        <v>0.36431406640972419</v>
      </c>
    </row>
    <row r="19" spans="1:5" x14ac:dyDescent="0.25">
      <c r="A19" s="34" t="s">
        <v>54</v>
      </c>
      <c r="B19" s="37">
        <v>46822608832</v>
      </c>
      <c r="C19" s="37">
        <v>46827747670.089424</v>
      </c>
      <c r="D19" s="37">
        <v>50237984970.812531</v>
      </c>
      <c r="E19" s="36">
        <f t="shared" si="0"/>
        <v>7.2942884303327377E-2</v>
      </c>
    </row>
    <row r="20" spans="1:5" x14ac:dyDescent="0.25">
      <c r="A20" s="34" t="s">
        <v>55</v>
      </c>
      <c r="B20" s="37">
        <v>161794864205</v>
      </c>
      <c r="C20" s="37">
        <v>164101181929.98465</v>
      </c>
      <c r="D20" s="37">
        <v>179698336805.05804</v>
      </c>
      <c r="E20" s="36">
        <f t="shared" si="0"/>
        <v>0.11065538259220448</v>
      </c>
    </row>
    <row r="21" spans="1:5" x14ac:dyDescent="0.25">
      <c r="A21" s="34" t="s">
        <v>56</v>
      </c>
      <c r="B21" s="37">
        <v>21957189834</v>
      </c>
      <c r="C21" s="37">
        <v>21827888160.739906</v>
      </c>
      <c r="D21" s="37">
        <v>23782159373.667385</v>
      </c>
      <c r="E21" s="36">
        <f t="shared" si="0"/>
        <v>8.3114895551956225E-2</v>
      </c>
    </row>
    <row r="22" spans="1:5" x14ac:dyDescent="0.25">
      <c r="A22" s="35" t="s">
        <v>57</v>
      </c>
      <c r="B22" s="37">
        <v>110268954049</v>
      </c>
      <c r="C22" s="37">
        <v>114439686356.20419</v>
      </c>
      <c r="D22" s="37">
        <v>133937006127.05389</v>
      </c>
      <c r="E22" s="36">
        <f t="shared" si="0"/>
        <v>0.21463930878982102</v>
      </c>
    </row>
    <row r="23" spans="1:5" x14ac:dyDescent="0.25">
      <c r="A23" s="34" t="s">
        <v>58</v>
      </c>
      <c r="B23" s="37">
        <v>49740487244</v>
      </c>
      <c r="C23" s="37">
        <v>50450244990.237595</v>
      </c>
      <c r="D23" s="37">
        <v>54228839498.140022</v>
      </c>
      <c r="E23" s="36">
        <f t="shared" si="0"/>
        <v>9.0235389776593608E-2</v>
      </c>
    </row>
    <row r="24" spans="1:5" x14ac:dyDescent="0.25">
      <c r="A24" s="34" t="s">
        <v>59</v>
      </c>
      <c r="B24" s="37">
        <v>36266525480</v>
      </c>
      <c r="C24" s="37">
        <v>41823953919.574707</v>
      </c>
      <c r="D24" s="37">
        <v>45031872153.029999</v>
      </c>
      <c r="E24" s="36">
        <f t="shared" si="0"/>
        <v>0.24169248520550579</v>
      </c>
    </row>
    <row r="25" spans="1:5" x14ac:dyDescent="0.25">
      <c r="A25" s="34" t="s">
        <v>60</v>
      </c>
      <c r="B25" s="37">
        <v>7390135741</v>
      </c>
      <c r="C25" s="37">
        <v>7782983659.4399996</v>
      </c>
      <c r="D25" s="37">
        <v>8318327263.46</v>
      </c>
      <c r="E25" s="36">
        <f t="shared" si="0"/>
        <v>0.12559871090194635</v>
      </c>
    </row>
    <row r="26" spans="1:5" x14ac:dyDescent="0.25">
      <c r="A26" s="34" t="s">
        <v>61</v>
      </c>
      <c r="B26" s="37">
        <v>106277458676</v>
      </c>
      <c r="C26" s="37">
        <v>108987190080.52518</v>
      </c>
      <c r="D26" s="37">
        <v>114808092257.58005</v>
      </c>
      <c r="E26" s="36">
        <f t="shared" si="0"/>
        <v>8.026757214421866E-2</v>
      </c>
    </row>
    <row r="27" spans="1:5" x14ac:dyDescent="0.25">
      <c r="A27" s="34" t="s">
        <v>62</v>
      </c>
      <c r="B27" s="37">
        <v>63361570716</v>
      </c>
      <c r="C27" s="37">
        <v>62767289983.341263</v>
      </c>
      <c r="D27" s="37">
        <v>66934681801.02002</v>
      </c>
      <c r="E27" s="36">
        <f t="shared" si="0"/>
        <v>5.6392400703503098E-2</v>
      </c>
    </row>
    <row r="28" spans="1:5" x14ac:dyDescent="0.25">
      <c r="A28" s="34" t="s">
        <v>63</v>
      </c>
      <c r="B28" s="37">
        <v>96157619523</v>
      </c>
      <c r="C28" s="37">
        <v>96130736015.854507</v>
      </c>
      <c r="D28" s="37">
        <v>104852785513.84193</v>
      </c>
      <c r="E28" s="36">
        <f t="shared" si="0"/>
        <v>9.0426177706719665E-2</v>
      </c>
    </row>
    <row r="29" spans="1:5" x14ac:dyDescent="0.25">
      <c r="A29" s="34" t="s">
        <v>64</v>
      </c>
      <c r="B29" s="37">
        <v>20625716795</v>
      </c>
      <c r="C29" s="37">
        <v>20543491761.940002</v>
      </c>
      <c r="D29" s="37">
        <v>23075289937.110001</v>
      </c>
      <c r="E29" s="36">
        <f t="shared" si="0"/>
        <v>0.11876305519252625</v>
      </c>
    </row>
    <row r="30" spans="1:5" x14ac:dyDescent="0.25">
      <c r="A30" s="34" t="s">
        <v>65</v>
      </c>
      <c r="B30" s="37">
        <v>24167413840</v>
      </c>
      <c r="C30" s="37">
        <v>33352525487.304466</v>
      </c>
      <c r="D30" s="37">
        <v>46702707793</v>
      </c>
      <c r="E30" s="36">
        <f t="shared" si="0"/>
        <v>0.93246609265660674</v>
      </c>
    </row>
    <row r="31" spans="1:5" x14ac:dyDescent="0.25">
      <c r="A31" s="34" t="s">
        <v>66</v>
      </c>
      <c r="B31" s="37">
        <v>7464011872</v>
      </c>
      <c r="C31" s="37">
        <v>10918923632.49</v>
      </c>
      <c r="D31" s="37">
        <v>16057503999.48</v>
      </c>
      <c r="E31" s="36">
        <f t="shared" si="0"/>
        <v>1.1513234805690833</v>
      </c>
    </row>
    <row r="32" spans="1:5" x14ac:dyDescent="0.25">
      <c r="A32" s="35" t="s">
        <v>67</v>
      </c>
      <c r="B32" s="37">
        <v>180578107763</v>
      </c>
      <c r="C32" s="37">
        <v>196307533141.42322</v>
      </c>
      <c r="D32" s="37">
        <v>224562230672.62177</v>
      </c>
      <c r="E32" s="36">
        <f t="shared" si="0"/>
        <v>0.24357394954735484</v>
      </c>
    </row>
    <row r="33" spans="1:5" x14ac:dyDescent="0.25">
      <c r="A33" s="34" t="s">
        <v>68</v>
      </c>
      <c r="B33" s="37">
        <v>31164983626</v>
      </c>
      <c r="C33" s="37">
        <v>36384015152.043167</v>
      </c>
      <c r="D33" s="37">
        <v>46054830494.011459</v>
      </c>
      <c r="E33" s="36">
        <f t="shared" si="0"/>
        <v>0.47777489783724164</v>
      </c>
    </row>
    <row r="34" spans="1:5" x14ac:dyDescent="0.25">
      <c r="A34" s="34" t="s">
        <v>69</v>
      </c>
      <c r="B34" s="37">
        <v>145870465732</v>
      </c>
      <c r="C34" s="37">
        <v>151783401273.1709</v>
      </c>
      <c r="D34" s="37">
        <v>159614061720.11002</v>
      </c>
      <c r="E34" s="36">
        <f t="shared" si="0"/>
        <v>9.4217811118533001E-2</v>
      </c>
    </row>
    <row r="35" spans="1:5" x14ac:dyDescent="0.25">
      <c r="A35" s="34" t="s">
        <v>70</v>
      </c>
      <c r="B35" s="37">
        <v>78385341595</v>
      </c>
      <c r="C35" s="37">
        <v>83732549977.249451</v>
      </c>
      <c r="D35" s="37">
        <v>85824184636.40242</v>
      </c>
      <c r="E35" s="36">
        <f t="shared" si="0"/>
        <v>9.4900945636459719E-2</v>
      </c>
    </row>
    <row r="36" spans="1:5" x14ac:dyDescent="0.25">
      <c r="A36" s="34" t="s">
        <v>71</v>
      </c>
      <c r="B36" s="37">
        <v>17498714841</v>
      </c>
      <c r="C36" s="37">
        <v>17790741103.28101</v>
      </c>
      <c r="D36" s="37">
        <v>19361846485.340195</v>
      </c>
      <c r="E36" s="36">
        <f t="shared" si="0"/>
        <v>0.10647248448067871</v>
      </c>
    </row>
    <row r="37" spans="1:5" x14ac:dyDescent="0.25">
      <c r="A37" s="34" t="s">
        <v>72</v>
      </c>
      <c r="B37" s="37">
        <v>5311364509</v>
      </c>
      <c r="C37" s="37">
        <v>5488951839.9327812</v>
      </c>
      <c r="D37" s="37">
        <v>6032082770.650074</v>
      </c>
      <c r="E37" s="36">
        <f t="shared" si="0"/>
        <v>0.13569361704112595</v>
      </c>
    </row>
    <row r="38" spans="1:5" x14ac:dyDescent="0.25">
      <c r="A38" s="34" t="s">
        <v>73</v>
      </c>
      <c r="B38" s="37">
        <v>12272013955</v>
      </c>
      <c r="C38" s="37">
        <v>12820835153.244877</v>
      </c>
      <c r="D38" s="37">
        <v>13663614559.774879</v>
      </c>
      <c r="E38" s="36">
        <f t="shared" si="0"/>
        <v>0.11339626974657228</v>
      </c>
    </row>
    <row r="39" spans="1:5" x14ac:dyDescent="0.25">
      <c r="A39" s="34" t="s">
        <v>74</v>
      </c>
      <c r="B39" s="37">
        <v>7430637193</v>
      </c>
      <c r="C39" s="37">
        <v>7561866565.8500004</v>
      </c>
      <c r="D39" s="37">
        <v>8139428609.4899998</v>
      </c>
      <c r="E39" s="36">
        <f t="shared" si="0"/>
        <v>9.5387703379962316E-2</v>
      </c>
    </row>
    <row r="40" spans="1:5" x14ac:dyDescent="0.25">
      <c r="A40" s="34" t="s">
        <v>75</v>
      </c>
      <c r="B40" s="37">
        <v>11009896376</v>
      </c>
      <c r="C40" s="37">
        <v>12017180334.48</v>
      </c>
      <c r="D40" s="37">
        <v>13255370391.509998</v>
      </c>
      <c r="E40" s="36">
        <f>(D40-B40)/B40</f>
        <v>0.20395051314059692</v>
      </c>
    </row>
    <row r="41" spans="1:5" x14ac:dyDescent="0.25">
      <c r="A41" s="51" t="s">
        <v>10</v>
      </c>
      <c r="B41" s="49">
        <v>13157156009827</v>
      </c>
      <c r="C41" s="49">
        <v>13516810039080.607</v>
      </c>
      <c r="D41" s="49">
        <v>14495545332055.045</v>
      </c>
      <c r="E41" s="50">
        <f t="shared" si="0"/>
        <v>0.10172329956629002</v>
      </c>
    </row>
  </sheetData>
  <mergeCells count="2">
    <mergeCell ref="A1:E1"/>
    <mergeCell ref="A2:E2"/>
  </mergeCells>
  <pageMargins left="0.7" right="0.7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DE826-AAF6-4015-A79F-A10A8053D379}"/>
</file>

<file path=customXml/itemProps2.xml><?xml version="1.0" encoding="utf-8"?>
<ds:datastoreItem xmlns:ds="http://schemas.openxmlformats.org/officeDocument/2006/customXml" ds:itemID="{3CCC95CD-31ED-427D-AB35-C0E8E31D2598}"/>
</file>

<file path=customXml/itemProps3.xml><?xml version="1.0" encoding="utf-8"?>
<ds:datastoreItem xmlns:ds="http://schemas.openxmlformats.org/officeDocument/2006/customXml" ds:itemID="{F8ED32C5-1EAF-49B6-86B2-51FEC9A61E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Statistik</vt:lpstr>
      <vt:lpstr>Data Pelaku dan Aset</vt:lpstr>
      <vt:lpstr>Rekening Lender</vt:lpstr>
      <vt:lpstr>Rekening Borrower</vt:lpstr>
      <vt:lpstr>Transaksi Lender</vt:lpstr>
      <vt:lpstr>Transaksi Borrower</vt:lpstr>
      <vt:lpstr>Penyaluran Pinjaman</vt:lpstr>
      <vt:lpstr>Outstanding</vt:lpstr>
      <vt:lpstr>'Data Pelaku dan Aset'!Print_Area</vt:lpstr>
      <vt:lpstr>Outstanding!Print_Area</vt:lpstr>
      <vt:lpstr>'Penyaluran Pinjaman'!Print_Area</vt:lpstr>
      <vt:lpstr>'Rekening Borrower'!Print_Area</vt:lpstr>
      <vt:lpstr>'Rekening Lender'!Print_Area</vt:lpstr>
      <vt:lpstr>Statistik!Print_Area</vt:lpstr>
      <vt:lpstr>'Transaksi Borrower'!Print_Area</vt:lpstr>
      <vt:lpstr>'Transaksi Lender'!Print_Area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Bagas Setiaji</dc:creator>
  <cp:lastModifiedBy>Didik Apriyatno</cp:lastModifiedBy>
  <cp:lastPrinted>2020-03-20T07:39:14Z</cp:lastPrinted>
  <dcterms:created xsi:type="dcterms:W3CDTF">2019-10-21T07:47:29Z</dcterms:created>
  <dcterms:modified xsi:type="dcterms:W3CDTF">2020-03-30T05:22:23Z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