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09"/>
  <workbookPr defaultThemeVersion="124226"/>
  <mc:AlternateContent xmlns:mc="http://schemas.openxmlformats.org/markup-compatibility/2006">
    <mc:Choice Requires="x15">
      <x15ac:absPath xmlns:x15ac="http://schemas.microsoft.com/office/spreadsheetml/2010/11/ac" url="/Users/alivarosani/Documents/Fintech P2PL - DAIN/Juni 2023/"/>
    </mc:Choice>
  </mc:AlternateContent>
  <xr:revisionPtr revIDLastSave="0" documentId="13_ncr:1_{F74AE158-61C5-8443-B9D8-0EACE659440E}" xr6:coauthVersionLast="47" xr6:coauthVersionMax="47" xr10:uidLastSave="{00000000-0000-0000-0000-000000000000}"/>
  <bookViews>
    <workbookView xWindow="9840" yWindow="500" windowWidth="18960" windowHeight="16360" tabRatio="872" firstSheet="12" activeTab="21" xr2:uid="{00000000-000D-0000-FFFF-FFFF00000000}"/>
  </bookViews>
  <sheets>
    <sheet name="Cover" sheetId="29" r:id="rId1"/>
    <sheet name="Foreword" sheetId="31" r:id="rId2"/>
    <sheet name="Glossary" sheetId="33" r:id="rId3"/>
    <sheet name="Abbreviation" sheetId="34" r:id="rId4"/>
    <sheet name="1 " sheetId="120" r:id="rId5"/>
    <sheet name="2" sheetId="118" r:id="rId6"/>
    <sheet name="3" sheetId="119" r:id="rId7"/>
    <sheet name="4" sheetId="74" r:id="rId8"/>
    <sheet name="5" sheetId="103" r:id="rId9"/>
    <sheet name="6" sheetId="109" r:id="rId10"/>
    <sheet name="7" sheetId="77" r:id="rId11"/>
    <sheet name="8" sheetId="115" r:id="rId12"/>
    <sheet name="9" sheetId="78" r:id="rId13"/>
    <sheet name="10" sheetId="104" r:id="rId14"/>
    <sheet name="11" sheetId="106" r:id="rId15"/>
    <sheet name="12" sheetId="107" r:id="rId16"/>
    <sheet name="13" sheetId="108" r:id="rId17"/>
    <sheet name="14" sheetId="110" r:id="rId18"/>
    <sheet name="15" sheetId="111" r:id="rId19"/>
    <sheet name="16" sheetId="112" r:id="rId20"/>
    <sheet name="17" sheetId="113" r:id="rId21"/>
    <sheet name="18" sheetId="114" r:id="rId22"/>
  </sheets>
  <definedNames>
    <definedName name="_xlnm.Print_Area" localSheetId="4">'1 '!#REF!</definedName>
    <definedName name="_xlnm.Print_Area" localSheetId="15">'12'!$A$1:$AF$38</definedName>
    <definedName name="_xlnm.Print_Area" localSheetId="0">Cover!$A$1:$C$96</definedName>
    <definedName name="Z_0DDDC304_31BE_4344_83B6_618A38DA402C_.wvu.PrintArea" localSheetId="4" hidden="1">'1 '!#REF!</definedName>
    <definedName name="Z_3ABECE89_A295_4195_9487_36435B38B656_.wvu.PrintArea" localSheetId="4" hidden="1">'1 '!#REF!</definedName>
    <definedName name="Z_D669388B_24D2_461A_9566_5366DF98D562_.wvu.PrintArea" localSheetId="4" hidden="1">'1 '!#REF!</definedName>
  </definedNames>
  <calcPr calcId="191029"/>
  <customWorkbookViews>
    <customWorkbookView name="Amalia Fitranty Almira - Personal View" guid="{3ABECE89-A295-4195-9487-36435B38B656}" mergeInterval="0" personalView="1" maximized="1" xWindow="-9" yWindow="-9" windowWidth="1938" windowHeight="1050" tabRatio="920" activeSheetId="2"/>
    <customWorkbookView name="Dimas Fajar Airlangga - Personal View" guid="{D669388B-24D2-461A-9566-5366DF98D562}" mergeInterval="0" personalView="1" maximized="1" windowWidth="1362" windowHeight="547" tabRatio="751" activeSheetId="15"/>
    <customWorkbookView name="amalia - Personal View" guid="{0DDDC304-31BE-4344-83B6-618A38DA402C}" mergeInterval="0" personalView="1" maximized="1" windowWidth="1362" windowHeight="552" tabRatio="751" activeSheetId="2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4" i="106" l="1"/>
  <c r="AF4" i="106"/>
  <c r="AD31" i="106" l="1"/>
  <c r="AC31" i="106"/>
  <c r="AD22" i="106"/>
  <c r="AC22" i="106"/>
  <c r="AD13" i="106"/>
  <c r="AC13" i="106"/>
  <c r="AD11" i="106"/>
  <c r="AC11" i="106"/>
  <c r="AD10" i="106"/>
  <c r="AC10" i="106"/>
  <c r="AD9" i="106"/>
  <c r="AC9" i="106"/>
  <c r="AD8" i="106"/>
  <c r="AC8" i="106"/>
  <c r="AD6" i="106"/>
  <c r="AC6" i="106"/>
  <c r="AD5" i="106"/>
  <c r="AC5" i="106"/>
  <c r="AD20" i="104"/>
  <c r="AC20" i="104"/>
  <c r="AD16" i="104"/>
  <c r="AC16" i="104"/>
  <c r="AD12" i="104"/>
  <c r="AC12" i="104"/>
  <c r="AD4" i="106" l="1"/>
  <c r="AC4" i="106"/>
  <c r="B5" i="120"/>
  <c r="T4" i="106" l="1"/>
  <c r="S4" i="106"/>
  <c r="T31" i="106"/>
  <c r="S31" i="106"/>
  <c r="T22" i="106"/>
  <c r="S22" i="106"/>
  <c r="T13" i="106"/>
  <c r="S13" i="106"/>
  <c r="R31" i="106" l="1"/>
  <c r="R22" i="106"/>
  <c r="R13" i="106"/>
  <c r="R4" i="106"/>
  <c r="Q31" i="106"/>
  <c r="Q22" i="106"/>
  <c r="Q13" i="106"/>
  <c r="Q4" i="106"/>
  <c r="P31" i="106"/>
  <c r="O31" i="106"/>
  <c r="P22" i="106"/>
  <c r="O22" i="106"/>
  <c r="P13" i="106"/>
  <c r="O13" i="106"/>
  <c r="P4" i="106"/>
  <c r="O4" i="106"/>
  <c r="P5" i="104"/>
  <c r="O5" i="104"/>
  <c r="P8" i="104"/>
  <c r="O8" i="104"/>
  <c r="P20" i="104"/>
  <c r="O20" i="104"/>
  <c r="P16" i="104"/>
  <c r="O16" i="104"/>
  <c r="P12" i="104"/>
  <c r="O12" i="104"/>
  <c r="P4" i="104" l="1"/>
  <c r="O4" i="104"/>
  <c r="N12" i="104"/>
  <c r="M12" i="104"/>
  <c r="N31" i="106" l="1"/>
  <c r="M31" i="106"/>
  <c r="N22" i="106"/>
  <c r="M22" i="106"/>
  <c r="N13" i="106"/>
  <c r="M13" i="106"/>
  <c r="N4" i="106"/>
  <c r="M4" i="106"/>
  <c r="L31" i="106" l="1"/>
  <c r="K31" i="106"/>
  <c r="L22" i="106"/>
  <c r="K22" i="106"/>
  <c r="L13" i="106"/>
  <c r="K13" i="106"/>
  <c r="F31" i="106" l="1"/>
  <c r="E31" i="106"/>
  <c r="F22" i="106"/>
  <c r="E22" i="106"/>
  <c r="F13" i="106"/>
  <c r="E13" i="106"/>
  <c r="F4" i="106"/>
  <c r="E4" i="106"/>
  <c r="D31" i="106"/>
  <c r="D22" i="106"/>
  <c r="D13" i="106"/>
  <c r="D4" i="106"/>
  <c r="C4" i="106"/>
  <c r="C13" i="106"/>
  <c r="C22" i="106"/>
  <c r="C31" i="106"/>
  <c r="J31" i="106"/>
  <c r="I31" i="106"/>
  <c r="J22" i="106"/>
  <c r="I22" i="106"/>
  <c r="J13" i="106"/>
  <c r="I13" i="106"/>
  <c r="J4" i="106"/>
  <c r="I4" i="106"/>
  <c r="B24" i="77"/>
  <c r="C24" i="77"/>
  <c r="E24" i="77"/>
  <c r="D24" i="77"/>
  <c r="H12" i="104" l="1"/>
  <c r="G12" i="104"/>
  <c r="H16" i="104"/>
  <c r="G16" i="104"/>
  <c r="H20" i="104"/>
  <c r="G20" i="104"/>
  <c r="H31" i="106"/>
  <c r="G31" i="106"/>
  <c r="H22" i="106"/>
  <c r="G22" i="106"/>
  <c r="H13" i="106"/>
  <c r="G13" i="106"/>
  <c r="H4" i="106"/>
  <c r="G4" i="106"/>
</calcChain>
</file>

<file path=xl/sharedStrings.xml><?xml version="1.0" encoding="utf-8"?>
<sst xmlns="http://schemas.openxmlformats.org/spreadsheetml/2006/main" count="1148" uniqueCount="395">
  <si>
    <t>JUMLAH</t>
  </si>
  <si>
    <t>IDR</t>
  </si>
  <si>
    <r>
      <t xml:space="preserve">Rasio / </t>
    </r>
    <r>
      <rPr>
        <b/>
        <i/>
        <sz val="7"/>
        <rFont val="Arial"/>
        <family val="2"/>
      </rPr>
      <t>Ratio</t>
    </r>
  </si>
  <si>
    <r>
      <t xml:space="preserve">Lokasi / </t>
    </r>
    <r>
      <rPr>
        <b/>
        <i/>
        <sz val="7"/>
        <rFont val="Arial"/>
        <family val="2"/>
      </rPr>
      <t>Locations</t>
    </r>
  </si>
  <si>
    <t>Email : statistics@ojk.go.id</t>
  </si>
  <si>
    <t>Kata Pengantar</t>
  </si>
  <si>
    <t>Daftar Istilah</t>
  </si>
  <si>
    <t>Glossary</t>
  </si>
  <si>
    <t>Rasio laba terhadap total aset perusahaan.</t>
  </si>
  <si>
    <t>Ratio of profit to company’s assets.</t>
  </si>
  <si>
    <t>Rasio laba bersih terhadap total ekuitas perusahaan.</t>
  </si>
  <si>
    <t>Ratio of net income to company’s equities.</t>
  </si>
  <si>
    <t>:</t>
  </si>
  <si>
    <t>Indonesian Rupiah</t>
  </si>
  <si>
    <t>ROA</t>
  </si>
  <si>
    <t>Return on Assets</t>
  </si>
  <si>
    <t>ROE</t>
  </si>
  <si>
    <t>Return on Equity</t>
  </si>
  <si>
    <t>3. ROA</t>
  </si>
  <si>
    <t>4. ROE</t>
  </si>
  <si>
    <t>Foreword</t>
  </si>
  <si>
    <t>Untuk informasi lebih lanjut mengenai statistik dalam publikasi ini :</t>
  </si>
  <si>
    <t>For more information about the statistics in this publication:</t>
  </si>
  <si>
    <t>Jl. Jend Gatot Subroto No. 42</t>
  </si>
  <si>
    <t>Jakarta Selatan</t>
  </si>
  <si>
    <t>South Jakarta</t>
  </si>
  <si>
    <t>Wisma Mulia 2 Lantai 18</t>
  </si>
  <si>
    <r>
      <t xml:space="preserve">Statistik </t>
    </r>
    <r>
      <rPr>
        <i/>
        <sz val="9"/>
        <color theme="1"/>
        <rFont val="Arial"/>
        <family val="2"/>
      </rPr>
      <t xml:space="preserve">Fintech Lending </t>
    </r>
    <r>
      <rPr>
        <sz val="9"/>
        <color theme="1"/>
        <rFont val="Arial"/>
        <family val="2"/>
      </rPr>
      <t>Indonesia merupakan media publikasi yang menyajikan data mengenai Fintech Lending di Indonesia. Statistik Fintech Lending Indonesia diterbitkan secara bulanan oleh Direktorat Statistik dan Informasi IKNB, Departemen Pengawasan IKNB 1B dan dapat diakses melalui situs resmi Otoritas Jasa Keuangan dengan alamat www.ojk.go.id.</t>
    </r>
  </si>
  <si>
    <t xml:space="preserve">Dengan terbitnya Statistik Fintech Lending Indonesia  ini, kami berharap data yang disajikan dapat memberikan manfaat bagi semua pihak.   </t>
  </si>
  <si>
    <t>We hope the publication of Fintech Lending Statistics provides benefits to the readers.</t>
  </si>
  <si>
    <t>1. Penyelenggara Konvensional</t>
  </si>
  <si>
    <t>2. Penyelenggara Syariah</t>
  </si>
  <si>
    <r>
      <t xml:space="preserve">Tabel 1 Overview Penyelenggara Fintech Lending
</t>
    </r>
    <r>
      <rPr>
        <b/>
        <i/>
        <sz val="10"/>
        <rFont val="Arial"/>
        <family val="2"/>
      </rPr>
      <t>Table 1 Fintech Lending Company Overview</t>
    </r>
  </si>
  <si>
    <t xml:space="preserve">    a. Jawa</t>
  </si>
  <si>
    <t>1. Banten</t>
  </si>
  <si>
    <t>2. DKI Jakarta</t>
  </si>
  <si>
    <t>3. Jawa Barat</t>
  </si>
  <si>
    <t>4. Jawa Tengah</t>
  </si>
  <si>
    <t>5. DI Yogyakarta</t>
  </si>
  <si>
    <t>6. Jawa Timur</t>
  </si>
  <si>
    <t xml:space="preserve">    b. Luar Jawa</t>
  </si>
  <si>
    <t>1. Nangroe Aceh Darussalam</t>
  </si>
  <si>
    <t>2. Sumatera Utara</t>
  </si>
  <si>
    <t>3. Sumatera Barat</t>
  </si>
  <si>
    <t>4. Riau</t>
  </si>
  <si>
    <t>5. Kepulauan Riau</t>
  </si>
  <si>
    <t>6. Kepualauan Bangka Belitung</t>
  </si>
  <si>
    <t>7. Jambi</t>
  </si>
  <si>
    <t>8. Sumatera Selatan</t>
  </si>
  <si>
    <t>9. Bengkulu</t>
  </si>
  <si>
    <t>10. Lampung</t>
  </si>
  <si>
    <t>11. Kalimantan Barat</t>
  </si>
  <si>
    <t>12. Kalimantan Tengah</t>
  </si>
  <si>
    <t>13. Kalimantan Utara</t>
  </si>
  <si>
    <t>14. Kalimantan Timur</t>
  </si>
  <si>
    <t>15. Kalimantan Selatan</t>
  </si>
  <si>
    <t>16. Sulawesi Utara</t>
  </si>
  <si>
    <t>17. Gorontalo</t>
  </si>
  <si>
    <t>18. Sulawesi Tengah</t>
  </si>
  <si>
    <t>19. Sulawesi Barat</t>
  </si>
  <si>
    <t>20. Sulawesi Selatan</t>
  </si>
  <si>
    <t>21. Sulawesi Tenggara</t>
  </si>
  <si>
    <t>22. Bali</t>
  </si>
  <si>
    <t>23. Nusa Tenggara Barat</t>
  </si>
  <si>
    <t>24. Nusa Tenggara Timur</t>
  </si>
  <si>
    <t>25. Maluku Utara</t>
  </si>
  <si>
    <t>26. Maluku</t>
  </si>
  <si>
    <t>27. Papua Barat</t>
  </si>
  <si>
    <t>28. Papua</t>
  </si>
  <si>
    <t>Pinjaman Lancar (s.d. 30 hari)</t>
  </si>
  <si>
    <t xml:space="preserve">        - Laki-laki</t>
  </si>
  <si>
    <t xml:space="preserve">        - Perempuan</t>
  </si>
  <si>
    <t xml:space="preserve">        - Badan Usaha</t>
  </si>
  <si>
    <t xml:space="preserve">        - &lt;19 tahun</t>
  </si>
  <si>
    <t xml:space="preserve">        - 19-34 Tahun</t>
  </si>
  <si>
    <t xml:space="preserve">        - 35-54 Tahun</t>
  </si>
  <si>
    <t xml:space="preserve">        - &gt;54 Tahun</t>
  </si>
  <si>
    <t>Pinjaman Tidak Lancar  (30- 90 hari)</t>
  </si>
  <si>
    <t>Pinjaman Macet  (&gt; 90 hari)</t>
  </si>
  <si>
    <t>Total Outstanding Pinjaman Perseorangan</t>
  </si>
  <si>
    <t xml:space="preserve">        - Perseorangan</t>
  </si>
  <si>
    <t>Total Outstanding Pinjaman</t>
  </si>
  <si>
    <t>Outstanding Pinjaman (miliar Rp)</t>
  </si>
  <si>
    <r>
      <t xml:space="preserve">Gender dan Kelompok Umur / </t>
    </r>
    <r>
      <rPr>
        <b/>
        <i/>
        <sz val="7"/>
        <rFont val="Arial"/>
        <family val="2"/>
      </rPr>
      <t>Gender and Age Group</t>
    </r>
  </si>
  <si>
    <r>
      <t xml:space="preserve">Kualitas Pembiayaan / </t>
    </r>
    <r>
      <rPr>
        <b/>
        <i/>
        <sz val="7"/>
        <rFont val="Arial"/>
        <family val="2"/>
      </rPr>
      <t>Financing Quality</t>
    </r>
  </si>
  <si>
    <r>
      <t xml:space="preserve">Sektor Produktif / </t>
    </r>
    <r>
      <rPr>
        <b/>
        <i/>
        <sz val="7"/>
        <rFont val="Arial"/>
        <family val="2"/>
      </rPr>
      <t>Productive Sector</t>
    </r>
  </si>
  <si>
    <t xml:space="preserve">  A. Perorangan</t>
  </si>
  <si>
    <t xml:space="preserve">  B. Institusi - Perbankan    </t>
  </si>
  <si>
    <t xml:space="preserve">  C. Institusi - IKNB</t>
  </si>
  <si>
    <t xml:space="preserve">     - Perusahaan Modal Ventura</t>
  </si>
  <si>
    <t xml:space="preserve">     - Perusahaan Perasuransian</t>
  </si>
  <si>
    <t xml:space="preserve">     - Perusahaan Pembiayaan</t>
  </si>
  <si>
    <t xml:space="preserve">       - Bank Umum</t>
  </si>
  <si>
    <t xml:space="preserve">       - BPD</t>
  </si>
  <si>
    <t xml:space="preserve">       - BPR</t>
  </si>
  <si>
    <t xml:space="preserve">     - Dana Pensiun</t>
  </si>
  <si>
    <t xml:space="preserve">     - LKM</t>
  </si>
  <si>
    <t xml:space="preserve">     - LJKNB Lainnya</t>
  </si>
  <si>
    <t xml:space="preserve">  D. Institusi - Koperasi</t>
  </si>
  <si>
    <t xml:space="preserve">  E. Institusi - Badan Hukum Lainnya</t>
  </si>
  <si>
    <t>1. Dalam Negeri</t>
  </si>
  <si>
    <t>2. Luar negeri</t>
  </si>
  <si>
    <t xml:space="preserve">  D. Institusi - Badan Hukum Lainnya</t>
  </si>
  <si>
    <r>
      <t xml:space="preserve">Tabel 4 Kinerja Keuangan Penyelenggara Fintech Lending
</t>
    </r>
    <r>
      <rPr>
        <b/>
        <i/>
        <sz val="10"/>
        <rFont val="Arial"/>
        <family val="2"/>
      </rPr>
      <t xml:space="preserve">Table 4 Financial Performance of Fintech Lending Company </t>
    </r>
  </si>
  <si>
    <t xml:space="preserve">    c. Luar Negeri</t>
  </si>
  <si>
    <t>Akumulasi Sejak Perusahaan Didirikan s.d Akhir Posisi Bulan</t>
  </si>
  <si>
    <t>Pinjaman Perseorangan Lancar (s.d. 30 hari)</t>
  </si>
  <si>
    <t>Pinjaman Perseorangan Tidak Lancar  (30- 90 hari)</t>
  </si>
  <si>
    <t>Pinjaman Perseorangan Macet  (&gt; 90 hari)</t>
  </si>
  <si>
    <r>
      <t xml:space="preserve">Sejak Januari 2021, data yang digunakan dalam Statistik </t>
    </r>
    <r>
      <rPr>
        <i/>
        <sz val="9"/>
        <color theme="1"/>
        <rFont val="Arial"/>
        <family val="2"/>
      </rPr>
      <t>Fintech Lending</t>
    </r>
    <r>
      <rPr>
        <sz val="9"/>
        <color theme="1"/>
        <rFont val="Arial"/>
        <family val="2"/>
      </rPr>
      <t xml:space="preserve"> Indonesia ini bersumber dari Laporan Bulanan Penyelenggara Layanan Pinjam Meminjam Uang Berbasis Teknologi Informasi  yang disampaikan melalui Sistem Informasi Pelaporan Terintegrasi (SILARAS) dan diolah oleh Direktorat Statistik dan Informasi IKNB. Data yan disajikan sudah termasuk dengan data Syariah.</t>
    </r>
  </si>
  <si>
    <t>Wisma Mulia 2, 18th Floor</t>
  </si>
  <si>
    <t>Penyaluran Dana Pinjaman kepada Sektor Produktif</t>
  </si>
  <si>
    <t>Layanan Pinjam Meminjam Uang Berbasis Teknologi Informasi (LPMUBTI)</t>
  </si>
  <si>
    <t xml:space="preserve">Penyelenggara LPMUBTI (Penyelenggara) </t>
  </si>
  <si>
    <t>Distribution of Loan to Productive Sectors</t>
  </si>
  <si>
    <t>Information Technology-Based Lending and Borrowing Services (Fintech Lending)</t>
  </si>
  <si>
    <t>Indonesian legal entity that provides, manages and operates Fintech Lending</t>
  </si>
  <si>
    <t>Jumlah berapa kali Pemberi Pinjaman menyalurkan pinjaman sejak teregistrasi pada Penyelenggara.</t>
  </si>
  <si>
    <t>Jumlah berapa kali Penerima Pinjaman telah menerima pinjaman sejak teregistrasi pada Penyelenggara.</t>
  </si>
  <si>
    <t>Total Aset (miliar Rp)
Total Assets (IDR billion )</t>
  </si>
  <si>
    <t>Total Liabilitas (miliar Rp)
Total Liabilities (IDR billion )</t>
  </si>
  <si>
    <t>Total Ekuitas (miliar Rp)
Total Equities (IDR billion )</t>
  </si>
  <si>
    <t>Uraian
Description</t>
  </si>
  <si>
    <t>Fintech Lending Company</t>
  </si>
  <si>
    <r>
      <t xml:space="preserve">Kategori Pemberi Pinjaman </t>
    </r>
    <r>
      <rPr>
        <b/>
        <i/>
        <sz val="7"/>
        <rFont val="Arial"/>
        <family val="2"/>
      </rPr>
      <t>/ Lender Categories</t>
    </r>
  </si>
  <si>
    <r>
      <t xml:space="preserve">Jenis Kerjasama / </t>
    </r>
    <r>
      <rPr>
        <b/>
        <i/>
        <sz val="7"/>
        <rFont val="Arial"/>
        <family val="2"/>
      </rPr>
      <t>Type of Cooperation</t>
    </r>
  </si>
  <si>
    <t>Kerjasama dengan Program Pemerintah:</t>
  </si>
  <si>
    <r>
      <t xml:space="preserve">Tabel 8 Kerjasama Penyaluran Pinjaman 
</t>
    </r>
    <r>
      <rPr>
        <b/>
        <i/>
        <sz val="10"/>
        <rFont val="Arial"/>
        <family val="2"/>
      </rPr>
      <t>Table 8 Loan Disbursement Cooperation</t>
    </r>
  </si>
  <si>
    <r>
      <t xml:space="preserve">Tabel 10 Kualitas Pinjaman berdasarkan Kategori Penerima Pinjaman
</t>
    </r>
    <r>
      <rPr>
        <b/>
        <i/>
        <sz val="10"/>
        <rFont val="Arial"/>
        <family val="2"/>
      </rPr>
      <t>Table 10 Loan Quality based on Borrower Category</t>
    </r>
  </si>
  <si>
    <r>
      <t xml:space="preserve">Tabel 11 Outstanding Pinjaman Perseorangan dan Kualitas Pinjaman Perseorangan Berdasarkan Gender dan Kelompok Umur Penerima Pinjaman
</t>
    </r>
    <r>
      <rPr>
        <b/>
        <i/>
        <sz val="10"/>
        <rFont val="Arial"/>
        <family val="2"/>
      </rPr>
      <t>Table 11 Outstanding Personal Loan and Personal Loan Quality Based On Gender and Age Group of Borrowers</t>
    </r>
  </si>
  <si>
    <r>
      <t xml:space="preserve">Tabel 12 Outstanding Pinjaman Berdasarkan Kategori Pemberi Pinjaman
</t>
    </r>
    <r>
      <rPr>
        <b/>
        <i/>
        <sz val="10"/>
        <rFont val="Arial"/>
        <family val="2"/>
      </rPr>
      <t>Table 12 Outstanding Loan Based On Lender Category</t>
    </r>
  </si>
  <si>
    <t xml:space="preserve">        - Jumlah Pinjaman yang telah diberikan kepada Penerima Pinjaman (miliar Rp)</t>
  </si>
  <si>
    <t>Kerjasama dengan Lembaga Jasa Keuangan:</t>
  </si>
  <si>
    <t>The number of times lender has distributed loan since being registered with the Fintech Lending Company.</t>
  </si>
  <si>
    <t>The number of times borrower has received loan since being registered with the Fintech Lending Company.</t>
  </si>
  <si>
    <t>Penyaluran dana pijaman yang digunakan untuk sektor produktif.</t>
  </si>
  <si>
    <t>The distribution of loan for productive sector.</t>
  </si>
  <si>
    <t xml:space="preserve">Ukuran tingkat keberhasilan penyelenggara Fintech Lending dalam memfasilitasi penyelesaian kewajiban pinjam meminjam dalam jangka waktu sampai dengan 90 hari sejak tanggal jatuh tempo. </t>
  </si>
  <si>
    <t>A measure of the success rate of Fintech Lending companies in facilitating the settlement of lending and borrowing obligations within a period of up to 90 days from the due date.</t>
  </si>
  <si>
    <t>90 Days Success Rate (TKB 90)</t>
  </si>
  <si>
    <t>A measure of the level of default in settling the obligations stated in the agreement more than 90 days from the due date.</t>
  </si>
  <si>
    <t>90 Days Level of Default (TWP90)</t>
  </si>
  <si>
    <t>Tingkat WanPrestasi 90 Hari (TWP 90)</t>
  </si>
  <si>
    <t>TKB90</t>
  </si>
  <si>
    <t>TWP90</t>
  </si>
  <si>
    <t>90 Days Success Rate</t>
  </si>
  <si>
    <t>90 Days Level of Default</t>
  </si>
  <si>
    <t>1. TKB90</t>
  </si>
  <si>
    <t>2. TWP90</t>
  </si>
  <si>
    <t>Jumlah Dana yang Diberikan (miliar Rp)</t>
  </si>
  <si>
    <t>Jumlah Rekening Pemberi Pinjaman (entitas)</t>
  </si>
  <si>
    <t>Jumlah Penyaluran Pinjaman (miliar Rp)</t>
  </si>
  <si>
    <t>JUMLAH PENYALURAN PINJAMAN KEPADA SEKTOR PRODUKTIF</t>
  </si>
  <si>
    <t xml:space="preserve">PERSENTASE PENYALURAN PINJAMAN KEPADA SEKTOR PRODUKTIF TERHADAP TOTAL PENYALURAN PINJAMAN </t>
  </si>
  <si>
    <t>Jumlah Rekening Penerima Pinjaman Aktif (entitas)</t>
  </si>
  <si>
    <t>Akumulasi Jumlah Rekening Pemberi Pinjaman (satuan entitas)</t>
  </si>
  <si>
    <t>Accumulated Number of Lender Accounts (unit of entity)</t>
  </si>
  <si>
    <t xml:space="preserve">Jumlah rekening orang, badan hukum, dan/atau badan usaha yang mempunyai piutang karena perjanjian LPMUBTI.  </t>
  </si>
  <si>
    <t>Number of accounts of people, legal entities, and / or business entities that have receivables due to the fintech lending agreement.</t>
  </si>
  <si>
    <t>Akumulasi Jumlah Rekening Penerima Pinjaman (satuan entitas)</t>
  </si>
  <si>
    <t>Accumulated Number of Borrower Accounts (unit of entity)</t>
  </si>
  <si>
    <t xml:space="preserve">Jumlah rekening orang, badan hukum, dan/atau badan usaha yang mempunyai utang karena perjanjian LPMUBTI.  </t>
  </si>
  <si>
    <t>Number of accounts of people, legal entities, and / or business entities that have payables due to the fintech lending agreement.</t>
  </si>
  <si>
    <t>Akumlasi Jumlah Transaksi Pemberi Pinjaman (satuan akun)</t>
  </si>
  <si>
    <t>Accumulated Number of Lender Lending Transaction (unit of account)</t>
  </si>
  <si>
    <t>Akumlasi Jumlah Transaksi Penerima Pinjaman (satuan akun)</t>
  </si>
  <si>
    <t>Accumulated Number of Borrower Credit Transaction (unit of account)</t>
  </si>
  <si>
    <t>Penyelenggaraan layanan jasa keuangan untuk mempertemukan pemberi pinjaman dengan penerima pinjaman dalam rangka melakukan perjanjian pinjam meminjam dalam mata uang secara langsung melalui sistem elektronik dengan menggunakan jaringan internet.</t>
  </si>
  <si>
    <t>Financial services to bring together lenders and borrowers into direct borrowing and lending agreements in IDR currency through an electronic system using the internet .</t>
  </si>
  <si>
    <t>Badan hukum Indonesia yang menyediakan, mengelola, dan mengoperasikan LPMUBTI</t>
  </si>
  <si>
    <t>Rasio Tingkat Pengembalian Terhadap Aset (ROA)</t>
  </si>
  <si>
    <t>Return on Assets (ROA)</t>
  </si>
  <si>
    <t>Rasio Tingkat Pengembalian Terhadap Ekuitas (ROE)</t>
  </si>
  <si>
    <t>Return on Equity (ROE)</t>
  </si>
  <si>
    <t>Tingkat Keberhasilan Bayar 90 Hari  (TKB 90)</t>
  </si>
  <si>
    <t>Ukuran tingkat wanprestasi atau kelalaian penyelesaian kewajiban yang tertera dalam perjanjian di atas 90 hari sejak tanggal jatuh tempo. Atau 1-TKB 90.</t>
  </si>
  <si>
    <r>
      <t xml:space="preserve">Tabel 5 Dana yang Diberikan oleh Pemberi Pinjaman berdasarkan Lokasi 
</t>
    </r>
    <r>
      <rPr>
        <b/>
        <i/>
        <sz val="10"/>
        <rFont val="Arial"/>
        <family val="2"/>
      </rPr>
      <t>Table 5 Fund Provided by Lender Based on Location</t>
    </r>
  </si>
  <si>
    <r>
      <t xml:space="preserve">Tabel 6 Penyaluran Pinjaman kepada Penerima Pinjaman berdasarkan Lokasi 
</t>
    </r>
    <r>
      <rPr>
        <b/>
        <i/>
        <sz val="10"/>
        <rFont val="Arial"/>
        <family val="2"/>
      </rPr>
      <t>Table 6 Loan Disbursement to Borrowers Based On Location</t>
    </r>
  </si>
  <si>
    <r>
      <t xml:space="preserve">Tabel 7 Penyaluran Pinjaman pada Sektor Produktif (Miliar Rp)
</t>
    </r>
    <r>
      <rPr>
        <b/>
        <i/>
        <sz val="10"/>
        <rFont val="Arial"/>
        <family val="2"/>
      </rPr>
      <t>Table 7 Loan Disbursement on Productive Sectors (IDR billion)</t>
    </r>
  </si>
  <si>
    <t xml:space="preserve">        - Jumlah Rekening Institusi Pemerintah Pemberi Pinjaman (satuan entitas)</t>
  </si>
  <si>
    <t xml:space="preserve">        - Jumlah Rekening Lembaga Jasa keuangan Pemberi Pinjaman (satuan entitas)</t>
  </si>
  <si>
    <r>
      <t xml:space="preserve">Tabel 9 Outstanding Pinjaman dan TWP90 Berdasarkan Lokasi 
</t>
    </r>
    <r>
      <rPr>
        <b/>
        <i/>
        <sz val="10"/>
        <rFont val="Arial"/>
        <family val="2"/>
      </rPr>
      <t xml:space="preserve">Table 9 Outstanding Loan and TWP90  by Location </t>
    </r>
  </si>
  <si>
    <r>
      <t xml:space="preserve">Tabel 13 Akumulasi Jumlah Rekening Pemberi Pinjaman (satuan entitas)
</t>
    </r>
    <r>
      <rPr>
        <b/>
        <i/>
        <sz val="10"/>
        <rFont val="Arial"/>
        <family val="2"/>
      </rPr>
      <t>Table 13 Accumulated Number of Lender Accounts (unit of entity)</t>
    </r>
  </si>
  <si>
    <r>
      <t xml:space="preserve">Tabel 14 Akumulasi Jumlah Rekening Penerima Pinjaman (satuan entitas)
</t>
    </r>
    <r>
      <rPr>
        <b/>
        <i/>
        <sz val="10"/>
        <rFont val="Arial"/>
        <family val="2"/>
      </rPr>
      <t>Table 14 Accumulated Number of Borrower Accounts (unit of entity)</t>
    </r>
  </si>
  <si>
    <r>
      <t xml:space="preserve">Tabel 15 Akumlasi Jumlah Transaksi Pemberi Pinjaman (satuan akun)
</t>
    </r>
    <r>
      <rPr>
        <b/>
        <i/>
        <sz val="10"/>
        <rFont val="Arial"/>
        <family val="2"/>
      </rPr>
      <t>Table 15 Accumulated Number of Lender Lending Transaction (unit of account)</t>
    </r>
  </si>
  <si>
    <r>
      <t xml:space="preserve">Tabel 16 Akumlasi Jumlah Transaksi Penerima Pinjaman (satuan akun)
</t>
    </r>
    <r>
      <rPr>
        <b/>
        <i/>
        <sz val="10"/>
        <rFont val="Arial"/>
        <family val="2"/>
      </rPr>
      <t>Table 16 Accumulated Number of Borrower Credit Transaction (unit of account)</t>
    </r>
  </si>
  <si>
    <r>
      <t xml:space="preserve">Tabel 17 Akumulasi Dana yang Diberikan oleh Pemberi Pinjaman berdasarkan Lokasi (Miliar Rp)
</t>
    </r>
    <r>
      <rPr>
        <b/>
        <i/>
        <sz val="10"/>
        <rFont val="Arial"/>
        <family val="2"/>
      </rPr>
      <t>Table 17 Accummulated of Fund Provided by Lender Based on Location (Billion Rp)</t>
    </r>
  </si>
  <si>
    <t>TWP 90</t>
  </si>
  <si>
    <t>The Indonesian Fintech Lending Statistics is a publication media that provides data of Indonesia Fintech Lending. Indonesian Fintech Lending Statistics is published by Directorate of Non-Bank Financial Industry Statistics and Information, Department of Non-Bank Financial Industry Supervision 1B and it is also accessible through the official website of Indonesian Financial Services Authority at www.ojk.go.id.</t>
  </si>
  <si>
    <t xml:space="preserve">Since January 2021, the data used in the Indonesian Fintech Lending Statistics have been derived from Fintech Lending Company Monthly Report submitted through SILARAS and processed by Directorate of Non-Bank Financial Industry Statistics and Information.  Data presented in this publication includes Sharia data.  </t>
  </si>
  <si>
    <t>Pinjaman yang masih beredar atau berjalan. Jumlah tersebut merupakan perhitungan dari jumlah pokok pinjaman yang beredar.</t>
  </si>
  <si>
    <t>Outstanding Loan</t>
  </si>
  <si>
    <t>Loans that are still ongoing. This amount is a calculation of the outstanding principal amount of the loan.</t>
  </si>
  <si>
    <t>Total</t>
  </si>
  <si>
    <t>Jumlah Penyelenggara (Unit)
Number of Companies (Units)</t>
  </si>
  <si>
    <t>5. BOPO</t>
  </si>
  <si>
    <t>a. Pertanian, Kehutanan dan Perikanan</t>
  </si>
  <si>
    <t>b. Pertambangan dan Penggalian</t>
  </si>
  <si>
    <t>c. Industri Pengolahan</t>
  </si>
  <si>
    <t>d. Pengadaan Listrik, Gas, Uap/Air Panas dan Udara Dingin</t>
  </si>
  <si>
    <t>e. Treatment Air, Treatment Air Limbah, Treatment dan Pemulihan Material Sampah, dan Aktivitas Remediasi</t>
  </si>
  <si>
    <t>f. Konstruksi</t>
  </si>
  <si>
    <t>g. Perdagangan Besar dan Eceran; Reparasi dan Perawatan Mobil dan Sepeda Motor</t>
  </si>
  <si>
    <t>h. Pengangkutan dan Pergudangan</t>
  </si>
  <si>
    <t>i. Penyediaan Akomodasi dan Penyediaan Makan Minum</t>
  </si>
  <si>
    <t>j. Informasi dan Komunikasi</t>
  </si>
  <si>
    <t>k. Aktivitas Keuangan dan Asuransi</t>
  </si>
  <si>
    <t>l. Real Estat</t>
  </si>
  <si>
    <t>m. Aktivitas Profesional, Ilmiah dan Teknis</t>
  </si>
  <si>
    <t>n. Aktivitas penyewaan dan sewa guna usaha tanpa hak opsi, ketenagakerjaan, agen perjalanan dan penunjang usaha lainnya</t>
  </si>
  <si>
    <t>o. Administrasi Pemerintahan, Pertahanan dan Jaminan Sosial Wajib</t>
  </si>
  <si>
    <t>p. Pendidikan</t>
  </si>
  <si>
    <t>q. Aktivitas Kesehatan Manusia dan Aktivitas Sosial</t>
  </si>
  <si>
    <t>r. Kesenian, Hiburan dan Rekreasi</t>
  </si>
  <si>
    <t>s. Aktivitas Jasa lainnya</t>
  </si>
  <si>
    <t>t. Aktivitas Yang Menghasilkan Barang dan Jasa Oleh Rumah Tangga Yang Digunakan Untuk Memenuhi Kebutuhan Sendiri</t>
  </si>
  <si>
    <t>u. Aktivitas Badan Internasional dan Badan Ekstra Internasional Lainnya</t>
  </si>
  <si>
    <t>- UMKM</t>
  </si>
  <si>
    <t>- Non UMKM</t>
  </si>
  <si>
    <t>Jumlah Rekening Pemberi Pinjaman (akun)</t>
  </si>
  <si>
    <t>Jumlah Penerima Pinjaman (akun)</t>
  </si>
  <si>
    <t>*Jan-22</t>
  </si>
  <si>
    <t>*Feb-22</t>
  </si>
  <si>
    <t>Note:</t>
  </si>
  <si>
    <t>* Terdapat revisi data pada bulan Januari dan Februari 2022 dikarenakan adanya perubahan format pelaporan</t>
  </si>
  <si>
    <t>Penyelenggaraan layanan jasa keuangan untuk mempertemukan pemberi pinjaman dengan penerima pinjaman dalam rangka melakukan perjanjian pinjam meminjam dalam mata uang rupiah</t>
  </si>
  <si>
    <t>Layanan Pinjam Meminjam Uang Berbasis Teknologi
Informasi</t>
  </si>
  <si>
    <t>Institution of financial services to bring together lenders
and borrower in order to carry out loan agreement in Rupiah currency</t>
  </si>
  <si>
    <t>Lending and Borrowing Services Based on Technology (Fintech Peer to Peer Lending)</t>
  </si>
  <si>
    <r>
      <t xml:space="preserve">Tabel 3 Laporan Laba Rugi Penyelenggara Fintech Lending (Miliar Rp)
</t>
    </r>
    <r>
      <rPr>
        <b/>
        <i/>
        <sz val="10"/>
        <rFont val="Arial"/>
        <family val="2"/>
      </rPr>
      <t>Table 3 Income Statement of Fintech Lending Company (IDR Billion)</t>
    </r>
  </si>
  <si>
    <t>Akun</t>
  </si>
  <si>
    <t>Pendapatan atas Pengembalian Pinjaman</t>
  </si>
  <si>
    <t>Pendapatan atas Pemberian Pinjaman</t>
  </si>
  <si>
    <t>Beban Umum dan Administrasi</t>
  </si>
  <si>
    <t>Beban Keuangan</t>
  </si>
  <si>
    <t>Beban penyusutan</t>
  </si>
  <si>
    <t>Beban Pajak</t>
  </si>
  <si>
    <t>Pendapatan (Beban) Komprehensif Lainnya</t>
  </si>
  <si>
    <t>Account</t>
  </si>
  <si>
    <t>Aset</t>
  </si>
  <si>
    <t>Assets</t>
  </si>
  <si>
    <t>Aset Lancar</t>
  </si>
  <si>
    <t>Current Assets</t>
  </si>
  <si>
    <t>Kas dan Setara Kas</t>
  </si>
  <si>
    <t>Cash and Cash equivalents</t>
  </si>
  <si>
    <t>Pajak dibayar di muka</t>
  </si>
  <si>
    <t>Prepaid Taxes</t>
  </si>
  <si>
    <t>Biaya dibayar di muka</t>
  </si>
  <si>
    <t>Prepaid Expenses</t>
  </si>
  <si>
    <t>Investasi Jangka Pendek</t>
  </si>
  <si>
    <t>Short term investments</t>
  </si>
  <si>
    <t>Piutang Lancar Lainnya</t>
  </si>
  <si>
    <t>Other Current Receivables</t>
  </si>
  <si>
    <t>Pihak Berelasi</t>
  </si>
  <si>
    <t>Affiliated Party</t>
  </si>
  <si>
    <t>Pihak Ketiga</t>
  </si>
  <si>
    <t>Third Party</t>
  </si>
  <si>
    <t>Aset Lancar Lainnya</t>
  </si>
  <si>
    <t>Other Current Assets</t>
  </si>
  <si>
    <t>Jumlah Aset Lancar</t>
  </si>
  <si>
    <t>Total Current Assets</t>
  </si>
  <si>
    <t>Aset Tidak Lancar</t>
  </si>
  <si>
    <t>Fixed Assets</t>
  </si>
  <si>
    <t>Aset tidak Berwujud</t>
  </si>
  <si>
    <t>Intangible Assets</t>
  </si>
  <si>
    <t>Akumulasi Amortisasi</t>
  </si>
  <si>
    <t>Accumulated Amortization</t>
  </si>
  <si>
    <t>Gedung, Tanah dan Peralatan</t>
  </si>
  <si>
    <t>Bulding, Land and Equipment</t>
  </si>
  <si>
    <t>Akumulasi Penyusutan</t>
  </si>
  <si>
    <t>Accumulated Depreciation</t>
  </si>
  <si>
    <t>Investasi Jangka Panjang</t>
  </si>
  <si>
    <t>Long Term Investments</t>
  </si>
  <si>
    <t>Aset Pajak Tangguhan</t>
  </si>
  <si>
    <t>Deffered Tax Assets</t>
  </si>
  <si>
    <t>Piutang Tidak Lancar Lainnya</t>
  </si>
  <si>
    <t>Other Long Term Receivables</t>
  </si>
  <si>
    <t xml:space="preserve">   Pihak Berelasi</t>
  </si>
  <si>
    <t xml:space="preserve">   Pihak Ketiga</t>
  </si>
  <si>
    <t xml:space="preserve">Aset Tidak Lancar Lainnya </t>
  </si>
  <si>
    <t>Other Fixed Assets</t>
  </si>
  <si>
    <t>Jumlah Aset Tidak Lancar</t>
  </si>
  <si>
    <t>Total Fixed Assets</t>
  </si>
  <si>
    <t>Jumlah Aset</t>
  </si>
  <si>
    <t>Total Assets</t>
  </si>
  <si>
    <t>Liabilitas</t>
  </si>
  <si>
    <t>Liabilities</t>
  </si>
  <si>
    <t>Liabilitas Jangka Pendek</t>
  </si>
  <si>
    <t>Current Liabilities</t>
  </si>
  <si>
    <t>Pendapatan Diterima Di Muka</t>
  </si>
  <si>
    <t>Prepaid Income</t>
  </si>
  <si>
    <t>Utang Usaha - Pihak Ketiga</t>
  </si>
  <si>
    <t>Account Payable - Third Party</t>
  </si>
  <si>
    <t>Utang Jangka Pendek lainnya</t>
  </si>
  <si>
    <t>Other Current Liabilities</t>
  </si>
  <si>
    <t>Utang Pajak</t>
  </si>
  <si>
    <t>Tax Payable</t>
  </si>
  <si>
    <t>Beban Akrual</t>
  </si>
  <si>
    <t>Accrued Expenses</t>
  </si>
  <si>
    <t>Kewajiban Keuangan</t>
  </si>
  <si>
    <t>Financial Debt</t>
  </si>
  <si>
    <t>Kewajiban Pajak yang ditangguhkan</t>
  </si>
  <si>
    <t>Deferred Tax Liabilities</t>
  </si>
  <si>
    <t>Jumlah Liabilitas Jangka Pendek</t>
  </si>
  <si>
    <t>Total Current Liabilities</t>
  </si>
  <si>
    <t>Liabilitas Jangka Panjang</t>
  </si>
  <si>
    <t>Long Term Liabilities</t>
  </si>
  <si>
    <t>Utang Jangka Panjang Lainnya</t>
  </si>
  <si>
    <t>Other Long Term Liabilities</t>
  </si>
  <si>
    <t>Liabilitas Imbalan Pasca Kerja</t>
  </si>
  <si>
    <t>Post-employment Benefit Obligation</t>
  </si>
  <si>
    <t>Jumlah Liabilitas Jangka Panjang</t>
  </si>
  <si>
    <t>Total Long Term Liabilities</t>
  </si>
  <si>
    <t>Jumlah Liabilitas</t>
  </si>
  <si>
    <t>Total Liabilities</t>
  </si>
  <si>
    <t>Ekuitas</t>
  </si>
  <si>
    <t>Equity</t>
  </si>
  <si>
    <t>Modal Disetor</t>
  </si>
  <si>
    <t>Paid-up Capital</t>
  </si>
  <si>
    <t>Tambahan Modal Disetor</t>
  </si>
  <si>
    <t>Additional Paid-up Capital</t>
  </si>
  <si>
    <t>Laba (Rugi) Ditahan</t>
  </si>
  <si>
    <t>Retained Earnings</t>
  </si>
  <si>
    <t>Laba (Rugi) Periode Berjalan</t>
  </si>
  <si>
    <t>Profit (Loss) for the Period</t>
  </si>
  <si>
    <t>Kepentingan Non-Pengendali</t>
  </si>
  <si>
    <t>Non-controlling Interests</t>
  </si>
  <si>
    <t>Jumlah Ekuitas</t>
  </si>
  <si>
    <t>Total Equity</t>
  </si>
  <si>
    <t>Jumlah Liabilitas dan Ekuitas</t>
  </si>
  <si>
    <t>Total Liabilities and Equities</t>
  </si>
  <si>
    <t>Pendapatan Operasional</t>
  </si>
  <si>
    <t>Operating Income</t>
  </si>
  <si>
    <t>Income from Borrowing</t>
  </si>
  <si>
    <t>Income from Lending</t>
  </si>
  <si>
    <t>Pendapatan atas Denda</t>
  </si>
  <si>
    <t>Income from Penalty</t>
  </si>
  <si>
    <t>Jumlah Pendapatan Operasional</t>
  </si>
  <si>
    <t>Total Operating Income</t>
  </si>
  <si>
    <t>Beban Operasional</t>
  </si>
  <si>
    <t>Operating Expenses</t>
  </si>
  <si>
    <t>Beban Ketenagakerjaan</t>
  </si>
  <si>
    <t>Human Capital Expenses</t>
  </si>
  <si>
    <t>Beban Pemasaran dan Periklanan</t>
  </si>
  <si>
    <t>Marketing and Advertising Expenses</t>
  </si>
  <si>
    <t>General and Administration Expenses</t>
  </si>
  <si>
    <t xml:space="preserve">Beban Pengembangan dan Pemeliharaan IT </t>
  </si>
  <si>
    <t>IT Maintenance and Development Expenses</t>
  </si>
  <si>
    <t>Depreciation Expenses</t>
  </si>
  <si>
    <t>Beban Amortisasi</t>
  </si>
  <si>
    <t>Amortization Expenses</t>
  </si>
  <si>
    <t>Finance Expenses</t>
  </si>
  <si>
    <t>Beban Kerjasama</t>
  </si>
  <si>
    <t>Cooperation Expenses</t>
  </si>
  <si>
    <t>Jumlah Beban Operasional</t>
  </si>
  <si>
    <t>Total Operating Expenses</t>
  </si>
  <si>
    <t>Laba (Rugi) Operasional</t>
  </si>
  <si>
    <t>Profit (loss) from Operating</t>
  </si>
  <si>
    <t>Pendapatan Non Operasional</t>
  </si>
  <si>
    <t>Non Operating Income</t>
  </si>
  <si>
    <t>Pendapatan Bunga / Pendapatan Bagi Hasil</t>
  </si>
  <si>
    <t>Interest Income</t>
  </si>
  <si>
    <t>Pendapatan Lainnya</t>
  </si>
  <si>
    <t>Other Income</t>
  </si>
  <si>
    <t>Jumlah Pendapatan Non Operasional</t>
  </si>
  <si>
    <t>Total Not Operating Income</t>
  </si>
  <si>
    <t>Beban Non Operasional</t>
  </si>
  <si>
    <t>Non Operating Expenses</t>
  </si>
  <si>
    <t>Beban Bunga / Distribusi Bagi Hasil</t>
  </si>
  <si>
    <t>Interest Expenses</t>
  </si>
  <si>
    <t>Beban Administrasi Bank</t>
  </si>
  <si>
    <t>Bank Administration Expenses</t>
  </si>
  <si>
    <t>Laba (Rugi) Selisih Kurs</t>
  </si>
  <si>
    <t>Profit (loss) from Foreign Exchange</t>
  </si>
  <si>
    <t>Beban Lainnya</t>
  </si>
  <si>
    <t>Other Expenses</t>
  </si>
  <si>
    <t>Jumlah Beban Non Operasional</t>
  </si>
  <si>
    <t>Total Non Operating Expense</t>
  </si>
  <si>
    <t>Laba (Rugi) Sebelum Pajak</t>
  </si>
  <si>
    <t>Income Before Income Tax</t>
  </si>
  <si>
    <t>Tax Expenses</t>
  </si>
  <si>
    <t>Laba (Rugi) Setelah Pajak</t>
  </si>
  <si>
    <t>Net Income</t>
  </si>
  <si>
    <t>Other Comprehensive Income (Expenses)</t>
  </si>
  <si>
    <t>Laba (Rugi) Komprehensif</t>
  </si>
  <si>
    <t>Comprehensive Income (Expenses)</t>
  </si>
  <si>
    <r>
      <t xml:space="preserve">Tabel 2 Posisi Keuangan Penyelenggara Fintech Lending (Miliar Rp)*
</t>
    </r>
    <r>
      <rPr>
        <b/>
        <i/>
        <sz val="10"/>
        <rFont val="Arial"/>
        <family val="2"/>
      </rPr>
      <t xml:space="preserve">Table </t>
    </r>
    <r>
      <rPr>
        <b/>
        <sz val="10"/>
        <rFont val="Arial"/>
        <family val="2"/>
      </rPr>
      <t xml:space="preserve">2 </t>
    </r>
    <r>
      <rPr>
        <b/>
        <i/>
        <sz val="10"/>
        <rFont val="Arial"/>
        <family val="2"/>
      </rPr>
      <t>Financial Position of Fintech Lending Company (IDR Billion)*</t>
    </r>
  </si>
  <si>
    <t>* Terdapat revisi data pada bulan Januari s.d Juni 2022 dikarenakan:
- Adanya perubahan format laporan yang berlaku mulai April 2022 namun berlaku surut mulai periode Januari 2022, sehingga terdapat revisi laporan dari penyelenggara.
- Terdapat satu penyelenggara yang dicabut izin pada bulan Maret 2022 dan tidak menyampaikan laporan dengan format baru, sehingga datanya dikecualikan dari publikasi Laporan Posisi Keuangan.</t>
  </si>
  <si>
    <t>* Terdapat revisi data pada bulan Januari s.d Juni 2022 dikarenakan:
- Adanya perubahan format laporan yang berlaku mulai April 2022 namun berlaku surut mulai periode Januari 2022, sehingga terdapat revisi laporan dari penyelenggara.
- Terdapat satu penyelenggara yang dicabut izin pada bulan Maret 2022 dan tidak menyampaikan laporan dengan format baru, sehingga datanya dikecualikan dari publikasi Laporan Laba Rugi.</t>
  </si>
  <si>
    <t>Statistik Layanan Pendanaan Bersama Berbasis Teknologi Informasi</t>
  </si>
  <si>
    <t>Directorate Of Information Analysis NBFI</t>
  </si>
  <si>
    <t>Direktorat Analisis Informasi IKNB</t>
  </si>
  <si>
    <r>
      <t xml:space="preserve">Tabel 18 Akumulasi Penyaluran Pinjaman kepada Penerima Pinjaman berdasarkan Lokasi (Miliar Rp)
</t>
    </r>
    <r>
      <rPr>
        <b/>
        <i/>
        <sz val="10"/>
        <rFont val="Arial"/>
        <family val="2"/>
      </rPr>
      <t>Table 18 Accummulated of Loan Disbursement to Borrowers Based On Location (Billion Rp)</t>
    </r>
  </si>
  <si>
    <r>
      <t xml:space="preserve">JUNI 2023 / </t>
    </r>
    <r>
      <rPr>
        <b/>
        <i/>
        <sz val="24"/>
        <color theme="9" tint="-0.249977111117893"/>
        <rFont val="Arial"/>
        <family val="2"/>
      </rPr>
      <t>JUNE 2023</t>
    </r>
  </si>
  <si>
    <r>
      <t xml:space="preserve">Periode: Juni 2023
</t>
    </r>
    <r>
      <rPr>
        <i/>
        <sz val="6"/>
        <rFont val="Arial"/>
        <family val="2"/>
      </rPr>
      <t>Period: June,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</si>
</sst>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3" formatCode="_(* #,##0.00_);_(* \(#,##0.00\);_(* &quot;-&quot;??_);_(@_)"/>
    <numFmt numFmtId="164" formatCode="_-* #,##0_-;\-* #,##0_-;_-* &quot;-&quot;_-;_-@_-"/>
    <numFmt numFmtId="165" formatCode="_-* #,##0.00_-;\-* #,##0.00_-;_-* &quot;-&quot;??_-;_-@_-"/>
    <numFmt numFmtId="166" formatCode="_(* #,##0.00_);_(* \(#,##0.00\);_(* &quot;-&quot;_);_(@_)"/>
    <numFmt numFmtId="167" formatCode="_(* #,##0_);_(* \(#,##0\);_(* &quot;-&quot;??_);_(@_)"/>
    <numFmt numFmtId="168" formatCode="_-* #,##0.00_-;\-* #,##0.00_-;_-* &quot;-&quot;_-;_-@_-"/>
  </numFmts>
  <fonts count="51" x14ac:knownFonts="1">
    <font>
      <sz val="11"/>
      <color theme="1"/>
      <name val="Calibri"/>
      <family val="2"/>
      <scheme val="minor"/>
    </font>
    <font>
      <b/>
      <sz val="14"/>
      <name val="Calibri"/>
      <family val="2"/>
    </font>
    <font>
      <sz val="11"/>
      <color theme="1"/>
      <name val="Calibri"/>
      <family val="2"/>
      <scheme val="minor"/>
    </font>
    <font>
      <b/>
      <sz val="10"/>
      <name val="Arial"/>
      <family val="2"/>
    </font>
    <font>
      <b/>
      <i/>
      <sz val="10"/>
      <name val="Arial"/>
      <family val="2"/>
    </font>
    <font>
      <sz val="6"/>
      <name val="Arial"/>
      <family val="2"/>
    </font>
    <font>
      <b/>
      <sz val="7"/>
      <name val="Arial"/>
      <family val="2"/>
    </font>
    <font>
      <b/>
      <i/>
      <sz val="7"/>
      <name val="Arial"/>
      <family val="2"/>
    </font>
    <font>
      <sz val="7"/>
      <name val="Arial"/>
      <family val="2"/>
    </font>
    <font>
      <sz val="9"/>
      <color theme="1"/>
      <name val="Arial"/>
      <family val="2"/>
    </font>
    <font>
      <sz val="9"/>
      <color theme="8"/>
      <name val="Arial"/>
      <family val="2"/>
    </font>
    <font>
      <sz val="11"/>
      <color rgb="FF000000"/>
      <name val="Calibri"/>
      <family val="2"/>
      <scheme val="minor"/>
    </font>
    <font>
      <b/>
      <i/>
      <sz val="11"/>
      <color theme="1"/>
      <name val="Arial Narrow"/>
      <family val="2"/>
    </font>
    <font>
      <sz val="11"/>
      <color theme="1"/>
      <name val="Arial Narrow"/>
      <family val="2"/>
    </font>
    <font>
      <i/>
      <sz val="11"/>
      <color theme="1"/>
      <name val="Arial Narrow"/>
      <family val="2"/>
    </font>
    <font>
      <b/>
      <sz val="9"/>
      <color theme="1"/>
      <name val="Arial"/>
      <family val="2"/>
    </font>
    <font>
      <sz val="11"/>
      <color theme="8" tint="-0.249977111117893"/>
      <name val="Calibri"/>
      <family val="2"/>
      <scheme val="minor"/>
    </font>
    <font>
      <i/>
      <sz val="7"/>
      <name val="Arial"/>
      <family val="2"/>
    </font>
    <font>
      <i/>
      <sz val="9"/>
      <color theme="1"/>
      <name val="Arial"/>
      <family val="2"/>
    </font>
    <font>
      <b/>
      <i/>
      <sz val="9"/>
      <color theme="1"/>
      <name val="Arial"/>
      <family val="2"/>
    </font>
    <font>
      <sz val="7"/>
      <color rgb="FFFF0000"/>
      <name val="Arial"/>
      <family val="2"/>
    </font>
    <font>
      <i/>
      <sz val="7"/>
      <color rgb="FFFF0000"/>
      <name val="Arial"/>
      <family val="2"/>
    </font>
    <font>
      <sz val="11"/>
      <color theme="9" tint="0.39997558519241921"/>
      <name val="Arial"/>
      <family val="2"/>
    </font>
    <font>
      <sz val="11"/>
      <color theme="9"/>
      <name val="Calibri"/>
      <family val="2"/>
      <scheme val="minor"/>
    </font>
    <font>
      <b/>
      <sz val="20"/>
      <color theme="9"/>
      <name val="Arial"/>
      <family val="2"/>
    </font>
    <font>
      <b/>
      <i/>
      <sz val="20"/>
      <color theme="9"/>
      <name val="Arial"/>
      <family val="2"/>
    </font>
    <font>
      <i/>
      <sz val="9"/>
      <name val="Arial"/>
      <family val="2"/>
    </font>
    <font>
      <b/>
      <sz val="24"/>
      <color theme="9" tint="-0.249977111117893"/>
      <name val="Arial"/>
      <family val="2"/>
    </font>
    <font>
      <b/>
      <sz val="20"/>
      <color theme="9" tint="-0.249977111117893"/>
      <name val="Arial"/>
      <family val="2"/>
    </font>
    <font>
      <b/>
      <i/>
      <sz val="20"/>
      <color theme="9" tint="-0.249977111117893"/>
      <name val="Arial"/>
      <family val="2"/>
    </font>
    <font>
      <b/>
      <sz val="8"/>
      <color theme="9" tint="-0.249977111117893"/>
      <name val="Arial"/>
      <family val="2"/>
    </font>
    <font>
      <sz val="8"/>
      <color theme="9" tint="-0.249977111117893"/>
      <name val="Arial"/>
      <family val="2"/>
    </font>
    <font>
      <sz val="11"/>
      <name val="Calibri"/>
      <family val="2"/>
      <scheme val="minor"/>
    </font>
    <font>
      <b/>
      <sz val="11"/>
      <name val="Calibri"/>
      <family val="2"/>
      <scheme val="minor"/>
    </font>
    <font>
      <sz val="8"/>
      <name val="Calibri"/>
      <family val="2"/>
      <scheme val="minor"/>
    </font>
    <font>
      <sz val="11"/>
      <name val="Cambria"/>
      <family val="2"/>
      <scheme val="major"/>
    </font>
    <font>
      <sz val="12"/>
      <color theme="1"/>
      <name val="Calibri"/>
      <family val="2"/>
      <scheme val="minor"/>
    </font>
    <font>
      <sz val="7"/>
      <color theme="1"/>
      <name val="Arial"/>
      <family val="2"/>
    </font>
    <font>
      <b/>
      <sz val="11"/>
      <name val="Arial"/>
      <family val="2"/>
    </font>
    <font>
      <sz val="11"/>
      <name val="Arial"/>
      <family val="2"/>
    </font>
    <font>
      <sz val="11"/>
      <color theme="1"/>
      <name val="Calibri"/>
      <family val="2"/>
    </font>
    <font>
      <b/>
      <sz val="7"/>
      <color theme="1"/>
      <name val="Arial"/>
      <family val="2"/>
    </font>
    <font>
      <b/>
      <sz val="11"/>
      <color theme="1"/>
      <name val="Calibri"/>
      <family val="2"/>
    </font>
    <font>
      <i/>
      <sz val="11"/>
      <color theme="1"/>
      <name val="Calibri"/>
      <family val="2"/>
    </font>
    <font>
      <sz val="11"/>
      <color rgb="FFFF0000"/>
      <name val="Calibri"/>
      <family val="2"/>
    </font>
    <font>
      <sz val="11"/>
      <color theme="1"/>
      <name val="Arial"/>
      <family val="2"/>
    </font>
    <font>
      <b/>
      <sz val="11"/>
      <color theme="1"/>
      <name val="Arial"/>
      <family val="2"/>
    </font>
    <font>
      <b/>
      <sz val="14"/>
      <name val="Arial"/>
      <family val="2"/>
    </font>
    <font>
      <i/>
      <sz val="11"/>
      <color theme="1"/>
      <name val="Arial"/>
      <family val="2"/>
    </font>
    <font>
      <b/>
      <i/>
      <sz val="24"/>
      <color theme="9" tint="-0.249977111117893"/>
      <name val="Arial"/>
      <family val="2"/>
    </font>
    <font>
      <i/>
      <sz val="6"/>
      <name val="Arial"/>
      <family val="2"/>
    </font>
  </fonts>
  <fills count="4">
    <fill>
      <patternFill patternType="none"/>
    </fill>
    <fill>
      <patternFill patternType="gray125"/>
    </fill>
    <fill>
      <patternFill patternType="solid">
        <fgColor theme="9" tint="0.39997558519241921"/>
        <bgColor indexed="64"/>
      </patternFill>
    </fill>
    <fill>
      <patternFill patternType="solid">
        <fgColor rgb="FFFABF8F"/>
        <bgColor rgb="FF000000"/>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s>
  <cellStyleXfs count="6">
    <xf numFmtId="0" fontId="0" fillId="0" borderId="0"/>
    <xf numFmtId="41" fontId="2" fillId="0" borderId="0" applyFont="0" applyFill="0" applyBorder="0" applyAlignment="0" applyProtection="0"/>
    <xf numFmtId="0" fontId="11" fillId="0" borderId="0"/>
    <xf numFmtId="9" fontId="2" fillId="0" borderId="0" applyFont="0" applyFill="0" applyBorder="0" applyAlignment="0" applyProtection="0"/>
    <xf numFmtId="43" fontId="2" fillId="0" borderId="0" applyFont="0" applyFill="0" applyBorder="0" applyAlignment="0" applyProtection="0"/>
    <xf numFmtId="0" fontId="36" fillId="0" borderId="0"/>
  </cellStyleXfs>
  <cellXfs count="333">
    <xf numFmtId="0" fontId="0" fillId="0" borderId="0" xfId="0"/>
    <xf numFmtId="0" fontId="8" fillId="0" borderId="5" xfId="0" applyFont="1" applyBorder="1" applyAlignment="1">
      <alignment horizontal="left" vertical="center"/>
    </xf>
    <xf numFmtId="41" fontId="8" fillId="0" borderId="2" xfId="0" applyNumberFormat="1" applyFont="1" applyBorder="1" applyAlignment="1">
      <alignment horizontal="right" vertical="center" wrapText="1"/>
    </xf>
    <xf numFmtId="0" fontId="6" fillId="0" borderId="5" xfId="0" applyFont="1" applyBorder="1" applyAlignment="1">
      <alignment horizontal="center" vertical="center"/>
    </xf>
    <xf numFmtId="10" fontId="8" fillId="0" borderId="2" xfId="0" applyNumberFormat="1" applyFont="1" applyBorder="1" applyAlignment="1">
      <alignment horizontal="right" vertical="center" wrapText="1"/>
    </xf>
    <xf numFmtId="0" fontId="6" fillId="0" borderId="2" xfId="0" applyFont="1" applyBorder="1" applyAlignment="1">
      <alignment horizontal="center" vertical="center"/>
    </xf>
    <xf numFmtId="0" fontId="8" fillId="0" borderId="4" xfId="0" applyFont="1" applyBorder="1" applyAlignment="1">
      <alignment horizontal="left" vertical="center"/>
    </xf>
    <xf numFmtId="0" fontId="8" fillId="0" borderId="2" xfId="0" applyFont="1" applyBorder="1" applyAlignment="1">
      <alignment horizontal="left" vertical="center"/>
    </xf>
    <xf numFmtId="0" fontId="8" fillId="0" borderId="10" xfId="0" applyFont="1" applyBorder="1" applyAlignment="1">
      <alignment horizontal="right" vertical="center"/>
    </xf>
    <xf numFmtId="0" fontId="8" fillId="0" borderId="10" xfId="0" applyFont="1" applyBorder="1" applyAlignment="1">
      <alignment horizontal="right"/>
    </xf>
    <xf numFmtId="0" fontId="14" fillId="0" borderId="0" xfId="0" applyFont="1" applyAlignment="1">
      <alignment horizontal="justify" vertical="center" wrapText="1"/>
    </xf>
    <xf numFmtId="0" fontId="9" fillId="0" borderId="0" xfId="0" applyFont="1" applyAlignment="1">
      <alignment horizontal="justify" vertical="top" wrapText="1"/>
    </xf>
    <xf numFmtId="0" fontId="16" fillId="0" borderId="0" xfId="0" applyFont="1"/>
    <xf numFmtId="41" fontId="6" fillId="0" borderId="2" xfId="0" applyNumberFormat="1" applyFont="1" applyBorder="1" applyAlignment="1">
      <alignment horizontal="right" vertical="center" wrapText="1"/>
    </xf>
    <xf numFmtId="0" fontId="8" fillId="0" borderId="2" xfId="0" applyFont="1" applyBorder="1" applyAlignment="1">
      <alignment horizontal="left" vertical="center" wrapText="1"/>
    </xf>
    <xf numFmtId="0" fontId="8" fillId="0" borderId="2" xfId="0" applyFont="1" applyBorder="1" applyAlignment="1">
      <alignment horizontal="left" vertical="center" indent="1"/>
    </xf>
    <xf numFmtId="0" fontId="8" fillId="0" borderId="4" xfId="0" applyFont="1" applyBorder="1" applyAlignment="1">
      <alignment vertical="center"/>
    </xf>
    <xf numFmtId="0" fontId="8" fillId="0" borderId="2" xfId="0" applyFont="1" applyBorder="1" applyAlignment="1">
      <alignment vertical="center"/>
    </xf>
    <xf numFmtId="0" fontId="18" fillId="0" borderId="0" xfId="0" applyFont="1" applyAlignment="1">
      <alignment horizontal="justify" vertical="top" wrapText="1"/>
    </xf>
    <xf numFmtId="0" fontId="0" fillId="0" borderId="0" xfId="0" applyAlignment="1">
      <alignment horizontal="justify" vertical="top"/>
    </xf>
    <xf numFmtId="0" fontId="10" fillId="0" borderId="0" xfId="0" applyFont="1" applyAlignment="1">
      <alignment horizontal="justify" vertical="top" wrapText="1"/>
    </xf>
    <xf numFmtId="17" fontId="10" fillId="0" borderId="0" xfId="0" quotePrefix="1" applyNumberFormat="1" applyFont="1" applyAlignment="1">
      <alignment horizontal="justify" vertical="top" wrapText="1"/>
    </xf>
    <xf numFmtId="0" fontId="9" fillId="0" borderId="0" xfId="0" applyFont="1" applyAlignment="1">
      <alignment vertical="top" wrapText="1"/>
    </xf>
    <xf numFmtId="0" fontId="0" fillId="0" borderId="0" xfId="0" applyAlignment="1">
      <alignment vertical="top"/>
    </xf>
    <xf numFmtId="0" fontId="15" fillId="0" borderId="0" xfId="0" applyFont="1" applyAlignment="1">
      <alignment vertical="top" wrapText="1"/>
    </xf>
    <xf numFmtId="0" fontId="19" fillId="0" borderId="0" xfId="0" applyFont="1" applyAlignment="1">
      <alignment vertical="top" wrapText="1"/>
    </xf>
    <xf numFmtId="0" fontId="18" fillId="0" borderId="0" xfId="0" applyFont="1" applyAlignment="1">
      <alignment vertical="top" wrapText="1"/>
    </xf>
    <xf numFmtId="0" fontId="8" fillId="0" borderId="4" xfId="0" applyFont="1" applyBorder="1" applyAlignment="1">
      <alignment horizontal="right" vertical="center"/>
    </xf>
    <xf numFmtId="0" fontId="8" fillId="0" borderId="2" xfId="0" applyFont="1" applyBorder="1" applyAlignment="1">
      <alignment horizontal="right" vertical="center"/>
    </xf>
    <xf numFmtId="0" fontId="6" fillId="0" borderId="2" xfId="0" applyFont="1" applyBorder="1" applyAlignment="1">
      <alignment horizontal="right" vertical="center"/>
    </xf>
    <xf numFmtId="0" fontId="6" fillId="0" borderId="2" xfId="0" applyFont="1" applyBorder="1" applyAlignment="1">
      <alignment horizontal="left" vertical="center" indent="1"/>
    </xf>
    <xf numFmtId="41" fontId="8" fillId="0" borderId="5" xfId="0" applyNumberFormat="1" applyFont="1" applyBorder="1" applyAlignment="1">
      <alignment horizontal="right" vertical="center" wrapText="1"/>
    </xf>
    <xf numFmtId="0" fontId="8" fillId="0" borderId="5" xfId="0" applyFont="1" applyBorder="1" applyAlignment="1">
      <alignment horizontal="left" vertical="center" indent="1"/>
    </xf>
    <xf numFmtId="0" fontId="6" fillId="0" borderId="5" xfId="0" applyFont="1" applyBorder="1" applyAlignment="1">
      <alignment horizontal="left" vertical="center" indent="1"/>
    </xf>
    <xf numFmtId="0" fontId="6" fillId="2" borderId="1" xfId="0" applyFont="1" applyFill="1" applyBorder="1" applyAlignment="1">
      <alignment horizontal="center" vertical="center" wrapText="1"/>
    </xf>
    <xf numFmtId="0" fontId="0" fillId="2" borderId="0" xfId="0" applyFill="1"/>
    <xf numFmtId="0" fontId="22" fillId="0" borderId="0" xfId="0" applyFont="1"/>
    <xf numFmtId="0" fontId="23" fillId="0" borderId="0" xfId="0" applyFont="1"/>
    <xf numFmtId="0" fontId="24" fillId="0" borderId="0" xfId="0" applyFont="1" applyAlignment="1">
      <alignment wrapText="1"/>
    </xf>
    <xf numFmtId="0" fontId="25" fillId="0" borderId="0" xfId="0" applyFont="1" applyAlignment="1">
      <alignment wrapText="1"/>
    </xf>
    <xf numFmtId="0" fontId="26" fillId="0" borderId="0" xfId="0" applyFont="1" applyAlignment="1">
      <alignment horizontal="justify" vertical="top" wrapText="1"/>
    </xf>
    <xf numFmtId="0" fontId="27" fillId="0" borderId="0" xfId="0" applyFont="1" applyAlignment="1">
      <alignment vertical="top" wrapText="1"/>
    </xf>
    <xf numFmtId="0" fontId="30" fillId="0" borderId="0" xfId="0" applyFont="1" applyAlignment="1">
      <alignment horizontal="left" vertical="center" wrapText="1" indent="2"/>
    </xf>
    <xf numFmtId="0" fontId="30" fillId="0" borderId="0" xfId="0" applyFont="1" applyAlignment="1">
      <alignment horizontal="center" vertical="center" wrapText="1"/>
    </xf>
    <xf numFmtId="0" fontId="31" fillId="0" borderId="0" xfId="0" applyFont="1" applyAlignment="1">
      <alignment horizontal="justify" vertical="center" wrapText="1"/>
    </xf>
    <xf numFmtId="17" fontId="6" fillId="2" borderId="1" xfId="0" applyNumberFormat="1" applyFont="1" applyFill="1" applyBorder="1" applyAlignment="1">
      <alignment horizontal="center" vertical="center" wrapText="1"/>
    </xf>
    <xf numFmtId="10" fontId="6" fillId="0" borderId="2" xfId="3" applyNumberFormat="1" applyFont="1" applyBorder="1" applyAlignment="1">
      <alignment horizontal="right" vertical="center" wrapText="1"/>
    </xf>
    <xf numFmtId="10" fontId="8" fillId="0" borderId="2" xfId="3" applyNumberFormat="1" applyFont="1" applyBorder="1" applyAlignment="1">
      <alignment horizontal="right" vertical="center" wrapText="1"/>
    </xf>
    <xf numFmtId="166" fontId="6" fillId="0" borderId="2" xfId="0" applyNumberFormat="1" applyFont="1" applyBorder="1" applyAlignment="1">
      <alignment horizontal="right" vertical="center" wrapText="1"/>
    </xf>
    <xf numFmtId="166" fontId="8" fillId="0" borderId="2" xfId="0" applyNumberFormat="1" applyFont="1" applyBorder="1" applyAlignment="1">
      <alignment horizontal="right" vertical="center" wrapText="1"/>
    </xf>
    <xf numFmtId="10" fontId="8" fillId="0" borderId="2" xfId="1" applyNumberFormat="1" applyFont="1" applyBorder="1" applyAlignment="1">
      <alignment horizontal="right" vertical="center" wrapText="1"/>
    </xf>
    <xf numFmtId="0" fontId="23" fillId="2" borderId="0" xfId="0" applyFont="1" applyFill="1"/>
    <xf numFmtId="0" fontId="6" fillId="0" borderId="4" xfId="0" applyFont="1" applyBorder="1" applyAlignment="1">
      <alignment horizontal="left" vertical="center"/>
    </xf>
    <xf numFmtId="0" fontId="8" fillId="0" borderId="10" xfId="0" applyFont="1" applyBorder="1" applyAlignment="1">
      <alignment horizontal="left" vertical="center" indent="1"/>
    </xf>
    <xf numFmtId="0" fontId="32" fillId="0" borderId="0" xfId="0" applyFont="1"/>
    <xf numFmtId="0" fontId="33" fillId="0" borderId="0" xfId="0" applyFont="1"/>
    <xf numFmtId="0" fontId="6" fillId="0" borderId="2" xfId="0" applyFont="1" applyBorder="1" applyAlignment="1">
      <alignment horizontal="left" vertical="center"/>
    </xf>
    <xf numFmtId="0" fontId="32" fillId="0" borderId="0" xfId="0" applyFont="1" applyAlignment="1">
      <alignment horizontal="right"/>
    </xf>
    <xf numFmtId="3" fontId="32" fillId="0" borderId="0" xfId="0" applyNumberFormat="1" applyFont="1"/>
    <xf numFmtId="0" fontId="32" fillId="0" borderId="0" xfId="0" applyFont="1" applyAlignment="1">
      <alignment wrapText="1"/>
    </xf>
    <xf numFmtId="0" fontId="6" fillId="0" borderId="5" xfId="0" applyFont="1" applyBorder="1" applyAlignment="1">
      <alignment horizontal="left" vertical="center" wrapText="1"/>
    </xf>
    <xf numFmtId="0" fontId="8" fillId="0" borderId="5" xfId="0" applyFont="1" applyBorder="1" applyAlignment="1">
      <alignment horizontal="left" vertical="center" wrapText="1"/>
    </xf>
    <xf numFmtId="0" fontId="6" fillId="0" borderId="2" xfId="0" applyFont="1" applyBorder="1" applyAlignment="1">
      <alignment horizontal="left" vertical="center" wrapText="1"/>
    </xf>
    <xf numFmtId="167" fontId="6" fillId="0" borderId="2" xfId="0" applyNumberFormat="1" applyFont="1" applyBorder="1" applyAlignment="1">
      <alignment horizontal="right" vertical="center" wrapText="1"/>
    </xf>
    <xf numFmtId="164" fontId="8" fillId="0" borderId="2" xfId="0" applyNumberFormat="1" applyFont="1" applyBorder="1" applyAlignment="1">
      <alignment horizontal="right" vertical="center" wrapText="1"/>
    </xf>
    <xf numFmtId="168" fontId="8" fillId="0" borderId="2" xfId="0" applyNumberFormat="1" applyFont="1" applyBorder="1" applyAlignment="1">
      <alignment horizontal="right" vertical="center" wrapText="1"/>
    </xf>
    <xf numFmtId="167" fontId="8" fillId="0" borderId="2" xfId="0" applyNumberFormat="1" applyFont="1" applyBorder="1" applyAlignment="1">
      <alignment horizontal="right" vertical="center" wrapText="1"/>
    </xf>
    <xf numFmtId="43" fontId="8" fillId="0" borderId="2" xfId="0" applyNumberFormat="1" applyFont="1" applyBorder="1" applyAlignment="1">
      <alignment horizontal="right" vertical="center" wrapText="1"/>
    </xf>
    <xf numFmtId="43" fontId="6" fillId="0" borderId="2" xfId="0" applyNumberFormat="1" applyFont="1" applyBorder="1" applyAlignment="1">
      <alignment horizontal="right" vertical="center" wrapText="1"/>
    </xf>
    <xf numFmtId="10" fontId="0" fillId="0" borderId="0" xfId="3" applyNumberFormat="1" applyFont="1"/>
    <xf numFmtId="0" fontId="6" fillId="2" borderId="3" xfId="0" applyFont="1" applyFill="1" applyBorder="1" applyAlignment="1">
      <alignment horizontal="center" vertical="center" wrapText="1"/>
    </xf>
    <xf numFmtId="0" fontId="6" fillId="0" borderId="0" xfId="0" applyFont="1"/>
    <xf numFmtId="0" fontId="8" fillId="0" borderId="0" xfId="0" applyFont="1"/>
    <xf numFmtId="164" fontId="6" fillId="0" borderId="2" xfId="0" applyNumberFormat="1" applyFont="1" applyBorder="1" applyAlignment="1">
      <alignment horizontal="right" vertical="center" wrapText="1"/>
    </xf>
    <xf numFmtId="168" fontId="6" fillId="0" borderId="2" xfId="0" applyNumberFormat="1" applyFont="1" applyBorder="1" applyAlignment="1">
      <alignment horizontal="right" vertical="center" wrapText="1"/>
    </xf>
    <xf numFmtId="166" fontId="35" fillId="0" borderId="0" xfId="1" applyNumberFormat="1" applyFont="1"/>
    <xf numFmtId="17" fontId="6" fillId="2" borderId="8" xfId="0" applyNumberFormat="1" applyFont="1" applyFill="1" applyBorder="1" applyAlignment="1">
      <alignment horizontal="center" vertical="center" wrapText="1"/>
    </xf>
    <xf numFmtId="0" fontId="6" fillId="2" borderId="3" xfId="0" applyFont="1" applyFill="1" applyBorder="1" applyAlignment="1">
      <alignment horizontal="center" vertical="center"/>
    </xf>
    <xf numFmtId="10" fontId="8" fillId="0" borderId="4" xfId="0" applyNumberFormat="1" applyFont="1" applyBorder="1" applyAlignment="1">
      <alignment horizontal="right" vertical="center" wrapText="1"/>
    </xf>
    <xf numFmtId="0" fontId="32" fillId="0" borderId="2" xfId="0" applyFont="1" applyBorder="1"/>
    <xf numFmtId="0" fontId="6" fillId="0" borderId="2" xfId="0" applyFont="1" applyBorder="1" applyAlignment="1">
      <alignment horizontal="center" vertical="center" wrapText="1"/>
    </xf>
    <xf numFmtId="0" fontId="6" fillId="0" borderId="10" xfId="0" applyFont="1" applyBorder="1" applyAlignment="1">
      <alignment horizontal="left" vertical="center" indent="1"/>
    </xf>
    <xf numFmtId="0" fontId="8" fillId="0" borderId="2" xfId="0" applyFont="1" applyBorder="1"/>
    <xf numFmtId="41" fontId="8" fillId="0" borderId="5" xfId="0" quotePrefix="1" applyNumberFormat="1" applyFont="1" applyBorder="1" applyAlignment="1">
      <alignment horizontal="left" vertical="center" wrapText="1" indent="2"/>
    </xf>
    <xf numFmtId="166" fontId="8" fillId="0" borderId="2" xfId="1" applyNumberFormat="1" applyFont="1" applyBorder="1"/>
    <xf numFmtId="166" fontId="6" fillId="0" borderId="2" xfId="1" applyNumberFormat="1" applyFont="1" applyBorder="1"/>
    <xf numFmtId="41" fontId="8" fillId="0" borderId="2" xfId="1" applyFont="1" applyBorder="1"/>
    <xf numFmtId="41" fontId="6" fillId="0" borderId="2" xfId="1" applyFont="1" applyBorder="1"/>
    <xf numFmtId="41" fontId="6" fillId="0" borderId="4" xfId="1" applyFont="1" applyBorder="1"/>
    <xf numFmtId="166" fontId="6" fillId="0" borderId="4" xfId="1" applyNumberFormat="1" applyFont="1" applyBorder="1"/>
    <xf numFmtId="17" fontId="6" fillId="2" borderId="4" xfId="0" applyNumberFormat="1" applyFont="1" applyFill="1" applyBorder="1" applyAlignment="1">
      <alignment horizontal="center" vertical="center" wrapText="1"/>
    </xf>
    <xf numFmtId="41" fontId="6" fillId="0" borderId="2" xfId="0" applyNumberFormat="1" applyFont="1" applyBorder="1"/>
    <xf numFmtId="166" fontId="6" fillId="0" borderId="2" xfId="0" applyNumberFormat="1" applyFont="1" applyBorder="1"/>
    <xf numFmtId="43" fontId="6" fillId="0" borderId="4" xfId="4" applyFont="1" applyBorder="1"/>
    <xf numFmtId="43" fontId="8" fillId="0" borderId="2" xfId="4" applyFont="1" applyBorder="1"/>
    <xf numFmtId="43" fontId="6" fillId="0" borderId="2" xfId="4" applyFont="1" applyBorder="1"/>
    <xf numFmtId="167" fontId="35" fillId="0" borderId="0" xfId="4" applyNumberFormat="1" applyFont="1"/>
    <xf numFmtId="167" fontId="0" fillId="0" borderId="0" xfId="4" applyNumberFormat="1" applyFont="1"/>
    <xf numFmtId="10" fontId="37" fillId="0" borderId="2" xfId="3" applyNumberFormat="1" applyFont="1" applyBorder="1"/>
    <xf numFmtId="0" fontId="38" fillId="0" borderId="2" xfId="0" applyFont="1" applyBorder="1"/>
    <xf numFmtId="0" fontId="39" fillId="0" borderId="2" xfId="0" applyFont="1" applyBorder="1"/>
    <xf numFmtId="167" fontId="6" fillId="0" borderId="4" xfId="0" applyNumberFormat="1" applyFont="1" applyBorder="1"/>
    <xf numFmtId="167" fontId="6" fillId="0" borderId="2" xfId="0" applyNumberFormat="1" applyFont="1" applyBorder="1"/>
    <xf numFmtId="167" fontId="8" fillId="0" borderId="2" xfId="0" applyNumberFormat="1" applyFont="1" applyBorder="1"/>
    <xf numFmtId="167" fontId="6" fillId="0" borderId="2" xfId="4" applyNumberFormat="1" applyFont="1" applyBorder="1"/>
    <xf numFmtId="167" fontId="8" fillId="0" borderId="2" xfId="4" applyNumberFormat="1" applyFont="1" applyBorder="1"/>
    <xf numFmtId="0" fontId="39" fillId="0" borderId="0" xfId="0" applyFont="1"/>
    <xf numFmtId="0" fontId="38" fillId="0" borderId="10" xfId="0" applyFont="1" applyBorder="1" applyAlignment="1">
      <alignment horizontal="right"/>
    </xf>
    <xf numFmtId="0" fontId="38" fillId="0" borderId="0" xfId="0" applyFont="1"/>
    <xf numFmtId="0" fontId="39" fillId="0" borderId="10" xfId="0" applyFont="1" applyBorder="1" applyAlignment="1">
      <alignment horizontal="right"/>
    </xf>
    <xf numFmtId="0" fontId="39" fillId="0" borderId="0" xfId="0" applyFont="1" applyAlignment="1">
      <alignment wrapText="1"/>
    </xf>
    <xf numFmtId="0" fontId="39" fillId="0" borderId="0" xfId="0" applyFont="1" applyAlignment="1">
      <alignment horizontal="right"/>
    </xf>
    <xf numFmtId="0" fontId="33" fillId="0" borderId="0" xfId="0" applyFont="1" applyAlignment="1">
      <alignment vertical="center"/>
    </xf>
    <xf numFmtId="0" fontId="32" fillId="0" borderId="2" xfId="0" applyFont="1" applyBorder="1" applyAlignment="1">
      <alignment vertical="center"/>
    </xf>
    <xf numFmtId="0" fontId="32" fillId="0" borderId="0" xfId="0" applyFont="1" applyAlignment="1">
      <alignment vertical="center"/>
    </xf>
    <xf numFmtId="0" fontId="37" fillId="0" borderId="0" xfId="0" applyFont="1"/>
    <xf numFmtId="0" fontId="32" fillId="0" borderId="4" xfId="0" applyFont="1" applyBorder="1" applyAlignment="1">
      <alignment vertical="center"/>
    </xf>
    <xf numFmtId="166" fontId="8" fillId="0" borderId="2" xfId="0" applyNumberFormat="1" applyFont="1" applyBorder="1" applyAlignment="1">
      <alignment vertical="center"/>
    </xf>
    <xf numFmtId="166" fontId="37" fillId="0" borderId="0" xfId="1" applyNumberFormat="1" applyFont="1" applyFill="1" applyAlignment="1">
      <alignment horizontal="left" vertical="center"/>
    </xf>
    <xf numFmtId="10" fontId="6" fillId="0" borderId="2" xfId="3" applyNumberFormat="1" applyFont="1" applyFill="1" applyBorder="1" applyAlignment="1">
      <alignment horizontal="right" vertical="center" wrapText="1"/>
    </xf>
    <xf numFmtId="10" fontId="8" fillId="0" borderId="2" xfId="3" applyNumberFormat="1" applyFont="1" applyFill="1" applyBorder="1" applyAlignment="1">
      <alignment horizontal="right" vertical="center" wrapText="1"/>
    </xf>
    <xf numFmtId="167" fontId="6" fillId="0" borderId="10" xfId="4" applyNumberFormat="1" applyFont="1" applyBorder="1"/>
    <xf numFmtId="167" fontId="8" fillId="0" borderId="10" xfId="4" applyNumberFormat="1" applyFont="1" applyBorder="1"/>
    <xf numFmtId="166" fontId="6" fillId="0" borderId="2" xfId="1" applyNumberFormat="1" applyFont="1" applyBorder="1" applyAlignment="1">
      <alignment horizontal="right" vertical="center" wrapText="1"/>
    </xf>
    <xf numFmtId="166" fontId="8" fillId="0" borderId="2" xfId="1" applyNumberFormat="1" applyFont="1" applyBorder="1" applyAlignment="1">
      <alignment horizontal="right" vertical="center" wrapText="1"/>
    </xf>
    <xf numFmtId="166" fontId="8" fillId="0" borderId="2" xfId="1" applyNumberFormat="1" applyFont="1" applyFill="1" applyBorder="1" applyAlignment="1">
      <alignment horizontal="right" vertical="center" wrapText="1"/>
    </xf>
    <xf numFmtId="0" fontId="0" fillId="2" borderId="0" xfId="0" applyFill="1" applyAlignment="1">
      <alignment vertical="center"/>
    </xf>
    <xf numFmtId="0" fontId="0" fillId="0" borderId="0" xfId="0" applyAlignment="1">
      <alignment vertical="center"/>
    </xf>
    <xf numFmtId="0" fontId="8" fillId="0" borderId="0" xfId="0" applyFont="1" applyAlignment="1">
      <alignment horizontal="left" vertical="center" wrapText="1"/>
    </xf>
    <xf numFmtId="0" fontId="17" fillId="0" borderId="0" xfId="0" applyFont="1" applyAlignment="1">
      <alignment horizontal="left" vertical="center" wrapText="1"/>
    </xf>
    <xf numFmtId="0" fontId="12" fillId="0" borderId="0" xfId="0" applyFont="1" applyAlignment="1">
      <alignment vertical="center" wrapText="1"/>
    </xf>
    <xf numFmtId="0" fontId="28" fillId="0" borderId="0" xfId="0" applyFont="1" applyAlignment="1">
      <alignment vertical="center" wrapText="1"/>
    </xf>
    <xf numFmtId="0" fontId="16" fillId="0" borderId="0" xfId="0" applyFont="1" applyAlignment="1">
      <alignment vertical="center"/>
    </xf>
    <xf numFmtId="0" fontId="29" fillId="0" borderId="0" xfId="0" applyFont="1" applyAlignment="1">
      <alignment vertical="center" wrapText="1"/>
    </xf>
    <xf numFmtId="0" fontId="13"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0" fillId="2" borderId="0" xfId="0" applyFill="1" applyAlignment="1">
      <alignment horizontal="left" vertical="center"/>
    </xf>
    <xf numFmtId="0" fontId="0" fillId="0" borderId="0" xfId="0" applyAlignment="1">
      <alignment horizontal="left" vertical="center"/>
    </xf>
    <xf numFmtId="0" fontId="12" fillId="0" borderId="0" xfId="0" applyFont="1" applyAlignment="1">
      <alignment horizontal="left" vertical="center" wrapText="1"/>
    </xf>
    <xf numFmtId="0" fontId="14" fillId="0" borderId="0" xfId="0" applyFont="1" applyAlignment="1">
      <alignment horizontal="left" vertical="center" wrapText="1"/>
    </xf>
    <xf numFmtId="0" fontId="20" fillId="0" borderId="0" xfId="0" applyFont="1" applyAlignment="1">
      <alignment horizontal="left" vertical="center" wrapText="1"/>
    </xf>
    <xf numFmtId="0" fontId="21" fillId="0" borderId="0" xfId="0" applyFont="1" applyAlignment="1">
      <alignment horizontal="left" vertical="center" wrapText="1"/>
    </xf>
    <xf numFmtId="0" fontId="13" fillId="0" borderId="0" xfId="0" applyFont="1" applyAlignment="1">
      <alignment horizontal="left" vertical="center" wrapText="1"/>
    </xf>
    <xf numFmtId="0" fontId="40" fillId="0" borderId="0" xfId="0" applyFont="1"/>
    <xf numFmtId="0" fontId="6" fillId="3" borderId="1" xfId="0" applyFont="1" applyFill="1" applyBorder="1" applyAlignment="1">
      <alignment horizontal="center" vertical="center"/>
    </xf>
    <xf numFmtId="17" fontId="6" fillId="3" borderId="1" xfId="4" applyNumberFormat="1" applyFont="1" applyFill="1" applyBorder="1" applyAlignment="1">
      <alignment horizontal="center" vertical="center"/>
    </xf>
    <xf numFmtId="0" fontId="6" fillId="0" borderId="2" xfId="0" applyFont="1" applyBorder="1" applyAlignment="1">
      <alignment vertical="center" wrapText="1"/>
    </xf>
    <xf numFmtId="0" fontId="40" fillId="0" borderId="2" xfId="0" applyFont="1" applyBorder="1"/>
    <xf numFmtId="0" fontId="8" fillId="0" borderId="2" xfId="0" applyFont="1" applyBorder="1" applyAlignment="1">
      <alignment horizontal="left" vertical="center" wrapText="1" indent="2"/>
    </xf>
    <xf numFmtId="0" fontId="42" fillId="0" borderId="0" xfId="0" applyFont="1"/>
    <xf numFmtId="0" fontId="6" fillId="3" borderId="3" xfId="0" applyFont="1" applyFill="1" applyBorder="1" applyAlignment="1">
      <alignment horizontal="center" vertical="center"/>
    </xf>
    <xf numFmtId="43" fontId="37" fillId="0" borderId="2" xfId="4" applyFont="1" applyBorder="1" applyAlignment="1">
      <alignment vertical="center"/>
    </xf>
    <xf numFmtId="43" fontId="41" fillId="0" borderId="2" xfId="4" applyFont="1" applyBorder="1" applyAlignment="1">
      <alignment vertical="center"/>
    </xf>
    <xf numFmtId="0" fontId="7" fillId="3" borderId="1" xfId="0" applyFont="1" applyFill="1" applyBorder="1" applyAlignment="1">
      <alignment horizontal="center" vertical="center"/>
    </xf>
    <xf numFmtId="0" fontId="6" fillId="0" borderId="2" xfId="0" applyFont="1" applyBorder="1" applyAlignment="1">
      <alignment horizontal="left" vertical="center" wrapText="1" indent="1"/>
    </xf>
    <xf numFmtId="0" fontId="9" fillId="0" borderId="2" xfId="0" applyFont="1" applyBorder="1"/>
    <xf numFmtId="0" fontId="8" fillId="0" borderId="2" xfId="0" applyFont="1" applyBorder="1" applyAlignment="1">
      <alignment horizontal="left" vertical="center" wrapText="1" indent="4"/>
    </xf>
    <xf numFmtId="0" fontId="8" fillId="0" borderId="2" xfId="0" applyFont="1" applyBorder="1" applyAlignment="1">
      <alignment horizontal="left" vertical="center" wrapText="1" indent="3"/>
    </xf>
    <xf numFmtId="0" fontId="8" fillId="0" borderId="2" xfId="0" applyFont="1" applyBorder="1" applyAlignment="1">
      <alignment horizontal="left" vertical="center" indent="2"/>
    </xf>
    <xf numFmtId="0" fontId="6" fillId="0" borderId="3" xfId="0" applyFont="1" applyBorder="1" applyAlignment="1">
      <alignment horizontal="left" vertical="center" wrapText="1"/>
    </xf>
    <xf numFmtId="43" fontId="41" fillId="0" borderId="3" xfId="4" applyFont="1" applyBorder="1" applyAlignment="1">
      <alignment vertical="center"/>
    </xf>
    <xf numFmtId="0" fontId="43" fillId="0" borderId="0" xfId="0" applyFont="1"/>
    <xf numFmtId="17" fontId="6" fillId="3" borderId="3" xfId="0" applyNumberFormat="1" applyFont="1" applyFill="1" applyBorder="1" applyAlignment="1">
      <alignment horizontal="center" vertical="center"/>
    </xf>
    <xf numFmtId="0" fontId="6" fillId="0" borderId="4" xfId="0" applyFont="1" applyBorder="1" applyAlignment="1">
      <alignment vertical="center" wrapText="1"/>
    </xf>
    <xf numFmtId="0" fontId="8" fillId="0" borderId="2" xfId="0" applyFont="1" applyBorder="1" applyAlignment="1">
      <alignment horizontal="left" vertical="center" wrapText="1" indent="1"/>
    </xf>
    <xf numFmtId="0" fontId="44" fillId="0" borderId="0" xfId="0" applyFont="1"/>
    <xf numFmtId="0" fontId="6" fillId="0" borderId="10" xfId="0" applyFont="1" applyBorder="1" applyAlignment="1">
      <alignment horizontal="left" vertical="center"/>
    </xf>
    <xf numFmtId="0" fontId="8" fillId="0" borderId="10" xfId="0" applyFont="1" applyBorder="1" applyAlignment="1">
      <alignment horizontal="left" vertical="center"/>
    </xf>
    <xf numFmtId="0" fontId="45" fillId="0" borderId="0" xfId="0" applyFont="1"/>
    <xf numFmtId="0" fontId="45" fillId="0" borderId="2" xfId="0" applyFont="1" applyBorder="1"/>
    <xf numFmtId="167" fontId="45" fillId="0" borderId="2" xfId="4" applyNumberFormat="1" applyFont="1" applyBorder="1"/>
    <xf numFmtId="0" fontId="46" fillId="0" borderId="0" xfId="0" applyFont="1"/>
    <xf numFmtId="167" fontId="45" fillId="0" borderId="0" xfId="4" applyNumberFormat="1" applyFont="1"/>
    <xf numFmtId="0" fontId="48" fillId="0" borderId="0" xfId="0" applyFont="1"/>
    <xf numFmtId="43" fontId="45" fillId="0" borderId="0" xfId="0" applyNumberFormat="1" applyFont="1"/>
    <xf numFmtId="43" fontId="6" fillId="0" borderId="10" xfId="4" applyFont="1" applyBorder="1"/>
    <xf numFmtId="43" fontId="8" fillId="0" borderId="10" xfId="4" applyFont="1" applyBorder="1"/>
    <xf numFmtId="43" fontId="6" fillId="0" borderId="5" xfId="4" applyFont="1" applyBorder="1"/>
    <xf numFmtId="10" fontId="37" fillId="0" borderId="2" xfId="0" applyNumberFormat="1" applyFont="1" applyBorder="1" applyAlignment="1">
      <alignment vertical="center"/>
    </xf>
    <xf numFmtId="10" fontId="37" fillId="0" borderId="2" xfId="0" applyNumberFormat="1" applyFont="1" applyBorder="1"/>
    <xf numFmtId="10" fontId="37" fillId="0" borderId="3" xfId="0" applyNumberFormat="1" applyFont="1" applyBorder="1"/>
    <xf numFmtId="165" fontId="45" fillId="0" borderId="0" xfId="0" applyNumberFormat="1" applyFont="1"/>
    <xf numFmtId="10" fontId="6" fillId="0" borderId="2" xfId="3" applyNumberFormat="1" applyFont="1" applyBorder="1"/>
    <xf numFmtId="43" fontId="33" fillId="0" borderId="0" xfId="0" applyNumberFormat="1" applyFont="1"/>
    <xf numFmtId="43" fontId="6" fillId="0" borderId="2" xfId="4" applyFont="1" applyFill="1" applyBorder="1"/>
    <xf numFmtId="164" fontId="6" fillId="0" borderId="4" xfId="0" applyNumberFormat="1" applyFont="1" applyBorder="1" applyAlignment="1">
      <alignment horizontal="right" vertical="center" wrapText="1"/>
    </xf>
    <xf numFmtId="164" fontId="6" fillId="0" borderId="5" xfId="0" applyNumberFormat="1" applyFont="1" applyBorder="1" applyAlignment="1">
      <alignment horizontal="right" vertical="center" wrapText="1"/>
    </xf>
    <xf numFmtId="164" fontId="8" fillId="0" borderId="5" xfId="0" applyNumberFormat="1" applyFont="1" applyBorder="1" applyAlignment="1">
      <alignment horizontal="right" vertical="center" wrapText="1"/>
    </xf>
    <xf numFmtId="168" fontId="6" fillId="0" borderId="2" xfId="1" applyNumberFormat="1" applyFont="1" applyBorder="1" applyAlignment="1">
      <alignment horizontal="right" vertical="center" wrapText="1"/>
    </xf>
    <xf numFmtId="168" fontId="8" fillId="0" borderId="2" xfId="1" applyNumberFormat="1" applyFont="1" applyBorder="1" applyAlignment="1">
      <alignment horizontal="right" vertical="center" wrapText="1"/>
    </xf>
    <xf numFmtId="43" fontId="6" fillId="2" borderId="1" xfId="4" applyFont="1" applyFill="1" applyBorder="1" applyAlignment="1">
      <alignment horizontal="center" vertical="center" wrapText="1"/>
    </xf>
    <xf numFmtId="43" fontId="6" fillId="0" borderId="2" xfId="4" applyFont="1" applyBorder="1" applyAlignment="1">
      <alignment horizontal="right" vertical="center" wrapText="1"/>
    </xf>
    <xf numFmtId="43" fontId="8" fillId="0" borderId="2" xfId="4" applyFont="1" applyBorder="1" applyAlignment="1">
      <alignment horizontal="right" vertical="center" wrapText="1"/>
    </xf>
    <xf numFmtId="43" fontId="32" fillId="0" borderId="0" xfId="4" applyFont="1"/>
    <xf numFmtId="167" fontId="6" fillId="2" borderId="1" xfId="4" applyNumberFormat="1" applyFont="1" applyFill="1" applyBorder="1" applyAlignment="1">
      <alignment horizontal="center" vertical="center" wrapText="1"/>
    </xf>
    <xf numFmtId="167" fontId="6" fillId="0" borderId="2" xfId="4" applyNumberFormat="1" applyFont="1" applyBorder="1" applyAlignment="1">
      <alignment horizontal="right" vertical="center" wrapText="1"/>
    </xf>
    <xf numFmtId="167" fontId="8" fillId="0" borderId="2" xfId="4" applyNumberFormat="1" applyFont="1" applyBorder="1" applyAlignment="1">
      <alignment horizontal="right" vertical="center" wrapText="1"/>
    </xf>
    <xf numFmtId="167" fontId="32" fillId="0" borderId="0" xfId="4" applyNumberFormat="1" applyFont="1"/>
    <xf numFmtId="43" fontId="6" fillId="0" borderId="5" xfId="4" applyFont="1" applyBorder="1" applyAlignment="1">
      <alignment horizontal="right" vertical="center" wrapText="1"/>
    </xf>
    <xf numFmtId="43" fontId="8" fillId="0" borderId="5" xfId="4" applyFont="1" applyBorder="1" applyAlignment="1">
      <alignment horizontal="right" vertical="center" wrapText="1"/>
    </xf>
    <xf numFmtId="43" fontId="39" fillId="0" borderId="2" xfId="4" applyFont="1" applyBorder="1"/>
    <xf numFmtId="167" fontId="8" fillId="0" borderId="0" xfId="4" applyNumberFormat="1" applyFont="1"/>
    <xf numFmtId="43" fontId="8" fillId="0" borderId="2" xfId="4" applyFont="1" applyFill="1" applyBorder="1"/>
    <xf numFmtId="166" fontId="8" fillId="0" borderId="2" xfId="4" applyNumberFormat="1" applyFont="1" applyFill="1" applyBorder="1"/>
    <xf numFmtId="166" fontId="6" fillId="0" borderId="2" xfId="4" applyNumberFormat="1" applyFont="1" applyFill="1" applyBorder="1"/>
    <xf numFmtId="43" fontId="6" fillId="0" borderId="2" xfId="0" applyNumberFormat="1" applyFont="1" applyBorder="1"/>
    <xf numFmtId="164" fontId="8" fillId="0" borderId="2" xfId="4" applyNumberFormat="1" applyFont="1" applyBorder="1"/>
    <xf numFmtId="165" fontId="8" fillId="0" borderId="2" xfId="4" applyNumberFormat="1" applyFont="1" applyFill="1" applyBorder="1"/>
    <xf numFmtId="41" fontId="45" fillId="0" borderId="0" xfId="1" applyFont="1"/>
    <xf numFmtId="10" fontId="37" fillId="0" borderId="10" xfId="0" applyNumberFormat="1" applyFont="1" applyBorder="1"/>
    <xf numFmtId="167" fontId="33" fillId="0" borderId="0" xfId="0" applyNumberFormat="1" applyFont="1"/>
    <xf numFmtId="167" fontId="32" fillId="0" borderId="0" xfId="0" applyNumberFormat="1" applyFont="1"/>
    <xf numFmtId="17" fontId="6" fillId="3" borderId="3" xfId="4" quotePrefix="1" applyNumberFormat="1" applyFont="1" applyFill="1" applyBorder="1" applyAlignment="1">
      <alignment horizontal="center" vertical="center"/>
    </xf>
    <xf numFmtId="17" fontId="6" fillId="2" borderId="3" xfId="0" applyNumberFormat="1" applyFont="1" applyFill="1" applyBorder="1" applyAlignment="1">
      <alignment horizontal="center" vertical="center"/>
    </xf>
    <xf numFmtId="17" fontId="6" fillId="2" borderId="11" xfId="0" applyNumberFormat="1" applyFont="1" applyFill="1" applyBorder="1" applyAlignment="1">
      <alignment horizontal="center" vertical="center"/>
    </xf>
    <xf numFmtId="17" fontId="6" fillId="2" borderId="2" xfId="0" applyNumberFormat="1" applyFont="1" applyFill="1" applyBorder="1" applyAlignment="1">
      <alignment horizontal="center" vertical="center"/>
    </xf>
    <xf numFmtId="3" fontId="33" fillId="0" borderId="2" xfId="0" applyNumberFormat="1" applyFont="1" applyBorder="1" applyAlignment="1">
      <alignment vertical="center"/>
    </xf>
    <xf numFmtId="0" fontId="33" fillId="0" borderId="2" xfId="0" applyFont="1" applyBorder="1" applyAlignment="1">
      <alignment vertical="center"/>
    </xf>
    <xf numFmtId="167" fontId="32" fillId="0" borderId="0" xfId="0" applyNumberFormat="1" applyFont="1" applyAlignment="1">
      <alignment vertical="center"/>
    </xf>
    <xf numFmtId="164" fontId="33" fillId="0" borderId="0" xfId="0" applyNumberFormat="1" applyFont="1"/>
    <xf numFmtId="164" fontId="32" fillId="0" borderId="0" xfId="0" applyNumberFormat="1" applyFont="1"/>
    <xf numFmtId="164" fontId="6" fillId="0" borderId="10" xfId="4" applyNumberFormat="1" applyFont="1" applyBorder="1"/>
    <xf numFmtId="168" fontId="6" fillId="0" borderId="4" xfId="4" applyNumberFormat="1" applyFont="1" applyBorder="1"/>
    <xf numFmtId="164" fontId="6" fillId="0" borderId="2" xfId="0" applyNumberFormat="1" applyFont="1" applyBorder="1"/>
    <xf numFmtId="166" fontId="39" fillId="0" borderId="2" xfId="0" applyNumberFormat="1" applyFont="1" applyBorder="1"/>
    <xf numFmtId="166" fontId="8" fillId="0" borderId="2" xfId="4" applyNumberFormat="1" applyFont="1" applyBorder="1"/>
    <xf numFmtId="43" fontId="32" fillId="0" borderId="2" xfId="0" applyNumberFormat="1" applyFont="1" applyBorder="1"/>
    <xf numFmtId="167" fontId="6" fillId="0" borderId="4" xfId="0" applyNumberFormat="1" applyFont="1" applyBorder="1" applyAlignment="1">
      <alignment horizontal="right" vertical="center" wrapText="1"/>
    </xf>
    <xf numFmtId="165" fontId="6" fillId="0" borderId="5" xfId="4" applyNumberFormat="1" applyFont="1" applyBorder="1" applyAlignment="1">
      <alignment horizontal="right" vertical="center" wrapText="1"/>
    </xf>
    <xf numFmtId="165" fontId="8" fillId="0" borderId="5" xfId="4" applyNumberFormat="1" applyFont="1" applyBorder="1" applyAlignment="1">
      <alignment horizontal="right" vertical="center" wrapText="1"/>
    </xf>
    <xf numFmtId="165" fontId="6" fillId="0" borderId="2" xfId="4" applyNumberFormat="1" applyFont="1" applyBorder="1" applyAlignment="1">
      <alignment horizontal="right" vertical="center" wrapText="1"/>
    </xf>
    <xf numFmtId="0" fontId="6" fillId="0" borderId="10" xfId="0" applyFont="1" applyBorder="1" applyAlignment="1">
      <alignment horizontal="center" vertical="center"/>
    </xf>
    <xf numFmtId="167" fontId="6" fillId="0" borderId="5" xfId="0" applyNumberFormat="1" applyFont="1" applyBorder="1" applyAlignment="1">
      <alignment horizontal="right" vertical="center" wrapText="1"/>
    </xf>
    <xf numFmtId="167" fontId="8" fillId="0" borderId="5" xfId="0" applyNumberFormat="1" applyFont="1" applyBorder="1" applyAlignment="1">
      <alignment horizontal="right" vertical="center" wrapText="1"/>
    </xf>
    <xf numFmtId="17" fontId="6" fillId="2" borderId="4" xfId="0" applyNumberFormat="1" applyFont="1" applyFill="1" applyBorder="1" applyAlignment="1">
      <alignment horizontal="center" vertical="center"/>
    </xf>
    <xf numFmtId="164" fontId="6" fillId="0" borderId="3" xfId="0" applyNumberFormat="1" applyFont="1" applyBorder="1" applyAlignment="1">
      <alignment horizontal="right" vertical="center" wrapText="1"/>
    </xf>
    <xf numFmtId="168" fontId="6" fillId="0" borderId="3" xfId="0" applyNumberFormat="1" applyFont="1" applyBorder="1" applyAlignment="1">
      <alignment horizontal="right" vertical="center" wrapText="1"/>
    </xf>
    <xf numFmtId="164" fontId="6" fillId="0" borderId="0" xfId="4" applyNumberFormat="1" applyFont="1" applyBorder="1" applyAlignment="1">
      <alignment horizontal="right" vertical="center" wrapText="1"/>
    </xf>
    <xf numFmtId="164" fontId="8" fillId="0" borderId="0" xfId="4" applyNumberFormat="1" applyFont="1" applyBorder="1" applyAlignment="1">
      <alignment horizontal="right" vertical="center" wrapText="1"/>
    </xf>
    <xf numFmtId="168" fontId="6" fillId="0" borderId="4" xfId="4" applyNumberFormat="1" applyFont="1" applyBorder="1" applyAlignment="1">
      <alignment horizontal="right" vertical="center" wrapText="1"/>
    </xf>
    <xf numFmtId="168" fontId="8" fillId="0" borderId="2" xfId="4" applyNumberFormat="1" applyFont="1" applyBorder="1" applyAlignment="1">
      <alignment horizontal="right" vertical="center" wrapText="1"/>
    </xf>
    <xf numFmtId="168" fontId="6" fillId="0" borderId="2" xfId="4" applyNumberFormat="1" applyFont="1" applyBorder="1" applyAlignment="1">
      <alignment horizontal="right" vertical="center" wrapText="1"/>
    </xf>
    <xf numFmtId="168" fontId="8" fillId="0" borderId="2" xfId="1" applyNumberFormat="1" applyFont="1" applyBorder="1"/>
    <xf numFmtId="168" fontId="6" fillId="0" borderId="2" xfId="1" applyNumberFormat="1" applyFont="1" applyBorder="1"/>
    <xf numFmtId="164" fontId="6" fillId="0" borderId="0" xfId="3" applyNumberFormat="1" applyFont="1" applyBorder="1" applyAlignment="1">
      <alignment horizontal="right" vertical="center" wrapText="1"/>
    </xf>
    <xf numFmtId="164" fontId="8" fillId="0" borderId="0" xfId="3" applyNumberFormat="1" applyFont="1" applyBorder="1" applyAlignment="1">
      <alignment horizontal="right" vertical="center" wrapText="1"/>
    </xf>
    <xf numFmtId="165" fontId="6" fillId="0" borderId="4" xfId="3" applyNumberFormat="1" applyFont="1" applyBorder="1" applyAlignment="1">
      <alignment horizontal="right" vertical="center" wrapText="1"/>
    </xf>
    <xf numFmtId="165" fontId="8" fillId="0" borderId="2" xfId="3" applyNumberFormat="1" applyFont="1" applyBorder="1" applyAlignment="1">
      <alignment horizontal="right" vertical="center" wrapText="1"/>
    </xf>
    <xf numFmtId="165" fontId="6" fillId="0" borderId="2" xfId="3" applyNumberFormat="1" applyFont="1" applyBorder="1" applyAlignment="1">
      <alignment horizontal="right" vertical="center" wrapText="1"/>
    </xf>
    <xf numFmtId="10" fontId="6" fillId="0" borderId="4" xfId="3" applyNumberFormat="1" applyFont="1" applyBorder="1" applyAlignment="1">
      <alignment horizontal="right" vertical="center" wrapText="1"/>
    </xf>
    <xf numFmtId="43" fontId="8" fillId="0" borderId="0" xfId="4" applyFont="1" applyBorder="1"/>
    <xf numFmtId="43" fontId="32" fillId="0" borderId="0" xfId="0" applyNumberFormat="1" applyFont="1"/>
    <xf numFmtId="164" fontId="6" fillId="0" borderId="0" xfId="4" applyNumberFormat="1" applyFont="1" applyBorder="1"/>
    <xf numFmtId="164" fontId="6" fillId="0" borderId="0" xfId="4" applyNumberFormat="1" applyFont="1" applyFill="1" applyBorder="1"/>
    <xf numFmtId="164" fontId="8" fillId="0" borderId="0" xfId="4" applyNumberFormat="1" applyFont="1" applyBorder="1"/>
    <xf numFmtId="167" fontId="8" fillId="0" borderId="0" xfId="4" applyNumberFormat="1" applyFont="1" applyBorder="1"/>
    <xf numFmtId="167" fontId="6" fillId="0" borderId="0" xfId="4" applyNumberFormat="1" applyFont="1" applyBorder="1"/>
    <xf numFmtId="17" fontId="6" fillId="2" borderId="6" xfId="0" applyNumberFormat="1" applyFont="1" applyFill="1" applyBorder="1" applyAlignment="1">
      <alignment horizontal="center" vertical="center" wrapText="1"/>
    </xf>
    <xf numFmtId="168" fontId="6" fillId="0" borderId="2" xfId="4" applyNumberFormat="1" applyFont="1" applyBorder="1"/>
    <xf numFmtId="168" fontId="6" fillId="0" borderId="2" xfId="4" applyNumberFormat="1" applyFont="1" applyFill="1" applyBorder="1"/>
    <xf numFmtId="168" fontId="8" fillId="0" borderId="2" xfId="4" applyNumberFormat="1" applyFont="1" applyBorder="1"/>
    <xf numFmtId="168" fontId="32" fillId="0" borderId="2" xfId="0" applyNumberFormat="1" applyFont="1" applyBorder="1"/>
    <xf numFmtId="168" fontId="32" fillId="0" borderId="3" xfId="0" applyNumberFormat="1" applyFont="1" applyBorder="1"/>
    <xf numFmtId="166" fontId="6" fillId="0" borderId="0" xfId="4" applyNumberFormat="1" applyFont="1" applyFill="1" applyBorder="1"/>
    <xf numFmtId="166" fontId="8" fillId="0" borderId="0" xfId="4" applyNumberFormat="1" applyFont="1" applyFill="1" applyBorder="1"/>
    <xf numFmtId="166" fontId="39" fillId="0" borderId="0" xfId="0" applyNumberFormat="1" applyFont="1"/>
    <xf numFmtId="164" fontId="8" fillId="0" borderId="0" xfId="4" applyNumberFormat="1" applyFont="1" applyFill="1" applyBorder="1"/>
    <xf numFmtId="167" fontId="6" fillId="0" borderId="0" xfId="0" applyNumberFormat="1" applyFont="1"/>
    <xf numFmtId="167" fontId="8" fillId="0" borderId="0" xfId="4" applyNumberFormat="1" applyFont="1" applyFill="1" applyBorder="1"/>
    <xf numFmtId="165" fontId="8" fillId="0" borderId="0" xfId="4" applyNumberFormat="1" applyFont="1" applyBorder="1" applyAlignment="1">
      <alignment horizontal="right" vertical="center" wrapText="1"/>
    </xf>
    <xf numFmtId="165" fontId="8" fillId="0" borderId="2" xfId="4" applyNumberFormat="1" applyFont="1" applyBorder="1" applyAlignment="1">
      <alignment horizontal="right" vertical="center" wrapText="1"/>
    </xf>
    <xf numFmtId="165" fontId="6" fillId="0" borderId="3" xfId="4" applyNumberFormat="1" applyFont="1" applyBorder="1" applyAlignment="1">
      <alignment horizontal="right" vertical="center" wrapText="1"/>
    </xf>
    <xf numFmtId="0" fontId="0" fillId="0" borderId="0" xfId="0" applyAlignment="1">
      <alignment horizontal="center" vertical="top"/>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5" fillId="2" borderId="6" xfId="0" applyFont="1" applyFill="1" applyBorder="1" applyAlignment="1">
      <alignment horizontal="left" vertical="center" wrapText="1"/>
    </xf>
    <xf numFmtId="0" fontId="32" fillId="2" borderId="7" xfId="0" applyFont="1" applyFill="1" applyBorder="1" applyAlignment="1">
      <alignment horizontal="left" vertical="center"/>
    </xf>
    <xf numFmtId="0" fontId="32" fillId="2" borderId="8" xfId="0" applyFont="1" applyFill="1" applyBorder="1" applyAlignment="1">
      <alignment horizontal="left" vertical="center"/>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47" fillId="3" borderId="6" xfId="0" applyFont="1" applyFill="1" applyBorder="1" applyAlignment="1">
      <alignment horizontal="center" vertical="center"/>
    </xf>
    <xf numFmtId="0" fontId="47" fillId="3" borderId="7" xfId="0" applyFont="1" applyFill="1" applyBorder="1" applyAlignment="1">
      <alignment horizontal="center" vertical="center"/>
    </xf>
    <xf numFmtId="0" fontId="47" fillId="3" borderId="8" xfId="0" applyFont="1" applyFill="1" applyBorder="1" applyAlignment="1">
      <alignment horizontal="center" vertical="center"/>
    </xf>
    <xf numFmtId="0" fontId="37" fillId="0" borderId="0" xfId="0" applyFont="1" applyAlignment="1">
      <alignment horizontal="left" wrapText="1"/>
    </xf>
    <xf numFmtId="0" fontId="1" fillId="3" borderId="6"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17" fontId="6" fillId="2" borderId="6" xfId="0" applyNumberFormat="1" applyFont="1" applyFill="1" applyBorder="1" applyAlignment="1">
      <alignment horizontal="center" vertical="center"/>
    </xf>
    <xf numFmtId="17" fontId="6" fillId="2" borderId="8" xfId="0" applyNumberFormat="1" applyFont="1" applyFill="1" applyBorder="1" applyAlignment="1">
      <alignment horizontal="center" vertical="center"/>
    </xf>
    <xf numFmtId="0" fontId="6" fillId="2" borderId="1" xfId="0" applyFont="1" applyFill="1" applyBorder="1" applyAlignment="1">
      <alignment horizontal="center" vertical="center"/>
    </xf>
    <xf numFmtId="17" fontId="6" fillId="3" borderId="6" xfId="4" quotePrefix="1" applyNumberFormat="1" applyFont="1" applyFill="1" applyBorder="1" applyAlignment="1">
      <alignment horizontal="center" vertical="center"/>
    </xf>
    <xf numFmtId="17" fontId="6" fillId="3" borderId="8" xfId="4" quotePrefix="1" applyNumberFormat="1" applyFont="1" applyFill="1" applyBorder="1" applyAlignment="1">
      <alignment horizontal="center" vertical="center"/>
    </xf>
    <xf numFmtId="0" fontId="6" fillId="2" borderId="3" xfId="0" applyFont="1" applyFill="1" applyBorder="1" applyAlignment="1">
      <alignment horizontal="center" vertical="center"/>
    </xf>
    <xf numFmtId="17" fontId="6" fillId="2" borderId="11" xfId="0" applyNumberFormat="1" applyFont="1" applyFill="1" applyBorder="1" applyAlignment="1">
      <alignment horizontal="center" vertical="center"/>
    </xf>
    <xf numFmtId="17" fontId="6" fillId="2" borderId="13" xfId="0" applyNumberFormat="1" applyFont="1" applyFill="1" applyBorder="1" applyAlignment="1">
      <alignment horizontal="center" vertical="center"/>
    </xf>
    <xf numFmtId="17" fontId="6" fillId="2" borderId="12" xfId="0" applyNumberFormat="1" applyFont="1" applyFill="1" applyBorder="1" applyAlignment="1">
      <alignment horizontal="center" vertical="center"/>
    </xf>
    <xf numFmtId="17" fontId="6" fillId="2" borderId="11" xfId="0" quotePrefix="1" applyNumberFormat="1" applyFont="1" applyFill="1" applyBorder="1" applyAlignment="1">
      <alignment horizontal="center" vertical="center"/>
    </xf>
    <xf numFmtId="0" fontId="6" fillId="2" borderId="11" xfId="0" applyFont="1" applyFill="1" applyBorder="1" applyAlignment="1">
      <alignment horizontal="center" vertical="center"/>
    </xf>
    <xf numFmtId="0" fontId="6" fillId="2" borderId="12" xfId="0" applyFont="1" applyFill="1" applyBorder="1" applyAlignment="1">
      <alignment horizontal="center" vertical="center"/>
    </xf>
    <xf numFmtId="17" fontId="6" fillId="3" borderId="11" xfId="4" quotePrefix="1" applyNumberFormat="1" applyFont="1" applyFill="1" applyBorder="1" applyAlignment="1">
      <alignment horizontal="center" vertical="center"/>
    </xf>
    <xf numFmtId="17" fontId="6" fillId="3" borderId="12" xfId="4" quotePrefix="1" applyNumberFormat="1" applyFont="1" applyFill="1" applyBorder="1" applyAlignment="1">
      <alignment horizontal="center" vertical="center"/>
    </xf>
    <xf numFmtId="0" fontId="6" fillId="2" borderId="6"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17" fontId="6" fillId="2" borderId="3" xfId="0" applyNumberFormat="1" applyFont="1" applyFill="1" applyBorder="1" applyAlignment="1">
      <alignment horizontal="center" vertical="center"/>
    </xf>
    <xf numFmtId="164" fontId="8" fillId="0" borderId="2" xfId="4" applyNumberFormat="1" applyFont="1" applyBorder="1" applyAlignment="1">
      <alignment horizontal="right" vertical="center"/>
    </xf>
    <xf numFmtId="164" fontId="6" fillId="0" borderId="2" xfId="1" applyNumberFormat="1" applyFont="1" applyBorder="1" applyAlignment="1">
      <alignment horizontal="right" vertical="center"/>
    </xf>
    <xf numFmtId="168" fontId="8" fillId="0" borderId="2" xfId="4" applyNumberFormat="1" applyFont="1" applyBorder="1" applyAlignment="1">
      <alignment horizontal="right" vertical="center"/>
    </xf>
    <xf numFmtId="168" fontId="6" fillId="0" borderId="2" xfId="1" applyNumberFormat="1" applyFont="1" applyBorder="1" applyAlignment="1">
      <alignment horizontal="right"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167" fontId="6" fillId="0" borderId="3" xfId="0" applyNumberFormat="1" applyFont="1" applyBorder="1" applyAlignment="1">
      <alignment horizontal="right" vertical="center" wrapText="1"/>
    </xf>
    <xf numFmtId="167" fontId="6" fillId="0" borderId="0" xfId="4" applyNumberFormat="1" applyFont="1" applyBorder="1" applyAlignment="1">
      <alignment horizontal="right" vertical="center" wrapText="1"/>
    </xf>
    <xf numFmtId="167" fontId="8" fillId="0" borderId="0" xfId="4" applyNumberFormat="1" applyFont="1" applyBorder="1" applyAlignment="1">
      <alignment horizontal="right" vertical="center" wrapText="1"/>
    </xf>
    <xf numFmtId="43" fontId="6" fillId="0" borderId="4" xfId="4" applyNumberFormat="1" applyFont="1" applyBorder="1" applyAlignment="1">
      <alignment horizontal="right" vertical="center" wrapText="1"/>
    </xf>
    <xf numFmtId="43" fontId="8" fillId="0" borderId="2" xfId="4" applyNumberFormat="1" applyFont="1" applyBorder="1" applyAlignment="1">
      <alignment horizontal="right" vertical="center" wrapText="1"/>
    </xf>
    <xf numFmtId="43" fontId="6" fillId="0" borderId="2" xfId="4" applyNumberFormat="1" applyFont="1" applyBorder="1" applyAlignment="1">
      <alignment horizontal="right" vertical="center" wrapText="1"/>
    </xf>
    <xf numFmtId="43" fontId="8" fillId="0" borderId="2" xfId="1" applyNumberFormat="1" applyFont="1" applyBorder="1"/>
    <xf numFmtId="43" fontId="6" fillId="0" borderId="2" xfId="1" applyNumberFormat="1" applyFont="1" applyBorder="1"/>
    <xf numFmtId="165" fontId="6" fillId="0" borderId="2" xfId="4" applyNumberFormat="1" applyFont="1" applyFill="1" applyBorder="1"/>
    <xf numFmtId="165" fontId="6" fillId="0" borderId="2" xfId="4" applyNumberFormat="1" applyFont="1" applyBorder="1"/>
    <xf numFmtId="43" fontId="8" fillId="0" borderId="2" xfId="4" applyNumberFormat="1" applyFont="1" applyBorder="1"/>
    <xf numFmtId="43" fontId="6" fillId="0" borderId="0" xfId="4" applyNumberFormat="1" applyFont="1" applyBorder="1"/>
    <xf numFmtId="43" fontId="6" fillId="0" borderId="3" xfId="4" applyNumberFormat="1" applyFont="1" applyBorder="1" applyAlignment="1">
      <alignment horizontal="right" vertical="center" wrapText="1"/>
    </xf>
    <xf numFmtId="165" fontId="6" fillId="0" borderId="2" xfId="1" applyNumberFormat="1" applyFont="1" applyBorder="1" applyAlignment="1">
      <alignment horizontal="right" vertical="center" wrapText="1"/>
    </xf>
    <xf numFmtId="165" fontId="8" fillId="0" borderId="2" xfId="1" applyNumberFormat="1" applyFont="1" applyBorder="1" applyAlignment="1">
      <alignment horizontal="right" vertical="center" wrapText="1"/>
    </xf>
  </cellXfs>
  <cellStyles count="6">
    <cellStyle name="Comma" xfId="4" builtinId="3"/>
    <cellStyle name="Comma [0]" xfId="1" builtinId="6"/>
    <cellStyle name="Normal" xfId="0" builtinId="0"/>
    <cellStyle name="Normal 2" xfId="2" xr:uid="{00000000-0005-0000-0000-000003000000}"/>
    <cellStyle name="Normal 3" xfId="5" xr:uid="{00000000-0005-0000-0000-000004000000}"/>
    <cellStyle name="Percent" xfId="3"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15240</xdr:colOff>
      <xdr:row>0</xdr:row>
      <xdr:rowOff>0</xdr:rowOff>
    </xdr:from>
    <xdr:to>
      <xdr:col>2</xdr:col>
      <xdr:colOff>3070859</xdr:colOff>
      <xdr:row>6</xdr:row>
      <xdr:rowOff>123066</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556260" y="0"/>
          <a:ext cx="3055619" cy="12203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40640</xdr:colOff>
      <xdr:row>0</xdr:row>
      <xdr:rowOff>44450</xdr:rowOff>
    </xdr:from>
    <xdr:to>
      <xdr:col>2</xdr:col>
      <xdr:colOff>3096259</xdr:colOff>
      <xdr:row>6</xdr:row>
      <xdr:rowOff>167516</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593090" y="44450"/>
          <a:ext cx="3055619" cy="122796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15240</xdr:colOff>
      <xdr:row>0</xdr:row>
      <xdr:rowOff>0</xdr:rowOff>
    </xdr:from>
    <xdr:to>
      <xdr:col>4</xdr:col>
      <xdr:colOff>5714</xdr:colOff>
      <xdr:row>6</xdr:row>
      <xdr:rowOff>123066</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556260" y="0"/>
          <a:ext cx="3046094" cy="122034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15240</xdr:colOff>
      <xdr:row>0</xdr:row>
      <xdr:rowOff>0</xdr:rowOff>
    </xdr:from>
    <xdr:to>
      <xdr:col>4</xdr:col>
      <xdr:colOff>2177414</xdr:colOff>
      <xdr:row>6</xdr:row>
      <xdr:rowOff>123066</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556260" y="0"/>
          <a:ext cx="3046094" cy="122034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0:C13"/>
  <sheetViews>
    <sheetView showGridLines="0" zoomScale="72" zoomScaleNormal="80" workbookViewId="0">
      <selection activeCell="C14" sqref="C14"/>
    </sheetView>
  </sheetViews>
  <sheetFormatPr baseColWidth="10" defaultColWidth="8.83203125" defaultRowHeight="15" x14ac:dyDescent="0.2"/>
  <cols>
    <col min="1" max="1" width="4.33203125" style="35" customWidth="1"/>
    <col min="2" max="2" width="3.6640625" customWidth="1"/>
    <col min="3" max="3" width="90.5" customWidth="1"/>
  </cols>
  <sheetData>
    <row r="10" spans="3:3" ht="62" x14ac:dyDescent="0.2">
      <c r="C10" s="41" t="s">
        <v>389</v>
      </c>
    </row>
    <row r="11" spans="3:3" x14ac:dyDescent="0.2">
      <c r="C11" s="36"/>
    </row>
    <row r="12" spans="3:3" x14ac:dyDescent="0.2">
      <c r="C12" s="36"/>
    </row>
    <row r="13" spans="3:3" ht="31" x14ac:dyDescent="0.2">
      <c r="C13" s="41" t="s">
        <v>393</v>
      </c>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M45"/>
  <sheetViews>
    <sheetView showGridLines="0" showWhiteSpace="0" zoomScale="125" zoomScaleNormal="100" workbookViewId="0">
      <pane xSplit="2" ySplit="3" topLeftCell="AF4" activePane="bottomRight" state="frozen"/>
      <selection activeCell="C13" sqref="C13"/>
      <selection pane="topRight" activeCell="C13" sqref="C13"/>
      <selection pane="bottomLeft" activeCell="C13" sqref="C13"/>
      <selection pane="bottomRight" activeCell="AM24" sqref="AM24"/>
    </sheetView>
  </sheetViews>
  <sheetFormatPr baseColWidth="10" defaultColWidth="9.1640625" defaultRowHeight="15" x14ac:dyDescent="0.2"/>
  <cols>
    <col min="1" max="1" width="2.6640625" style="57" bestFit="1" customWidth="1"/>
    <col min="2" max="2" width="23.6640625" style="54" customWidth="1"/>
    <col min="3" max="4" width="9.5" style="54" hidden="1" customWidth="1"/>
    <col min="5" max="6" width="9.5" style="54" customWidth="1"/>
    <col min="7" max="7" width="12.83203125" style="54" bestFit="1" customWidth="1"/>
    <col min="8" max="10" width="9.5" style="54" customWidth="1"/>
    <col min="11" max="11" width="10.1640625" style="54" bestFit="1" customWidth="1"/>
    <col min="12" max="12" width="9.1640625" style="54"/>
    <col min="13" max="13" width="10.1640625" style="54" bestFit="1" customWidth="1"/>
    <col min="14" max="29" width="9.1640625" style="54"/>
    <col min="30" max="30" width="9.1640625" style="194"/>
    <col min="31" max="31" width="9.1640625" style="54"/>
    <col min="32" max="38" width="9.1640625" style="194"/>
    <col min="39" max="39" width="18.33203125" style="54" bestFit="1" customWidth="1"/>
    <col min="40" max="16384" width="9.1640625" style="54"/>
  </cols>
  <sheetData>
    <row r="1" spans="1:39" ht="29" customHeight="1" x14ac:dyDescent="0.2">
      <c r="A1" s="274" t="s">
        <v>177</v>
      </c>
      <c r="B1" s="275"/>
      <c r="C1" s="275"/>
      <c r="D1" s="275"/>
      <c r="E1" s="275"/>
      <c r="F1" s="275"/>
      <c r="G1" s="275"/>
      <c r="H1" s="275"/>
      <c r="I1" s="275"/>
      <c r="J1" s="275"/>
      <c r="K1" s="275"/>
      <c r="L1" s="275"/>
      <c r="M1" s="275"/>
      <c r="N1" s="275"/>
      <c r="O1" s="275"/>
      <c r="P1" s="275"/>
      <c r="Q1" s="275"/>
      <c r="R1" s="275"/>
      <c r="S1" s="275"/>
      <c r="T1" s="275"/>
      <c r="U1" s="275"/>
      <c r="V1" s="275"/>
      <c r="W1" s="275"/>
      <c r="X1" s="275"/>
      <c r="Y1" s="275"/>
      <c r="Z1" s="275"/>
      <c r="AA1" s="275"/>
      <c r="AB1" s="275"/>
      <c r="AC1" s="275"/>
      <c r="AD1" s="275"/>
      <c r="AE1" s="275"/>
      <c r="AF1" s="275"/>
      <c r="AG1" s="275"/>
      <c r="AH1" s="275"/>
      <c r="AI1" s="275"/>
      <c r="AJ1" s="275"/>
      <c r="AK1" s="275"/>
      <c r="AL1" s="276"/>
    </row>
    <row r="2" spans="1:39" x14ac:dyDescent="0.2">
      <c r="A2" s="295" t="s">
        <v>3</v>
      </c>
      <c r="B2" s="295"/>
      <c r="C2" s="296" t="s">
        <v>221</v>
      </c>
      <c r="D2" s="297"/>
      <c r="E2" s="293" t="s">
        <v>222</v>
      </c>
      <c r="F2" s="294"/>
      <c r="G2" s="293">
        <v>44621</v>
      </c>
      <c r="H2" s="294"/>
      <c r="I2" s="293">
        <v>44652</v>
      </c>
      <c r="J2" s="294"/>
      <c r="K2" s="293">
        <v>44682</v>
      </c>
      <c r="L2" s="294"/>
      <c r="M2" s="293">
        <v>44713</v>
      </c>
      <c r="N2" s="294"/>
      <c r="O2" s="293">
        <v>44743</v>
      </c>
      <c r="P2" s="294"/>
      <c r="Q2" s="293">
        <v>44774</v>
      </c>
      <c r="R2" s="294"/>
      <c r="S2" s="293">
        <v>44805</v>
      </c>
      <c r="T2" s="294"/>
      <c r="U2" s="293">
        <v>44835</v>
      </c>
      <c r="V2" s="294"/>
      <c r="W2" s="293">
        <v>44866</v>
      </c>
      <c r="X2" s="294"/>
      <c r="Y2" s="293">
        <v>44896</v>
      </c>
      <c r="Z2" s="294"/>
      <c r="AA2" s="293">
        <v>44927</v>
      </c>
      <c r="AB2" s="294"/>
      <c r="AC2" s="293">
        <v>44958</v>
      </c>
      <c r="AD2" s="294"/>
      <c r="AE2" s="293">
        <v>44986</v>
      </c>
      <c r="AF2" s="294"/>
      <c r="AG2" s="293">
        <v>45017</v>
      </c>
      <c r="AH2" s="294"/>
      <c r="AI2" s="293">
        <v>45047</v>
      </c>
      <c r="AJ2" s="294"/>
      <c r="AK2" s="293">
        <v>45078</v>
      </c>
      <c r="AL2" s="294"/>
    </row>
    <row r="3" spans="1:39" ht="48" x14ac:dyDescent="0.2">
      <c r="A3" s="298"/>
      <c r="B3" s="298"/>
      <c r="C3" s="45" t="s">
        <v>220</v>
      </c>
      <c r="D3" s="45" t="s">
        <v>151</v>
      </c>
      <c r="E3" s="45" t="s">
        <v>220</v>
      </c>
      <c r="F3" s="45" t="s">
        <v>151</v>
      </c>
      <c r="G3" s="45" t="s">
        <v>220</v>
      </c>
      <c r="H3" s="45" t="s">
        <v>151</v>
      </c>
      <c r="I3" s="45" t="s">
        <v>220</v>
      </c>
      <c r="J3" s="45" t="s">
        <v>151</v>
      </c>
      <c r="K3" s="45" t="s">
        <v>220</v>
      </c>
      <c r="L3" s="45" t="s">
        <v>151</v>
      </c>
      <c r="M3" s="45" t="s">
        <v>220</v>
      </c>
      <c r="N3" s="45" t="s">
        <v>151</v>
      </c>
      <c r="O3" s="45" t="s">
        <v>220</v>
      </c>
      <c r="P3" s="45" t="s">
        <v>151</v>
      </c>
      <c r="Q3" s="45" t="s">
        <v>220</v>
      </c>
      <c r="R3" s="45" t="s">
        <v>151</v>
      </c>
      <c r="S3" s="45" t="s">
        <v>220</v>
      </c>
      <c r="T3" s="45" t="s">
        <v>151</v>
      </c>
      <c r="U3" s="45" t="s">
        <v>220</v>
      </c>
      <c r="V3" s="45" t="s">
        <v>151</v>
      </c>
      <c r="W3" s="45" t="s">
        <v>220</v>
      </c>
      <c r="X3" s="45" t="s">
        <v>151</v>
      </c>
      <c r="Y3" s="45" t="s">
        <v>220</v>
      </c>
      <c r="Z3" s="45" t="s">
        <v>151</v>
      </c>
      <c r="AA3" s="45" t="s">
        <v>220</v>
      </c>
      <c r="AB3" s="45" t="s">
        <v>151</v>
      </c>
      <c r="AC3" s="45" t="s">
        <v>220</v>
      </c>
      <c r="AD3" s="191" t="s">
        <v>151</v>
      </c>
      <c r="AE3" s="45" t="s">
        <v>220</v>
      </c>
      <c r="AF3" s="191" t="s">
        <v>151</v>
      </c>
      <c r="AG3" s="45" t="s">
        <v>220</v>
      </c>
      <c r="AH3" s="191" t="s">
        <v>151</v>
      </c>
      <c r="AI3" s="45" t="s">
        <v>220</v>
      </c>
      <c r="AJ3" s="191" t="s">
        <v>151</v>
      </c>
      <c r="AK3" s="45" t="s">
        <v>220</v>
      </c>
      <c r="AL3" s="191" t="s">
        <v>151</v>
      </c>
    </row>
    <row r="4" spans="1:39" x14ac:dyDescent="0.2">
      <c r="A4" s="52" t="s">
        <v>33</v>
      </c>
      <c r="C4" s="63">
        <v>10800769</v>
      </c>
      <c r="D4" s="48">
        <v>11411.525274558</v>
      </c>
      <c r="E4" s="63">
        <v>10137995</v>
      </c>
      <c r="F4" s="48">
        <v>13228.555232151</v>
      </c>
      <c r="G4" s="87">
        <v>13509619</v>
      </c>
      <c r="H4" s="85">
        <v>18596.076399096</v>
      </c>
      <c r="I4" s="63">
        <v>11006892</v>
      </c>
      <c r="J4" s="48">
        <v>14777.347100278001</v>
      </c>
      <c r="K4" s="63">
        <v>14947551</v>
      </c>
      <c r="L4" s="48">
        <v>15244.510542175</v>
      </c>
      <c r="M4" s="63">
        <v>14076744</v>
      </c>
      <c r="N4" s="48">
        <v>17139.941606328</v>
      </c>
      <c r="O4" s="63">
        <v>12543615</v>
      </c>
      <c r="P4" s="48">
        <v>15491.430982115</v>
      </c>
      <c r="Q4" s="63">
        <v>11392942</v>
      </c>
      <c r="R4" s="48">
        <v>15621.404911981999</v>
      </c>
      <c r="S4" s="63">
        <v>11244550</v>
      </c>
      <c r="T4" s="48">
        <v>15829.16010646</v>
      </c>
      <c r="U4" s="63">
        <v>11198107</v>
      </c>
      <c r="V4" s="48">
        <v>15074.109608764</v>
      </c>
      <c r="W4" s="63">
        <v>10860739</v>
      </c>
      <c r="X4" s="48">
        <v>15287.404786902</v>
      </c>
      <c r="Y4" s="63">
        <v>10863855</v>
      </c>
      <c r="Z4" s="48">
        <v>15689.910013557999</v>
      </c>
      <c r="AA4" s="63">
        <v>12544123</v>
      </c>
      <c r="AB4" s="48">
        <v>14779.048162776</v>
      </c>
      <c r="AC4" s="73">
        <v>10542147</v>
      </c>
      <c r="AD4" s="192">
        <v>14364.458097025999</v>
      </c>
      <c r="AE4" s="73">
        <v>11275053</v>
      </c>
      <c r="AF4" s="192">
        <v>15627.962583193999</v>
      </c>
      <c r="AG4" s="63">
        <v>9975284</v>
      </c>
      <c r="AH4" s="192">
        <v>13587.151288483999</v>
      </c>
      <c r="AI4" s="238">
        <v>10949737</v>
      </c>
      <c r="AJ4" s="240">
        <v>15401.370931211</v>
      </c>
      <c r="AK4" s="319">
        <v>10596070</v>
      </c>
      <c r="AL4" s="321">
        <v>15180.28253008</v>
      </c>
      <c r="AM4" s="212"/>
    </row>
    <row r="5" spans="1:39" x14ac:dyDescent="0.2">
      <c r="A5" s="8"/>
      <c r="B5" s="1" t="s">
        <v>34</v>
      </c>
      <c r="C5" s="66">
        <v>1222446</v>
      </c>
      <c r="D5" s="49">
        <v>1159.3589293140001</v>
      </c>
      <c r="E5" s="66">
        <v>1141049</v>
      </c>
      <c r="F5" s="49">
        <v>1322.8486148550001</v>
      </c>
      <c r="G5" s="86">
        <v>1509407</v>
      </c>
      <c r="H5" s="84">
        <v>1863.977352031</v>
      </c>
      <c r="I5" s="66">
        <v>1236833</v>
      </c>
      <c r="J5" s="49">
        <v>1466.2846408160001</v>
      </c>
      <c r="K5" s="66">
        <v>1437307</v>
      </c>
      <c r="L5" s="49">
        <v>1516.1264125549999</v>
      </c>
      <c r="M5" s="66">
        <v>1354039</v>
      </c>
      <c r="N5" s="49">
        <v>1576.837970716</v>
      </c>
      <c r="O5" s="66">
        <v>1345535</v>
      </c>
      <c r="P5" s="49">
        <v>1545.9339</v>
      </c>
      <c r="Q5" s="66">
        <v>1331554</v>
      </c>
      <c r="R5" s="49">
        <v>1584.654531769</v>
      </c>
      <c r="S5" s="66">
        <v>1306842</v>
      </c>
      <c r="T5" s="49">
        <v>1646.86689308</v>
      </c>
      <c r="U5" s="66">
        <v>1300884</v>
      </c>
      <c r="V5" s="49">
        <v>1554.625233618</v>
      </c>
      <c r="W5" s="66">
        <v>1260765</v>
      </c>
      <c r="X5" s="49">
        <v>1622.7061031440001</v>
      </c>
      <c r="Y5" s="66">
        <v>1274660</v>
      </c>
      <c r="Z5" s="49">
        <v>1739.9989741090001</v>
      </c>
      <c r="AA5" s="66">
        <v>1442494</v>
      </c>
      <c r="AB5" s="49">
        <v>1628.193811114</v>
      </c>
      <c r="AC5" s="64">
        <v>1205819</v>
      </c>
      <c r="AD5" s="193">
        <v>1534.7015261619999</v>
      </c>
      <c r="AE5" s="64">
        <v>1295053</v>
      </c>
      <c r="AF5" s="193">
        <v>1732.8340876970001</v>
      </c>
      <c r="AG5" s="66">
        <v>1132405</v>
      </c>
      <c r="AH5" s="193">
        <v>1484.4626725129999</v>
      </c>
      <c r="AI5" s="239">
        <v>1263531</v>
      </c>
      <c r="AJ5" s="241">
        <v>1635.276136769</v>
      </c>
      <c r="AK5" s="320">
        <v>1217467</v>
      </c>
      <c r="AL5" s="322">
        <v>1675.0606830690001</v>
      </c>
      <c r="AM5" s="212"/>
    </row>
    <row r="6" spans="1:39" x14ac:dyDescent="0.2">
      <c r="A6" s="8"/>
      <c r="B6" s="1" t="s">
        <v>35</v>
      </c>
      <c r="C6" s="66">
        <v>2957666</v>
      </c>
      <c r="D6" s="49">
        <v>3956.2149770860001</v>
      </c>
      <c r="E6" s="66">
        <v>2759415</v>
      </c>
      <c r="F6" s="49">
        <v>4258.489430652</v>
      </c>
      <c r="G6" s="86">
        <v>3617351</v>
      </c>
      <c r="H6" s="84">
        <v>5759.3704632210001</v>
      </c>
      <c r="I6" s="66">
        <v>3064380</v>
      </c>
      <c r="J6" s="49">
        <v>4961.5023626450002</v>
      </c>
      <c r="K6" s="66">
        <v>6301608</v>
      </c>
      <c r="L6" s="49">
        <v>5273.8945380900004</v>
      </c>
      <c r="M6" s="66">
        <v>5412120</v>
      </c>
      <c r="N6" s="49">
        <v>6552.8851076760002</v>
      </c>
      <c r="O6" s="66">
        <v>4044637</v>
      </c>
      <c r="P6" s="49">
        <v>4979.4876168399996</v>
      </c>
      <c r="Q6" s="66">
        <v>3071062</v>
      </c>
      <c r="R6" s="49">
        <v>4966.2068725680001</v>
      </c>
      <c r="S6" s="66">
        <v>3008136</v>
      </c>
      <c r="T6" s="49">
        <v>5192.9075015050003</v>
      </c>
      <c r="U6" s="66">
        <v>3010491</v>
      </c>
      <c r="V6" s="49">
        <v>4820.509350761</v>
      </c>
      <c r="W6" s="66">
        <v>2896775</v>
      </c>
      <c r="X6" s="49">
        <v>4929.432510953</v>
      </c>
      <c r="Y6" s="66">
        <v>2767497</v>
      </c>
      <c r="Z6" s="49">
        <v>5020.8470371650001</v>
      </c>
      <c r="AA6" s="66">
        <v>3143399</v>
      </c>
      <c r="AB6" s="49">
        <v>4105.9750716979997</v>
      </c>
      <c r="AC6" s="64">
        <v>2700719</v>
      </c>
      <c r="AD6" s="193">
        <v>3743.4822793819999</v>
      </c>
      <c r="AE6" s="64">
        <v>2830474</v>
      </c>
      <c r="AF6" s="193">
        <v>4193.1149058840001</v>
      </c>
      <c r="AG6" s="66">
        <v>2582447</v>
      </c>
      <c r="AH6" s="193">
        <v>3419.592728218</v>
      </c>
      <c r="AI6" s="239">
        <v>2786782</v>
      </c>
      <c r="AJ6" s="241">
        <v>3922.6142404799998</v>
      </c>
      <c r="AK6" s="320">
        <v>2660274</v>
      </c>
      <c r="AL6" s="322">
        <v>3871.5484767550001</v>
      </c>
      <c r="AM6" s="212"/>
    </row>
    <row r="7" spans="1:39" x14ac:dyDescent="0.2">
      <c r="A7" s="8"/>
      <c r="B7" s="1" t="s">
        <v>36</v>
      </c>
      <c r="C7" s="66">
        <v>3747083</v>
      </c>
      <c r="D7" s="49">
        <v>3496.627172684</v>
      </c>
      <c r="E7" s="66">
        <v>3517205</v>
      </c>
      <c r="F7" s="49">
        <v>4074.349760132</v>
      </c>
      <c r="G7" s="86">
        <v>4675741</v>
      </c>
      <c r="H7" s="84">
        <v>5948.8301416439999</v>
      </c>
      <c r="I7" s="66">
        <v>3739887</v>
      </c>
      <c r="J7" s="49">
        <v>4507.4598040330002</v>
      </c>
      <c r="K7" s="66">
        <v>4015529</v>
      </c>
      <c r="L7" s="49">
        <v>4627.4385620519997</v>
      </c>
      <c r="M7" s="66">
        <v>4061498</v>
      </c>
      <c r="N7" s="49">
        <v>4871.624831178</v>
      </c>
      <c r="O7" s="66">
        <v>4028040</v>
      </c>
      <c r="P7" s="49">
        <v>4873.9378288970001</v>
      </c>
      <c r="Q7" s="66">
        <v>3956262</v>
      </c>
      <c r="R7" s="49">
        <v>4868.9350823630002</v>
      </c>
      <c r="S7" s="66">
        <v>3916214</v>
      </c>
      <c r="T7" s="49">
        <v>4827.2816335260004</v>
      </c>
      <c r="U7" s="66">
        <v>3894930</v>
      </c>
      <c r="V7" s="49">
        <v>4561.1845884129998</v>
      </c>
      <c r="W7" s="66">
        <v>3774097</v>
      </c>
      <c r="X7" s="49">
        <v>4492.5256743789996</v>
      </c>
      <c r="Y7" s="66">
        <v>3835266</v>
      </c>
      <c r="Z7" s="49">
        <v>4730.2233677140002</v>
      </c>
      <c r="AA7" s="66">
        <v>4529260</v>
      </c>
      <c r="AB7" s="49">
        <v>4812.1077335339996</v>
      </c>
      <c r="AC7" s="64">
        <v>3748825</v>
      </c>
      <c r="AD7" s="193">
        <v>4773.6145977489996</v>
      </c>
      <c r="AE7" s="64">
        <v>4013613</v>
      </c>
      <c r="AF7" s="193">
        <v>5157.4812786989996</v>
      </c>
      <c r="AG7" s="66">
        <v>3522458</v>
      </c>
      <c r="AH7" s="193">
        <v>4572.5339700949999</v>
      </c>
      <c r="AI7" s="239">
        <v>3932536</v>
      </c>
      <c r="AJ7" s="241">
        <v>5269.7695176010002</v>
      </c>
      <c r="AK7" s="320">
        <v>3853207</v>
      </c>
      <c r="AL7" s="322">
        <v>5200.954410761</v>
      </c>
      <c r="AM7" s="212"/>
    </row>
    <row r="8" spans="1:39" x14ac:dyDescent="0.2">
      <c r="A8" s="8"/>
      <c r="B8" s="1" t="s">
        <v>37</v>
      </c>
      <c r="C8" s="66">
        <v>1090278</v>
      </c>
      <c r="D8" s="49">
        <v>905.90548203000003</v>
      </c>
      <c r="E8" s="66">
        <v>1038215</v>
      </c>
      <c r="F8" s="49">
        <v>1223.713476552</v>
      </c>
      <c r="G8" s="86">
        <v>1418817</v>
      </c>
      <c r="H8" s="84">
        <v>1729.5813926650001</v>
      </c>
      <c r="I8" s="66">
        <v>1138195</v>
      </c>
      <c r="J8" s="49">
        <v>1248.0139609099999</v>
      </c>
      <c r="K8" s="66">
        <v>1208326</v>
      </c>
      <c r="L8" s="49">
        <v>1237.7851899029999</v>
      </c>
      <c r="M8" s="66">
        <v>1223665</v>
      </c>
      <c r="N8" s="49">
        <v>1363.1054763330001</v>
      </c>
      <c r="O8" s="66">
        <v>1203906</v>
      </c>
      <c r="P8" s="49">
        <v>1326.3484038290001</v>
      </c>
      <c r="Q8" s="66">
        <v>1162796</v>
      </c>
      <c r="R8" s="49">
        <v>1314.4872318119999</v>
      </c>
      <c r="S8" s="66">
        <v>1155810</v>
      </c>
      <c r="T8" s="49">
        <v>1319.2060289880001</v>
      </c>
      <c r="U8" s="66">
        <v>1147310</v>
      </c>
      <c r="V8" s="49">
        <v>1353.429630866</v>
      </c>
      <c r="W8" s="66">
        <v>1123796</v>
      </c>
      <c r="X8" s="49">
        <v>1298.3809960409999</v>
      </c>
      <c r="Y8" s="66">
        <v>1162536</v>
      </c>
      <c r="Z8" s="49">
        <v>1433.2420747440001</v>
      </c>
      <c r="AA8" s="66">
        <v>1348087</v>
      </c>
      <c r="AB8" s="49">
        <v>1388.8067600019999</v>
      </c>
      <c r="AC8" s="64">
        <v>1136536</v>
      </c>
      <c r="AD8" s="193">
        <v>1390.244081909</v>
      </c>
      <c r="AE8" s="64">
        <v>1243163</v>
      </c>
      <c r="AF8" s="193">
        <v>1474.653628387</v>
      </c>
      <c r="AG8" s="66">
        <v>1086837</v>
      </c>
      <c r="AH8" s="193">
        <v>1370.5586725359999</v>
      </c>
      <c r="AI8" s="239">
        <v>1167911</v>
      </c>
      <c r="AJ8" s="241">
        <v>1480.6901949319999</v>
      </c>
      <c r="AK8" s="320">
        <v>1144693</v>
      </c>
      <c r="AL8" s="322">
        <v>1517.651883302</v>
      </c>
      <c r="AM8" s="212"/>
    </row>
    <row r="9" spans="1:39" x14ac:dyDescent="0.2">
      <c r="A9" s="8"/>
      <c r="B9" s="1" t="s">
        <v>38</v>
      </c>
      <c r="C9" s="66">
        <v>242117</v>
      </c>
      <c r="D9" s="49">
        <v>168.92101512400001</v>
      </c>
      <c r="E9" s="66">
        <v>226779</v>
      </c>
      <c r="F9" s="49">
        <v>216.23189447499999</v>
      </c>
      <c r="G9" s="86">
        <v>302152</v>
      </c>
      <c r="H9" s="84">
        <v>309.80852376299998</v>
      </c>
      <c r="I9" s="66">
        <v>248117</v>
      </c>
      <c r="J9" s="49">
        <v>228.58297188099999</v>
      </c>
      <c r="K9" s="66">
        <v>316462</v>
      </c>
      <c r="L9" s="49">
        <v>243.568336606</v>
      </c>
      <c r="M9" s="66">
        <v>323561</v>
      </c>
      <c r="N9" s="49">
        <v>286.008938968</v>
      </c>
      <c r="O9" s="66">
        <v>261698</v>
      </c>
      <c r="P9" s="49">
        <v>260.51125761700001</v>
      </c>
      <c r="Q9" s="66">
        <v>258827</v>
      </c>
      <c r="R9" s="49">
        <v>243.37661509399999</v>
      </c>
      <c r="S9" s="66">
        <v>256708</v>
      </c>
      <c r="T9" s="49">
        <v>247.15177462099999</v>
      </c>
      <c r="U9" s="66">
        <v>255053</v>
      </c>
      <c r="V9" s="49">
        <v>269.71917333599998</v>
      </c>
      <c r="W9" s="66">
        <v>247573</v>
      </c>
      <c r="X9" s="49">
        <v>256.35267563399998</v>
      </c>
      <c r="Y9" s="66">
        <v>240683</v>
      </c>
      <c r="Z9" s="49">
        <v>253.88719017400001</v>
      </c>
      <c r="AA9" s="66">
        <v>274281</v>
      </c>
      <c r="AB9" s="49">
        <v>291.47440391700002</v>
      </c>
      <c r="AC9" s="64">
        <v>239004</v>
      </c>
      <c r="AD9" s="193">
        <v>262.34345326499999</v>
      </c>
      <c r="AE9" s="64">
        <v>256676</v>
      </c>
      <c r="AF9" s="193">
        <v>312.45117175799999</v>
      </c>
      <c r="AG9" s="66">
        <v>224478</v>
      </c>
      <c r="AH9" s="193">
        <v>281.88512244899999</v>
      </c>
      <c r="AI9" s="239">
        <v>245618</v>
      </c>
      <c r="AJ9" s="241">
        <v>307.78963084399999</v>
      </c>
      <c r="AK9" s="320">
        <v>231023</v>
      </c>
      <c r="AL9" s="322">
        <v>294.22318567399998</v>
      </c>
      <c r="AM9" s="212"/>
    </row>
    <row r="10" spans="1:39" x14ac:dyDescent="0.2">
      <c r="A10" s="8"/>
      <c r="B10" s="1" t="s">
        <v>39</v>
      </c>
      <c r="C10" s="66">
        <v>1541179</v>
      </c>
      <c r="D10" s="49">
        <v>1724.4976983199999</v>
      </c>
      <c r="E10" s="66">
        <v>1455332</v>
      </c>
      <c r="F10" s="49">
        <v>2132.9220554849999</v>
      </c>
      <c r="G10" s="86">
        <v>1986151</v>
      </c>
      <c r="H10" s="84">
        <v>2984.5085257720002</v>
      </c>
      <c r="I10" s="66">
        <v>1579480</v>
      </c>
      <c r="J10" s="49">
        <v>2365.5033599929998</v>
      </c>
      <c r="K10" s="66">
        <v>1668319</v>
      </c>
      <c r="L10" s="49">
        <v>2345.6975029690002</v>
      </c>
      <c r="M10" s="66">
        <v>1701861</v>
      </c>
      <c r="N10" s="49">
        <v>2489.4792814570001</v>
      </c>
      <c r="O10" s="66">
        <v>1659799</v>
      </c>
      <c r="P10" s="49">
        <v>2505.211974932</v>
      </c>
      <c r="Q10" s="66">
        <v>1612441</v>
      </c>
      <c r="R10" s="49">
        <v>2643.7445783759999</v>
      </c>
      <c r="S10" s="66">
        <v>1600840</v>
      </c>
      <c r="T10" s="49">
        <v>2595.74627474</v>
      </c>
      <c r="U10" s="66">
        <v>1589439</v>
      </c>
      <c r="V10" s="49">
        <v>2514.64163177</v>
      </c>
      <c r="W10" s="66">
        <v>1557733</v>
      </c>
      <c r="X10" s="49">
        <v>2688.0068267510001</v>
      </c>
      <c r="Y10" s="66">
        <v>1583213</v>
      </c>
      <c r="Z10" s="49">
        <v>2511.711369652</v>
      </c>
      <c r="AA10" s="66">
        <v>1806602</v>
      </c>
      <c r="AB10" s="49">
        <v>2552.490382511</v>
      </c>
      <c r="AC10" s="64">
        <v>1511244</v>
      </c>
      <c r="AD10" s="193">
        <v>2660.0721585589999</v>
      </c>
      <c r="AE10" s="64">
        <v>1636074</v>
      </c>
      <c r="AF10" s="193">
        <v>2757.427510769</v>
      </c>
      <c r="AG10" s="66">
        <v>1426659</v>
      </c>
      <c r="AH10" s="193">
        <v>2458.118122673</v>
      </c>
      <c r="AI10" s="239">
        <v>1553359</v>
      </c>
      <c r="AJ10" s="241">
        <v>2785.2312105850001</v>
      </c>
      <c r="AK10" s="320">
        <v>1489406</v>
      </c>
      <c r="AL10" s="322">
        <v>2620.8438905190001</v>
      </c>
      <c r="AM10" s="212"/>
    </row>
    <row r="11" spans="1:39" x14ac:dyDescent="0.2">
      <c r="A11" s="56" t="s">
        <v>40</v>
      </c>
      <c r="C11" s="63">
        <v>2784214</v>
      </c>
      <c r="D11" s="48">
        <v>2395.518426957</v>
      </c>
      <c r="E11" s="63">
        <v>2662211</v>
      </c>
      <c r="F11" s="48">
        <v>3299.7100927319998</v>
      </c>
      <c r="G11" s="87">
        <v>3517288</v>
      </c>
      <c r="H11" s="85">
        <v>4477.7595381860001</v>
      </c>
      <c r="I11" s="63">
        <v>2779395</v>
      </c>
      <c r="J11" s="48">
        <v>3138.0323086540002</v>
      </c>
      <c r="K11" s="63">
        <v>3109357</v>
      </c>
      <c r="L11" s="48">
        <v>3382.7911685270001</v>
      </c>
      <c r="M11" s="63">
        <v>3111408</v>
      </c>
      <c r="N11" s="48">
        <v>3530.7512932579998</v>
      </c>
      <c r="O11" s="63">
        <v>2960845</v>
      </c>
      <c r="P11" s="48">
        <v>3504.7164594800001</v>
      </c>
      <c r="Q11" s="63">
        <v>2935279</v>
      </c>
      <c r="R11" s="48">
        <v>3597.926456878</v>
      </c>
      <c r="S11" s="63">
        <v>2930070</v>
      </c>
      <c r="T11" s="48">
        <v>3661.6686636999998</v>
      </c>
      <c r="U11" s="63">
        <v>2921341</v>
      </c>
      <c r="V11" s="48">
        <v>3650.7357136350001</v>
      </c>
      <c r="W11" s="63">
        <v>2860772</v>
      </c>
      <c r="X11" s="48">
        <v>3680.1134244509999</v>
      </c>
      <c r="Y11" s="63">
        <v>2852250</v>
      </c>
      <c r="Z11" s="48">
        <v>3838.37478474</v>
      </c>
      <c r="AA11" s="63">
        <v>3392236</v>
      </c>
      <c r="AB11" s="48">
        <v>3958.0040440890002</v>
      </c>
      <c r="AC11" s="73">
        <v>2848683</v>
      </c>
      <c r="AD11" s="192">
        <v>3863.14906045</v>
      </c>
      <c r="AE11" s="73">
        <v>3070359</v>
      </c>
      <c r="AF11" s="192">
        <v>4111.322067051</v>
      </c>
      <c r="AG11" s="63">
        <v>2696355</v>
      </c>
      <c r="AH11" s="192">
        <v>3712.4921229649999</v>
      </c>
      <c r="AI11" s="238">
        <v>2994699</v>
      </c>
      <c r="AJ11" s="242">
        <v>4221.7427315360001</v>
      </c>
      <c r="AK11" s="319">
        <v>2832822</v>
      </c>
      <c r="AL11" s="323">
        <v>4131.3791624180003</v>
      </c>
      <c r="AM11" s="212"/>
    </row>
    <row r="12" spans="1:39" x14ac:dyDescent="0.2">
      <c r="A12" s="8"/>
      <c r="B12" s="1" t="s">
        <v>41</v>
      </c>
      <c r="C12" s="66">
        <v>38456</v>
      </c>
      <c r="D12" s="49">
        <v>35.118258464999997</v>
      </c>
      <c r="E12" s="66">
        <v>37001</v>
      </c>
      <c r="F12" s="49">
        <v>41.631677334000003</v>
      </c>
      <c r="G12" s="86">
        <v>42179</v>
      </c>
      <c r="H12" s="84">
        <v>44.071441526000001</v>
      </c>
      <c r="I12" s="66">
        <v>37455</v>
      </c>
      <c r="J12" s="49">
        <v>51.834337953999999</v>
      </c>
      <c r="K12" s="66">
        <v>42060</v>
      </c>
      <c r="L12" s="49">
        <v>47.484999301000002</v>
      </c>
      <c r="M12" s="66">
        <v>41958</v>
      </c>
      <c r="N12" s="49">
        <v>43.990956288</v>
      </c>
      <c r="O12" s="66">
        <v>41973</v>
      </c>
      <c r="P12" s="49">
        <v>44.220083867</v>
      </c>
      <c r="Q12" s="66">
        <v>42498</v>
      </c>
      <c r="R12" s="49">
        <v>44.813760101</v>
      </c>
      <c r="S12" s="66">
        <v>43385</v>
      </c>
      <c r="T12" s="49">
        <v>47.775882572999997</v>
      </c>
      <c r="U12" s="66">
        <v>42312</v>
      </c>
      <c r="V12" s="49">
        <v>42.216876681000002</v>
      </c>
      <c r="W12" s="66">
        <v>43551</v>
      </c>
      <c r="X12" s="49">
        <v>43.573034518999997</v>
      </c>
      <c r="Y12" s="66">
        <v>44341</v>
      </c>
      <c r="Z12" s="49">
        <v>52.653514964999999</v>
      </c>
      <c r="AA12" s="66">
        <v>58838</v>
      </c>
      <c r="AB12" s="49">
        <v>55.379190094000002</v>
      </c>
      <c r="AC12" s="64">
        <v>46518</v>
      </c>
      <c r="AD12" s="193">
        <v>49.558152079000003</v>
      </c>
      <c r="AE12" s="64">
        <v>48941</v>
      </c>
      <c r="AF12" s="193">
        <v>54.687437021000001</v>
      </c>
      <c r="AG12" s="66">
        <v>44695</v>
      </c>
      <c r="AH12" s="193">
        <v>50.423131468000001</v>
      </c>
      <c r="AI12" s="239">
        <v>47894</v>
      </c>
      <c r="AJ12" s="241">
        <v>59.523017608000004</v>
      </c>
      <c r="AK12" s="320">
        <v>49115</v>
      </c>
      <c r="AL12" s="322">
        <v>58.667662389</v>
      </c>
      <c r="AM12" s="212"/>
    </row>
    <row r="13" spans="1:39" x14ac:dyDescent="0.2">
      <c r="A13" s="8"/>
      <c r="B13" s="1" t="s">
        <v>42</v>
      </c>
      <c r="C13" s="66">
        <v>403136</v>
      </c>
      <c r="D13" s="49">
        <v>308.18743773</v>
      </c>
      <c r="E13" s="66">
        <v>374774</v>
      </c>
      <c r="F13" s="49">
        <v>389.23004397199998</v>
      </c>
      <c r="G13" s="86">
        <v>470767</v>
      </c>
      <c r="H13" s="84">
        <v>536.62807007000004</v>
      </c>
      <c r="I13" s="66">
        <v>398403</v>
      </c>
      <c r="J13" s="49">
        <v>382.04942609400001</v>
      </c>
      <c r="K13" s="66">
        <v>422970</v>
      </c>
      <c r="L13" s="49">
        <v>404.65892107899998</v>
      </c>
      <c r="M13" s="66">
        <v>429973</v>
      </c>
      <c r="N13" s="49">
        <v>429.75384356299998</v>
      </c>
      <c r="O13" s="66">
        <v>421892</v>
      </c>
      <c r="P13" s="49">
        <v>419.12098960499998</v>
      </c>
      <c r="Q13" s="66">
        <v>417672</v>
      </c>
      <c r="R13" s="49">
        <v>421.80382651399998</v>
      </c>
      <c r="S13" s="66">
        <v>424750</v>
      </c>
      <c r="T13" s="49">
        <v>430.17136542100002</v>
      </c>
      <c r="U13" s="66">
        <v>431576</v>
      </c>
      <c r="V13" s="49">
        <v>456.82841673799999</v>
      </c>
      <c r="W13" s="66">
        <v>426433</v>
      </c>
      <c r="X13" s="49">
        <v>452.46187305900003</v>
      </c>
      <c r="Y13" s="66">
        <v>430905</v>
      </c>
      <c r="Z13" s="49">
        <v>472.12157096499999</v>
      </c>
      <c r="AA13" s="66">
        <v>500439</v>
      </c>
      <c r="AB13" s="49">
        <v>485.47465454100001</v>
      </c>
      <c r="AC13" s="64">
        <v>424242</v>
      </c>
      <c r="AD13" s="193">
        <v>476.70104691500001</v>
      </c>
      <c r="AE13" s="64">
        <v>456579</v>
      </c>
      <c r="AF13" s="193">
        <v>511.89318037999999</v>
      </c>
      <c r="AG13" s="66">
        <v>404158</v>
      </c>
      <c r="AH13" s="193">
        <v>482.54116549399998</v>
      </c>
      <c r="AI13" s="239">
        <v>440960</v>
      </c>
      <c r="AJ13" s="241">
        <v>530.50293843199995</v>
      </c>
      <c r="AK13" s="320">
        <v>419350</v>
      </c>
      <c r="AL13" s="322">
        <v>523.89460967399998</v>
      </c>
      <c r="AM13" s="212"/>
    </row>
    <row r="14" spans="1:39" x14ac:dyDescent="0.2">
      <c r="A14" s="8"/>
      <c r="B14" s="1" t="s">
        <v>43</v>
      </c>
      <c r="C14" s="66">
        <v>142857</v>
      </c>
      <c r="D14" s="49">
        <v>116.55245063300001</v>
      </c>
      <c r="E14" s="66">
        <v>138001</v>
      </c>
      <c r="F14" s="49">
        <v>156.952183496</v>
      </c>
      <c r="G14" s="86">
        <v>173423</v>
      </c>
      <c r="H14" s="84">
        <v>208.87310583799999</v>
      </c>
      <c r="I14" s="66">
        <v>135744</v>
      </c>
      <c r="J14" s="49">
        <v>139.38616674100001</v>
      </c>
      <c r="K14" s="66">
        <v>147531</v>
      </c>
      <c r="L14" s="49">
        <v>140.77147190400001</v>
      </c>
      <c r="M14" s="66">
        <v>148881</v>
      </c>
      <c r="N14" s="49">
        <v>163.07818898900001</v>
      </c>
      <c r="O14" s="66">
        <v>149728</v>
      </c>
      <c r="P14" s="49">
        <v>180.48428755200001</v>
      </c>
      <c r="Q14" s="66">
        <v>148079</v>
      </c>
      <c r="R14" s="49">
        <v>197.37359865299999</v>
      </c>
      <c r="S14" s="66">
        <v>146978</v>
      </c>
      <c r="T14" s="49">
        <v>199.63383486500001</v>
      </c>
      <c r="U14" s="66">
        <v>146404</v>
      </c>
      <c r="V14" s="49">
        <v>201.56817472899999</v>
      </c>
      <c r="W14" s="66">
        <v>144263</v>
      </c>
      <c r="X14" s="49">
        <v>196.41165163400001</v>
      </c>
      <c r="Y14" s="66">
        <v>144052</v>
      </c>
      <c r="Z14" s="49">
        <v>194.663207817</v>
      </c>
      <c r="AA14" s="66">
        <v>166876</v>
      </c>
      <c r="AB14" s="49">
        <v>196.57484045499999</v>
      </c>
      <c r="AC14" s="64">
        <v>142135</v>
      </c>
      <c r="AD14" s="193">
        <v>191.73449002699999</v>
      </c>
      <c r="AE14" s="64">
        <v>149417</v>
      </c>
      <c r="AF14" s="193">
        <v>201.283796255</v>
      </c>
      <c r="AG14" s="66">
        <v>128153</v>
      </c>
      <c r="AH14" s="193">
        <v>173.10678735900001</v>
      </c>
      <c r="AI14" s="239">
        <v>144514</v>
      </c>
      <c r="AJ14" s="241">
        <v>198.69963460299999</v>
      </c>
      <c r="AK14" s="320">
        <v>137497</v>
      </c>
      <c r="AL14" s="322">
        <v>205.29275706000001</v>
      </c>
      <c r="AM14" s="212"/>
    </row>
    <row r="15" spans="1:39" x14ac:dyDescent="0.2">
      <c r="A15" s="8"/>
      <c r="B15" s="1" t="s">
        <v>44</v>
      </c>
      <c r="C15" s="66">
        <v>163853</v>
      </c>
      <c r="D15" s="49">
        <v>135.113521808</v>
      </c>
      <c r="E15" s="66">
        <v>156741</v>
      </c>
      <c r="F15" s="49">
        <v>191.44241076700001</v>
      </c>
      <c r="G15" s="86">
        <v>207803</v>
      </c>
      <c r="H15" s="84">
        <v>259.828143963</v>
      </c>
      <c r="I15" s="66">
        <v>160476</v>
      </c>
      <c r="J15" s="49">
        <v>169.58488461799999</v>
      </c>
      <c r="K15" s="66">
        <v>210384</v>
      </c>
      <c r="L15" s="49">
        <v>185.70363436700001</v>
      </c>
      <c r="M15" s="66">
        <v>213949</v>
      </c>
      <c r="N15" s="49">
        <v>206.625746187</v>
      </c>
      <c r="O15" s="66">
        <v>174851</v>
      </c>
      <c r="P15" s="49">
        <v>186.54262618000001</v>
      </c>
      <c r="Q15" s="66">
        <v>171711</v>
      </c>
      <c r="R15" s="49">
        <v>194.37214375900001</v>
      </c>
      <c r="S15" s="66">
        <v>168859</v>
      </c>
      <c r="T15" s="49">
        <v>201.69836162199999</v>
      </c>
      <c r="U15" s="66">
        <v>168750</v>
      </c>
      <c r="V15" s="49">
        <v>203.81007756299999</v>
      </c>
      <c r="W15" s="66">
        <v>165679</v>
      </c>
      <c r="X15" s="49">
        <v>198.87667555199999</v>
      </c>
      <c r="Y15" s="66">
        <v>167166</v>
      </c>
      <c r="Z15" s="49">
        <v>207.70230392400001</v>
      </c>
      <c r="AA15" s="66">
        <v>200957</v>
      </c>
      <c r="AB15" s="49">
        <v>220.15491716899999</v>
      </c>
      <c r="AC15" s="64">
        <v>169214</v>
      </c>
      <c r="AD15" s="193">
        <v>219.21735489599999</v>
      </c>
      <c r="AE15" s="64">
        <v>181580</v>
      </c>
      <c r="AF15" s="193">
        <v>234.38884965400001</v>
      </c>
      <c r="AG15" s="66">
        <v>158042</v>
      </c>
      <c r="AH15" s="193">
        <v>212.958340628</v>
      </c>
      <c r="AI15" s="239">
        <v>178349</v>
      </c>
      <c r="AJ15" s="241">
        <v>239.65886487899999</v>
      </c>
      <c r="AK15" s="320">
        <v>171941</v>
      </c>
      <c r="AL15" s="322">
        <v>235.81839558199999</v>
      </c>
      <c r="AM15" s="212"/>
    </row>
    <row r="16" spans="1:39" x14ac:dyDescent="0.2">
      <c r="A16" s="8"/>
      <c r="B16" s="1" t="s">
        <v>45</v>
      </c>
      <c r="C16" s="66">
        <v>147884</v>
      </c>
      <c r="D16" s="49">
        <v>116.657294011</v>
      </c>
      <c r="E16" s="66">
        <v>140402</v>
      </c>
      <c r="F16" s="49">
        <v>151.89596218700001</v>
      </c>
      <c r="G16" s="86">
        <v>187116</v>
      </c>
      <c r="H16" s="84">
        <v>220.267665104</v>
      </c>
      <c r="I16" s="66">
        <v>146288</v>
      </c>
      <c r="J16" s="49">
        <v>150.216226839</v>
      </c>
      <c r="K16" s="66">
        <v>160882</v>
      </c>
      <c r="L16" s="49">
        <v>158.903250689</v>
      </c>
      <c r="M16" s="66">
        <v>159581</v>
      </c>
      <c r="N16" s="49">
        <v>163.04386815300001</v>
      </c>
      <c r="O16" s="66">
        <v>154445</v>
      </c>
      <c r="P16" s="49">
        <v>149.238834637</v>
      </c>
      <c r="Q16" s="66">
        <v>152119</v>
      </c>
      <c r="R16" s="49">
        <v>148.63619098199999</v>
      </c>
      <c r="S16" s="66">
        <v>151117</v>
      </c>
      <c r="T16" s="49">
        <v>161.342728429</v>
      </c>
      <c r="U16" s="66">
        <v>150549</v>
      </c>
      <c r="V16" s="49">
        <v>156.86492990799999</v>
      </c>
      <c r="W16" s="66">
        <v>147822</v>
      </c>
      <c r="X16" s="49">
        <v>158.963675491</v>
      </c>
      <c r="Y16" s="66">
        <v>145563</v>
      </c>
      <c r="Z16" s="49">
        <v>165.79878198899999</v>
      </c>
      <c r="AA16" s="66">
        <v>166649</v>
      </c>
      <c r="AB16" s="49">
        <v>169.893973493</v>
      </c>
      <c r="AC16" s="64">
        <v>142235</v>
      </c>
      <c r="AD16" s="193">
        <v>161.97902957299999</v>
      </c>
      <c r="AE16" s="64">
        <v>152849</v>
      </c>
      <c r="AF16" s="193">
        <v>174.572697296</v>
      </c>
      <c r="AG16" s="66">
        <v>135315</v>
      </c>
      <c r="AH16" s="193">
        <v>162.206655496</v>
      </c>
      <c r="AI16" s="239">
        <v>152785</v>
      </c>
      <c r="AJ16" s="241">
        <v>182.84774501199999</v>
      </c>
      <c r="AK16" s="320">
        <v>142362</v>
      </c>
      <c r="AL16" s="322">
        <v>179.50213015400001</v>
      </c>
      <c r="AM16" s="212"/>
    </row>
    <row r="17" spans="1:39" x14ac:dyDescent="0.2">
      <c r="A17" s="8"/>
      <c r="B17" s="1" t="s">
        <v>46</v>
      </c>
      <c r="C17" s="66">
        <v>32200</v>
      </c>
      <c r="D17" s="49">
        <v>32.304067347</v>
      </c>
      <c r="E17" s="66">
        <v>30499</v>
      </c>
      <c r="F17" s="49">
        <v>43.537668023999998</v>
      </c>
      <c r="G17" s="86">
        <v>45176</v>
      </c>
      <c r="H17" s="84">
        <v>63.291862346000002</v>
      </c>
      <c r="I17" s="66">
        <v>34059</v>
      </c>
      <c r="J17" s="49">
        <v>46.248898883999999</v>
      </c>
      <c r="K17" s="66">
        <v>66363</v>
      </c>
      <c r="L17" s="49">
        <v>93.473507996999999</v>
      </c>
      <c r="M17" s="66">
        <v>40146</v>
      </c>
      <c r="N17" s="49">
        <v>61.639454348000001</v>
      </c>
      <c r="O17" s="66">
        <v>36934</v>
      </c>
      <c r="P17" s="49">
        <v>51.572426274000001</v>
      </c>
      <c r="Q17" s="66">
        <v>36583</v>
      </c>
      <c r="R17" s="49">
        <v>53.649911072000002</v>
      </c>
      <c r="S17" s="66">
        <v>36685</v>
      </c>
      <c r="T17" s="49">
        <v>58.354453126000003</v>
      </c>
      <c r="U17" s="66">
        <v>36697</v>
      </c>
      <c r="V17" s="49">
        <v>47.347404488999999</v>
      </c>
      <c r="W17" s="66">
        <v>37174</v>
      </c>
      <c r="X17" s="49">
        <v>69.142702978000003</v>
      </c>
      <c r="Y17" s="66">
        <v>37670</v>
      </c>
      <c r="Z17" s="49">
        <v>69.978358006999997</v>
      </c>
      <c r="AA17" s="66">
        <v>45792</v>
      </c>
      <c r="AB17" s="49">
        <v>66.619396046000006</v>
      </c>
      <c r="AC17" s="64">
        <v>37914</v>
      </c>
      <c r="AD17" s="193">
        <v>66.870415147000003</v>
      </c>
      <c r="AE17" s="64">
        <v>40973</v>
      </c>
      <c r="AF17" s="193">
        <v>74.810953214999998</v>
      </c>
      <c r="AG17" s="66">
        <v>34945</v>
      </c>
      <c r="AH17" s="193">
        <v>56.344679974999998</v>
      </c>
      <c r="AI17" s="239">
        <v>38367</v>
      </c>
      <c r="AJ17" s="241">
        <v>77.591946403999998</v>
      </c>
      <c r="AK17" s="320">
        <v>36793</v>
      </c>
      <c r="AL17" s="322">
        <v>59.018694531999998</v>
      </c>
      <c r="AM17" s="212"/>
    </row>
    <row r="18" spans="1:39" x14ac:dyDescent="0.2">
      <c r="A18" s="8"/>
      <c r="B18" s="1" t="s">
        <v>47</v>
      </c>
      <c r="C18" s="66">
        <v>75253</v>
      </c>
      <c r="D18" s="49">
        <v>69.970446460000005</v>
      </c>
      <c r="E18" s="66">
        <v>73303</v>
      </c>
      <c r="F18" s="49">
        <v>106.486815865</v>
      </c>
      <c r="G18" s="86">
        <v>104853</v>
      </c>
      <c r="H18" s="84">
        <v>154.75442309799999</v>
      </c>
      <c r="I18" s="66">
        <v>76393</v>
      </c>
      <c r="J18" s="49">
        <v>96.961247592000007</v>
      </c>
      <c r="K18" s="66">
        <v>84684</v>
      </c>
      <c r="L18" s="49">
        <v>103.210484237</v>
      </c>
      <c r="M18" s="66">
        <v>84935</v>
      </c>
      <c r="N18" s="49">
        <v>110.751947427</v>
      </c>
      <c r="O18" s="66">
        <v>81810</v>
      </c>
      <c r="P18" s="49">
        <v>107.571399047</v>
      </c>
      <c r="Q18" s="66">
        <v>79534</v>
      </c>
      <c r="R18" s="49">
        <v>107.00319365599999</v>
      </c>
      <c r="S18" s="66">
        <v>78905</v>
      </c>
      <c r="T18" s="49">
        <v>109.049132164</v>
      </c>
      <c r="U18" s="66">
        <v>77965</v>
      </c>
      <c r="V18" s="49">
        <v>107.089904726</v>
      </c>
      <c r="W18" s="66">
        <v>77983</v>
      </c>
      <c r="X18" s="49">
        <v>115.31041748</v>
      </c>
      <c r="Y18" s="66">
        <v>78179</v>
      </c>
      <c r="Z18" s="49">
        <v>128.076488466</v>
      </c>
      <c r="AA18" s="66">
        <v>95021</v>
      </c>
      <c r="AB18" s="49">
        <v>136.519708278</v>
      </c>
      <c r="AC18" s="64">
        <v>78258</v>
      </c>
      <c r="AD18" s="193">
        <v>135.63289949</v>
      </c>
      <c r="AE18" s="64">
        <v>84885</v>
      </c>
      <c r="AF18" s="193">
        <v>141.83268202900001</v>
      </c>
      <c r="AG18" s="66">
        <v>73982</v>
      </c>
      <c r="AH18" s="193">
        <v>122.310763296</v>
      </c>
      <c r="AI18" s="239">
        <v>82353</v>
      </c>
      <c r="AJ18" s="241">
        <v>137.09285512599999</v>
      </c>
      <c r="AK18" s="320">
        <v>79609</v>
      </c>
      <c r="AL18" s="322">
        <v>137.76428487300001</v>
      </c>
      <c r="AM18" s="212"/>
    </row>
    <row r="19" spans="1:39" x14ac:dyDescent="0.2">
      <c r="A19" s="8"/>
      <c r="B19" s="1" t="s">
        <v>48</v>
      </c>
      <c r="C19" s="66">
        <v>310964</v>
      </c>
      <c r="D19" s="49">
        <v>218.52853190600001</v>
      </c>
      <c r="E19" s="66">
        <v>289531</v>
      </c>
      <c r="F19" s="49">
        <v>299.60321521700001</v>
      </c>
      <c r="G19" s="86">
        <v>381417</v>
      </c>
      <c r="H19" s="84">
        <v>433.66263412500001</v>
      </c>
      <c r="I19" s="66">
        <v>295773</v>
      </c>
      <c r="J19" s="49">
        <v>277.65654032800001</v>
      </c>
      <c r="K19" s="66">
        <v>311144</v>
      </c>
      <c r="L19" s="49">
        <v>292.99498462700001</v>
      </c>
      <c r="M19" s="66">
        <v>319769</v>
      </c>
      <c r="N19" s="49">
        <v>305.13605489499997</v>
      </c>
      <c r="O19" s="66">
        <v>310547</v>
      </c>
      <c r="P19" s="49">
        <v>307.44462680200002</v>
      </c>
      <c r="Q19" s="66">
        <v>305792</v>
      </c>
      <c r="R19" s="49">
        <v>313.84286889999998</v>
      </c>
      <c r="S19" s="66">
        <v>301940</v>
      </c>
      <c r="T19" s="49">
        <v>327.28413852300002</v>
      </c>
      <c r="U19" s="66">
        <v>295648</v>
      </c>
      <c r="V19" s="49">
        <v>325.49195101700002</v>
      </c>
      <c r="W19" s="66">
        <v>285408</v>
      </c>
      <c r="X19" s="49">
        <v>316.08463003100002</v>
      </c>
      <c r="Y19" s="66">
        <v>280508</v>
      </c>
      <c r="Z19" s="49">
        <v>334.301344685</v>
      </c>
      <c r="AA19" s="66">
        <v>321699</v>
      </c>
      <c r="AB19" s="49">
        <v>347.01942487500003</v>
      </c>
      <c r="AC19" s="64">
        <v>272028</v>
      </c>
      <c r="AD19" s="193">
        <v>324.94242924700001</v>
      </c>
      <c r="AE19" s="64">
        <v>286655</v>
      </c>
      <c r="AF19" s="193">
        <v>347.37429259800001</v>
      </c>
      <c r="AG19" s="66">
        <v>249632</v>
      </c>
      <c r="AH19" s="193">
        <v>311.80776063500002</v>
      </c>
      <c r="AI19" s="239">
        <v>280488</v>
      </c>
      <c r="AJ19" s="241">
        <v>344.55781586500001</v>
      </c>
      <c r="AK19" s="320">
        <v>261969</v>
      </c>
      <c r="AL19" s="322">
        <v>347.31869320800001</v>
      </c>
      <c r="AM19" s="212"/>
    </row>
    <row r="20" spans="1:39" x14ac:dyDescent="0.2">
      <c r="A20" s="8"/>
      <c r="B20" s="1" t="s">
        <v>49</v>
      </c>
      <c r="C20" s="66">
        <v>30108</v>
      </c>
      <c r="D20" s="49">
        <v>28.291274901000001</v>
      </c>
      <c r="E20" s="66">
        <v>30630</v>
      </c>
      <c r="F20" s="49">
        <v>41.496317249999997</v>
      </c>
      <c r="G20" s="86">
        <v>45243</v>
      </c>
      <c r="H20" s="84">
        <v>60.295133933000002</v>
      </c>
      <c r="I20" s="66">
        <v>30736</v>
      </c>
      <c r="J20" s="49">
        <v>37.131623054000002</v>
      </c>
      <c r="K20" s="66">
        <v>34144</v>
      </c>
      <c r="L20" s="49">
        <v>40.925391050999998</v>
      </c>
      <c r="M20" s="66">
        <v>34461</v>
      </c>
      <c r="N20" s="49">
        <v>40.610675141999998</v>
      </c>
      <c r="O20" s="66">
        <v>32336</v>
      </c>
      <c r="P20" s="49">
        <v>39.873669777000003</v>
      </c>
      <c r="Q20" s="66">
        <v>32003</v>
      </c>
      <c r="R20" s="49">
        <v>40.346472611999999</v>
      </c>
      <c r="S20" s="66">
        <v>30579</v>
      </c>
      <c r="T20" s="49">
        <v>40.097914342000003</v>
      </c>
      <c r="U20" s="66">
        <v>31333</v>
      </c>
      <c r="V20" s="49">
        <v>43.230351413000001</v>
      </c>
      <c r="W20" s="66">
        <v>31939</v>
      </c>
      <c r="X20" s="49">
        <v>46.880982056000001</v>
      </c>
      <c r="Y20" s="66">
        <v>34530</v>
      </c>
      <c r="Z20" s="49">
        <v>57.936338095000004</v>
      </c>
      <c r="AA20" s="66">
        <v>43121</v>
      </c>
      <c r="AB20" s="49">
        <v>62.389885761000002</v>
      </c>
      <c r="AC20" s="64">
        <v>36338</v>
      </c>
      <c r="AD20" s="193">
        <v>67.992760953000001</v>
      </c>
      <c r="AE20" s="64">
        <v>38916</v>
      </c>
      <c r="AF20" s="193">
        <v>67.865141494</v>
      </c>
      <c r="AG20" s="66">
        <v>32221</v>
      </c>
      <c r="AH20" s="193">
        <v>59.530265819</v>
      </c>
      <c r="AI20" s="239">
        <v>36317</v>
      </c>
      <c r="AJ20" s="241">
        <v>68.332499139000006</v>
      </c>
      <c r="AK20" s="320">
        <v>34641</v>
      </c>
      <c r="AL20" s="322">
        <v>66.481841979999999</v>
      </c>
      <c r="AM20" s="212"/>
    </row>
    <row r="21" spans="1:39" x14ac:dyDescent="0.2">
      <c r="A21" s="8"/>
      <c r="B21" s="1" t="s">
        <v>50</v>
      </c>
      <c r="C21" s="66">
        <v>246249</v>
      </c>
      <c r="D21" s="49">
        <v>159.652808236</v>
      </c>
      <c r="E21" s="66">
        <v>234496</v>
      </c>
      <c r="F21" s="49">
        <v>226.985866445</v>
      </c>
      <c r="G21" s="86">
        <v>308956</v>
      </c>
      <c r="H21" s="84">
        <v>334.13544316100001</v>
      </c>
      <c r="I21" s="66">
        <v>239572</v>
      </c>
      <c r="J21" s="49">
        <v>229.542528594</v>
      </c>
      <c r="K21" s="66">
        <v>250177</v>
      </c>
      <c r="L21" s="49">
        <v>217.37427985799999</v>
      </c>
      <c r="M21" s="66">
        <v>256461</v>
      </c>
      <c r="N21" s="49">
        <v>259.89138091699999</v>
      </c>
      <c r="O21" s="66">
        <v>250584</v>
      </c>
      <c r="P21" s="49">
        <v>240.70028182999999</v>
      </c>
      <c r="Q21" s="66">
        <v>245920</v>
      </c>
      <c r="R21" s="49">
        <v>241.415385445</v>
      </c>
      <c r="S21" s="66">
        <v>242837</v>
      </c>
      <c r="T21" s="49">
        <v>277.32326253100001</v>
      </c>
      <c r="U21" s="66">
        <v>238356</v>
      </c>
      <c r="V21" s="49">
        <v>258.90777100999998</v>
      </c>
      <c r="W21" s="66">
        <v>232098</v>
      </c>
      <c r="X21" s="49">
        <v>255.016529671</v>
      </c>
      <c r="Y21" s="66">
        <v>235819</v>
      </c>
      <c r="Z21" s="49">
        <v>298.30767583300002</v>
      </c>
      <c r="AA21" s="66">
        <v>266602</v>
      </c>
      <c r="AB21" s="49">
        <v>280.85139272499998</v>
      </c>
      <c r="AC21" s="64">
        <v>226644</v>
      </c>
      <c r="AD21" s="193">
        <v>275.79560802200001</v>
      </c>
      <c r="AE21" s="64">
        <v>244304</v>
      </c>
      <c r="AF21" s="193">
        <v>288.80734343099999</v>
      </c>
      <c r="AG21" s="66">
        <v>213394</v>
      </c>
      <c r="AH21" s="193">
        <v>251.56345604000001</v>
      </c>
      <c r="AI21" s="239">
        <v>230668</v>
      </c>
      <c r="AJ21" s="241">
        <v>277.23329905499997</v>
      </c>
      <c r="AK21" s="320">
        <v>219511</v>
      </c>
      <c r="AL21" s="322">
        <v>278.56694092599997</v>
      </c>
      <c r="AM21" s="212"/>
    </row>
    <row r="22" spans="1:39" x14ac:dyDescent="0.2">
      <c r="A22" s="8"/>
      <c r="B22" s="1" t="s">
        <v>51</v>
      </c>
      <c r="C22" s="66">
        <v>100982</v>
      </c>
      <c r="D22" s="49">
        <v>91.056372775</v>
      </c>
      <c r="E22" s="66">
        <v>96643</v>
      </c>
      <c r="F22" s="49">
        <v>124.57044716599999</v>
      </c>
      <c r="G22" s="86">
        <v>137987</v>
      </c>
      <c r="H22" s="84">
        <v>190.352574954</v>
      </c>
      <c r="I22" s="66">
        <v>102564</v>
      </c>
      <c r="J22" s="49">
        <v>124.981101004</v>
      </c>
      <c r="K22" s="66">
        <v>112381</v>
      </c>
      <c r="L22" s="49">
        <v>124.62754632399999</v>
      </c>
      <c r="M22" s="66">
        <v>112003</v>
      </c>
      <c r="N22" s="49">
        <v>124.396785686</v>
      </c>
      <c r="O22" s="66">
        <v>105128</v>
      </c>
      <c r="P22" s="49">
        <v>117.59591880000001</v>
      </c>
      <c r="Q22" s="66">
        <v>103515</v>
      </c>
      <c r="R22" s="49">
        <v>120.369071586</v>
      </c>
      <c r="S22" s="66">
        <v>103202</v>
      </c>
      <c r="T22" s="49">
        <v>117.98909095099999</v>
      </c>
      <c r="U22" s="66">
        <v>102195</v>
      </c>
      <c r="V22" s="49">
        <v>120.44481195100001</v>
      </c>
      <c r="W22" s="66">
        <v>98126</v>
      </c>
      <c r="X22" s="49">
        <v>118.051582895</v>
      </c>
      <c r="Y22" s="66">
        <v>96424</v>
      </c>
      <c r="Z22" s="49">
        <v>131.340129133</v>
      </c>
      <c r="AA22" s="66">
        <v>116255</v>
      </c>
      <c r="AB22" s="49">
        <v>148.634644928</v>
      </c>
      <c r="AC22" s="64">
        <v>97929</v>
      </c>
      <c r="AD22" s="193">
        <v>134.39411864900001</v>
      </c>
      <c r="AE22" s="64">
        <v>104542</v>
      </c>
      <c r="AF22" s="193">
        <v>147.056223773</v>
      </c>
      <c r="AG22" s="66">
        <v>93587</v>
      </c>
      <c r="AH22" s="193">
        <v>128.33713557499999</v>
      </c>
      <c r="AI22" s="239">
        <v>104956</v>
      </c>
      <c r="AJ22" s="241">
        <v>148.10489987099999</v>
      </c>
      <c r="AK22" s="320">
        <v>97872</v>
      </c>
      <c r="AL22" s="322">
        <v>138.483423964</v>
      </c>
      <c r="AM22" s="212"/>
    </row>
    <row r="23" spans="1:39" x14ac:dyDescent="0.2">
      <c r="A23" s="8"/>
      <c r="B23" s="1" t="s">
        <v>52</v>
      </c>
      <c r="C23" s="66">
        <v>53221</v>
      </c>
      <c r="D23" s="49">
        <v>47.348405675000002</v>
      </c>
      <c r="E23" s="66">
        <v>53199</v>
      </c>
      <c r="F23" s="49">
        <v>82.225260219000006</v>
      </c>
      <c r="G23" s="86">
        <v>78373</v>
      </c>
      <c r="H23" s="84">
        <v>126.79181830900001</v>
      </c>
      <c r="I23" s="66">
        <v>56890</v>
      </c>
      <c r="J23" s="49">
        <v>64.583750609000006</v>
      </c>
      <c r="K23" s="66">
        <v>62906</v>
      </c>
      <c r="L23" s="49">
        <v>74.275131736000006</v>
      </c>
      <c r="M23" s="66">
        <v>62382</v>
      </c>
      <c r="N23" s="49">
        <v>76.421973952000002</v>
      </c>
      <c r="O23" s="66">
        <v>60027</v>
      </c>
      <c r="P23" s="49">
        <v>71.863143710000003</v>
      </c>
      <c r="Q23" s="66">
        <v>59636</v>
      </c>
      <c r="R23" s="49">
        <v>72.69556145</v>
      </c>
      <c r="S23" s="66">
        <v>60135</v>
      </c>
      <c r="T23" s="49">
        <v>75.541509654999999</v>
      </c>
      <c r="U23" s="66">
        <v>59590</v>
      </c>
      <c r="V23" s="49">
        <v>75.567817894000001</v>
      </c>
      <c r="W23" s="66">
        <v>57870</v>
      </c>
      <c r="X23" s="49">
        <v>74.203165368000001</v>
      </c>
      <c r="Y23" s="66">
        <v>57267</v>
      </c>
      <c r="Z23" s="49">
        <v>79.735143694000001</v>
      </c>
      <c r="AA23" s="66">
        <v>71087</v>
      </c>
      <c r="AB23" s="49">
        <v>85.513299711000002</v>
      </c>
      <c r="AC23" s="64">
        <v>58753</v>
      </c>
      <c r="AD23" s="193">
        <v>86.465041974000002</v>
      </c>
      <c r="AE23" s="64">
        <v>63543</v>
      </c>
      <c r="AF23" s="193">
        <v>88.683877582999997</v>
      </c>
      <c r="AG23" s="66">
        <v>54158</v>
      </c>
      <c r="AH23" s="193">
        <v>82.843982624999995</v>
      </c>
      <c r="AI23" s="239">
        <v>61972</v>
      </c>
      <c r="AJ23" s="241">
        <v>91.946071797000002</v>
      </c>
      <c r="AK23" s="320">
        <v>57801</v>
      </c>
      <c r="AL23" s="322">
        <v>90.220418644000006</v>
      </c>
      <c r="AM23" s="212"/>
    </row>
    <row r="24" spans="1:39" x14ac:dyDescent="0.2">
      <c r="A24" s="8"/>
      <c r="B24" s="1" t="s">
        <v>53</v>
      </c>
      <c r="C24" s="66">
        <v>13078</v>
      </c>
      <c r="D24" s="49">
        <v>12.813225738</v>
      </c>
      <c r="E24" s="66">
        <v>12991</v>
      </c>
      <c r="F24" s="49">
        <v>20.257536353999999</v>
      </c>
      <c r="G24" s="86">
        <v>18246</v>
      </c>
      <c r="H24" s="84">
        <v>28.312080526999999</v>
      </c>
      <c r="I24" s="66">
        <v>13646</v>
      </c>
      <c r="J24" s="49">
        <v>16.951733854</v>
      </c>
      <c r="K24" s="66">
        <v>14886</v>
      </c>
      <c r="L24" s="49">
        <v>18.549152788000001</v>
      </c>
      <c r="M24" s="66">
        <v>14900</v>
      </c>
      <c r="N24" s="49">
        <v>19.051579147000002</v>
      </c>
      <c r="O24" s="66">
        <v>13825</v>
      </c>
      <c r="P24" s="49">
        <v>17.483991751000001</v>
      </c>
      <c r="Q24" s="66">
        <v>14526</v>
      </c>
      <c r="R24" s="49">
        <v>18.613754183000001</v>
      </c>
      <c r="S24" s="66">
        <v>14372</v>
      </c>
      <c r="T24" s="49">
        <v>18.821419563999999</v>
      </c>
      <c r="U24" s="66">
        <v>13846</v>
      </c>
      <c r="V24" s="49">
        <v>18.746585555999999</v>
      </c>
      <c r="W24" s="66">
        <v>13150</v>
      </c>
      <c r="X24" s="49">
        <v>17.456087746000001</v>
      </c>
      <c r="Y24" s="66">
        <v>12367</v>
      </c>
      <c r="Z24" s="49">
        <v>18.436312988000001</v>
      </c>
      <c r="AA24" s="66">
        <v>16342</v>
      </c>
      <c r="AB24" s="49">
        <v>19.525339214999999</v>
      </c>
      <c r="AC24" s="64">
        <v>13044</v>
      </c>
      <c r="AD24" s="193">
        <v>19.123535168</v>
      </c>
      <c r="AE24" s="64">
        <v>13617</v>
      </c>
      <c r="AF24" s="193">
        <v>19.901113158000001</v>
      </c>
      <c r="AG24" s="66">
        <v>11593</v>
      </c>
      <c r="AH24" s="193">
        <v>18.444474287999999</v>
      </c>
      <c r="AI24" s="239">
        <v>13184</v>
      </c>
      <c r="AJ24" s="241">
        <v>20.738630536999999</v>
      </c>
      <c r="AK24" s="320">
        <v>11954</v>
      </c>
      <c r="AL24" s="322">
        <v>20.051226359000001</v>
      </c>
      <c r="AM24" s="212"/>
    </row>
    <row r="25" spans="1:39" x14ac:dyDescent="0.2">
      <c r="A25" s="8"/>
      <c r="B25" s="1" t="s">
        <v>54</v>
      </c>
      <c r="C25" s="66">
        <v>189075</v>
      </c>
      <c r="D25" s="49">
        <v>154.766956456</v>
      </c>
      <c r="E25" s="66">
        <v>181662</v>
      </c>
      <c r="F25" s="49">
        <v>216.540496905</v>
      </c>
      <c r="G25" s="86">
        <v>237462</v>
      </c>
      <c r="H25" s="84">
        <v>290.70129817499998</v>
      </c>
      <c r="I25" s="66">
        <v>189401</v>
      </c>
      <c r="J25" s="49">
        <v>209.26409830099999</v>
      </c>
      <c r="K25" s="66">
        <v>207694</v>
      </c>
      <c r="L25" s="49">
        <v>211.701880563</v>
      </c>
      <c r="M25" s="66">
        <v>206356</v>
      </c>
      <c r="N25" s="49">
        <v>225.49274331699999</v>
      </c>
      <c r="O25" s="66">
        <v>203426</v>
      </c>
      <c r="P25" s="49">
        <v>216.37396068000001</v>
      </c>
      <c r="Q25" s="66">
        <v>200866</v>
      </c>
      <c r="R25" s="49">
        <v>220.823322862</v>
      </c>
      <c r="S25" s="66">
        <v>197882</v>
      </c>
      <c r="T25" s="49">
        <v>222.19894411600001</v>
      </c>
      <c r="U25" s="66">
        <v>197603</v>
      </c>
      <c r="V25" s="49">
        <v>220.79309290899999</v>
      </c>
      <c r="W25" s="66">
        <v>193992</v>
      </c>
      <c r="X25" s="49">
        <v>220.92355009400001</v>
      </c>
      <c r="Y25" s="66">
        <v>196013</v>
      </c>
      <c r="Z25" s="49">
        <v>237.58684208899999</v>
      </c>
      <c r="AA25" s="66">
        <v>227469</v>
      </c>
      <c r="AB25" s="49">
        <v>243.610055324</v>
      </c>
      <c r="AC25" s="64">
        <v>189947</v>
      </c>
      <c r="AD25" s="193">
        <v>233.407462052</v>
      </c>
      <c r="AE25" s="64">
        <v>207356</v>
      </c>
      <c r="AF25" s="193">
        <v>258.89345733900001</v>
      </c>
      <c r="AG25" s="66">
        <v>180763</v>
      </c>
      <c r="AH25" s="193">
        <v>229.602794163</v>
      </c>
      <c r="AI25" s="239">
        <v>205147</v>
      </c>
      <c r="AJ25" s="241">
        <v>263.08249111499998</v>
      </c>
      <c r="AK25" s="320">
        <v>192747</v>
      </c>
      <c r="AL25" s="322">
        <v>264.67611166699999</v>
      </c>
      <c r="AM25" s="212"/>
    </row>
    <row r="26" spans="1:39" x14ac:dyDescent="0.2">
      <c r="A26" s="8"/>
      <c r="B26" s="1" t="s">
        <v>55</v>
      </c>
      <c r="C26" s="66">
        <v>136211</v>
      </c>
      <c r="D26" s="49">
        <v>107.944036646</v>
      </c>
      <c r="E26" s="66">
        <v>130153</v>
      </c>
      <c r="F26" s="49">
        <v>182.59830644799999</v>
      </c>
      <c r="G26" s="86">
        <v>191560</v>
      </c>
      <c r="H26" s="84">
        <v>259.88272021400002</v>
      </c>
      <c r="I26" s="66">
        <v>131008</v>
      </c>
      <c r="J26" s="49">
        <v>139.329869441</v>
      </c>
      <c r="K26" s="66">
        <v>151522</v>
      </c>
      <c r="L26" s="49">
        <v>152.88302801500001</v>
      </c>
      <c r="M26" s="66">
        <v>154039</v>
      </c>
      <c r="N26" s="49">
        <v>163.95954414799999</v>
      </c>
      <c r="O26" s="66">
        <v>143461</v>
      </c>
      <c r="P26" s="49">
        <v>152.0859935</v>
      </c>
      <c r="Q26" s="66">
        <v>139231</v>
      </c>
      <c r="R26" s="49">
        <v>152.45780710899999</v>
      </c>
      <c r="S26" s="66">
        <v>139178</v>
      </c>
      <c r="T26" s="49">
        <v>156.16321670100001</v>
      </c>
      <c r="U26" s="66">
        <v>138100</v>
      </c>
      <c r="V26" s="49">
        <v>157.83148894000001</v>
      </c>
      <c r="W26" s="66">
        <v>133130</v>
      </c>
      <c r="X26" s="49">
        <v>158.82414113900001</v>
      </c>
      <c r="Y26" s="66">
        <v>131854</v>
      </c>
      <c r="Z26" s="49">
        <v>165.98454530000001</v>
      </c>
      <c r="AA26" s="66">
        <v>151191</v>
      </c>
      <c r="AB26" s="49">
        <v>172.97531320799999</v>
      </c>
      <c r="AC26" s="64">
        <v>125191</v>
      </c>
      <c r="AD26" s="193">
        <v>161.28719843100001</v>
      </c>
      <c r="AE26" s="64">
        <v>135400</v>
      </c>
      <c r="AF26" s="193">
        <v>181.21834291600001</v>
      </c>
      <c r="AG26" s="66">
        <v>115516</v>
      </c>
      <c r="AH26" s="193">
        <v>151.098601355</v>
      </c>
      <c r="AI26" s="239">
        <v>133894</v>
      </c>
      <c r="AJ26" s="241">
        <v>179.081857767</v>
      </c>
      <c r="AK26" s="320">
        <v>126838</v>
      </c>
      <c r="AL26" s="322">
        <v>177.080303152</v>
      </c>
      <c r="AM26" s="212"/>
    </row>
    <row r="27" spans="1:39" x14ac:dyDescent="0.2">
      <c r="A27" s="8"/>
      <c r="B27" s="1" t="s">
        <v>56</v>
      </c>
      <c r="C27" s="66">
        <v>93277</v>
      </c>
      <c r="D27" s="49">
        <v>92.623012062000001</v>
      </c>
      <c r="E27" s="66">
        <v>91830</v>
      </c>
      <c r="F27" s="49">
        <v>118.617302059</v>
      </c>
      <c r="G27" s="86">
        <v>116655</v>
      </c>
      <c r="H27" s="84">
        <v>164.15298680000001</v>
      </c>
      <c r="I27" s="66">
        <v>100390</v>
      </c>
      <c r="J27" s="49">
        <v>124.82652474699999</v>
      </c>
      <c r="K27" s="66">
        <v>108611</v>
      </c>
      <c r="L27" s="49">
        <v>148.08306306599999</v>
      </c>
      <c r="M27" s="66">
        <v>106552</v>
      </c>
      <c r="N27" s="49">
        <v>140.86034250399999</v>
      </c>
      <c r="O27" s="66">
        <v>102120</v>
      </c>
      <c r="P27" s="49">
        <v>164.22336197600001</v>
      </c>
      <c r="Q27" s="66">
        <v>101744</v>
      </c>
      <c r="R27" s="49">
        <v>154.35381109299999</v>
      </c>
      <c r="S27" s="66">
        <v>104291</v>
      </c>
      <c r="T27" s="49">
        <v>153.38605920399999</v>
      </c>
      <c r="U27" s="66">
        <v>105256</v>
      </c>
      <c r="V27" s="49">
        <v>174.539020704</v>
      </c>
      <c r="W27" s="66">
        <v>104833</v>
      </c>
      <c r="X27" s="49">
        <v>173.67260790399999</v>
      </c>
      <c r="Y27" s="66">
        <v>100460</v>
      </c>
      <c r="Z27" s="49">
        <v>165.29349186900001</v>
      </c>
      <c r="AA27" s="66">
        <v>128961</v>
      </c>
      <c r="AB27" s="49">
        <v>162.801232476</v>
      </c>
      <c r="AC27" s="64">
        <v>105431</v>
      </c>
      <c r="AD27" s="193">
        <v>167.78524590500001</v>
      </c>
      <c r="AE27" s="64">
        <v>113745</v>
      </c>
      <c r="AF27" s="193">
        <v>164.59572968800001</v>
      </c>
      <c r="AG27" s="66">
        <v>98234</v>
      </c>
      <c r="AH27" s="193">
        <v>149.07495198800001</v>
      </c>
      <c r="AI27" s="239">
        <v>109285</v>
      </c>
      <c r="AJ27" s="241">
        <v>177.9638861</v>
      </c>
      <c r="AK27" s="320">
        <v>99267</v>
      </c>
      <c r="AL27" s="322">
        <v>152.28093303</v>
      </c>
      <c r="AM27" s="212"/>
    </row>
    <row r="28" spans="1:39" x14ac:dyDescent="0.2">
      <c r="A28" s="8"/>
      <c r="B28" s="1" t="s">
        <v>57</v>
      </c>
      <c r="C28" s="66">
        <v>19120</v>
      </c>
      <c r="D28" s="49">
        <v>43.051665266999997</v>
      </c>
      <c r="E28" s="66">
        <v>19593</v>
      </c>
      <c r="F28" s="49">
        <v>78.553439726999997</v>
      </c>
      <c r="G28" s="86">
        <v>26426</v>
      </c>
      <c r="H28" s="84">
        <v>74.517108746000005</v>
      </c>
      <c r="I28" s="66">
        <v>19574</v>
      </c>
      <c r="J28" s="49">
        <v>75.019902665000004</v>
      </c>
      <c r="K28" s="66">
        <v>21231</v>
      </c>
      <c r="L28" s="49">
        <v>101.62525024999999</v>
      </c>
      <c r="M28" s="66">
        <v>21524</v>
      </c>
      <c r="N28" s="49">
        <v>75.962151055000007</v>
      </c>
      <c r="O28" s="66">
        <v>20831</v>
      </c>
      <c r="P28" s="49">
        <v>124.56827008</v>
      </c>
      <c r="Q28" s="66">
        <v>21202</v>
      </c>
      <c r="R28" s="49">
        <v>151.21608963</v>
      </c>
      <c r="S28" s="66">
        <v>21563</v>
      </c>
      <c r="T28" s="49">
        <v>120.29445859099999</v>
      </c>
      <c r="U28" s="66">
        <v>24330</v>
      </c>
      <c r="V28" s="49">
        <v>79.184969730999995</v>
      </c>
      <c r="W28" s="66">
        <v>23383</v>
      </c>
      <c r="X28" s="49">
        <v>102.07788408499999</v>
      </c>
      <c r="Y28" s="66">
        <v>23632</v>
      </c>
      <c r="Z28" s="49">
        <v>85.559399894999999</v>
      </c>
      <c r="AA28" s="66">
        <v>31611</v>
      </c>
      <c r="AB28" s="49">
        <v>93.886103008000006</v>
      </c>
      <c r="AC28" s="64">
        <v>26351</v>
      </c>
      <c r="AD28" s="193">
        <v>100.325042434</v>
      </c>
      <c r="AE28" s="64">
        <v>27516</v>
      </c>
      <c r="AF28" s="193">
        <v>81.773948258999994</v>
      </c>
      <c r="AG28" s="66">
        <v>23490</v>
      </c>
      <c r="AH28" s="193">
        <v>85.412696812999997</v>
      </c>
      <c r="AI28" s="239">
        <v>26491</v>
      </c>
      <c r="AJ28" s="241">
        <v>77.542020840999996</v>
      </c>
      <c r="AK28" s="320">
        <v>25082</v>
      </c>
      <c r="AL28" s="322">
        <v>85.223446203999998</v>
      </c>
      <c r="AM28" s="212"/>
    </row>
    <row r="29" spans="1:39" x14ac:dyDescent="0.2">
      <c r="A29" s="8"/>
      <c r="B29" s="1" t="s">
        <v>58</v>
      </c>
      <c r="C29" s="66">
        <v>33905</v>
      </c>
      <c r="D29" s="49">
        <v>45.997650108999999</v>
      </c>
      <c r="E29" s="66">
        <v>34213</v>
      </c>
      <c r="F29" s="49">
        <v>61.997230137000003</v>
      </c>
      <c r="G29" s="86">
        <v>43435</v>
      </c>
      <c r="H29" s="84">
        <v>76.073287038999993</v>
      </c>
      <c r="I29" s="66">
        <v>35700</v>
      </c>
      <c r="J29" s="49">
        <v>57.239252976000003</v>
      </c>
      <c r="K29" s="66">
        <v>38159</v>
      </c>
      <c r="L29" s="49">
        <v>57.142004745000001</v>
      </c>
      <c r="M29" s="66">
        <v>40881</v>
      </c>
      <c r="N29" s="49">
        <v>68.796233921999999</v>
      </c>
      <c r="O29" s="66">
        <v>38838</v>
      </c>
      <c r="P29" s="49">
        <v>69.887723459</v>
      </c>
      <c r="Q29" s="66">
        <v>40540</v>
      </c>
      <c r="R29" s="49">
        <v>73.784253543999995</v>
      </c>
      <c r="S29" s="66">
        <v>41255</v>
      </c>
      <c r="T29" s="49">
        <v>75.650688024999994</v>
      </c>
      <c r="U29" s="66">
        <v>40944</v>
      </c>
      <c r="V29" s="49">
        <v>80.611631513000006</v>
      </c>
      <c r="W29" s="66">
        <v>40121</v>
      </c>
      <c r="X29" s="49">
        <v>73.555742305999999</v>
      </c>
      <c r="Y29" s="66">
        <v>39263</v>
      </c>
      <c r="Z29" s="49">
        <v>71.499378090999997</v>
      </c>
      <c r="AA29" s="66">
        <v>50700</v>
      </c>
      <c r="AB29" s="49">
        <v>84.079940476000004</v>
      </c>
      <c r="AC29" s="64">
        <v>42823</v>
      </c>
      <c r="AD29" s="193">
        <v>83.127852176000005</v>
      </c>
      <c r="AE29" s="64">
        <v>46570</v>
      </c>
      <c r="AF29" s="193">
        <v>84.226098019999995</v>
      </c>
      <c r="AG29" s="66">
        <v>40014</v>
      </c>
      <c r="AH29" s="193">
        <v>69.745302323000004</v>
      </c>
      <c r="AI29" s="239">
        <v>44446</v>
      </c>
      <c r="AJ29" s="241">
        <v>81.099784876000001</v>
      </c>
      <c r="AK29" s="320">
        <v>42480</v>
      </c>
      <c r="AL29" s="322">
        <v>75.013917835000001</v>
      </c>
      <c r="AM29" s="212"/>
    </row>
    <row r="30" spans="1:39" x14ac:dyDescent="0.2">
      <c r="A30" s="8"/>
      <c r="B30" s="1" t="s">
        <v>59</v>
      </c>
      <c r="C30" s="66">
        <v>8989</v>
      </c>
      <c r="D30" s="49">
        <v>14.642297548</v>
      </c>
      <c r="E30" s="66">
        <v>8925</v>
      </c>
      <c r="F30" s="49">
        <v>16.080012325999999</v>
      </c>
      <c r="G30" s="86">
        <v>12094</v>
      </c>
      <c r="H30" s="84">
        <v>22.798445829999999</v>
      </c>
      <c r="I30" s="66">
        <v>9375</v>
      </c>
      <c r="J30" s="49">
        <v>16.107777213999999</v>
      </c>
      <c r="K30" s="66">
        <v>10310</v>
      </c>
      <c r="L30" s="49">
        <v>16.577234099999998</v>
      </c>
      <c r="M30" s="66">
        <v>11006</v>
      </c>
      <c r="N30" s="49">
        <v>20.534843241000001</v>
      </c>
      <c r="O30" s="66">
        <v>10409</v>
      </c>
      <c r="P30" s="49">
        <v>18.912936817999999</v>
      </c>
      <c r="Q30" s="66">
        <v>11115</v>
      </c>
      <c r="R30" s="49">
        <v>23.326219164000001</v>
      </c>
      <c r="S30" s="66">
        <v>10998</v>
      </c>
      <c r="T30" s="49">
        <v>21.467422380999999</v>
      </c>
      <c r="U30" s="66">
        <v>11017</v>
      </c>
      <c r="V30" s="49">
        <v>22.157559749000001</v>
      </c>
      <c r="W30" s="66">
        <v>10439</v>
      </c>
      <c r="X30" s="49">
        <v>20.978694321999999</v>
      </c>
      <c r="Y30" s="66">
        <v>10606</v>
      </c>
      <c r="Z30" s="49">
        <v>21.933097453999999</v>
      </c>
      <c r="AA30" s="66">
        <v>14425</v>
      </c>
      <c r="AB30" s="49">
        <v>23.31301766</v>
      </c>
      <c r="AC30" s="64">
        <v>11736</v>
      </c>
      <c r="AD30" s="193">
        <v>31.343123650999999</v>
      </c>
      <c r="AE30" s="64">
        <v>12816</v>
      </c>
      <c r="AF30" s="193">
        <v>26.017913924999998</v>
      </c>
      <c r="AG30" s="66">
        <v>10864</v>
      </c>
      <c r="AH30" s="193">
        <v>19.906060362000002</v>
      </c>
      <c r="AI30" s="239">
        <v>12447</v>
      </c>
      <c r="AJ30" s="241">
        <v>24.871586986000001</v>
      </c>
      <c r="AK30" s="320">
        <v>12309</v>
      </c>
      <c r="AL30" s="322">
        <v>27.972345721</v>
      </c>
      <c r="AM30" s="212"/>
    </row>
    <row r="31" spans="1:39" x14ac:dyDescent="0.2">
      <c r="A31" s="8"/>
      <c r="B31" s="1" t="s">
        <v>60</v>
      </c>
      <c r="C31" s="66">
        <v>219432</v>
      </c>
      <c r="D31" s="49">
        <v>187.772038364</v>
      </c>
      <c r="E31" s="66">
        <v>207144</v>
      </c>
      <c r="F31" s="49">
        <v>282.93037736399998</v>
      </c>
      <c r="G31" s="86">
        <v>267448</v>
      </c>
      <c r="H31" s="84">
        <v>320.782056979</v>
      </c>
      <c r="I31" s="66">
        <v>215582</v>
      </c>
      <c r="J31" s="49">
        <v>248.27030348299999</v>
      </c>
      <c r="K31" s="66">
        <v>250678</v>
      </c>
      <c r="L31" s="49">
        <v>270.35836715599999</v>
      </c>
      <c r="M31" s="66">
        <v>254460</v>
      </c>
      <c r="N31" s="49">
        <v>303.79176217999998</v>
      </c>
      <c r="O31" s="66">
        <v>236513</v>
      </c>
      <c r="P31" s="49">
        <v>324.63006255200003</v>
      </c>
      <c r="Q31" s="66">
        <v>236474</v>
      </c>
      <c r="R31" s="49">
        <v>307.84384432899998</v>
      </c>
      <c r="S31" s="66">
        <v>233812</v>
      </c>
      <c r="T31" s="49">
        <v>289.69631841099999</v>
      </c>
      <c r="U31" s="66">
        <v>231834</v>
      </c>
      <c r="V31" s="49">
        <v>291.88597192899999</v>
      </c>
      <c r="W31" s="66">
        <v>226416</v>
      </c>
      <c r="X31" s="49">
        <v>296.65626212199999</v>
      </c>
      <c r="Y31" s="66">
        <v>223080</v>
      </c>
      <c r="Z31" s="49">
        <v>290.90988664100001</v>
      </c>
      <c r="AA31" s="66">
        <v>260686</v>
      </c>
      <c r="AB31" s="49">
        <v>299.68101285699998</v>
      </c>
      <c r="AC31" s="64">
        <v>220289</v>
      </c>
      <c r="AD31" s="193">
        <v>285.12596827900001</v>
      </c>
      <c r="AE31" s="64">
        <v>238365</v>
      </c>
      <c r="AF31" s="193">
        <v>312.60888753400002</v>
      </c>
      <c r="AG31" s="66">
        <v>207202</v>
      </c>
      <c r="AH31" s="193">
        <v>283.55635665099999</v>
      </c>
      <c r="AI31" s="239">
        <v>239052</v>
      </c>
      <c r="AJ31" s="241">
        <v>345.39135032199999</v>
      </c>
      <c r="AK31" s="320">
        <v>223758</v>
      </c>
      <c r="AL31" s="322">
        <v>330.40769353100001</v>
      </c>
      <c r="AM31" s="212"/>
    </row>
    <row r="32" spans="1:39" x14ac:dyDescent="0.2">
      <c r="A32" s="8"/>
      <c r="B32" s="1" t="s">
        <v>61</v>
      </c>
      <c r="C32" s="66">
        <v>24148</v>
      </c>
      <c r="D32" s="49">
        <v>31.095035179</v>
      </c>
      <c r="E32" s="66">
        <v>23616</v>
      </c>
      <c r="F32" s="49">
        <v>45.288230828000003</v>
      </c>
      <c r="G32" s="86">
        <v>32698</v>
      </c>
      <c r="H32" s="84">
        <v>56.132256638000001</v>
      </c>
      <c r="I32" s="66">
        <v>25733</v>
      </c>
      <c r="J32" s="49">
        <v>39.734885132000002</v>
      </c>
      <c r="K32" s="66">
        <v>28259</v>
      </c>
      <c r="L32" s="49">
        <v>41.720721961999999</v>
      </c>
      <c r="M32" s="66">
        <v>29215</v>
      </c>
      <c r="N32" s="49">
        <v>51.513377718999998</v>
      </c>
      <c r="O32" s="66">
        <v>27680</v>
      </c>
      <c r="P32" s="49">
        <v>44.819968744999997</v>
      </c>
      <c r="Q32" s="66">
        <v>28227</v>
      </c>
      <c r="R32" s="49">
        <v>54.140410596000002</v>
      </c>
      <c r="S32" s="66">
        <v>28279</v>
      </c>
      <c r="T32" s="49">
        <v>51.104788341999999</v>
      </c>
      <c r="U32" s="66">
        <v>28471</v>
      </c>
      <c r="V32" s="49">
        <v>54.840002196999997</v>
      </c>
      <c r="W32" s="66">
        <v>27587</v>
      </c>
      <c r="X32" s="49">
        <v>54.531937100999997</v>
      </c>
      <c r="Y32" s="66">
        <v>27922</v>
      </c>
      <c r="Z32" s="49">
        <v>50.904456887999999</v>
      </c>
      <c r="AA32" s="66">
        <v>35569</v>
      </c>
      <c r="AB32" s="49">
        <v>52.837524620000003</v>
      </c>
      <c r="AC32" s="64">
        <v>29810</v>
      </c>
      <c r="AD32" s="193">
        <v>57.806471000000002</v>
      </c>
      <c r="AE32" s="64">
        <v>32507</v>
      </c>
      <c r="AF32" s="193">
        <v>59.570416512000001</v>
      </c>
      <c r="AG32" s="66">
        <v>27786</v>
      </c>
      <c r="AH32" s="193">
        <v>51.495219007999999</v>
      </c>
      <c r="AI32" s="239">
        <v>31425</v>
      </c>
      <c r="AJ32" s="241">
        <v>61.406764850000002</v>
      </c>
      <c r="AK32" s="320">
        <v>30299</v>
      </c>
      <c r="AL32" s="322">
        <v>60.749863644999998</v>
      </c>
      <c r="AM32" s="212"/>
    </row>
    <row r="33" spans="1:39" x14ac:dyDescent="0.2">
      <c r="A33" s="8"/>
      <c r="B33" s="1" t="s">
        <v>62</v>
      </c>
      <c r="C33" s="66">
        <v>164231</v>
      </c>
      <c r="D33" s="49">
        <v>180.39213601</v>
      </c>
      <c r="E33" s="66">
        <v>159864</v>
      </c>
      <c r="F33" s="49">
        <v>199.56088013600001</v>
      </c>
      <c r="G33" s="86">
        <v>206903</v>
      </c>
      <c r="H33" s="84">
        <v>267.20964266099998</v>
      </c>
      <c r="I33" s="66">
        <v>176941</v>
      </c>
      <c r="J33" s="49">
        <v>218.15542908500001</v>
      </c>
      <c r="K33" s="66">
        <v>191287</v>
      </c>
      <c r="L33" s="49">
        <v>243.14337865100001</v>
      </c>
      <c r="M33" s="66">
        <v>188434</v>
      </c>
      <c r="N33" s="49">
        <v>238.541619637</v>
      </c>
      <c r="O33" s="66">
        <v>183174</v>
      </c>
      <c r="P33" s="49">
        <v>234.93147895199999</v>
      </c>
      <c r="Q33" s="66">
        <v>182805</v>
      </c>
      <c r="R33" s="49">
        <v>242.09658828400001</v>
      </c>
      <c r="S33" s="66">
        <v>182849</v>
      </c>
      <c r="T33" s="49">
        <v>259.98846060300002</v>
      </c>
      <c r="U33" s="66">
        <v>183685</v>
      </c>
      <c r="V33" s="49">
        <v>258.83839570100002</v>
      </c>
      <c r="W33" s="66">
        <v>175410</v>
      </c>
      <c r="X33" s="49">
        <v>258.74945350299998</v>
      </c>
      <c r="Y33" s="66">
        <v>172253</v>
      </c>
      <c r="Z33" s="49">
        <v>263.017497908</v>
      </c>
      <c r="AA33" s="66">
        <v>205745</v>
      </c>
      <c r="AB33" s="49">
        <v>264.37284433899998</v>
      </c>
      <c r="AC33" s="64">
        <v>174514</v>
      </c>
      <c r="AD33" s="193">
        <v>257.11765206699999</v>
      </c>
      <c r="AE33" s="64">
        <v>190636</v>
      </c>
      <c r="AF33" s="193">
        <v>277.84904584100002</v>
      </c>
      <c r="AG33" s="66">
        <v>186125</v>
      </c>
      <c r="AH33" s="193">
        <v>280.48179323099998</v>
      </c>
      <c r="AI33" s="239">
        <v>191934</v>
      </c>
      <c r="AJ33" s="241">
        <v>307.29237420300001</v>
      </c>
      <c r="AK33" s="320">
        <v>181563</v>
      </c>
      <c r="AL33" s="322">
        <v>302.32836104500001</v>
      </c>
      <c r="AM33" s="212"/>
    </row>
    <row r="34" spans="1:39" x14ac:dyDescent="0.2">
      <c r="A34" s="8"/>
      <c r="B34" s="1" t="s">
        <v>63</v>
      </c>
      <c r="C34" s="66">
        <v>55488</v>
      </c>
      <c r="D34" s="49">
        <v>72.725353656999999</v>
      </c>
      <c r="E34" s="66">
        <v>53828</v>
      </c>
      <c r="F34" s="49">
        <v>92.085477851999997</v>
      </c>
      <c r="G34" s="86">
        <v>77126</v>
      </c>
      <c r="H34" s="84">
        <v>137.02646349400001</v>
      </c>
      <c r="I34" s="66">
        <v>57273</v>
      </c>
      <c r="J34" s="49">
        <v>102.02589682</v>
      </c>
      <c r="K34" s="66">
        <v>79201</v>
      </c>
      <c r="L34" s="49">
        <v>99.948401712000006</v>
      </c>
      <c r="M34" s="66">
        <v>78474</v>
      </c>
      <c r="N34" s="49">
        <v>99.731553005999999</v>
      </c>
      <c r="O34" s="66">
        <v>61806</v>
      </c>
      <c r="P34" s="49">
        <v>90.224209611000006</v>
      </c>
      <c r="Q34" s="66">
        <v>61345</v>
      </c>
      <c r="R34" s="49">
        <v>100.41034691900001</v>
      </c>
      <c r="S34" s="66">
        <v>61599</v>
      </c>
      <c r="T34" s="49">
        <v>97.114175911000004</v>
      </c>
      <c r="U34" s="66">
        <v>60082</v>
      </c>
      <c r="V34" s="49">
        <v>94.869420473000005</v>
      </c>
      <c r="W34" s="66">
        <v>59234</v>
      </c>
      <c r="X34" s="49">
        <v>104.87563903</v>
      </c>
      <c r="Y34" s="66">
        <v>61005</v>
      </c>
      <c r="Z34" s="49">
        <v>117.049544729</v>
      </c>
      <c r="AA34" s="66">
        <v>76094</v>
      </c>
      <c r="AB34" s="49">
        <v>110.878648274</v>
      </c>
      <c r="AC34" s="64">
        <v>61849</v>
      </c>
      <c r="AD34" s="193">
        <v>106.05927219100001</v>
      </c>
      <c r="AE34" s="64">
        <v>66694</v>
      </c>
      <c r="AF34" s="193">
        <v>118.765069313</v>
      </c>
      <c r="AG34" s="66">
        <v>57276</v>
      </c>
      <c r="AH34" s="193">
        <v>103.540357442</v>
      </c>
      <c r="AI34" s="239">
        <v>64877</v>
      </c>
      <c r="AJ34" s="241">
        <v>135.78586964600001</v>
      </c>
      <c r="AK34" s="320">
        <v>63106</v>
      </c>
      <c r="AL34" s="322">
        <v>132.54311512800001</v>
      </c>
      <c r="AM34" s="212"/>
    </row>
    <row r="35" spans="1:39" x14ac:dyDescent="0.2">
      <c r="A35" s="8"/>
      <c r="B35" s="1" t="s">
        <v>64</v>
      </c>
      <c r="C35" s="66">
        <v>25374</v>
      </c>
      <c r="D35" s="49">
        <v>28.197719729999999</v>
      </c>
      <c r="E35" s="66">
        <v>25594</v>
      </c>
      <c r="F35" s="49">
        <v>35.730382751999997</v>
      </c>
      <c r="G35" s="86">
        <v>33012</v>
      </c>
      <c r="H35" s="84">
        <v>47.427444682999997</v>
      </c>
      <c r="I35" s="66">
        <v>28863</v>
      </c>
      <c r="J35" s="49">
        <v>39.373698982999997</v>
      </c>
      <c r="K35" s="66">
        <v>33112</v>
      </c>
      <c r="L35" s="49">
        <v>43.647834035999999</v>
      </c>
      <c r="M35" s="66">
        <v>31945</v>
      </c>
      <c r="N35" s="49">
        <v>46.167610177</v>
      </c>
      <c r="O35" s="66">
        <v>31203</v>
      </c>
      <c r="P35" s="49">
        <v>42.406044549999997</v>
      </c>
      <c r="Q35" s="66">
        <v>32006</v>
      </c>
      <c r="R35" s="49">
        <v>47.887747060000002</v>
      </c>
      <c r="S35" s="66">
        <v>32490</v>
      </c>
      <c r="T35" s="49">
        <v>49.480864040999997</v>
      </c>
      <c r="U35" s="66">
        <v>32458</v>
      </c>
      <c r="V35" s="49">
        <v>58.412960247000001</v>
      </c>
      <c r="W35" s="66">
        <v>32289</v>
      </c>
      <c r="X35" s="49">
        <v>52.96684381</v>
      </c>
      <c r="Y35" s="66">
        <v>31879</v>
      </c>
      <c r="Z35" s="49">
        <v>54.281760886000001</v>
      </c>
      <c r="AA35" s="66">
        <v>44302</v>
      </c>
      <c r="AB35" s="49">
        <v>60.634437945999998</v>
      </c>
      <c r="AC35" s="64">
        <v>36338</v>
      </c>
      <c r="AD35" s="193">
        <v>57.135717243000002</v>
      </c>
      <c r="AE35" s="64">
        <v>42435</v>
      </c>
      <c r="AF35" s="193">
        <v>65.309344623000001</v>
      </c>
      <c r="AG35" s="66">
        <v>37002</v>
      </c>
      <c r="AH35" s="193">
        <v>57.415777356</v>
      </c>
      <c r="AI35" s="239">
        <v>38216</v>
      </c>
      <c r="AJ35" s="241">
        <v>60.754801852</v>
      </c>
      <c r="AK35" s="320">
        <v>36251</v>
      </c>
      <c r="AL35" s="322">
        <v>58.305030928999997</v>
      </c>
      <c r="AM35" s="212"/>
    </row>
    <row r="36" spans="1:39" x14ac:dyDescent="0.2">
      <c r="A36" s="8"/>
      <c r="B36" s="1" t="s">
        <v>65</v>
      </c>
      <c r="C36" s="66">
        <v>8864</v>
      </c>
      <c r="D36" s="49">
        <v>11.846196430000001</v>
      </c>
      <c r="E36" s="66">
        <v>8712</v>
      </c>
      <c r="F36" s="49">
        <v>29.502113690000002</v>
      </c>
      <c r="G36" s="86">
        <v>11634</v>
      </c>
      <c r="H36" s="84">
        <v>20.392307061</v>
      </c>
      <c r="I36" s="66">
        <v>9113</v>
      </c>
      <c r="J36" s="49">
        <v>14.651204797</v>
      </c>
      <c r="K36" s="66">
        <v>11451</v>
      </c>
      <c r="L36" s="49">
        <v>17.281876167</v>
      </c>
      <c r="M36" s="66">
        <v>11142</v>
      </c>
      <c r="N36" s="49">
        <v>18.118664999</v>
      </c>
      <c r="O36" s="66">
        <v>10133</v>
      </c>
      <c r="P36" s="49">
        <v>15.966658798999999</v>
      </c>
      <c r="Q36" s="66">
        <v>10809</v>
      </c>
      <c r="R36" s="49">
        <v>17.545894125</v>
      </c>
      <c r="S36" s="66">
        <v>11007</v>
      </c>
      <c r="T36" s="49">
        <v>17.460909700999999</v>
      </c>
      <c r="U36" s="66">
        <v>10925</v>
      </c>
      <c r="V36" s="49">
        <v>16.828301062000001</v>
      </c>
      <c r="W36" s="66">
        <v>10897</v>
      </c>
      <c r="X36" s="49">
        <v>16.548198132</v>
      </c>
      <c r="Y36" s="66">
        <v>10757</v>
      </c>
      <c r="Z36" s="49">
        <v>17.666187828000002</v>
      </c>
      <c r="AA36" s="66">
        <v>14905</v>
      </c>
      <c r="AB36" s="49">
        <v>19.293751403000002</v>
      </c>
      <c r="AC36" s="64">
        <v>12244</v>
      </c>
      <c r="AD36" s="193">
        <v>18.603062931</v>
      </c>
      <c r="AE36" s="64">
        <v>13959</v>
      </c>
      <c r="AF36" s="193">
        <v>22.950778332999999</v>
      </c>
      <c r="AG36" s="66">
        <v>12007</v>
      </c>
      <c r="AH36" s="193">
        <v>21.101186825999999</v>
      </c>
      <c r="AI36" s="239">
        <v>13725</v>
      </c>
      <c r="AJ36" s="241">
        <v>24.233923041000001</v>
      </c>
      <c r="AK36" s="320">
        <v>12916</v>
      </c>
      <c r="AL36" s="322">
        <v>24.011842031</v>
      </c>
      <c r="AM36" s="212"/>
    </row>
    <row r="37" spans="1:39" x14ac:dyDescent="0.2">
      <c r="A37" s="8"/>
      <c r="B37" s="1" t="s">
        <v>66</v>
      </c>
      <c r="C37" s="66">
        <v>18419</v>
      </c>
      <c r="D37" s="49">
        <v>18.361173557000001</v>
      </c>
      <c r="E37" s="66">
        <v>18057</v>
      </c>
      <c r="F37" s="49">
        <v>22.571440655</v>
      </c>
      <c r="G37" s="86">
        <v>22717</v>
      </c>
      <c r="H37" s="84">
        <v>28.956051131999999</v>
      </c>
      <c r="I37" s="66">
        <v>19612</v>
      </c>
      <c r="J37" s="49">
        <v>22.785619907000001</v>
      </c>
      <c r="K37" s="66">
        <v>21616</v>
      </c>
      <c r="L37" s="49">
        <v>26.232853532</v>
      </c>
      <c r="M37" s="66">
        <v>21394</v>
      </c>
      <c r="N37" s="49">
        <v>25.326565953999999</v>
      </c>
      <c r="O37" s="66">
        <v>20577</v>
      </c>
      <c r="P37" s="49">
        <v>23.723572926999999</v>
      </c>
      <c r="Q37" s="66">
        <v>22078</v>
      </c>
      <c r="R37" s="49">
        <v>26.972748918000001</v>
      </c>
      <c r="S37" s="66">
        <v>21624</v>
      </c>
      <c r="T37" s="49">
        <v>26.904429601</v>
      </c>
      <c r="U37" s="66">
        <v>21659</v>
      </c>
      <c r="V37" s="49">
        <v>26.916303142</v>
      </c>
      <c r="W37" s="66">
        <v>21479</v>
      </c>
      <c r="X37" s="49">
        <v>27.534586449999999</v>
      </c>
      <c r="Y37" s="66">
        <v>20848</v>
      </c>
      <c r="Z37" s="49">
        <v>30.255197585000001</v>
      </c>
      <c r="AA37" s="66">
        <v>28490</v>
      </c>
      <c r="AB37" s="49">
        <v>31.966057924000001</v>
      </c>
      <c r="AC37" s="64">
        <v>23683</v>
      </c>
      <c r="AD37" s="193">
        <v>31.274743879999999</v>
      </c>
      <c r="AE37" s="64">
        <v>26632</v>
      </c>
      <c r="AF37" s="193">
        <v>34.905959834999997</v>
      </c>
      <c r="AG37" s="66">
        <v>22558</v>
      </c>
      <c r="AH37" s="193">
        <v>30.586143475</v>
      </c>
      <c r="AI37" s="239">
        <v>24673</v>
      </c>
      <c r="AJ37" s="241">
        <v>33.879633957000003</v>
      </c>
      <c r="AK37" s="320">
        <v>22592</v>
      </c>
      <c r="AL37" s="322">
        <v>30.689716256000001</v>
      </c>
      <c r="AM37" s="212"/>
    </row>
    <row r="38" spans="1:39" x14ac:dyDescent="0.2">
      <c r="A38" s="8"/>
      <c r="B38" s="1" t="s">
        <v>67</v>
      </c>
      <c r="C38" s="66">
        <v>9246</v>
      </c>
      <c r="D38" s="49">
        <v>10.720803668</v>
      </c>
      <c r="E38" s="66">
        <v>9781</v>
      </c>
      <c r="F38" s="49">
        <v>13.021781606999999</v>
      </c>
      <c r="G38" s="86">
        <v>11830</v>
      </c>
      <c r="H38" s="84">
        <v>15.667921638999999</v>
      </c>
      <c r="I38" s="66">
        <v>10608</v>
      </c>
      <c r="J38" s="49">
        <v>14.199496378999999</v>
      </c>
      <c r="K38" s="66">
        <v>11093</v>
      </c>
      <c r="L38" s="49">
        <v>15.613022457</v>
      </c>
      <c r="M38" s="66">
        <v>11387</v>
      </c>
      <c r="N38" s="49">
        <v>15.285005916999999</v>
      </c>
      <c r="O38" s="66">
        <v>11963</v>
      </c>
      <c r="P38" s="49">
        <v>15.832934137000001</v>
      </c>
      <c r="Q38" s="66">
        <v>12144</v>
      </c>
      <c r="R38" s="49">
        <v>16.409086695999999</v>
      </c>
      <c r="S38" s="66">
        <v>13007</v>
      </c>
      <c r="T38" s="49">
        <v>18.091232403999999</v>
      </c>
      <c r="U38" s="66">
        <v>12990</v>
      </c>
      <c r="V38" s="49">
        <v>17.647433376999999</v>
      </c>
      <c r="W38" s="66">
        <v>12901</v>
      </c>
      <c r="X38" s="49">
        <v>17.793514131999999</v>
      </c>
      <c r="Y38" s="66">
        <v>12552</v>
      </c>
      <c r="Z38" s="49">
        <v>18.256883332000001</v>
      </c>
      <c r="AA38" s="66">
        <v>16842</v>
      </c>
      <c r="AB38" s="49">
        <v>20.605103954</v>
      </c>
      <c r="AC38" s="64">
        <v>13847</v>
      </c>
      <c r="AD38" s="193">
        <v>20.373355748000002</v>
      </c>
      <c r="AE38" s="64">
        <v>16144</v>
      </c>
      <c r="AF38" s="193">
        <v>22.839941075999999</v>
      </c>
      <c r="AG38" s="66">
        <v>14162</v>
      </c>
      <c r="AH38" s="193">
        <v>22.542774220999998</v>
      </c>
      <c r="AI38" s="239">
        <v>15427</v>
      </c>
      <c r="AJ38" s="241">
        <v>24.329106261</v>
      </c>
      <c r="AK38" s="320">
        <v>14076</v>
      </c>
      <c r="AL38" s="322">
        <v>22.976693548</v>
      </c>
      <c r="AM38" s="212"/>
    </row>
    <row r="39" spans="1:39" x14ac:dyDescent="0.2">
      <c r="A39" s="8"/>
      <c r="B39" s="1" t="s">
        <v>68</v>
      </c>
      <c r="C39" s="66">
        <v>20194</v>
      </c>
      <c r="D39" s="49">
        <v>23.788256589</v>
      </c>
      <c r="E39" s="66">
        <v>21028</v>
      </c>
      <c r="F39" s="49">
        <v>28.317215950000001</v>
      </c>
      <c r="G39" s="86">
        <v>24749</v>
      </c>
      <c r="H39" s="84">
        <v>34.775150140999997</v>
      </c>
      <c r="I39" s="66">
        <v>22223</v>
      </c>
      <c r="J39" s="49">
        <v>29.919882559000001</v>
      </c>
      <c r="K39" s="66">
        <v>24621</v>
      </c>
      <c r="L39" s="49">
        <v>33.879496156999998</v>
      </c>
      <c r="M39" s="66">
        <v>25200</v>
      </c>
      <c r="N39" s="49">
        <v>32.276820788000002</v>
      </c>
      <c r="O39" s="66">
        <v>24631</v>
      </c>
      <c r="P39" s="49">
        <v>32.417002861999997</v>
      </c>
      <c r="Q39" s="66">
        <v>25105</v>
      </c>
      <c r="R39" s="49">
        <v>33.722547636000002</v>
      </c>
      <c r="S39" s="66">
        <v>26492</v>
      </c>
      <c r="T39" s="49">
        <v>37.583601901999998</v>
      </c>
      <c r="U39" s="66">
        <v>26766</v>
      </c>
      <c r="V39" s="49">
        <v>37.264088286000003</v>
      </c>
      <c r="W39" s="66">
        <v>27165</v>
      </c>
      <c r="X39" s="49">
        <v>37.991361841</v>
      </c>
      <c r="Y39" s="66">
        <v>25335</v>
      </c>
      <c r="Z39" s="49">
        <v>37.125443683999997</v>
      </c>
      <c r="AA39" s="66">
        <v>35568</v>
      </c>
      <c r="AB39" s="49">
        <v>42.518333329000001</v>
      </c>
      <c r="AC39" s="64">
        <v>29378</v>
      </c>
      <c r="AD39" s="193">
        <v>41.970010322</v>
      </c>
      <c r="AE39" s="64">
        <v>32783</v>
      </c>
      <c r="AF39" s="193">
        <v>46.639545949999999</v>
      </c>
      <c r="AG39" s="66">
        <v>29481</v>
      </c>
      <c r="AH39" s="193">
        <v>44.513509053</v>
      </c>
      <c r="AI39" s="239">
        <v>30853</v>
      </c>
      <c r="AJ39" s="241">
        <v>48.197061390999998</v>
      </c>
      <c r="AK39" s="320">
        <v>29123</v>
      </c>
      <c r="AL39" s="322">
        <v>46.038709351000001</v>
      </c>
      <c r="AM39" s="212"/>
    </row>
    <row r="40" spans="1:39" x14ac:dyDescent="0.2">
      <c r="A40" s="9"/>
      <c r="B40" s="3" t="s">
        <v>0</v>
      </c>
      <c r="C40" s="63">
        <v>13584983</v>
      </c>
      <c r="D40" s="48">
        <v>13807.043701515</v>
      </c>
      <c r="E40" s="63">
        <v>12800206</v>
      </c>
      <c r="F40" s="48">
        <v>16528.265324882999</v>
      </c>
      <c r="G40" s="87">
        <v>17026907</v>
      </c>
      <c r="H40" s="85">
        <v>23073.835937282001</v>
      </c>
      <c r="I40" s="63">
        <v>13786287</v>
      </c>
      <c r="J40" s="48">
        <v>17915.379408932</v>
      </c>
      <c r="K40" s="63">
        <v>18056908</v>
      </c>
      <c r="L40" s="48">
        <v>18627.301710701999</v>
      </c>
      <c r="M40" s="63">
        <v>17188152</v>
      </c>
      <c r="N40" s="48">
        <v>20670.692899586</v>
      </c>
      <c r="O40" s="63">
        <v>15504460</v>
      </c>
      <c r="P40" s="48">
        <v>18996.147441595</v>
      </c>
      <c r="Q40" s="63">
        <v>14328221</v>
      </c>
      <c r="R40" s="48">
        <v>19219.331368859999</v>
      </c>
      <c r="S40" s="63">
        <v>14174620</v>
      </c>
      <c r="T40" s="48">
        <v>19490.828770159998</v>
      </c>
      <c r="U40" s="63">
        <v>14119448</v>
      </c>
      <c r="V40" s="48">
        <v>18724.845322399</v>
      </c>
      <c r="W40" s="63">
        <v>13721511</v>
      </c>
      <c r="X40" s="48">
        <v>18967.518211352999</v>
      </c>
      <c r="Y40" s="63">
        <v>13716105</v>
      </c>
      <c r="Z40" s="48">
        <v>19528.284798297998</v>
      </c>
      <c r="AA40" s="63">
        <v>15936359</v>
      </c>
      <c r="AB40" s="48">
        <v>18737.052206864999</v>
      </c>
      <c r="AC40" s="73">
        <v>13390830</v>
      </c>
      <c r="AD40" s="192">
        <v>18227.607157475999</v>
      </c>
      <c r="AE40" s="73">
        <v>14345412</v>
      </c>
      <c r="AF40" s="192">
        <v>19739.284650245001</v>
      </c>
      <c r="AG40" s="63">
        <v>12671639</v>
      </c>
      <c r="AH40" s="192">
        <v>17299.643411449</v>
      </c>
      <c r="AI40" s="238">
        <v>13944436</v>
      </c>
      <c r="AJ40" s="242">
        <v>19623.113662747</v>
      </c>
      <c r="AK40" s="319">
        <v>13428892</v>
      </c>
      <c r="AL40" s="323">
        <v>19311.661692498001</v>
      </c>
      <c r="AM40" s="212"/>
    </row>
    <row r="41" spans="1:39" ht="23" customHeight="1" x14ac:dyDescent="0.2">
      <c r="A41" s="290"/>
      <c r="B41" s="291"/>
      <c r="C41" s="291"/>
      <c r="D41" s="291"/>
      <c r="E41" s="291"/>
      <c r="F41" s="291"/>
      <c r="G41" s="291"/>
      <c r="H41" s="291"/>
      <c r="I41" s="291"/>
      <c r="J41" s="291"/>
      <c r="K41" s="291"/>
      <c r="L41" s="291"/>
      <c r="M41" s="291"/>
      <c r="N41" s="291"/>
      <c r="O41" s="291"/>
      <c r="P41" s="291"/>
      <c r="Q41" s="291"/>
      <c r="R41" s="291"/>
      <c r="S41" s="291"/>
      <c r="T41" s="291"/>
      <c r="U41" s="291"/>
      <c r="V41" s="291"/>
      <c r="W41" s="291"/>
      <c r="X41" s="291"/>
      <c r="Y41" s="291"/>
      <c r="Z41" s="291"/>
      <c r="AA41" s="291"/>
      <c r="AB41" s="291"/>
      <c r="AC41" s="291"/>
      <c r="AD41" s="291"/>
      <c r="AE41" s="291"/>
      <c r="AF41" s="291"/>
      <c r="AG41" s="291"/>
      <c r="AH41" s="291"/>
      <c r="AI41" s="291"/>
      <c r="AJ41" s="291"/>
      <c r="AK41" s="291"/>
      <c r="AL41" s="292"/>
    </row>
    <row r="42" spans="1:39" x14ac:dyDescent="0.2">
      <c r="B42" s="115" t="s">
        <v>223</v>
      </c>
    </row>
    <row r="43" spans="1:39" x14ac:dyDescent="0.2">
      <c r="B43" s="115" t="s">
        <v>224</v>
      </c>
    </row>
    <row r="45" spans="1:39" x14ac:dyDescent="0.2">
      <c r="A45" s="54"/>
    </row>
  </sheetData>
  <mergeCells count="22">
    <mergeCell ref="AI2:AJ2"/>
    <mergeCell ref="E2:F2"/>
    <mergeCell ref="G2:H2"/>
    <mergeCell ref="I2:J2"/>
    <mergeCell ref="K2:L2"/>
    <mergeCell ref="A2:B2"/>
    <mergeCell ref="A1:AL1"/>
    <mergeCell ref="A41:AL41"/>
    <mergeCell ref="AA2:AB2"/>
    <mergeCell ref="A3:B3"/>
    <mergeCell ref="AC2:AD2"/>
    <mergeCell ref="Y2:Z2"/>
    <mergeCell ref="AK2:AL2"/>
    <mergeCell ref="W2:X2"/>
    <mergeCell ref="AE2:AF2"/>
    <mergeCell ref="AG2:AH2"/>
    <mergeCell ref="M2:N2"/>
    <mergeCell ref="O2:P2"/>
    <mergeCell ref="Q2:R2"/>
    <mergeCell ref="S2:T2"/>
    <mergeCell ref="U2:V2"/>
    <mergeCell ref="C2:D2"/>
  </mergeCells>
  <printOptions horizontalCentered="1"/>
  <pageMargins left="0.70866141732283472" right="0.70866141732283472" top="0.74803149606299213" bottom="0.74803149606299213" header="0.31496062992125984" footer="0.31496062992125984"/>
  <pageSetup paperSize="9" scale="80" orientation="landscape" r:id="rId1"/>
  <headerFooter alignWithMargins="0">
    <oddFooter>&amp;L&amp;"Arial,Regular"&amp;10&amp;K09-024STATISTIK FINTECH LENDING INDONESIA&amp;R&amp;"Arial,Regular"&amp;10&amp;K08-018&amp;P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T28"/>
  <sheetViews>
    <sheetView showGridLines="0" showWhiteSpace="0" zoomScaleNormal="90" workbookViewId="0">
      <pane xSplit="1" ySplit="2" topLeftCell="M3" activePane="bottomRight" state="frozen"/>
      <selection activeCell="C13" sqref="C13"/>
      <selection pane="topRight" activeCell="C13" sqref="C13"/>
      <selection pane="bottomLeft" activeCell="C13" sqref="C13"/>
      <selection pane="bottomRight" activeCell="S25" sqref="S25"/>
    </sheetView>
  </sheetViews>
  <sheetFormatPr baseColWidth="10" defaultColWidth="9.1640625" defaultRowHeight="15" x14ac:dyDescent="0.2"/>
  <cols>
    <col min="1" max="1" width="52.1640625" style="54" customWidth="1"/>
    <col min="2" max="2" width="9.5" style="54" hidden="1" customWidth="1"/>
    <col min="3" max="3" width="9.5" style="54" customWidth="1"/>
    <col min="4" max="19" width="9.1640625" style="54"/>
    <col min="20" max="20" width="17.33203125" style="54" bestFit="1" customWidth="1"/>
    <col min="21" max="16384" width="9.1640625" style="54"/>
  </cols>
  <sheetData>
    <row r="1" spans="1:20" ht="29" customHeight="1" x14ac:dyDescent="0.2">
      <c r="A1" s="274" t="s">
        <v>178</v>
      </c>
      <c r="B1" s="275"/>
      <c r="C1" s="275"/>
      <c r="D1" s="275"/>
      <c r="E1" s="275"/>
      <c r="F1" s="275"/>
      <c r="G1" s="275"/>
      <c r="H1" s="275"/>
      <c r="I1" s="275"/>
      <c r="J1" s="275"/>
      <c r="K1" s="275"/>
      <c r="L1" s="275"/>
      <c r="M1" s="275"/>
      <c r="N1" s="275"/>
      <c r="O1" s="275"/>
      <c r="P1" s="275"/>
      <c r="Q1" s="275"/>
      <c r="R1" s="275"/>
      <c r="S1" s="276"/>
    </row>
    <row r="2" spans="1:20" x14ac:dyDescent="0.2">
      <c r="A2" s="77" t="s">
        <v>85</v>
      </c>
      <c r="B2" s="213" t="s">
        <v>221</v>
      </c>
      <c r="C2" s="213" t="s">
        <v>222</v>
      </c>
      <c r="D2" s="214">
        <v>44621</v>
      </c>
      <c r="E2" s="214">
        <v>44652</v>
      </c>
      <c r="F2" s="214">
        <v>44682</v>
      </c>
      <c r="G2" s="214">
        <v>44713</v>
      </c>
      <c r="H2" s="214">
        <v>44743</v>
      </c>
      <c r="I2" s="214">
        <v>44774</v>
      </c>
      <c r="J2" s="214">
        <v>44805</v>
      </c>
      <c r="K2" s="214">
        <v>44835</v>
      </c>
      <c r="L2" s="214">
        <v>44866</v>
      </c>
      <c r="M2" s="214">
        <v>44896</v>
      </c>
      <c r="N2" s="214">
        <v>44927</v>
      </c>
      <c r="O2" s="214">
        <v>44958</v>
      </c>
      <c r="P2" s="214">
        <v>44986</v>
      </c>
      <c r="Q2" s="214">
        <v>45017</v>
      </c>
      <c r="R2" s="216">
        <v>45047</v>
      </c>
      <c r="S2" s="216">
        <v>45078</v>
      </c>
    </row>
    <row r="3" spans="1:20" x14ac:dyDescent="0.2">
      <c r="A3" s="14" t="s">
        <v>196</v>
      </c>
      <c r="B3" s="49">
        <v>205.65583904499999</v>
      </c>
      <c r="C3" s="49">
        <v>138.55940731499999</v>
      </c>
      <c r="D3" s="84">
        <v>184.378410653</v>
      </c>
      <c r="E3" s="84">
        <v>193.14840950000001</v>
      </c>
      <c r="F3" s="84">
        <v>117.39954935999999</v>
      </c>
      <c r="G3" s="84">
        <v>201.01921335500001</v>
      </c>
      <c r="H3" s="84">
        <v>195.43284032899999</v>
      </c>
      <c r="I3" s="84">
        <v>230.01580100300001</v>
      </c>
      <c r="J3" s="84">
        <v>223.70979357300001</v>
      </c>
      <c r="K3" s="84">
        <v>238.31589718699999</v>
      </c>
      <c r="L3" s="84">
        <v>244.83539863799999</v>
      </c>
      <c r="M3" s="84">
        <v>228.15834387199999</v>
      </c>
      <c r="N3" s="84">
        <v>220.09418977999999</v>
      </c>
      <c r="O3" s="84">
        <v>269.20272974400001</v>
      </c>
      <c r="P3" s="84">
        <v>268.85177356499997</v>
      </c>
      <c r="Q3" s="84">
        <v>222.82204317599999</v>
      </c>
      <c r="R3" s="243">
        <v>263.79602778999998</v>
      </c>
      <c r="S3" s="324">
        <v>240.234818709</v>
      </c>
      <c r="T3" s="212"/>
    </row>
    <row r="4" spans="1:20" x14ac:dyDescent="0.2">
      <c r="A4" s="14" t="s">
        <v>197</v>
      </c>
      <c r="B4" s="49">
        <v>61.495866313000001</v>
      </c>
      <c r="C4" s="49">
        <v>64.210403559</v>
      </c>
      <c r="D4" s="84">
        <v>53.294438888999998</v>
      </c>
      <c r="E4" s="84">
        <v>69.992907501999994</v>
      </c>
      <c r="F4" s="84">
        <v>46.998100313999998</v>
      </c>
      <c r="G4" s="84">
        <v>51.215229098999998</v>
      </c>
      <c r="H4" s="84">
        <v>55.033859804999999</v>
      </c>
      <c r="I4" s="84">
        <v>127.93263213199999</v>
      </c>
      <c r="J4" s="84">
        <v>108.281668819</v>
      </c>
      <c r="K4" s="84">
        <v>46.359886443000001</v>
      </c>
      <c r="L4" s="84">
        <v>99.975916455999993</v>
      </c>
      <c r="M4" s="84">
        <v>53.091149999999999</v>
      </c>
      <c r="N4" s="84">
        <v>24.798337355000001</v>
      </c>
      <c r="O4" s="84">
        <v>64.607320916000006</v>
      </c>
      <c r="P4" s="84">
        <v>19.956665936</v>
      </c>
      <c r="Q4" s="84">
        <v>41.230865578</v>
      </c>
      <c r="R4" s="243">
        <v>49.831878269999997</v>
      </c>
      <c r="S4" s="324">
        <v>57.840478875000002</v>
      </c>
      <c r="T4" s="212"/>
    </row>
    <row r="5" spans="1:20" x14ac:dyDescent="0.2">
      <c r="A5" s="14" t="s">
        <v>198</v>
      </c>
      <c r="B5" s="49">
        <v>102.980744879</v>
      </c>
      <c r="C5" s="49">
        <v>107.757456363</v>
      </c>
      <c r="D5" s="84">
        <v>104.453838428</v>
      </c>
      <c r="E5" s="84">
        <v>121.368687573</v>
      </c>
      <c r="F5" s="84">
        <v>78.750532449000005</v>
      </c>
      <c r="G5" s="84">
        <v>120.911987338</v>
      </c>
      <c r="H5" s="84">
        <v>214.72156369300001</v>
      </c>
      <c r="I5" s="84">
        <v>81.032821484999999</v>
      </c>
      <c r="J5" s="84">
        <v>73.186259758999995</v>
      </c>
      <c r="K5" s="84">
        <v>108.272912147</v>
      </c>
      <c r="L5" s="84">
        <v>88.055110167999999</v>
      </c>
      <c r="M5" s="84">
        <v>57.609651475</v>
      </c>
      <c r="N5" s="84">
        <v>43.847234813</v>
      </c>
      <c r="O5" s="84">
        <v>87.603449437999998</v>
      </c>
      <c r="P5" s="84">
        <v>70.133099638999994</v>
      </c>
      <c r="Q5" s="84">
        <v>29.141675614</v>
      </c>
      <c r="R5" s="243">
        <v>68.388803288000005</v>
      </c>
      <c r="S5" s="324">
        <v>56.378422450999999</v>
      </c>
      <c r="T5" s="212"/>
    </row>
    <row r="6" spans="1:20" x14ac:dyDescent="0.2">
      <c r="A6" s="14" t="s">
        <v>199</v>
      </c>
      <c r="B6" s="49">
        <v>29.827317348000001</v>
      </c>
      <c r="C6" s="49">
        <v>77.599672991999995</v>
      </c>
      <c r="D6" s="84">
        <v>82.697941037999996</v>
      </c>
      <c r="E6" s="84">
        <v>57.459746398</v>
      </c>
      <c r="F6" s="84">
        <v>74.484514140000002</v>
      </c>
      <c r="G6" s="84">
        <v>79.887990086000002</v>
      </c>
      <c r="H6" s="84">
        <v>96.568376740000005</v>
      </c>
      <c r="I6" s="84">
        <v>73.930075576999997</v>
      </c>
      <c r="J6" s="84">
        <v>53.234356597000001</v>
      </c>
      <c r="K6" s="84">
        <v>25.574155499</v>
      </c>
      <c r="L6" s="84">
        <v>51.540698826000003</v>
      </c>
      <c r="M6" s="84">
        <v>93.574818012999998</v>
      </c>
      <c r="N6" s="84">
        <v>44.301704389000001</v>
      </c>
      <c r="O6" s="84">
        <v>78.137448241000001</v>
      </c>
      <c r="P6" s="84">
        <v>109.94736821799999</v>
      </c>
      <c r="Q6" s="84">
        <v>69.646246691000002</v>
      </c>
      <c r="R6" s="243">
        <v>97.104461044999994</v>
      </c>
      <c r="S6" s="324">
        <v>106.766169371</v>
      </c>
      <c r="T6" s="212"/>
    </row>
    <row r="7" spans="1:20" ht="24" x14ac:dyDescent="0.2">
      <c r="A7" s="14" t="s">
        <v>200</v>
      </c>
      <c r="B7" s="49">
        <v>14.306800000000001</v>
      </c>
      <c r="C7" s="49">
        <v>10.842549999999999</v>
      </c>
      <c r="D7" s="84">
        <v>8.2583001239999998</v>
      </c>
      <c r="E7" s="84">
        <v>2.9102250000000001</v>
      </c>
      <c r="F7" s="84">
        <v>19.130337000000001</v>
      </c>
      <c r="G7" s="84">
        <v>11.07</v>
      </c>
      <c r="H7" s="84">
        <v>12.5435</v>
      </c>
      <c r="I7" s="84">
        <v>0.2</v>
      </c>
      <c r="J7" s="84">
        <v>19.5213</v>
      </c>
      <c r="K7" s="84">
        <v>23.761137999999999</v>
      </c>
      <c r="L7" s="84">
        <v>12.926448000000001</v>
      </c>
      <c r="M7" s="84">
        <v>2.0156459999999998</v>
      </c>
      <c r="N7" s="84">
        <v>0.17344599999999999</v>
      </c>
      <c r="O7" s="84">
        <v>0.2375015</v>
      </c>
      <c r="P7" s="84">
        <v>0.60988149999999997</v>
      </c>
      <c r="Q7" s="84">
        <v>8.8999999999999999E-3</v>
      </c>
      <c r="R7" s="243">
        <v>0.30166999999999999</v>
      </c>
      <c r="S7" s="324">
        <v>4.7513509999999997</v>
      </c>
      <c r="T7" s="212"/>
    </row>
    <row r="8" spans="1:20" x14ac:dyDescent="0.2">
      <c r="A8" s="14" t="s">
        <v>201</v>
      </c>
      <c r="B8" s="49">
        <v>213.79764529600001</v>
      </c>
      <c r="C8" s="49">
        <v>225.749925365</v>
      </c>
      <c r="D8" s="84">
        <v>261.15133748900001</v>
      </c>
      <c r="E8" s="84">
        <v>260.10028469100001</v>
      </c>
      <c r="F8" s="84">
        <v>192.55456338799999</v>
      </c>
      <c r="G8" s="84">
        <v>220.287123635</v>
      </c>
      <c r="H8" s="84">
        <v>207.75496264500001</v>
      </c>
      <c r="I8" s="84">
        <v>234.40045301999999</v>
      </c>
      <c r="J8" s="84">
        <v>277.03558967499998</v>
      </c>
      <c r="K8" s="84">
        <v>331.725845128</v>
      </c>
      <c r="L8" s="84">
        <v>207.22839934800001</v>
      </c>
      <c r="M8" s="84">
        <v>239.93033203799999</v>
      </c>
      <c r="N8" s="84">
        <v>166.30048344599999</v>
      </c>
      <c r="O8" s="84">
        <v>170.21224709200001</v>
      </c>
      <c r="P8" s="84">
        <v>188.09265276400001</v>
      </c>
      <c r="Q8" s="84">
        <v>121.102666626</v>
      </c>
      <c r="R8" s="243">
        <v>142.57962263799999</v>
      </c>
      <c r="S8" s="324">
        <v>148.93219761700001</v>
      </c>
      <c r="T8" s="212"/>
    </row>
    <row r="9" spans="1:20" x14ac:dyDescent="0.2">
      <c r="A9" s="14" t="s">
        <v>202</v>
      </c>
      <c r="B9" s="49">
        <v>2227.8668837599998</v>
      </c>
      <c r="C9" s="49">
        <v>2132.2735394470001</v>
      </c>
      <c r="D9" s="84">
        <v>3486.136862243</v>
      </c>
      <c r="E9" s="84">
        <v>2801.0754006400002</v>
      </c>
      <c r="F9" s="84">
        <v>2425.1267870420002</v>
      </c>
      <c r="G9" s="84">
        <v>3117.3260433639998</v>
      </c>
      <c r="H9" s="84">
        <v>3123.2547194889999</v>
      </c>
      <c r="I9" s="84">
        <v>3286.6685558529998</v>
      </c>
      <c r="J9" s="84">
        <v>3256.1931963890001</v>
      </c>
      <c r="K9" s="84">
        <v>2705.8176243459998</v>
      </c>
      <c r="L9" s="84">
        <v>3035.6851635899998</v>
      </c>
      <c r="M9" s="84">
        <v>2813.7242705379999</v>
      </c>
      <c r="N9" s="84">
        <v>2476.1827270630001</v>
      </c>
      <c r="O9" s="84">
        <v>2376.118293864</v>
      </c>
      <c r="P9" s="84">
        <v>2648.4508609310001</v>
      </c>
      <c r="Q9" s="84">
        <v>2399.2138868649999</v>
      </c>
      <c r="R9" s="243">
        <v>2565.0563237060001</v>
      </c>
      <c r="S9" s="324">
        <v>2733.5529953499999</v>
      </c>
      <c r="T9" s="212"/>
    </row>
    <row r="10" spans="1:20" x14ac:dyDescent="0.2">
      <c r="A10" s="14" t="s">
        <v>203</v>
      </c>
      <c r="B10" s="49">
        <v>451.09393009899998</v>
      </c>
      <c r="C10" s="49">
        <v>415.22212328099999</v>
      </c>
      <c r="D10" s="84">
        <v>556.44567851800002</v>
      </c>
      <c r="E10" s="84">
        <v>476.01236922800001</v>
      </c>
      <c r="F10" s="84">
        <v>367.01322784600001</v>
      </c>
      <c r="G10" s="84">
        <v>499.54533243200001</v>
      </c>
      <c r="H10" s="84">
        <v>493.03214173100002</v>
      </c>
      <c r="I10" s="84">
        <v>546.53423733600005</v>
      </c>
      <c r="J10" s="84">
        <v>561.00957573899996</v>
      </c>
      <c r="K10" s="84">
        <v>688.96491284800004</v>
      </c>
      <c r="L10" s="84">
        <v>514.46428619799997</v>
      </c>
      <c r="M10" s="84">
        <v>400.54539558900001</v>
      </c>
      <c r="N10" s="84">
        <v>137.01984328</v>
      </c>
      <c r="O10" s="84">
        <v>133.609647172</v>
      </c>
      <c r="P10" s="84">
        <v>138.26317988599999</v>
      </c>
      <c r="Q10" s="84">
        <v>114.771247256</v>
      </c>
      <c r="R10" s="243">
        <v>150.00481873300001</v>
      </c>
      <c r="S10" s="324">
        <v>140.18666552600001</v>
      </c>
      <c r="T10" s="212"/>
    </row>
    <row r="11" spans="1:20" x14ac:dyDescent="0.2">
      <c r="A11" s="14" t="s">
        <v>204</v>
      </c>
      <c r="B11" s="49">
        <v>603.60564902500005</v>
      </c>
      <c r="C11" s="49">
        <v>725.28923431400005</v>
      </c>
      <c r="D11" s="84">
        <v>784.251542771</v>
      </c>
      <c r="E11" s="84">
        <v>1048.2265109259999</v>
      </c>
      <c r="F11" s="84">
        <v>974.24783472399997</v>
      </c>
      <c r="G11" s="84">
        <v>1281.1510761699999</v>
      </c>
      <c r="H11" s="84">
        <v>1183.7615906210001</v>
      </c>
      <c r="I11" s="84">
        <v>1263.7216654660001</v>
      </c>
      <c r="J11" s="84">
        <v>1229.5590427750001</v>
      </c>
      <c r="K11" s="84">
        <v>1049.3616949520001</v>
      </c>
      <c r="L11" s="84">
        <v>1434.4016857720001</v>
      </c>
      <c r="M11" s="84">
        <v>1345.218650025</v>
      </c>
      <c r="N11" s="84">
        <v>1012.759011373</v>
      </c>
      <c r="O11" s="84">
        <v>1096.6579679389999</v>
      </c>
      <c r="P11" s="84">
        <v>780.66752822199999</v>
      </c>
      <c r="Q11" s="84">
        <v>446.16313115999998</v>
      </c>
      <c r="R11" s="243">
        <v>712.60254063499997</v>
      </c>
      <c r="S11" s="324">
        <v>476.868599604</v>
      </c>
      <c r="T11" s="212"/>
    </row>
    <row r="12" spans="1:20" x14ac:dyDescent="0.2">
      <c r="A12" s="14" t="s">
        <v>205</v>
      </c>
      <c r="B12" s="49">
        <v>28.843406600000002</v>
      </c>
      <c r="C12" s="49">
        <v>30.276668300000001</v>
      </c>
      <c r="D12" s="84">
        <v>27.747707148</v>
      </c>
      <c r="E12" s="84">
        <v>39.112088700000001</v>
      </c>
      <c r="F12" s="84">
        <v>28.731364658</v>
      </c>
      <c r="G12" s="84">
        <v>28.304582799999999</v>
      </c>
      <c r="H12" s="84">
        <v>17.582669511999999</v>
      </c>
      <c r="I12" s="84">
        <v>56.459757799000002</v>
      </c>
      <c r="J12" s="84">
        <v>40.732098868999998</v>
      </c>
      <c r="K12" s="84">
        <v>186.32657067</v>
      </c>
      <c r="L12" s="84">
        <v>31.177356433</v>
      </c>
      <c r="M12" s="84">
        <v>35.762749397999997</v>
      </c>
      <c r="N12" s="84">
        <v>33.893729</v>
      </c>
      <c r="O12" s="84">
        <v>39.851600263000002</v>
      </c>
      <c r="P12" s="84">
        <v>59.909336973000002</v>
      </c>
      <c r="Q12" s="84">
        <v>27.866144064</v>
      </c>
      <c r="R12" s="243">
        <v>29.811362380999999</v>
      </c>
      <c r="S12" s="324">
        <v>33.710094005999999</v>
      </c>
      <c r="T12" s="212"/>
    </row>
    <row r="13" spans="1:20" x14ac:dyDescent="0.2">
      <c r="A13" s="14" t="s">
        <v>206</v>
      </c>
      <c r="B13" s="49">
        <v>172.28530512200001</v>
      </c>
      <c r="C13" s="49">
        <v>215.73032839199999</v>
      </c>
      <c r="D13" s="84">
        <v>504.82636793400002</v>
      </c>
      <c r="E13" s="84">
        <v>590.81224078399998</v>
      </c>
      <c r="F13" s="84">
        <v>482.06903994499999</v>
      </c>
      <c r="G13" s="84">
        <v>773.54181746500001</v>
      </c>
      <c r="H13" s="84">
        <v>784.802773366</v>
      </c>
      <c r="I13" s="84">
        <v>803.89385348300004</v>
      </c>
      <c r="J13" s="84">
        <v>719.73637860600002</v>
      </c>
      <c r="K13" s="84">
        <v>156.63303643</v>
      </c>
      <c r="L13" s="84">
        <v>239.72925000000001</v>
      </c>
      <c r="M13" s="84">
        <v>41.016275</v>
      </c>
      <c r="N13" s="84">
        <v>52.101778320999998</v>
      </c>
      <c r="O13" s="84">
        <v>56.405091587999998</v>
      </c>
      <c r="P13" s="84">
        <v>57.081091821999998</v>
      </c>
      <c r="Q13" s="84">
        <v>32.117468449999997</v>
      </c>
      <c r="R13" s="243">
        <v>45.429764274</v>
      </c>
      <c r="S13" s="324">
        <v>36.115619613</v>
      </c>
      <c r="T13" s="212"/>
    </row>
    <row r="14" spans="1:20" x14ac:dyDescent="0.2">
      <c r="A14" s="14" t="s">
        <v>207</v>
      </c>
      <c r="B14" s="49">
        <v>287.04508489099999</v>
      </c>
      <c r="C14" s="49">
        <v>330.57047364699997</v>
      </c>
      <c r="D14" s="84">
        <v>121.807914177</v>
      </c>
      <c r="E14" s="84">
        <v>240.309891384</v>
      </c>
      <c r="F14" s="84">
        <v>206.42084911399999</v>
      </c>
      <c r="G14" s="84">
        <v>234.23134393699999</v>
      </c>
      <c r="H14" s="84">
        <v>203.32154764699999</v>
      </c>
      <c r="I14" s="84">
        <v>197.113439787</v>
      </c>
      <c r="J14" s="84">
        <v>296.51686175499998</v>
      </c>
      <c r="K14" s="84">
        <v>282.47254287499999</v>
      </c>
      <c r="L14" s="84">
        <v>291.55971827500002</v>
      </c>
      <c r="M14" s="84">
        <v>216.95215091899999</v>
      </c>
      <c r="N14" s="84">
        <v>170.87802375000001</v>
      </c>
      <c r="O14" s="84">
        <v>158.45105597599999</v>
      </c>
      <c r="P14" s="84">
        <v>175.55902305699999</v>
      </c>
      <c r="Q14" s="84">
        <v>124.09025835600001</v>
      </c>
      <c r="R14" s="243">
        <v>187.59595996100001</v>
      </c>
      <c r="S14" s="324">
        <v>198.10287</v>
      </c>
      <c r="T14" s="212"/>
    </row>
    <row r="15" spans="1:20" x14ac:dyDescent="0.2">
      <c r="A15" s="14" t="s">
        <v>208</v>
      </c>
      <c r="B15" s="49">
        <v>7.2222979890000003</v>
      </c>
      <c r="C15" s="49">
        <v>12.43991555</v>
      </c>
      <c r="D15" s="84">
        <v>12.40318044</v>
      </c>
      <c r="E15" s="84">
        <v>10.207710000000001</v>
      </c>
      <c r="F15" s="84">
        <v>5.2681500000000003</v>
      </c>
      <c r="G15" s="84">
        <v>13.14865</v>
      </c>
      <c r="H15" s="84">
        <v>15.923299999999999</v>
      </c>
      <c r="I15" s="84">
        <v>27.766879999</v>
      </c>
      <c r="J15" s="84">
        <v>26.350449682000001</v>
      </c>
      <c r="K15" s="84">
        <v>19.923559999999998</v>
      </c>
      <c r="L15" s="84">
        <v>21.109673999999998</v>
      </c>
      <c r="M15" s="84">
        <v>18.899081434999999</v>
      </c>
      <c r="N15" s="84">
        <v>18.835401731000001</v>
      </c>
      <c r="O15" s="84">
        <v>21.087759733999999</v>
      </c>
      <c r="P15" s="84">
        <v>23.233546359999998</v>
      </c>
      <c r="Q15" s="84">
        <v>13.1299321</v>
      </c>
      <c r="R15" s="243">
        <v>22.118605736999999</v>
      </c>
      <c r="S15" s="324">
        <v>19.057590218000001</v>
      </c>
      <c r="T15" s="212"/>
    </row>
    <row r="16" spans="1:20" ht="24" x14ac:dyDescent="0.2">
      <c r="A16" s="14" t="s">
        <v>209</v>
      </c>
      <c r="B16" s="49">
        <v>79.875823260000004</v>
      </c>
      <c r="C16" s="49">
        <v>132.35052410399999</v>
      </c>
      <c r="D16" s="84">
        <v>186.31584758</v>
      </c>
      <c r="E16" s="84">
        <v>166.27522661399999</v>
      </c>
      <c r="F16" s="84">
        <v>118.90113465100001</v>
      </c>
      <c r="G16" s="84">
        <v>120.37740732899999</v>
      </c>
      <c r="H16" s="84">
        <v>139.76923732899999</v>
      </c>
      <c r="I16" s="84">
        <v>94.464277486</v>
      </c>
      <c r="J16" s="84">
        <v>101.802282189</v>
      </c>
      <c r="K16" s="84">
        <v>168.47185168300001</v>
      </c>
      <c r="L16" s="84">
        <v>90.257313065999995</v>
      </c>
      <c r="M16" s="84">
        <v>124.316306092</v>
      </c>
      <c r="N16" s="84">
        <v>71.069655221999994</v>
      </c>
      <c r="O16" s="84">
        <v>125.063868666</v>
      </c>
      <c r="P16" s="84">
        <v>111.786781422</v>
      </c>
      <c r="Q16" s="84">
        <v>97.038828644999995</v>
      </c>
      <c r="R16" s="243">
        <v>79.680573207999998</v>
      </c>
      <c r="S16" s="324">
        <v>87.115778126999999</v>
      </c>
      <c r="T16" s="212"/>
    </row>
    <row r="17" spans="1:20" x14ac:dyDescent="0.2">
      <c r="A17" s="14" t="s">
        <v>210</v>
      </c>
      <c r="B17" s="49">
        <v>3.0099999999999998E-2</v>
      </c>
      <c r="C17" s="49">
        <v>3.4141521269999999</v>
      </c>
      <c r="D17" s="84">
        <v>21.959370570000001</v>
      </c>
      <c r="E17" s="84">
        <v>19.075700000000001</v>
      </c>
      <c r="F17" s="84">
        <v>4.0579999999999998</v>
      </c>
      <c r="G17" s="84">
        <v>15.598844455</v>
      </c>
      <c r="H17" s="84">
        <v>13.02365283</v>
      </c>
      <c r="I17" s="84">
        <v>7.0826293299999996</v>
      </c>
      <c r="J17" s="84">
        <v>6.5592322940000001</v>
      </c>
      <c r="K17" s="84">
        <v>0.13353322300000001</v>
      </c>
      <c r="L17" s="84">
        <v>67.150120000000001</v>
      </c>
      <c r="M17" s="84">
        <v>42.817681630000003</v>
      </c>
      <c r="N17" s="84">
        <v>47.187249373</v>
      </c>
      <c r="O17" s="84">
        <v>15.379720842999999</v>
      </c>
      <c r="P17" s="84">
        <v>16.725131382000001</v>
      </c>
      <c r="Q17" s="84">
        <v>15.044021083000001</v>
      </c>
      <c r="R17" s="243">
        <v>7.3623947139999997</v>
      </c>
      <c r="S17" s="324">
        <v>4.1864955269999999</v>
      </c>
      <c r="T17" s="212"/>
    </row>
    <row r="18" spans="1:20" x14ac:dyDescent="0.2">
      <c r="A18" s="14" t="s">
        <v>211</v>
      </c>
      <c r="B18" s="49">
        <v>101.48545348499999</v>
      </c>
      <c r="C18" s="49">
        <v>94.936672303999998</v>
      </c>
      <c r="D18" s="84">
        <v>109.373431665</v>
      </c>
      <c r="E18" s="84">
        <v>114.083515081</v>
      </c>
      <c r="F18" s="84">
        <v>117.56217354499999</v>
      </c>
      <c r="G18" s="84">
        <v>62.773775327999999</v>
      </c>
      <c r="H18" s="84">
        <v>28.658594957999998</v>
      </c>
      <c r="I18" s="84">
        <v>44.688789344</v>
      </c>
      <c r="J18" s="84">
        <v>125.97198358999999</v>
      </c>
      <c r="K18" s="84">
        <v>84.445535570000004</v>
      </c>
      <c r="L18" s="84">
        <v>113.838320194</v>
      </c>
      <c r="M18" s="84">
        <v>104.11800691800001</v>
      </c>
      <c r="N18" s="84">
        <v>154.178309724</v>
      </c>
      <c r="O18" s="84">
        <v>150.08216428399999</v>
      </c>
      <c r="P18" s="84">
        <v>197.297043215</v>
      </c>
      <c r="Q18" s="84">
        <v>139.71968329200001</v>
      </c>
      <c r="R18" s="243">
        <v>162.42806655699999</v>
      </c>
      <c r="S18" s="324">
        <v>160.669044017</v>
      </c>
      <c r="T18" s="212"/>
    </row>
    <row r="19" spans="1:20" x14ac:dyDescent="0.2">
      <c r="A19" s="14" t="s">
        <v>212</v>
      </c>
      <c r="B19" s="49">
        <v>9.2481574179999999</v>
      </c>
      <c r="C19" s="49">
        <v>10.982927352999999</v>
      </c>
      <c r="D19" s="84">
        <v>29.423727633999999</v>
      </c>
      <c r="E19" s="84">
        <v>28.484662555</v>
      </c>
      <c r="F19" s="84">
        <v>17.554988354999999</v>
      </c>
      <c r="G19" s="84">
        <v>26.528230131000001</v>
      </c>
      <c r="H19" s="84">
        <v>49.162568452000002</v>
      </c>
      <c r="I19" s="84">
        <v>68.781564267999997</v>
      </c>
      <c r="J19" s="84">
        <v>77.349634769999994</v>
      </c>
      <c r="K19" s="84">
        <v>57.077682365000001</v>
      </c>
      <c r="L19" s="84">
        <v>53.360365301999998</v>
      </c>
      <c r="M19" s="84">
        <v>61.021244523999997</v>
      </c>
      <c r="N19" s="84">
        <v>54.428609348999998</v>
      </c>
      <c r="O19" s="84">
        <v>48.669304062999998</v>
      </c>
      <c r="P19" s="84">
        <v>91.608157860000006</v>
      </c>
      <c r="Q19" s="84">
        <v>73.090273504999999</v>
      </c>
      <c r="R19" s="243">
        <v>76.101578290999996</v>
      </c>
      <c r="S19" s="324">
        <v>62.503984076999998</v>
      </c>
      <c r="T19" s="212"/>
    </row>
    <row r="20" spans="1:20" x14ac:dyDescent="0.2">
      <c r="A20" s="14" t="s">
        <v>213</v>
      </c>
      <c r="B20" s="49">
        <v>221.25705877999999</v>
      </c>
      <c r="C20" s="49">
        <v>256.28616799999998</v>
      </c>
      <c r="D20" s="84">
        <v>283.32579512400002</v>
      </c>
      <c r="E20" s="84">
        <v>297.65337284399999</v>
      </c>
      <c r="F20" s="84">
        <v>327.34490668299998</v>
      </c>
      <c r="G20" s="84">
        <v>415.96502962</v>
      </c>
      <c r="H20" s="84">
        <v>389.22380800100001</v>
      </c>
      <c r="I20" s="84">
        <v>332.12849999999997</v>
      </c>
      <c r="J20" s="84">
        <v>314.62128799999999</v>
      </c>
      <c r="K20" s="84">
        <v>308.46619554</v>
      </c>
      <c r="L20" s="84">
        <v>304.92239999999998</v>
      </c>
      <c r="M20" s="84">
        <v>319.15879999999999</v>
      </c>
      <c r="N20" s="84">
        <v>321.66822086100001</v>
      </c>
      <c r="O20" s="84">
        <v>317.67628656699998</v>
      </c>
      <c r="P20" s="84">
        <v>362.49190589400001</v>
      </c>
      <c r="Q20" s="84">
        <v>333.31292047800002</v>
      </c>
      <c r="R20" s="243">
        <v>360.12090000000001</v>
      </c>
      <c r="S20" s="324">
        <v>355.039132182</v>
      </c>
      <c r="T20" s="212"/>
    </row>
    <row r="21" spans="1:20" x14ac:dyDescent="0.2">
      <c r="A21" s="14" t="s">
        <v>214</v>
      </c>
      <c r="B21" s="49">
        <v>418.45692237200001</v>
      </c>
      <c r="C21" s="49">
        <v>425.05270839399998</v>
      </c>
      <c r="D21" s="84">
        <v>518.11675559499997</v>
      </c>
      <c r="E21" s="84">
        <v>556.22721477100004</v>
      </c>
      <c r="F21" s="84">
        <v>817.28073751399995</v>
      </c>
      <c r="G21" s="84">
        <v>713.40162507499997</v>
      </c>
      <c r="H21" s="84">
        <v>661.86461490299996</v>
      </c>
      <c r="I21" s="84">
        <v>732.69040766600006</v>
      </c>
      <c r="J21" s="84">
        <v>1059.5604895629999</v>
      </c>
      <c r="K21" s="84">
        <v>963.861896194</v>
      </c>
      <c r="L21" s="84">
        <v>974.66248227599999</v>
      </c>
      <c r="M21" s="84">
        <v>1065.1313426029999</v>
      </c>
      <c r="N21" s="84">
        <v>1025.0502138290001</v>
      </c>
      <c r="O21" s="84">
        <v>1127.7979815900001</v>
      </c>
      <c r="P21" s="84">
        <v>1192.6052038109999</v>
      </c>
      <c r="Q21" s="84">
        <v>1061.796206963</v>
      </c>
      <c r="R21" s="243">
        <v>1099.947190499</v>
      </c>
      <c r="S21" s="324">
        <v>1020.071760879</v>
      </c>
      <c r="T21" s="212"/>
    </row>
    <row r="22" spans="1:20" ht="24" x14ac:dyDescent="0.2">
      <c r="A22" s="14" t="s">
        <v>215</v>
      </c>
      <c r="B22" s="49">
        <v>718.31225678800001</v>
      </c>
      <c r="C22" s="49">
        <v>819.76634933699995</v>
      </c>
      <c r="D22" s="84">
        <v>937.099282034</v>
      </c>
      <c r="E22" s="84">
        <v>911.85632060299997</v>
      </c>
      <c r="F22" s="84">
        <v>867.61642887599999</v>
      </c>
      <c r="G22" s="84">
        <v>887.45952757199996</v>
      </c>
      <c r="H22" s="84">
        <v>851.56749044000003</v>
      </c>
      <c r="I22" s="84">
        <v>779.74443752399998</v>
      </c>
      <c r="J22" s="84">
        <v>708.44338118099995</v>
      </c>
      <c r="K22" s="84">
        <v>850.88176656500002</v>
      </c>
      <c r="L22" s="84">
        <v>760.45155545</v>
      </c>
      <c r="M22" s="84">
        <v>831.57580782900004</v>
      </c>
      <c r="N22" s="84">
        <v>839.79525748799995</v>
      </c>
      <c r="O22" s="84">
        <v>759.50128405500004</v>
      </c>
      <c r="P22" s="84">
        <v>822.53889094600004</v>
      </c>
      <c r="Q22" s="84">
        <v>764.67721360899998</v>
      </c>
      <c r="R22" s="243">
        <v>921.35474813600001</v>
      </c>
      <c r="S22" s="324">
        <v>931.78261286300005</v>
      </c>
      <c r="T22" s="212"/>
    </row>
    <row r="23" spans="1:20" ht="14" customHeight="1" x14ac:dyDescent="0.2">
      <c r="A23" s="14" t="s">
        <v>216</v>
      </c>
      <c r="B23" s="49">
        <v>2541.972464036</v>
      </c>
      <c r="C23" s="49">
        <v>5099.5300041979999</v>
      </c>
      <c r="D23" s="84">
        <v>328.208482608</v>
      </c>
      <c r="E23" s="84">
        <v>328.293158323</v>
      </c>
      <c r="F23" s="84">
        <v>0</v>
      </c>
      <c r="G23" s="84">
        <v>0</v>
      </c>
      <c r="H23" s="84">
        <v>0</v>
      </c>
      <c r="I23" s="84">
        <v>0.35897000000000001</v>
      </c>
      <c r="J23" s="84">
        <v>43.791200000000003</v>
      </c>
      <c r="K23" s="84">
        <v>0</v>
      </c>
      <c r="L23" s="84">
        <v>68.060400000000001</v>
      </c>
      <c r="M23" s="84">
        <v>115.6444</v>
      </c>
      <c r="N23" s="84">
        <v>172.20299735899999</v>
      </c>
      <c r="O23" s="84">
        <v>316.69034575799998</v>
      </c>
      <c r="P23" s="84">
        <v>554.29757435700003</v>
      </c>
      <c r="Q23" s="84">
        <v>293.137059067</v>
      </c>
      <c r="R23" s="243">
        <v>251.653356594</v>
      </c>
      <c r="S23" s="324">
        <v>39.331800000000001</v>
      </c>
      <c r="T23" s="212"/>
    </row>
    <row r="24" spans="1:20" s="55" customFormat="1" x14ac:dyDescent="0.2">
      <c r="A24" s="5" t="s">
        <v>152</v>
      </c>
      <c r="B24" s="85">
        <f>SUM(B3:B23)</f>
        <v>8496.6650065060021</v>
      </c>
      <c r="C24" s="85">
        <f>SUM(C3:C23)</f>
        <v>11328.841204341999</v>
      </c>
      <c r="D24" s="85">
        <f>SUM(D3:D23)</f>
        <v>8601.6762126620015</v>
      </c>
      <c r="E24" s="85">
        <f>SUM(E3:E23)</f>
        <v>8332.6856431169999</v>
      </c>
      <c r="F24" s="85">
        <v>7288.5132196040004</v>
      </c>
      <c r="G24" s="85">
        <v>8873.7448291910005</v>
      </c>
      <c r="H24" s="85">
        <v>8737.0038124910006</v>
      </c>
      <c r="I24" s="85">
        <v>8989.6097485579994</v>
      </c>
      <c r="J24" s="85">
        <v>9323.1660638249996</v>
      </c>
      <c r="K24" s="85">
        <v>8296.8482376650009</v>
      </c>
      <c r="L24" s="85">
        <v>8705.3920619920009</v>
      </c>
      <c r="M24" s="85">
        <v>8210.2821038980001</v>
      </c>
      <c r="N24" s="85">
        <v>7086.7664235060001</v>
      </c>
      <c r="O24" s="85">
        <v>7413.0430692930004</v>
      </c>
      <c r="P24" s="85">
        <v>7890.1066977600003</v>
      </c>
      <c r="Q24" s="85">
        <v>6419.1206725780003</v>
      </c>
      <c r="R24" s="244">
        <v>7293.2706464570001</v>
      </c>
      <c r="S24" s="325">
        <v>6913.1984800119999</v>
      </c>
      <c r="T24" s="211"/>
    </row>
    <row r="25" spans="1:20" s="55" customFormat="1" ht="24" x14ac:dyDescent="0.2">
      <c r="A25" s="80" t="s">
        <v>153</v>
      </c>
      <c r="B25" s="46">
        <v>0.61538626154805975</v>
      </c>
      <c r="C25" s="183">
        <v>0.68542227400516365</v>
      </c>
      <c r="D25" s="183">
        <v>0.37278917281213941</v>
      </c>
      <c r="E25" s="183">
        <v>0.46511354590473286</v>
      </c>
      <c r="F25" s="183">
        <v>0.39128121360790052</v>
      </c>
      <c r="G25" s="183">
        <v>0.42929111628225713</v>
      </c>
      <c r="H25" s="183">
        <v>0.45993556532204949</v>
      </c>
      <c r="I25" s="183">
        <v>0.46773790284522376</v>
      </c>
      <c r="J25" s="183">
        <v>0.47833605095841525</v>
      </c>
      <c r="K25" s="183">
        <v>0.44309301865047507</v>
      </c>
      <c r="L25" s="183">
        <v>0.45896315822601358</v>
      </c>
      <c r="M25" s="183">
        <v>0.42043027274026507</v>
      </c>
      <c r="N25" s="183">
        <v>0.37822205677099552</v>
      </c>
      <c r="O25" s="183">
        <v>0.40669315534664474</v>
      </c>
      <c r="P25" s="183">
        <v>0.39971593892902646</v>
      </c>
      <c r="Q25" s="183">
        <v>0.37105508592910014</v>
      </c>
      <c r="R25" s="183">
        <v>0.37166734962671716</v>
      </c>
      <c r="S25" s="183">
        <v>0.35798050888068167</v>
      </c>
    </row>
    <row r="26" spans="1:20" ht="20.75" customHeight="1" x14ac:dyDescent="0.2">
      <c r="A26" s="290"/>
      <c r="B26" s="291"/>
      <c r="C26" s="291"/>
      <c r="D26" s="291"/>
      <c r="E26" s="291"/>
      <c r="F26" s="291"/>
      <c r="G26" s="291"/>
      <c r="H26" s="291"/>
      <c r="I26" s="291"/>
      <c r="J26" s="291"/>
      <c r="K26" s="291"/>
      <c r="L26" s="291"/>
      <c r="M26" s="291"/>
      <c r="N26" s="291"/>
      <c r="O26" s="291"/>
      <c r="P26" s="291"/>
      <c r="Q26" s="291"/>
      <c r="R26" s="291"/>
      <c r="S26" s="292"/>
    </row>
    <row r="27" spans="1:20" x14ac:dyDescent="0.2">
      <c r="A27" s="115" t="s">
        <v>223</v>
      </c>
      <c r="C27" s="58"/>
    </row>
    <row r="28" spans="1:20" x14ac:dyDescent="0.2">
      <c r="A28" s="115" t="s">
        <v>224</v>
      </c>
    </row>
  </sheetData>
  <mergeCells count="2">
    <mergeCell ref="A1:S1"/>
    <mergeCell ref="A26:S26"/>
  </mergeCells>
  <printOptions horizontalCentered="1"/>
  <pageMargins left="0.70866141732283472" right="0.70866141732283472" top="0.74803149606299213" bottom="0.74803149606299213" header="0.31496062992125984" footer="0.31496062992125984"/>
  <pageSetup paperSize="9" scale="80" orientation="landscape" r:id="rId1"/>
  <headerFooter alignWithMargins="0">
    <oddFooter>&amp;L&amp;"Arial,Regular"&amp;10&amp;K09-024STATISTIK FINTECH LENDING INDONESIA&amp;R&amp;"Arial,Regular"&amp;10&amp;K08-020&amp;P</oddFooter>
  </headerFooter>
  <ignoredErrors>
    <ignoredError sqref="D24:E24 B24:C24" formulaRange="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T17"/>
  <sheetViews>
    <sheetView showGridLines="0" zoomScale="141" zoomScaleNormal="90" workbookViewId="0">
      <pane xSplit="1" ySplit="2" topLeftCell="N3" activePane="bottomRight" state="frozen"/>
      <selection activeCell="C13" sqref="C13"/>
      <selection pane="topRight" activeCell="C13" sqref="C13"/>
      <selection pane="bottomLeft" activeCell="C13" sqref="C13"/>
      <selection pane="bottomRight" activeCell="T9" sqref="T9"/>
    </sheetView>
  </sheetViews>
  <sheetFormatPr baseColWidth="10" defaultColWidth="9.1640625" defaultRowHeight="15" x14ac:dyDescent="0.2"/>
  <cols>
    <col min="1" max="1" width="35" style="59" customWidth="1"/>
    <col min="2" max="2" width="9" style="54" hidden="1" customWidth="1"/>
    <col min="3" max="3" width="9.1640625" style="54" customWidth="1"/>
    <col min="4" max="4" width="10.5" style="54" bestFit="1" customWidth="1"/>
    <col min="5" max="16384" width="9.1640625" style="54"/>
  </cols>
  <sheetData>
    <row r="1" spans="1:20" ht="29" customHeight="1" x14ac:dyDescent="0.2">
      <c r="A1" s="274" t="s">
        <v>127</v>
      </c>
      <c r="B1" s="275"/>
      <c r="C1" s="275"/>
      <c r="D1" s="275"/>
      <c r="E1" s="275"/>
      <c r="F1" s="275"/>
      <c r="G1" s="275"/>
      <c r="H1" s="275"/>
      <c r="I1" s="275"/>
      <c r="J1" s="275"/>
      <c r="K1" s="275"/>
      <c r="L1" s="275"/>
      <c r="M1" s="275"/>
      <c r="N1" s="275"/>
      <c r="O1" s="275"/>
      <c r="P1" s="275"/>
      <c r="Q1" s="275"/>
      <c r="R1" s="275"/>
      <c r="S1" s="276"/>
    </row>
    <row r="2" spans="1:20" x14ac:dyDescent="0.2">
      <c r="A2" s="70" t="s">
        <v>125</v>
      </c>
      <c r="B2" s="213" t="s">
        <v>221</v>
      </c>
      <c r="C2" s="213" t="s">
        <v>222</v>
      </c>
      <c r="D2" s="214">
        <v>44621</v>
      </c>
      <c r="E2" s="214">
        <v>44652</v>
      </c>
      <c r="F2" s="214">
        <v>44682</v>
      </c>
      <c r="G2" s="214">
        <v>44713</v>
      </c>
      <c r="H2" s="214">
        <v>44743</v>
      </c>
      <c r="I2" s="214">
        <v>44774</v>
      </c>
      <c r="J2" s="214">
        <v>44805</v>
      </c>
      <c r="K2" s="214">
        <v>44835</v>
      </c>
      <c r="L2" s="214">
        <v>44866</v>
      </c>
      <c r="M2" s="214">
        <v>44896</v>
      </c>
      <c r="N2" s="214">
        <v>44927</v>
      </c>
      <c r="O2" s="214">
        <v>44958</v>
      </c>
      <c r="P2" s="214">
        <v>44986</v>
      </c>
      <c r="Q2" s="214">
        <v>45017</v>
      </c>
      <c r="R2" s="235">
        <v>45047</v>
      </c>
      <c r="S2" s="235">
        <v>45078</v>
      </c>
    </row>
    <row r="3" spans="1:20" s="114" customFormat="1" x14ac:dyDescent="0.2">
      <c r="A3" s="62" t="s">
        <v>126</v>
      </c>
      <c r="B3" s="2"/>
      <c r="C3" s="116"/>
      <c r="D3" s="116"/>
      <c r="E3" s="116"/>
      <c r="F3" s="116"/>
      <c r="G3" s="116"/>
      <c r="H3" s="116"/>
      <c r="I3" s="116"/>
      <c r="J3" s="116"/>
      <c r="K3" s="116"/>
      <c r="L3" s="116"/>
      <c r="M3" s="116"/>
      <c r="N3" s="116"/>
      <c r="O3" s="116"/>
      <c r="P3" s="116"/>
      <c r="Q3" s="116"/>
      <c r="R3" s="113"/>
      <c r="S3" s="113"/>
    </row>
    <row r="4" spans="1:20" s="114" customFormat="1" ht="24" x14ac:dyDescent="0.2">
      <c r="A4" s="14" t="s">
        <v>179</v>
      </c>
      <c r="B4" s="2">
        <v>1</v>
      </c>
      <c r="C4" s="2">
        <v>0</v>
      </c>
      <c r="D4" s="17">
        <v>2</v>
      </c>
      <c r="E4" s="2">
        <v>0</v>
      </c>
      <c r="F4" s="2">
        <v>0</v>
      </c>
      <c r="G4" s="2">
        <v>0</v>
      </c>
      <c r="H4" s="2">
        <v>0</v>
      </c>
      <c r="I4" s="2">
        <v>0</v>
      </c>
      <c r="J4" s="2">
        <v>1</v>
      </c>
      <c r="K4" s="2">
        <v>1</v>
      </c>
      <c r="L4" s="2">
        <v>1</v>
      </c>
      <c r="M4" s="2">
        <v>3</v>
      </c>
      <c r="N4" s="2">
        <v>1</v>
      </c>
      <c r="O4" s="2">
        <v>1</v>
      </c>
      <c r="P4" s="2">
        <v>1</v>
      </c>
      <c r="Q4" s="66">
        <v>1</v>
      </c>
      <c r="R4" s="66">
        <v>1</v>
      </c>
      <c r="S4" s="66">
        <v>1</v>
      </c>
    </row>
    <row r="5" spans="1:20" s="114" customFormat="1" ht="24" x14ac:dyDescent="0.2">
      <c r="A5" s="14" t="s">
        <v>131</v>
      </c>
      <c r="B5" s="49">
        <v>23</v>
      </c>
      <c r="C5" s="49">
        <v>0</v>
      </c>
      <c r="D5" s="117">
        <v>46</v>
      </c>
      <c r="E5" s="49">
        <v>0</v>
      </c>
      <c r="F5" s="49">
        <v>0</v>
      </c>
      <c r="G5" s="49">
        <v>0</v>
      </c>
      <c r="H5" s="49">
        <v>0</v>
      </c>
      <c r="I5" s="49">
        <v>0</v>
      </c>
      <c r="J5" s="49"/>
      <c r="K5" s="2">
        <v>0</v>
      </c>
      <c r="L5" s="2">
        <v>0</v>
      </c>
      <c r="M5" s="2">
        <v>22.876709507000001</v>
      </c>
      <c r="N5" s="2">
        <v>0</v>
      </c>
      <c r="O5" s="2">
        <v>0</v>
      </c>
      <c r="P5" s="2">
        <v>0</v>
      </c>
      <c r="Q5" s="66">
        <v>0</v>
      </c>
      <c r="R5" s="66">
        <v>0</v>
      </c>
      <c r="S5" s="66">
        <v>0</v>
      </c>
    </row>
    <row r="6" spans="1:20" s="114" customFormat="1" x14ac:dyDescent="0.2">
      <c r="A6" s="14"/>
      <c r="B6" s="2"/>
      <c r="C6" s="2"/>
      <c r="D6" s="17"/>
      <c r="E6" s="2"/>
      <c r="F6" s="113"/>
      <c r="G6" s="113"/>
      <c r="H6" s="113"/>
      <c r="I6" s="113"/>
      <c r="J6" s="113"/>
      <c r="K6" s="2"/>
      <c r="L6" s="2"/>
      <c r="M6" s="2"/>
      <c r="N6" s="2"/>
      <c r="O6" s="2"/>
      <c r="P6" s="2"/>
      <c r="Q6" s="2"/>
      <c r="R6" s="2"/>
      <c r="S6" s="2"/>
    </row>
    <row r="7" spans="1:20" s="114" customFormat="1" x14ac:dyDescent="0.2">
      <c r="A7" s="62" t="s">
        <v>132</v>
      </c>
      <c r="B7" s="2"/>
      <c r="C7" s="2"/>
      <c r="D7" s="17"/>
      <c r="E7" s="2"/>
      <c r="F7" s="113"/>
      <c r="G7" s="113"/>
      <c r="H7" s="113"/>
      <c r="I7" s="113"/>
      <c r="J7" s="113"/>
      <c r="K7" s="2"/>
      <c r="L7" s="2"/>
      <c r="M7" s="2"/>
      <c r="N7" s="2"/>
      <c r="O7" s="2"/>
      <c r="P7" s="2"/>
      <c r="Q7" s="2"/>
      <c r="R7" s="2"/>
      <c r="S7" s="2"/>
    </row>
    <row r="8" spans="1:20" s="114" customFormat="1" ht="24" x14ac:dyDescent="0.2">
      <c r="A8" s="14" t="s">
        <v>180</v>
      </c>
      <c r="B8" s="2">
        <v>274</v>
      </c>
      <c r="C8" s="2">
        <v>161</v>
      </c>
      <c r="D8" s="17">
        <v>263</v>
      </c>
      <c r="E8" s="2">
        <v>266</v>
      </c>
      <c r="F8" s="2">
        <v>234</v>
      </c>
      <c r="G8" s="2">
        <v>369</v>
      </c>
      <c r="H8" s="2">
        <v>369</v>
      </c>
      <c r="I8" s="2">
        <v>265</v>
      </c>
      <c r="J8" s="2">
        <v>162</v>
      </c>
      <c r="K8" s="2">
        <v>644</v>
      </c>
      <c r="L8" s="2">
        <v>678</v>
      </c>
      <c r="M8" s="2">
        <v>690</v>
      </c>
      <c r="N8" s="2">
        <v>1010</v>
      </c>
      <c r="O8" s="2">
        <v>1063</v>
      </c>
      <c r="P8" s="2">
        <v>1057</v>
      </c>
      <c r="Q8" s="66">
        <v>1195</v>
      </c>
      <c r="R8" s="64">
        <v>1134</v>
      </c>
      <c r="S8" s="66">
        <v>1447</v>
      </c>
      <c r="T8" s="219"/>
    </row>
    <row r="9" spans="1:20" s="114" customFormat="1" ht="24" x14ac:dyDescent="0.2">
      <c r="A9" s="14" t="s">
        <v>131</v>
      </c>
      <c r="B9" s="49">
        <v>1830.579173545</v>
      </c>
      <c r="C9" s="49">
        <v>2036.1062638589999</v>
      </c>
      <c r="D9" s="118">
        <v>3168.6397859170002</v>
      </c>
      <c r="E9" s="49">
        <v>2800.3202407459999</v>
      </c>
      <c r="F9" s="49">
        <v>2584.7265524069999</v>
      </c>
      <c r="G9" s="49">
        <v>3018.8912552319998</v>
      </c>
      <c r="H9" s="49">
        <v>2492.2899775259998</v>
      </c>
      <c r="I9" s="49">
        <v>3044.7470854829999</v>
      </c>
      <c r="J9" s="49">
        <v>3774.3385546119998</v>
      </c>
      <c r="K9" s="2">
        <v>4160.2241785959995</v>
      </c>
      <c r="L9" s="2">
        <v>3304.6654236720001</v>
      </c>
      <c r="M9" s="2">
        <v>3922.3709015620002</v>
      </c>
      <c r="N9" s="2">
        <v>3864.7924296279998</v>
      </c>
      <c r="O9" s="2">
        <v>4080.8073160909998</v>
      </c>
      <c r="P9" s="2">
        <v>4874.2833387439996</v>
      </c>
      <c r="Q9" s="2">
        <v>4101.8292110860002</v>
      </c>
      <c r="R9" s="2">
        <v>4947.9407199269999</v>
      </c>
      <c r="S9" s="2">
        <v>3954.7341349379999</v>
      </c>
      <c r="T9" s="219"/>
    </row>
    <row r="10" spans="1:20" s="112" customFormat="1" x14ac:dyDescent="0.2">
      <c r="A10" s="80"/>
      <c r="B10" s="13"/>
      <c r="C10" s="217"/>
      <c r="D10" s="218"/>
      <c r="E10" s="218"/>
      <c r="F10" s="218"/>
      <c r="G10" s="218"/>
      <c r="H10" s="218"/>
      <c r="I10" s="218"/>
      <c r="J10" s="218"/>
      <c r="K10" s="218"/>
      <c r="L10" s="218"/>
      <c r="M10" s="218"/>
      <c r="N10" s="218"/>
      <c r="O10" s="218"/>
      <c r="P10" s="218"/>
      <c r="Q10" s="218"/>
      <c r="R10" s="218"/>
      <c r="S10" s="218"/>
    </row>
    <row r="11" spans="1:20" ht="20.75" customHeight="1" x14ac:dyDescent="0.2">
      <c r="A11" s="290"/>
      <c r="B11" s="291"/>
      <c r="C11" s="291"/>
      <c r="D11" s="291"/>
      <c r="E11" s="291"/>
      <c r="F11" s="291"/>
      <c r="G11" s="291"/>
      <c r="H11" s="291"/>
      <c r="I11" s="291"/>
      <c r="J11" s="291"/>
      <c r="K11" s="291"/>
      <c r="L11" s="291"/>
      <c r="M11" s="291"/>
      <c r="N11" s="291"/>
      <c r="O11" s="291"/>
      <c r="P11" s="291"/>
      <c r="Q11" s="291"/>
      <c r="R11" s="291"/>
      <c r="S11" s="292"/>
    </row>
    <row r="12" spans="1:20" x14ac:dyDescent="0.2">
      <c r="A12" s="115" t="s">
        <v>223</v>
      </c>
      <c r="C12" s="58"/>
    </row>
    <row r="13" spans="1:20" x14ac:dyDescent="0.2">
      <c r="A13" s="115" t="s">
        <v>224</v>
      </c>
    </row>
    <row r="14" spans="1:20" x14ac:dyDescent="0.2">
      <c r="A14" s="62"/>
    </row>
    <row r="17" spans="1:1" x14ac:dyDescent="0.2">
      <c r="A17" s="62"/>
    </row>
  </sheetData>
  <mergeCells count="2">
    <mergeCell ref="A1:S1"/>
    <mergeCell ref="A11:S11"/>
  </mergeCells>
  <printOptions horizontalCentered="1"/>
  <pageMargins left="0.70866141732283472" right="0.70866141732283472" top="0.74803149606299213" bottom="0.74803149606299213" header="0.31496062992125984" footer="0.31496062992125984"/>
  <pageSetup paperSize="9" scale="80" orientation="landscape" r:id="rId1"/>
  <headerFooter alignWithMargins="0">
    <oddFooter>&amp;L&amp;"Arial,Regular"&amp;10&amp;K09-024STATISTIK FINTECH LENDING INDONESIA&amp;R&amp;"Arial,Regular"&amp;10&amp;K08-020&amp;P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E45"/>
  <sheetViews>
    <sheetView showGridLines="0" showWhiteSpace="0" zoomScale="85" zoomScaleNormal="100" workbookViewId="0">
      <pane xSplit="2" ySplit="3" topLeftCell="AS4" activePane="bottomRight" state="frozen"/>
      <selection activeCell="C13" sqref="C13"/>
      <selection pane="topRight" activeCell="C13" sqref="C13"/>
      <selection pane="bottomLeft" activeCell="C13" sqref="C13"/>
      <selection pane="bottomRight" activeCell="BF19" sqref="BF19"/>
    </sheetView>
  </sheetViews>
  <sheetFormatPr baseColWidth="10" defaultColWidth="9.1640625" defaultRowHeight="15" x14ac:dyDescent="0.2"/>
  <cols>
    <col min="1" max="1" width="2.6640625" style="57" bestFit="1" customWidth="1"/>
    <col min="2" max="2" width="23.6640625" style="54" customWidth="1"/>
    <col min="3" max="5" width="10.5" style="54" hidden="1" customWidth="1"/>
    <col min="6" max="9" width="10.5" style="54" customWidth="1"/>
    <col min="10" max="11" width="9.1640625" style="54"/>
    <col min="12" max="12" width="11.1640625" style="54" customWidth="1"/>
    <col min="13" max="14" width="9.1640625" style="54"/>
    <col min="15" max="15" width="11" style="54" customWidth="1"/>
    <col min="16" max="17" width="9.1640625" style="54"/>
    <col min="18" max="18" width="11" style="54" customWidth="1"/>
    <col min="19" max="16384" width="9.1640625" style="54"/>
  </cols>
  <sheetData>
    <row r="1" spans="1:57" ht="29" customHeight="1" x14ac:dyDescent="0.2">
      <c r="A1" s="274" t="s">
        <v>181</v>
      </c>
      <c r="B1" s="275"/>
      <c r="C1" s="275"/>
      <c r="D1" s="275"/>
      <c r="E1" s="275"/>
      <c r="F1" s="275"/>
      <c r="G1" s="275"/>
      <c r="H1" s="275"/>
      <c r="I1" s="275"/>
      <c r="J1" s="275"/>
      <c r="K1" s="275"/>
      <c r="L1" s="275"/>
      <c r="M1" s="275"/>
      <c r="N1" s="275"/>
      <c r="O1" s="275"/>
      <c r="P1" s="275"/>
      <c r="Q1" s="275"/>
      <c r="R1" s="275"/>
      <c r="S1" s="275"/>
      <c r="T1" s="275"/>
      <c r="U1" s="275"/>
      <c r="V1" s="275"/>
      <c r="W1" s="275"/>
      <c r="X1" s="275"/>
      <c r="Y1" s="275"/>
      <c r="Z1" s="275"/>
      <c r="AA1" s="275"/>
      <c r="AB1" s="275"/>
      <c r="AC1" s="275"/>
      <c r="AD1" s="275"/>
      <c r="AE1" s="275"/>
      <c r="AF1" s="275"/>
      <c r="AG1" s="275"/>
      <c r="AH1" s="275"/>
      <c r="AI1" s="275"/>
      <c r="AJ1" s="275"/>
      <c r="AK1" s="275"/>
      <c r="AL1" s="275"/>
      <c r="AM1" s="275"/>
      <c r="AN1" s="275"/>
      <c r="AO1" s="275"/>
      <c r="AP1" s="275"/>
      <c r="AQ1" s="275"/>
      <c r="AR1" s="275"/>
      <c r="AS1" s="275"/>
      <c r="AT1" s="275"/>
      <c r="AU1" s="275"/>
      <c r="AV1" s="275"/>
      <c r="AW1" s="275"/>
      <c r="AX1" s="275"/>
      <c r="AY1" s="275"/>
      <c r="AZ1" s="275"/>
      <c r="BA1" s="275"/>
      <c r="BB1" s="275"/>
      <c r="BC1" s="275"/>
      <c r="BD1" s="276"/>
    </row>
    <row r="2" spans="1:57" x14ac:dyDescent="0.2">
      <c r="A2" s="298" t="s">
        <v>3</v>
      </c>
      <c r="B2" s="298"/>
      <c r="C2" s="302" t="s">
        <v>221</v>
      </c>
      <c r="D2" s="300"/>
      <c r="E2" s="301"/>
      <c r="F2" s="302" t="s">
        <v>222</v>
      </c>
      <c r="G2" s="300"/>
      <c r="H2" s="301"/>
      <c r="I2" s="299">
        <v>44621</v>
      </c>
      <c r="J2" s="300"/>
      <c r="K2" s="301"/>
      <c r="L2" s="299">
        <v>44652</v>
      </c>
      <c r="M2" s="300"/>
      <c r="N2" s="301"/>
      <c r="O2" s="299">
        <v>44682</v>
      </c>
      <c r="P2" s="300"/>
      <c r="Q2" s="301"/>
      <c r="R2" s="299">
        <v>44713</v>
      </c>
      <c r="S2" s="300"/>
      <c r="T2" s="301"/>
      <c r="U2" s="299">
        <v>44743</v>
      </c>
      <c r="V2" s="300"/>
      <c r="W2" s="301"/>
      <c r="X2" s="299">
        <v>44774</v>
      </c>
      <c r="Y2" s="300"/>
      <c r="Z2" s="301"/>
      <c r="AA2" s="299">
        <v>44805</v>
      </c>
      <c r="AB2" s="300"/>
      <c r="AC2" s="301"/>
      <c r="AD2" s="299">
        <v>44835</v>
      </c>
      <c r="AE2" s="300"/>
      <c r="AF2" s="301"/>
      <c r="AG2" s="299">
        <v>44866</v>
      </c>
      <c r="AH2" s="300"/>
      <c r="AI2" s="301"/>
      <c r="AJ2" s="299">
        <v>44896</v>
      </c>
      <c r="AK2" s="300"/>
      <c r="AL2" s="301"/>
      <c r="AM2" s="299">
        <v>44927</v>
      </c>
      <c r="AN2" s="300"/>
      <c r="AO2" s="301"/>
      <c r="AP2" s="299">
        <v>44958</v>
      </c>
      <c r="AQ2" s="300"/>
      <c r="AR2" s="301"/>
      <c r="AS2" s="299">
        <v>44986</v>
      </c>
      <c r="AT2" s="300"/>
      <c r="AU2" s="301"/>
      <c r="AV2" s="299">
        <v>45017</v>
      </c>
      <c r="AW2" s="300"/>
      <c r="AX2" s="301"/>
      <c r="AY2" s="299">
        <v>45047</v>
      </c>
      <c r="AZ2" s="300"/>
      <c r="BA2" s="301"/>
      <c r="BB2" s="299">
        <v>45078</v>
      </c>
      <c r="BC2" s="300"/>
      <c r="BD2" s="301"/>
    </row>
    <row r="3" spans="1:57" ht="60" x14ac:dyDescent="0.2">
      <c r="A3" s="298"/>
      <c r="B3" s="298"/>
      <c r="C3" s="45" t="s">
        <v>154</v>
      </c>
      <c r="D3" s="45" t="s">
        <v>82</v>
      </c>
      <c r="E3" s="45" t="s">
        <v>187</v>
      </c>
      <c r="F3" s="45" t="s">
        <v>154</v>
      </c>
      <c r="G3" s="45" t="s">
        <v>82</v>
      </c>
      <c r="H3" s="45" t="s">
        <v>187</v>
      </c>
      <c r="I3" s="45" t="s">
        <v>154</v>
      </c>
      <c r="J3" s="45" t="s">
        <v>82</v>
      </c>
      <c r="K3" s="45" t="s">
        <v>187</v>
      </c>
      <c r="L3" s="45" t="s">
        <v>154</v>
      </c>
      <c r="M3" s="45" t="s">
        <v>82</v>
      </c>
      <c r="N3" s="45" t="s">
        <v>187</v>
      </c>
      <c r="O3" s="45" t="s">
        <v>154</v>
      </c>
      <c r="P3" s="45" t="s">
        <v>82</v>
      </c>
      <c r="Q3" s="45" t="s">
        <v>187</v>
      </c>
      <c r="R3" s="45" t="s">
        <v>154</v>
      </c>
      <c r="S3" s="45" t="s">
        <v>82</v>
      </c>
      <c r="T3" s="45" t="s">
        <v>187</v>
      </c>
      <c r="U3" s="45" t="s">
        <v>154</v>
      </c>
      <c r="V3" s="45" t="s">
        <v>82</v>
      </c>
      <c r="W3" s="45" t="s">
        <v>187</v>
      </c>
      <c r="X3" s="45" t="s">
        <v>154</v>
      </c>
      <c r="Y3" s="45" t="s">
        <v>82</v>
      </c>
      <c r="Z3" s="45" t="s">
        <v>187</v>
      </c>
      <c r="AA3" s="45" t="s">
        <v>154</v>
      </c>
      <c r="AB3" s="45" t="s">
        <v>82</v>
      </c>
      <c r="AC3" s="45" t="s">
        <v>187</v>
      </c>
      <c r="AD3" s="45" t="s">
        <v>154</v>
      </c>
      <c r="AE3" s="45" t="s">
        <v>82</v>
      </c>
      <c r="AF3" s="45" t="s">
        <v>187</v>
      </c>
      <c r="AG3" s="45" t="s">
        <v>154</v>
      </c>
      <c r="AH3" s="45" t="s">
        <v>82</v>
      </c>
      <c r="AI3" s="45" t="s">
        <v>187</v>
      </c>
      <c r="AJ3" s="45" t="s">
        <v>154</v>
      </c>
      <c r="AK3" s="45" t="s">
        <v>82</v>
      </c>
      <c r="AL3" s="45" t="s">
        <v>187</v>
      </c>
      <c r="AM3" s="45" t="s">
        <v>154</v>
      </c>
      <c r="AN3" s="45" t="s">
        <v>82</v>
      </c>
      <c r="AO3" s="45" t="s">
        <v>187</v>
      </c>
      <c r="AP3" s="45" t="s">
        <v>154</v>
      </c>
      <c r="AQ3" s="45" t="s">
        <v>82</v>
      </c>
      <c r="AR3" s="45" t="s">
        <v>187</v>
      </c>
      <c r="AS3" s="45" t="s">
        <v>154</v>
      </c>
      <c r="AT3" s="45" t="s">
        <v>82</v>
      </c>
      <c r="AU3" s="45" t="s">
        <v>187</v>
      </c>
      <c r="AV3" s="45" t="s">
        <v>154</v>
      </c>
      <c r="AW3" s="45" t="s">
        <v>82</v>
      </c>
      <c r="AX3" s="45" t="s">
        <v>187</v>
      </c>
      <c r="AY3" s="45" t="s">
        <v>154</v>
      </c>
      <c r="AZ3" s="45" t="s">
        <v>82</v>
      </c>
      <c r="BA3" s="45" t="s">
        <v>187</v>
      </c>
      <c r="BB3" s="45" t="s">
        <v>154</v>
      </c>
      <c r="BC3" s="45" t="s">
        <v>82</v>
      </c>
      <c r="BD3" s="45" t="s">
        <v>187</v>
      </c>
    </row>
    <row r="4" spans="1:57" s="55" customFormat="1" x14ac:dyDescent="0.2">
      <c r="A4" s="52" t="s">
        <v>33</v>
      </c>
      <c r="C4" s="13">
        <v>11945702</v>
      </c>
      <c r="D4" s="48">
        <v>25189.309594409999</v>
      </c>
      <c r="E4" s="119">
        <v>2.5980458953874241E-2</v>
      </c>
      <c r="F4" s="13">
        <v>9742420</v>
      </c>
      <c r="G4" s="48">
        <v>27708.939174428</v>
      </c>
      <c r="H4" s="46">
        <v>2.442713720490064E-2</v>
      </c>
      <c r="I4" s="13">
        <v>9972081</v>
      </c>
      <c r="J4" s="48">
        <v>29995.809892650999</v>
      </c>
      <c r="K4" s="46">
        <v>2.4268138224110669E-2</v>
      </c>
      <c r="L4" s="13">
        <v>10473892</v>
      </c>
      <c r="M4" s="48">
        <v>31006.560231462001</v>
      </c>
      <c r="N4" s="46">
        <v>2.3914205340088368E-2</v>
      </c>
      <c r="O4" s="13">
        <v>12002491</v>
      </c>
      <c r="P4" s="48">
        <v>32381.553970417001</v>
      </c>
      <c r="Q4" s="46">
        <v>2.358746750495011E-2</v>
      </c>
      <c r="R4" s="13">
        <v>11671002</v>
      </c>
      <c r="S4" s="48">
        <v>35733.677509522997</v>
      </c>
      <c r="T4" s="46">
        <v>2.6098864045030368E-2</v>
      </c>
      <c r="U4" s="13">
        <v>12434338</v>
      </c>
      <c r="V4" s="48">
        <v>36686.662081691997</v>
      </c>
      <c r="W4" s="46">
        <v>2.7189506982505884E-2</v>
      </c>
      <c r="X4" s="13">
        <v>13030065</v>
      </c>
      <c r="Y4" s="48">
        <v>37751.381698317004</v>
      </c>
      <c r="Z4" s="46">
        <v>2.9662807322464735E-2</v>
      </c>
      <c r="AA4" s="13">
        <v>13442534</v>
      </c>
      <c r="AB4" s="48">
        <v>38771.791763499998</v>
      </c>
      <c r="AC4" s="46">
        <v>3.1764897019317506E-2</v>
      </c>
      <c r="AD4" s="13">
        <v>14216021</v>
      </c>
      <c r="AE4" s="48">
        <v>39121.5246185</v>
      </c>
      <c r="AF4" s="46">
        <v>3.121012600448636E-2</v>
      </c>
      <c r="AG4" s="13">
        <v>17328810</v>
      </c>
      <c r="AH4" s="48">
        <v>39740.487943505002</v>
      </c>
      <c r="AI4" s="46">
        <v>3.0364430176006874E-2</v>
      </c>
      <c r="AJ4" s="13">
        <v>14946866</v>
      </c>
      <c r="AK4" s="48">
        <v>40293.043032050002</v>
      </c>
      <c r="AL4" s="46">
        <v>2.99725860745087E-2</v>
      </c>
      <c r="AM4" s="13">
        <v>15370028</v>
      </c>
      <c r="AN4" s="48">
        <v>39980.615888708999</v>
      </c>
      <c r="AO4" s="46">
        <v>3.0023419463880652E-2</v>
      </c>
      <c r="AP4" s="13">
        <v>15719630</v>
      </c>
      <c r="AQ4" s="48">
        <v>39190.373099447002</v>
      </c>
      <c r="AR4" s="46">
        <v>2.9470003415183021E-2</v>
      </c>
      <c r="AS4" s="13">
        <v>13107059</v>
      </c>
      <c r="AT4" s="48">
        <v>39758.890028196001</v>
      </c>
      <c r="AU4" s="46">
        <v>3.0531378480715521E-2</v>
      </c>
      <c r="AV4" s="73">
        <v>12881556</v>
      </c>
      <c r="AW4" s="48">
        <v>39296.998035589997</v>
      </c>
      <c r="AX4" s="46">
        <v>3.0959008546611377E-2</v>
      </c>
      <c r="AY4" s="245">
        <v>13100126</v>
      </c>
      <c r="AZ4" s="247">
        <v>40078.369388546002</v>
      </c>
      <c r="BA4" s="250">
        <v>3.6702952997967886E-2</v>
      </c>
      <c r="BB4" s="245">
        <v>13485184</v>
      </c>
      <c r="BC4" s="247">
        <v>41124.438191358997</v>
      </c>
      <c r="BD4" s="250">
        <v>3.602185647200562E-2</v>
      </c>
      <c r="BE4" s="220"/>
    </row>
    <row r="5" spans="1:57" x14ac:dyDescent="0.2">
      <c r="A5" s="8"/>
      <c r="B5" s="1" t="s">
        <v>34</v>
      </c>
      <c r="C5" s="2">
        <v>976949</v>
      </c>
      <c r="D5" s="49">
        <v>2766.4432843320001</v>
      </c>
      <c r="E5" s="120">
        <v>2.1680727226794594E-2</v>
      </c>
      <c r="F5" s="2">
        <v>1009108</v>
      </c>
      <c r="G5" s="49">
        <v>3053.5032076060002</v>
      </c>
      <c r="H5" s="47">
        <v>2.1724225785899165E-2</v>
      </c>
      <c r="I5" s="2">
        <v>1088062</v>
      </c>
      <c r="J5" s="49">
        <v>3284.9565926199998</v>
      </c>
      <c r="K5" s="47">
        <v>2.2523867527572849E-2</v>
      </c>
      <c r="L5" s="2">
        <v>1140607</v>
      </c>
      <c r="M5" s="49">
        <v>3231.4859608050001</v>
      </c>
      <c r="N5" s="47">
        <v>2.3773327525415722E-2</v>
      </c>
      <c r="O5" s="2">
        <v>1254828</v>
      </c>
      <c r="P5" s="49">
        <v>3317.0673763049999</v>
      </c>
      <c r="Q5" s="47">
        <v>2.5520560092842759E-2</v>
      </c>
      <c r="R5" s="2">
        <v>1346904</v>
      </c>
      <c r="S5" s="49">
        <v>3940.0566155860001</v>
      </c>
      <c r="T5" s="47">
        <v>2.6228925317264729E-2</v>
      </c>
      <c r="U5" s="2">
        <v>1444035</v>
      </c>
      <c r="V5" s="49">
        <v>4077.0002839220001</v>
      </c>
      <c r="W5" s="47">
        <v>2.8693466677040314E-2</v>
      </c>
      <c r="X5" s="2">
        <v>1519514</v>
      </c>
      <c r="Y5" s="49">
        <v>4197.5546347669997</v>
      </c>
      <c r="Z5" s="47">
        <v>2.7998644191923328E-2</v>
      </c>
      <c r="AA5" s="2">
        <v>1571603</v>
      </c>
      <c r="AB5" s="49">
        <v>4327.2237511699996</v>
      </c>
      <c r="AC5" s="47">
        <v>2.8034837824413184E-2</v>
      </c>
      <c r="AD5" s="2">
        <v>1657548</v>
      </c>
      <c r="AE5" s="49">
        <v>4375.5737197850003</v>
      </c>
      <c r="AF5" s="47">
        <v>2.5685472535364462E-2</v>
      </c>
      <c r="AG5" s="2">
        <v>2012890</v>
      </c>
      <c r="AH5" s="49">
        <v>4463.4824190239997</v>
      </c>
      <c r="AI5" s="47">
        <v>2.527293980753853E-2</v>
      </c>
      <c r="AJ5" s="2">
        <v>1713059</v>
      </c>
      <c r="AK5" s="49">
        <v>4537.3718340045998</v>
      </c>
      <c r="AL5" s="47">
        <v>2.4644371748856475E-2</v>
      </c>
      <c r="AM5" s="2">
        <v>1715479</v>
      </c>
      <c r="AN5" s="49">
        <v>4511.5240606074003</v>
      </c>
      <c r="AO5" s="47">
        <v>2.3626016648052528E-2</v>
      </c>
      <c r="AP5" s="2">
        <v>1709714</v>
      </c>
      <c r="AQ5" s="49">
        <v>4382.3646718910004</v>
      </c>
      <c r="AR5" s="47">
        <v>2.1705675559162141E-2</v>
      </c>
      <c r="AS5" s="2">
        <v>1468180</v>
      </c>
      <c r="AT5" s="49">
        <v>4419.9741561970004</v>
      </c>
      <c r="AU5" s="47">
        <v>2.1998752076112016E-2</v>
      </c>
      <c r="AV5" s="64">
        <v>1427416</v>
      </c>
      <c r="AW5" s="49">
        <v>4380.4739912539999</v>
      </c>
      <c r="AX5" s="47">
        <v>2.2645470376963184E-2</v>
      </c>
      <c r="AY5" s="246">
        <v>1483975</v>
      </c>
      <c r="AZ5" s="248">
        <v>4516.8838634739996</v>
      </c>
      <c r="BA5" s="47">
        <v>4.8371816555397573E-2</v>
      </c>
      <c r="BB5" s="246">
        <v>1523317</v>
      </c>
      <c r="BC5" s="248">
        <v>4585.4522283400001</v>
      </c>
      <c r="BD5" s="47">
        <v>5.1332876957746132E-2</v>
      </c>
      <c r="BE5" s="221"/>
    </row>
    <row r="6" spans="1:57" x14ac:dyDescent="0.2">
      <c r="A6" s="8"/>
      <c r="B6" s="1" t="s">
        <v>35</v>
      </c>
      <c r="C6" s="2">
        <v>5230378</v>
      </c>
      <c r="D6" s="49">
        <v>8398.5912769719998</v>
      </c>
      <c r="E6" s="120">
        <v>2.3359617606815264E-2</v>
      </c>
      <c r="F6" s="2">
        <v>2774459</v>
      </c>
      <c r="G6" s="49">
        <v>8908.7118978870003</v>
      </c>
      <c r="H6" s="47">
        <v>2.1830332416084453E-2</v>
      </c>
      <c r="I6" s="2">
        <v>2539299</v>
      </c>
      <c r="J6" s="49">
        <v>9680.2719616039994</v>
      </c>
      <c r="K6" s="47">
        <v>2.2340516714590919E-2</v>
      </c>
      <c r="L6" s="2">
        <v>2670380</v>
      </c>
      <c r="M6" s="49">
        <v>9943.2779415179994</v>
      </c>
      <c r="N6" s="47">
        <v>2.0543706184262045E-2</v>
      </c>
      <c r="O6" s="2">
        <v>3439263</v>
      </c>
      <c r="P6" s="49">
        <v>10896.199164170001</v>
      </c>
      <c r="Q6" s="47">
        <v>2.0947840407007368E-2</v>
      </c>
      <c r="R6" s="2">
        <v>2558051</v>
      </c>
      <c r="S6" s="49">
        <v>11344.671091732</v>
      </c>
      <c r="T6" s="47">
        <v>2.4164856689040115E-2</v>
      </c>
      <c r="U6" s="2">
        <v>2678252</v>
      </c>
      <c r="V6" s="49">
        <v>11386.196848264</v>
      </c>
      <c r="W6" s="47">
        <v>2.4272684629120689E-2</v>
      </c>
      <c r="X6" s="2">
        <v>2783199</v>
      </c>
      <c r="Y6" s="49">
        <v>11677.170275111999</v>
      </c>
      <c r="Z6" s="47">
        <v>2.7753658136914661E-2</v>
      </c>
      <c r="AA6" s="2">
        <v>2868457</v>
      </c>
      <c r="AB6" s="49">
        <v>11790.428459997</v>
      </c>
      <c r="AC6" s="47">
        <v>2.8048893598823788E-2</v>
      </c>
      <c r="AD6" s="2">
        <v>3039013</v>
      </c>
      <c r="AE6" s="49">
        <v>11882.317598547001</v>
      </c>
      <c r="AF6" s="47">
        <v>3.3570955615912723E-2</v>
      </c>
      <c r="AG6" s="2">
        <v>3633843</v>
      </c>
      <c r="AH6" s="49">
        <v>11838.446324873499</v>
      </c>
      <c r="AI6" s="47">
        <v>3.0368439760936394E-2</v>
      </c>
      <c r="AJ6" s="2">
        <v>3070303</v>
      </c>
      <c r="AK6" s="49">
        <v>11906.2114228994</v>
      </c>
      <c r="AL6" s="47">
        <v>2.8662359923379954E-2</v>
      </c>
      <c r="AM6" s="2">
        <v>3003378</v>
      </c>
      <c r="AN6" s="49">
        <v>11304.9805172166</v>
      </c>
      <c r="AO6" s="47">
        <v>3.0472223701435985E-2</v>
      </c>
      <c r="AP6" s="2">
        <v>3017217</v>
      </c>
      <c r="AQ6" s="49">
        <v>11137.228617555</v>
      </c>
      <c r="AR6" s="47">
        <v>2.7852778488451246E-2</v>
      </c>
      <c r="AS6" s="2">
        <v>2348600</v>
      </c>
      <c r="AT6" s="49">
        <v>10792.673173855999</v>
      </c>
      <c r="AU6" s="47">
        <v>2.7877901483650991E-2</v>
      </c>
      <c r="AV6" s="64">
        <v>2384317</v>
      </c>
      <c r="AW6" s="49">
        <v>10353.228699225801</v>
      </c>
      <c r="AX6" s="47">
        <v>2.9360866041888034E-2</v>
      </c>
      <c r="AY6" s="246">
        <v>2311843</v>
      </c>
      <c r="AZ6" s="248">
        <v>10549.939060735</v>
      </c>
      <c r="BA6" s="47">
        <v>3.2325389797771997E-2</v>
      </c>
      <c r="BB6" s="246">
        <v>2378514</v>
      </c>
      <c r="BC6" s="248">
        <v>10874.167292017</v>
      </c>
      <c r="BD6" s="47">
        <v>3.125064514663789E-2</v>
      </c>
      <c r="BE6" s="221"/>
    </row>
    <row r="7" spans="1:57" x14ac:dyDescent="0.2">
      <c r="A7" s="8"/>
      <c r="B7" s="1" t="s">
        <v>36</v>
      </c>
      <c r="C7" s="2">
        <v>3271672</v>
      </c>
      <c r="D7" s="49">
        <v>7837.3909844219997</v>
      </c>
      <c r="E7" s="120">
        <v>2.821372250950771E-2</v>
      </c>
      <c r="F7" s="2">
        <v>3409623</v>
      </c>
      <c r="G7" s="49">
        <v>8715.2154147250003</v>
      </c>
      <c r="H7" s="47">
        <v>2.6445888489065261E-2</v>
      </c>
      <c r="I7" s="2">
        <v>3585136</v>
      </c>
      <c r="J7" s="49">
        <v>9409.6599774370006</v>
      </c>
      <c r="K7" s="47">
        <v>2.5978601628768194E-2</v>
      </c>
      <c r="L7" s="2">
        <v>3737471</v>
      </c>
      <c r="M7" s="49">
        <v>9671.3038926440004</v>
      </c>
      <c r="N7" s="47">
        <v>2.6684524405679255E-2</v>
      </c>
      <c r="O7" s="2">
        <v>4093877</v>
      </c>
      <c r="P7" s="49">
        <v>9884.3987629250005</v>
      </c>
      <c r="Q7" s="47">
        <v>2.6056001360651893E-2</v>
      </c>
      <c r="R7" s="2">
        <v>4344929</v>
      </c>
      <c r="S7" s="49">
        <v>11302.365249818</v>
      </c>
      <c r="T7" s="47">
        <v>2.7525889461943343E-2</v>
      </c>
      <c r="U7" s="2">
        <v>4635589</v>
      </c>
      <c r="V7" s="49">
        <v>11662.917388336</v>
      </c>
      <c r="W7" s="47">
        <v>2.896773687001164E-2</v>
      </c>
      <c r="X7" s="2">
        <v>4898351</v>
      </c>
      <c r="Y7" s="49">
        <v>11994.432783143</v>
      </c>
      <c r="Z7" s="47">
        <v>3.1777613426595352E-2</v>
      </c>
      <c r="AA7" s="2">
        <v>5016688</v>
      </c>
      <c r="AB7" s="49">
        <v>12430.736264098001</v>
      </c>
      <c r="AC7" s="47">
        <v>3.5860753899869424E-2</v>
      </c>
      <c r="AD7" s="2">
        <v>5292010</v>
      </c>
      <c r="AE7" s="49">
        <v>12546.669974623001</v>
      </c>
      <c r="AF7" s="47">
        <v>3.4588950557061238E-2</v>
      </c>
      <c r="AG7" s="2">
        <v>6562166</v>
      </c>
      <c r="AH7" s="49">
        <v>12878.5030516075</v>
      </c>
      <c r="AI7" s="47">
        <v>3.4158916042737575E-2</v>
      </c>
      <c r="AJ7" s="2">
        <v>5707696</v>
      </c>
      <c r="AK7" s="49">
        <v>13235.220889624001</v>
      </c>
      <c r="AL7" s="47">
        <v>3.3757039415281964E-2</v>
      </c>
      <c r="AM7" s="2">
        <v>6131661</v>
      </c>
      <c r="AN7" s="49">
        <v>13503.74094967</v>
      </c>
      <c r="AO7" s="47">
        <v>3.302157537403716E-2</v>
      </c>
      <c r="AP7" s="2">
        <v>6427757</v>
      </c>
      <c r="AQ7" s="49">
        <v>13141.084619732001</v>
      </c>
      <c r="AR7" s="47">
        <v>3.4634515859793824E-2</v>
      </c>
      <c r="AS7" s="2">
        <v>4813126</v>
      </c>
      <c r="AT7" s="49">
        <v>13565.010198315</v>
      </c>
      <c r="AU7" s="47">
        <v>3.5982538919036799E-2</v>
      </c>
      <c r="AV7" s="64">
        <v>4682803</v>
      </c>
      <c r="AW7" s="49">
        <v>13574.2480100302</v>
      </c>
      <c r="AX7" s="47">
        <v>3.6021404857101369E-2</v>
      </c>
      <c r="AY7" s="246">
        <v>4814553</v>
      </c>
      <c r="AZ7" s="248">
        <v>13826.884983745</v>
      </c>
      <c r="BA7" s="47">
        <v>3.9223423958077097E-2</v>
      </c>
      <c r="BB7" s="246">
        <v>5006822</v>
      </c>
      <c r="BC7" s="248">
        <v>14251.191582429001</v>
      </c>
      <c r="BD7" s="47">
        <v>3.7204981658146341E-2</v>
      </c>
      <c r="BE7" s="221"/>
    </row>
    <row r="8" spans="1:57" x14ac:dyDescent="0.2">
      <c r="A8" s="8"/>
      <c r="B8" s="1" t="s">
        <v>37</v>
      </c>
      <c r="C8" s="2">
        <v>939523</v>
      </c>
      <c r="D8" s="49">
        <v>2082.4426734409999</v>
      </c>
      <c r="E8" s="120">
        <v>2.9477905784828451E-2</v>
      </c>
      <c r="F8" s="2">
        <v>970801</v>
      </c>
      <c r="G8" s="49">
        <v>2392.1269138140001</v>
      </c>
      <c r="H8" s="47">
        <v>2.6267317923703515E-2</v>
      </c>
      <c r="I8" s="2">
        <v>1039512</v>
      </c>
      <c r="J8" s="49">
        <v>2579.6543339609998</v>
      </c>
      <c r="K8" s="47">
        <v>2.5494030875453877E-2</v>
      </c>
      <c r="L8" s="2">
        <v>1118457</v>
      </c>
      <c r="M8" s="49">
        <v>2767.2953339219998</v>
      </c>
      <c r="N8" s="47">
        <v>2.4344330601866582E-2</v>
      </c>
      <c r="O8" s="2">
        <v>1243213</v>
      </c>
      <c r="P8" s="49">
        <v>2803.978717681</v>
      </c>
      <c r="Q8" s="47">
        <v>2.3106897452697117E-2</v>
      </c>
      <c r="R8" s="2">
        <v>1332866</v>
      </c>
      <c r="S8" s="49">
        <v>3119.0393459390002</v>
      </c>
      <c r="T8" s="47">
        <v>3.0787616801637552E-2</v>
      </c>
      <c r="U8" s="2">
        <v>1459498</v>
      </c>
      <c r="V8" s="49">
        <v>3293.5587728249998</v>
      </c>
      <c r="W8" s="47">
        <v>2.8358634153319517E-2</v>
      </c>
      <c r="X8" s="2">
        <v>1510267</v>
      </c>
      <c r="Y8" s="49">
        <v>3398.2040033970002</v>
      </c>
      <c r="Z8" s="47">
        <v>3.1654977165722853E-2</v>
      </c>
      <c r="AA8" s="2">
        <v>1577131</v>
      </c>
      <c r="AB8" s="49">
        <v>3522.1544261029999</v>
      </c>
      <c r="AC8" s="47">
        <v>3.4218469021629283E-2</v>
      </c>
      <c r="AD8" s="2">
        <v>1685930</v>
      </c>
      <c r="AE8" s="49">
        <v>3559.0613012190001</v>
      </c>
      <c r="AF8" s="47">
        <v>2.3823006009747516E-2</v>
      </c>
      <c r="AG8" s="2">
        <v>2042977</v>
      </c>
      <c r="AH8" s="49">
        <v>3666.4853972740002</v>
      </c>
      <c r="AI8" s="47">
        <v>2.412154835247815E-2</v>
      </c>
      <c r="AJ8" s="2">
        <v>1804189</v>
      </c>
      <c r="AK8" s="49">
        <v>3808.9039083570001</v>
      </c>
      <c r="AL8" s="47">
        <v>2.5079445463670247E-2</v>
      </c>
      <c r="AM8" s="2">
        <v>1843625</v>
      </c>
      <c r="AN8" s="49">
        <v>3850.5458082099999</v>
      </c>
      <c r="AO8" s="47">
        <v>2.4518176496876265E-2</v>
      </c>
      <c r="AP8" s="2">
        <v>1867310</v>
      </c>
      <c r="AQ8" s="49">
        <v>3747.0239150430002</v>
      </c>
      <c r="AR8" s="47">
        <v>2.577368740596675E-2</v>
      </c>
      <c r="AS8" s="2">
        <v>1956968</v>
      </c>
      <c r="AT8" s="49">
        <v>3980.941641766</v>
      </c>
      <c r="AU8" s="47">
        <v>2.7093041282603147E-2</v>
      </c>
      <c r="AV8" s="64">
        <v>1922325</v>
      </c>
      <c r="AW8" s="49">
        <v>3987.4190591930001</v>
      </c>
      <c r="AX8" s="47">
        <v>2.6555378173226174E-2</v>
      </c>
      <c r="AY8" s="246">
        <v>1969682</v>
      </c>
      <c r="AZ8" s="248">
        <v>4063.9025643939999</v>
      </c>
      <c r="BA8" s="47">
        <v>3.0658839688637918E-2</v>
      </c>
      <c r="BB8" s="246">
        <v>2015415</v>
      </c>
      <c r="BC8" s="248">
        <v>4143.8666312699997</v>
      </c>
      <c r="BD8" s="47">
        <v>2.9638679847029503E-2</v>
      </c>
      <c r="BE8" s="221"/>
    </row>
    <row r="9" spans="1:57" x14ac:dyDescent="0.2">
      <c r="A9" s="8"/>
      <c r="B9" s="1" t="s">
        <v>38</v>
      </c>
      <c r="C9" s="2">
        <v>163463</v>
      </c>
      <c r="D9" s="49">
        <v>346.28376225599999</v>
      </c>
      <c r="E9" s="120">
        <v>2.325235029370909E-2</v>
      </c>
      <c r="F9" s="2">
        <v>171095</v>
      </c>
      <c r="G9" s="49">
        <v>405.41662533800002</v>
      </c>
      <c r="H9" s="47">
        <v>2.1390337956096572E-2</v>
      </c>
      <c r="I9" s="2">
        <v>183780</v>
      </c>
      <c r="J9" s="49">
        <v>436.33968507499998</v>
      </c>
      <c r="K9" s="47">
        <v>2.0726228116164869E-2</v>
      </c>
      <c r="L9" s="2">
        <v>201506</v>
      </c>
      <c r="M9" s="49">
        <v>477.34950148799999</v>
      </c>
      <c r="N9" s="47">
        <v>2.0249785856837232E-2</v>
      </c>
      <c r="O9" s="2">
        <v>225224</v>
      </c>
      <c r="P9" s="49">
        <v>488.891282402</v>
      </c>
      <c r="Q9" s="47">
        <v>1.9088443944325517E-2</v>
      </c>
      <c r="R9" s="2">
        <v>238675</v>
      </c>
      <c r="S9" s="49">
        <v>541.62360334499999</v>
      </c>
      <c r="T9" s="47">
        <v>2.0493396169313116E-2</v>
      </c>
      <c r="U9" s="2">
        <v>256908</v>
      </c>
      <c r="V9" s="49">
        <v>585.58408549199999</v>
      </c>
      <c r="W9" s="47">
        <v>2.3099476999336566E-2</v>
      </c>
      <c r="X9" s="2">
        <v>273448</v>
      </c>
      <c r="Y9" s="49">
        <v>614.37399365399995</v>
      </c>
      <c r="Z9" s="47">
        <v>2.5419112072303962E-2</v>
      </c>
      <c r="AA9" s="2">
        <v>289942</v>
      </c>
      <c r="AB9" s="49">
        <v>642.22466548900002</v>
      </c>
      <c r="AC9" s="47">
        <v>2.860085359383413E-2</v>
      </c>
      <c r="AD9" s="2">
        <v>309591</v>
      </c>
      <c r="AE9" s="49">
        <v>660.30467247000001</v>
      </c>
      <c r="AF9" s="47">
        <v>2.4058259490389644E-2</v>
      </c>
      <c r="AG9" s="2">
        <v>373026</v>
      </c>
      <c r="AH9" s="49">
        <v>686.57469093400005</v>
      </c>
      <c r="AI9" s="47">
        <v>2.5337717126354575E-2</v>
      </c>
      <c r="AJ9" s="2">
        <v>327815</v>
      </c>
      <c r="AK9" s="49">
        <v>701.56736762000003</v>
      </c>
      <c r="AL9" s="47">
        <v>2.5785590397925273E-2</v>
      </c>
      <c r="AM9" s="2">
        <v>331558</v>
      </c>
      <c r="AN9" s="49">
        <v>706.27123220600004</v>
      </c>
      <c r="AO9" s="47">
        <v>2.2943490394457422E-2</v>
      </c>
      <c r="AP9" s="2">
        <v>334365</v>
      </c>
      <c r="AQ9" s="49">
        <v>683.45942451500002</v>
      </c>
      <c r="AR9" s="47">
        <v>2.0626210482068807E-2</v>
      </c>
      <c r="AS9" s="2">
        <v>394648</v>
      </c>
      <c r="AT9" s="49">
        <v>760.73865335699998</v>
      </c>
      <c r="AU9" s="47">
        <v>2.1268184210967434E-2</v>
      </c>
      <c r="AV9" s="64">
        <v>393383</v>
      </c>
      <c r="AW9" s="49">
        <v>764.74412342000005</v>
      </c>
      <c r="AX9" s="47">
        <v>2.0424892662328498E-2</v>
      </c>
      <c r="AY9" s="246">
        <v>405258</v>
      </c>
      <c r="AZ9" s="248">
        <v>788.64025469800004</v>
      </c>
      <c r="BA9" s="47">
        <v>2.6829142503133285E-2</v>
      </c>
      <c r="BB9" s="246">
        <v>413473</v>
      </c>
      <c r="BC9" s="248">
        <v>797.12531731499996</v>
      </c>
      <c r="BD9" s="47">
        <v>2.4822604549368354E-2</v>
      </c>
      <c r="BE9" s="221"/>
    </row>
    <row r="10" spans="1:57" x14ac:dyDescent="0.2">
      <c r="A10" s="8"/>
      <c r="B10" s="1" t="s">
        <v>39</v>
      </c>
      <c r="C10" s="2">
        <v>1363717</v>
      </c>
      <c r="D10" s="49">
        <v>3758.157612987</v>
      </c>
      <c r="E10" s="120">
        <v>2.8658592182459475E-2</v>
      </c>
      <c r="F10" s="2">
        <v>1407334</v>
      </c>
      <c r="G10" s="49">
        <v>4233.9651150580003</v>
      </c>
      <c r="H10" s="47">
        <v>2.6936110445595296E-2</v>
      </c>
      <c r="I10" s="2">
        <v>1536292</v>
      </c>
      <c r="J10" s="49">
        <v>4604.9273419540004</v>
      </c>
      <c r="K10" s="47">
        <v>2.5718317800807355E-2</v>
      </c>
      <c r="L10" s="2">
        <v>1605471</v>
      </c>
      <c r="M10" s="49">
        <v>4915.847601085</v>
      </c>
      <c r="N10" s="47">
        <v>2.5487765555292197E-2</v>
      </c>
      <c r="O10" s="2">
        <v>1746086</v>
      </c>
      <c r="P10" s="49">
        <v>4991.0186669340001</v>
      </c>
      <c r="Q10" s="47">
        <v>2.38873607586082E-2</v>
      </c>
      <c r="R10" s="2">
        <v>1849577</v>
      </c>
      <c r="S10" s="49">
        <v>5485.9216031030001</v>
      </c>
      <c r="T10" s="47">
        <v>2.4952496124912238E-2</v>
      </c>
      <c r="U10" s="2">
        <v>1960056</v>
      </c>
      <c r="V10" s="49">
        <v>5681.4047028530003</v>
      </c>
      <c r="W10" s="47">
        <v>2.8049327534434454E-2</v>
      </c>
      <c r="X10" s="2">
        <v>2045286</v>
      </c>
      <c r="Y10" s="49">
        <v>5869.6460082439999</v>
      </c>
      <c r="Z10" s="47">
        <v>2.9620282198928205E-2</v>
      </c>
      <c r="AA10" s="2">
        <v>2118713</v>
      </c>
      <c r="AB10" s="49">
        <v>6059.0241966430003</v>
      </c>
      <c r="AC10" s="47">
        <v>3.2165906114879128E-2</v>
      </c>
      <c r="AD10" s="2">
        <v>2231929</v>
      </c>
      <c r="AE10" s="49">
        <v>6097.5973518560004</v>
      </c>
      <c r="AF10" s="47">
        <v>2.8707833607235167E-2</v>
      </c>
      <c r="AG10" s="2">
        <v>2703908</v>
      </c>
      <c r="AH10" s="49">
        <v>6206.9960597919999</v>
      </c>
      <c r="AI10" s="47">
        <v>3.0388864165691309E-2</v>
      </c>
      <c r="AJ10" s="2">
        <v>2323804</v>
      </c>
      <c r="AK10" s="49">
        <v>6103.7676095449997</v>
      </c>
      <c r="AL10" s="47">
        <v>3.1817807897256634E-2</v>
      </c>
      <c r="AM10" s="2">
        <v>2344327</v>
      </c>
      <c r="AN10" s="49">
        <v>6103.5533207990002</v>
      </c>
      <c r="AO10" s="47">
        <v>3.1579977224278188E-2</v>
      </c>
      <c r="AP10" s="2">
        <v>2363267</v>
      </c>
      <c r="AQ10" s="49">
        <v>6061.0608133750002</v>
      </c>
      <c r="AR10" s="47">
        <v>3.0326139700724952E-2</v>
      </c>
      <c r="AS10" s="2">
        <v>2125537</v>
      </c>
      <c r="AT10" s="49">
        <v>6239.5522047049999</v>
      </c>
      <c r="AU10" s="47">
        <v>3.2637577850769484E-2</v>
      </c>
      <c r="AV10" s="64">
        <v>2071312</v>
      </c>
      <c r="AW10" s="49">
        <v>6236.8841524669997</v>
      </c>
      <c r="AX10" s="47">
        <v>3.2539921737639421E-2</v>
      </c>
      <c r="AY10" s="246">
        <v>2114815</v>
      </c>
      <c r="AZ10" s="248">
        <v>6332.1186614999997</v>
      </c>
      <c r="BA10" s="47">
        <v>3.5277748092150119E-2</v>
      </c>
      <c r="BB10" s="246">
        <v>2147643</v>
      </c>
      <c r="BC10" s="248">
        <v>6472.6351399880004</v>
      </c>
      <c r="BD10" s="47">
        <v>3.6051565129381347E-2</v>
      </c>
      <c r="BE10" s="221"/>
    </row>
    <row r="11" spans="1:57" s="55" customFormat="1" x14ac:dyDescent="0.2">
      <c r="A11" s="56" t="s">
        <v>40</v>
      </c>
      <c r="C11" s="13">
        <v>2571911</v>
      </c>
      <c r="D11" s="48">
        <v>6025.5949537719998</v>
      </c>
      <c r="E11" s="119">
        <v>2.1825010912603138E-2</v>
      </c>
      <c r="F11" s="13">
        <v>2692457</v>
      </c>
      <c r="G11" s="48">
        <v>6926.3291873930002</v>
      </c>
      <c r="H11" s="46">
        <v>1.9595468638285318E-2</v>
      </c>
      <c r="I11" s="13">
        <v>2869554</v>
      </c>
      <c r="J11" s="48">
        <v>7394.9404883690004</v>
      </c>
      <c r="K11" s="46">
        <v>1.8755588680145041E-2</v>
      </c>
      <c r="L11" s="13">
        <v>3038823</v>
      </c>
      <c r="M11" s="48">
        <v>7674.2549120499998</v>
      </c>
      <c r="N11" s="46">
        <v>1.9637171254941244E-2</v>
      </c>
      <c r="O11" s="13">
        <v>3341880</v>
      </c>
      <c r="P11" s="48">
        <v>7788.4934566800002</v>
      </c>
      <c r="Q11" s="46">
        <v>1.9722835637520086E-2</v>
      </c>
      <c r="R11" s="13">
        <v>3562382</v>
      </c>
      <c r="S11" s="48">
        <v>8606.5842720269993</v>
      </c>
      <c r="T11" s="46">
        <v>2.1744351723627986E-2</v>
      </c>
      <c r="U11" s="13">
        <v>3787549</v>
      </c>
      <c r="V11" s="48">
        <v>9043.2648758809992</v>
      </c>
      <c r="W11" s="46">
        <v>2.4509900094395576E-2</v>
      </c>
      <c r="X11" s="13">
        <v>4011691</v>
      </c>
      <c r="Y11" s="48">
        <v>9478.8237482080003</v>
      </c>
      <c r="Z11" s="46">
        <v>2.5637687477936599E-2</v>
      </c>
      <c r="AA11" s="13">
        <v>4230755</v>
      </c>
      <c r="AB11" s="48">
        <v>9966.8953260880007</v>
      </c>
      <c r="AC11" s="46">
        <v>2.659476610215783E-2</v>
      </c>
      <c r="AD11" s="13">
        <v>4502187</v>
      </c>
      <c r="AE11" s="48">
        <v>10213.529445189</v>
      </c>
      <c r="AF11" s="46">
        <v>2.0355512864255743E-2</v>
      </c>
      <c r="AG11" s="13">
        <v>5561252</v>
      </c>
      <c r="AH11" s="48">
        <v>10556.270588601001</v>
      </c>
      <c r="AI11" s="46">
        <v>2.0684005547070505E-2</v>
      </c>
      <c r="AJ11" s="13">
        <v>4770230</v>
      </c>
      <c r="AK11" s="48">
        <v>10829.80097312</v>
      </c>
      <c r="AL11" s="46">
        <v>1.9705060041700806E-2</v>
      </c>
      <c r="AM11" s="13">
        <v>4910810</v>
      </c>
      <c r="AN11" s="48">
        <v>11045.866340934999</v>
      </c>
      <c r="AO11" s="46">
        <v>1.8526848476755786E-2</v>
      </c>
      <c r="AP11" s="13">
        <v>5047436</v>
      </c>
      <c r="AQ11" s="48">
        <v>10898.524554756999</v>
      </c>
      <c r="AR11" s="46">
        <v>1.7502280693834082E-2</v>
      </c>
      <c r="AS11" s="13">
        <v>4492408</v>
      </c>
      <c r="AT11" s="48">
        <v>11260.927638130001</v>
      </c>
      <c r="AU11" s="46">
        <v>1.9439518517530563E-2</v>
      </c>
      <c r="AV11" s="73">
        <v>4437013</v>
      </c>
      <c r="AW11" s="48">
        <v>11234.956853801001</v>
      </c>
      <c r="AX11" s="46">
        <v>1.8520065207246916E-2</v>
      </c>
      <c r="AY11" s="245">
        <v>4589695</v>
      </c>
      <c r="AZ11" s="249">
        <v>11383.973052582</v>
      </c>
      <c r="BA11" s="46">
        <v>2.2653459216376848E-2</v>
      </c>
      <c r="BB11" s="245">
        <v>4683171</v>
      </c>
      <c r="BC11" s="249">
        <v>11576.711551843</v>
      </c>
      <c r="BD11" s="46">
        <v>2.1862662787750509E-2</v>
      </c>
      <c r="BE11" s="220"/>
    </row>
    <row r="12" spans="1:57" x14ac:dyDescent="0.2">
      <c r="A12" s="8"/>
      <c r="B12" s="1" t="s">
        <v>41</v>
      </c>
      <c r="C12" s="2">
        <v>33901</v>
      </c>
      <c r="D12" s="49">
        <v>77.935776903000004</v>
      </c>
      <c r="E12" s="120">
        <v>2.9058321787420627E-2</v>
      </c>
      <c r="F12" s="2">
        <v>35456</v>
      </c>
      <c r="G12" s="49">
        <v>87.034319886999995</v>
      </c>
      <c r="H12" s="47">
        <v>1.3703049159784819E-2</v>
      </c>
      <c r="I12" s="2">
        <v>37162</v>
      </c>
      <c r="J12" s="49">
        <v>82.002622733999999</v>
      </c>
      <c r="K12" s="47">
        <v>1.2956771949191204E-2</v>
      </c>
      <c r="L12" s="2">
        <v>39101</v>
      </c>
      <c r="M12" s="49">
        <v>95.805444281999996</v>
      </c>
      <c r="N12" s="47">
        <v>1.0414033977685477E-2</v>
      </c>
      <c r="O12" s="2">
        <v>43396</v>
      </c>
      <c r="P12" s="49">
        <v>106.72710686800001</v>
      </c>
      <c r="Q12" s="47">
        <v>1.1571625459007806E-2</v>
      </c>
      <c r="R12" s="2">
        <v>45954</v>
      </c>
      <c r="S12" s="49">
        <v>105.222842484</v>
      </c>
      <c r="T12" s="47">
        <v>1.357420987004021E-2</v>
      </c>
      <c r="U12" s="2">
        <v>48044</v>
      </c>
      <c r="V12" s="49">
        <v>100.575703017</v>
      </c>
      <c r="W12" s="47">
        <v>1.222124081789655E-2</v>
      </c>
      <c r="X12" s="2">
        <v>51773</v>
      </c>
      <c r="Y12" s="49">
        <v>107.95659480099999</v>
      </c>
      <c r="Z12" s="47">
        <v>1.4479117564622612E-2</v>
      </c>
      <c r="AA12" s="2">
        <v>55574</v>
      </c>
      <c r="AB12" s="49">
        <v>109.343967608</v>
      </c>
      <c r="AC12" s="47">
        <v>1.4087727148537232E-2</v>
      </c>
      <c r="AD12" s="2">
        <v>60442</v>
      </c>
      <c r="AE12" s="49">
        <v>110.01823566500001</v>
      </c>
      <c r="AF12" s="47">
        <v>1.2852379757348098E-2</v>
      </c>
      <c r="AG12" s="2">
        <v>86408</v>
      </c>
      <c r="AH12" s="49">
        <v>98.884774829999998</v>
      </c>
      <c r="AI12" s="47">
        <v>1.4262701446452808E-2</v>
      </c>
      <c r="AJ12" s="2">
        <v>64925</v>
      </c>
      <c r="AK12" s="49">
        <v>100.80450375700001</v>
      </c>
      <c r="AL12" s="47">
        <v>1.6415212915376287E-2</v>
      </c>
      <c r="AM12" s="2">
        <v>69559</v>
      </c>
      <c r="AN12" s="49">
        <v>108.83707482299999</v>
      </c>
      <c r="AO12" s="47">
        <v>1.0957267906542278E-2</v>
      </c>
      <c r="AP12" s="2">
        <v>73595</v>
      </c>
      <c r="AQ12" s="49">
        <v>100.289345604</v>
      </c>
      <c r="AR12" s="47">
        <v>1.3249601769731778E-2</v>
      </c>
      <c r="AS12" s="2">
        <v>61048</v>
      </c>
      <c r="AT12" s="49">
        <v>107.226391471</v>
      </c>
      <c r="AU12" s="47">
        <v>1.3518395798967409E-2</v>
      </c>
      <c r="AV12" s="64">
        <v>59642</v>
      </c>
      <c r="AW12" s="49">
        <v>106.606601911</v>
      </c>
      <c r="AX12" s="47">
        <v>1.0204107029958331E-2</v>
      </c>
      <c r="AY12" s="246">
        <v>60435</v>
      </c>
      <c r="AZ12" s="248">
        <v>110.799490269</v>
      </c>
      <c r="BA12" s="47">
        <v>1.5763673774667808E-2</v>
      </c>
      <c r="BB12" s="246">
        <v>64136</v>
      </c>
      <c r="BC12" s="248">
        <v>116.40079809700001</v>
      </c>
      <c r="BD12" s="47">
        <v>1.3392949408309707E-2</v>
      </c>
      <c r="BE12" s="221"/>
    </row>
    <row r="13" spans="1:57" x14ac:dyDescent="0.2">
      <c r="A13" s="8"/>
      <c r="B13" s="1" t="s">
        <v>42</v>
      </c>
      <c r="C13" s="2">
        <v>351040</v>
      </c>
      <c r="D13" s="49">
        <v>771.62306699099997</v>
      </c>
      <c r="E13" s="120">
        <v>2.1790398815534795E-2</v>
      </c>
      <c r="F13" s="2">
        <v>364956</v>
      </c>
      <c r="G13" s="49">
        <v>866.53740115300002</v>
      </c>
      <c r="H13" s="47">
        <v>1.9765257412098558E-2</v>
      </c>
      <c r="I13" s="2">
        <v>387418</v>
      </c>
      <c r="J13" s="49">
        <v>922.36469757899999</v>
      </c>
      <c r="K13" s="47">
        <v>1.8741306601795071E-2</v>
      </c>
      <c r="L13" s="2">
        <v>407828</v>
      </c>
      <c r="M13" s="49">
        <v>929.47495270700006</v>
      </c>
      <c r="N13" s="47">
        <v>1.9477697308866504E-2</v>
      </c>
      <c r="O13" s="2">
        <v>445737</v>
      </c>
      <c r="P13" s="49">
        <v>950.90167645700001</v>
      </c>
      <c r="Q13" s="47">
        <v>1.9663212569638877E-2</v>
      </c>
      <c r="R13" s="2">
        <v>473505</v>
      </c>
      <c r="S13" s="49">
        <v>1063.6401268740001</v>
      </c>
      <c r="T13" s="47">
        <v>1.9869531596285461E-2</v>
      </c>
      <c r="U13" s="2">
        <v>502124</v>
      </c>
      <c r="V13" s="49">
        <v>1115.5774873549999</v>
      </c>
      <c r="W13" s="47">
        <v>2.1383307205812163E-2</v>
      </c>
      <c r="X13" s="2">
        <v>529437</v>
      </c>
      <c r="Y13" s="49">
        <v>1170.1674066129999</v>
      </c>
      <c r="Z13" s="47">
        <v>2.290664093318473E-2</v>
      </c>
      <c r="AA13" s="2">
        <v>552246</v>
      </c>
      <c r="AB13" s="49">
        <v>1223.1362194379999</v>
      </c>
      <c r="AC13" s="47">
        <v>2.4860735534404932E-2</v>
      </c>
      <c r="AD13" s="2">
        <v>587467</v>
      </c>
      <c r="AE13" s="49">
        <v>1268.08229173</v>
      </c>
      <c r="AF13" s="47">
        <v>2.0800097250798899E-2</v>
      </c>
      <c r="AG13" s="2">
        <v>728114</v>
      </c>
      <c r="AH13" s="49">
        <v>1308.3633676219999</v>
      </c>
      <c r="AI13" s="47">
        <v>1.936954786349665E-2</v>
      </c>
      <c r="AJ13" s="2">
        <v>626643</v>
      </c>
      <c r="AK13" s="49">
        <v>1346.4676657499999</v>
      </c>
      <c r="AL13" s="47">
        <v>1.7946636762747659E-2</v>
      </c>
      <c r="AM13" s="2">
        <v>641480</v>
      </c>
      <c r="AN13" s="49">
        <v>1366.813709349</v>
      </c>
      <c r="AO13" s="47">
        <v>1.5670895955676167E-2</v>
      </c>
      <c r="AP13" s="2">
        <v>658346</v>
      </c>
      <c r="AQ13" s="49">
        <v>1340.5648836759999</v>
      </c>
      <c r="AR13" s="47">
        <v>1.4320498492663702E-2</v>
      </c>
      <c r="AS13" s="2">
        <v>597172</v>
      </c>
      <c r="AT13" s="49">
        <v>1378.2812572519999</v>
      </c>
      <c r="AU13" s="47">
        <v>1.5814412254620658E-2</v>
      </c>
      <c r="AV13" s="64">
        <v>591466</v>
      </c>
      <c r="AW13" s="49">
        <v>1389.547193638</v>
      </c>
      <c r="AX13" s="47">
        <v>1.4541025783442296E-2</v>
      </c>
      <c r="AY13" s="246">
        <v>591831</v>
      </c>
      <c r="AZ13" s="248">
        <v>1405.252846357</v>
      </c>
      <c r="BA13" s="47">
        <v>1.9368224273345835E-2</v>
      </c>
      <c r="BB13" s="246">
        <v>607642</v>
      </c>
      <c r="BC13" s="248">
        <v>1433.912573434</v>
      </c>
      <c r="BD13" s="47">
        <v>1.9080643929690222E-2</v>
      </c>
      <c r="BE13" s="221"/>
    </row>
    <row r="14" spans="1:57" x14ac:dyDescent="0.2">
      <c r="A14" s="8"/>
      <c r="B14" s="1" t="s">
        <v>43</v>
      </c>
      <c r="C14" s="2">
        <v>139369</v>
      </c>
      <c r="D14" s="49">
        <v>337.65812914899999</v>
      </c>
      <c r="E14" s="120">
        <v>1.4122053753060415E-2</v>
      </c>
      <c r="F14" s="2">
        <v>146568</v>
      </c>
      <c r="G14" s="49">
        <v>384.29365520300001</v>
      </c>
      <c r="H14" s="47">
        <v>1.3116344687859605E-2</v>
      </c>
      <c r="I14" s="2">
        <v>155467</v>
      </c>
      <c r="J14" s="49">
        <v>405.51020968300003</v>
      </c>
      <c r="K14" s="47">
        <v>1.2606065141975376E-2</v>
      </c>
      <c r="L14" s="2">
        <v>163282</v>
      </c>
      <c r="M14" s="49">
        <v>417.27544620999998</v>
      </c>
      <c r="N14" s="47">
        <v>1.3214858020246134E-2</v>
      </c>
      <c r="O14" s="2">
        <v>175149</v>
      </c>
      <c r="P14" s="49">
        <v>419.19278845899998</v>
      </c>
      <c r="Q14" s="47">
        <v>1.4800228517306224E-2</v>
      </c>
      <c r="R14" s="2">
        <v>185121</v>
      </c>
      <c r="S14" s="49">
        <v>451.81624828000002</v>
      </c>
      <c r="T14" s="47">
        <v>1.5419007487049607E-2</v>
      </c>
      <c r="U14" s="2">
        <v>199422</v>
      </c>
      <c r="V14" s="49">
        <v>495.11339781599997</v>
      </c>
      <c r="W14" s="47">
        <v>1.5385196305737758E-2</v>
      </c>
      <c r="X14" s="2">
        <v>215223</v>
      </c>
      <c r="Y14" s="49">
        <v>546.44434389900005</v>
      </c>
      <c r="Z14" s="47">
        <v>1.6281105485546732E-2</v>
      </c>
      <c r="AA14" s="2">
        <v>230106</v>
      </c>
      <c r="AB14" s="49">
        <v>600.95653813299998</v>
      </c>
      <c r="AC14" s="47">
        <v>1.5278473695493733E-2</v>
      </c>
      <c r="AD14" s="2">
        <v>249050</v>
      </c>
      <c r="AE14" s="49">
        <v>643.56220920299995</v>
      </c>
      <c r="AF14" s="47">
        <v>1.4417007184884811E-2</v>
      </c>
      <c r="AG14" s="2">
        <v>297302</v>
      </c>
      <c r="AH14" s="49">
        <v>675.63236388500002</v>
      </c>
      <c r="AI14" s="47">
        <v>1.5025375477317859E-2</v>
      </c>
      <c r="AJ14" s="2">
        <v>271438</v>
      </c>
      <c r="AK14" s="49">
        <v>697.72081625199996</v>
      </c>
      <c r="AL14" s="47">
        <v>1.5572961910993999E-2</v>
      </c>
      <c r="AM14" s="2">
        <v>280795</v>
      </c>
      <c r="AN14" s="49">
        <v>703.31375021500003</v>
      </c>
      <c r="AO14" s="47">
        <v>1.5017583246127675E-2</v>
      </c>
      <c r="AP14" s="2">
        <v>289724</v>
      </c>
      <c r="AQ14" s="49">
        <v>708.82909584100003</v>
      </c>
      <c r="AR14" s="47">
        <v>1.5031183826277328E-2</v>
      </c>
      <c r="AS14" s="2">
        <v>270750</v>
      </c>
      <c r="AT14" s="49">
        <v>713.74525970699995</v>
      </c>
      <c r="AU14" s="47">
        <v>1.6147680341486614E-2</v>
      </c>
      <c r="AV14" s="64">
        <v>267965</v>
      </c>
      <c r="AW14" s="49">
        <v>711.47747385100001</v>
      </c>
      <c r="AX14" s="47">
        <v>1.7423348020988882E-2</v>
      </c>
      <c r="AY14" s="246">
        <v>265384</v>
      </c>
      <c r="AZ14" s="248">
        <v>700.54117260299995</v>
      </c>
      <c r="BA14" s="47">
        <v>2.1094834487871972E-2</v>
      </c>
      <c r="BB14" s="246">
        <v>266638</v>
      </c>
      <c r="BC14" s="248">
        <v>704.61098759699996</v>
      </c>
      <c r="BD14" s="47">
        <v>1.9637815697693961E-2</v>
      </c>
      <c r="BE14" s="221"/>
    </row>
    <row r="15" spans="1:57" x14ac:dyDescent="0.2">
      <c r="A15" s="8"/>
      <c r="B15" s="1" t="s">
        <v>44</v>
      </c>
      <c r="C15" s="2">
        <v>148295</v>
      </c>
      <c r="D15" s="49">
        <v>321.03608373600002</v>
      </c>
      <c r="E15" s="120">
        <v>2.0780113114904353E-2</v>
      </c>
      <c r="F15" s="2">
        <v>155712</v>
      </c>
      <c r="G15" s="49">
        <v>373.91188636099997</v>
      </c>
      <c r="H15" s="47">
        <v>1.8865077571216138E-2</v>
      </c>
      <c r="I15" s="2">
        <v>164905</v>
      </c>
      <c r="J15" s="49">
        <v>399.01718964000003</v>
      </c>
      <c r="K15" s="47">
        <v>1.7508657016263141E-2</v>
      </c>
      <c r="L15" s="2">
        <v>175120</v>
      </c>
      <c r="M15" s="49">
        <v>407.693563514</v>
      </c>
      <c r="N15" s="47">
        <v>1.7863661447649837E-2</v>
      </c>
      <c r="O15" s="2">
        <v>192378</v>
      </c>
      <c r="P15" s="49">
        <v>417.05921900200002</v>
      </c>
      <c r="Q15" s="47">
        <v>1.7392922559913981E-2</v>
      </c>
      <c r="R15" s="2">
        <v>206190</v>
      </c>
      <c r="S15" s="49">
        <v>463.40637761800002</v>
      </c>
      <c r="T15" s="47">
        <v>1.9433122509641909E-2</v>
      </c>
      <c r="U15" s="2">
        <v>221304</v>
      </c>
      <c r="V15" s="49">
        <v>480.546339467</v>
      </c>
      <c r="W15" s="47">
        <v>2.2127308658294709E-2</v>
      </c>
      <c r="X15" s="2">
        <v>235333</v>
      </c>
      <c r="Y15" s="49">
        <v>509.92091292100002</v>
      </c>
      <c r="Z15" s="47">
        <v>2.3137532046715426E-2</v>
      </c>
      <c r="AA15" s="2">
        <v>248176</v>
      </c>
      <c r="AB15" s="49">
        <v>537.94157682000002</v>
      </c>
      <c r="AC15" s="47">
        <v>2.4665620910799824E-2</v>
      </c>
      <c r="AD15" s="2">
        <v>263365</v>
      </c>
      <c r="AE15" s="49">
        <v>553.21445596499996</v>
      </c>
      <c r="AF15" s="47">
        <v>1.7346522755376292E-2</v>
      </c>
      <c r="AG15" s="2">
        <v>329089</v>
      </c>
      <c r="AH15" s="49">
        <v>573.43075812500001</v>
      </c>
      <c r="AI15" s="47">
        <v>1.8346034878559347E-2</v>
      </c>
      <c r="AJ15" s="2">
        <v>280890</v>
      </c>
      <c r="AK15" s="49">
        <v>585.27688077200003</v>
      </c>
      <c r="AL15" s="47">
        <v>1.6937602665808682E-2</v>
      </c>
      <c r="AM15" s="2">
        <v>291202</v>
      </c>
      <c r="AN15" s="49">
        <v>604.125227935</v>
      </c>
      <c r="AO15" s="47">
        <v>1.5409042929426575E-2</v>
      </c>
      <c r="AP15" s="2">
        <v>302297</v>
      </c>
      <c r="AQ15" s="49">
        <v>606.55160624799998</v>
      </c>
      <c r="AR15" s="47">
        <v>1.3580485282948973E-2</v>
      </c>
      <c r="AS15" s="2">
        <v>269942</v>
      </c>
      <c r="AT15" s="49">
        <v>634.39975891300003</v>
      </c>
      <c r="AU15" s="47">
        <v>1.4579044933509144E-2</v>
      </c>
      <c r="AV15" s="64">
        <v>269286</v>
      </c>
      <c r="AW15" s="49">
        <v>635.21655360099999</v>
      </c>
      <c r="AX15" s="47">
        <v>1.3869948380681119E-2</v>
      </c>
      <c r="AY15" s="246">
        <v>266292</v>
      </c>
      <c r="AZ15" s="248">
        <v>647.89514959799999</v>
      </c>
      <c r="BA15" s="47">
        <v>1.744416914837621E-2</v>
      </c>
      <c r="BB15" s="246">
        <v>275288</v>
      </c>
      <c r="BC15" s="248">
        <v>665.77361093699994</v>
      </c>
      <c r="BD15" s="47">
        <v>1.7180283568016597E-2</v>
      </c>
      <c r="BE15" s="221"/>
    </row>
    <row r="16" spans="1:57" x14ac:dyDescent="0.2">
      <c r="A16" s="8"/>
      <c r="B16" s="1" t="s">
        <v>45</v>
      </c>
      <c r="C16" s="2">
        <v>109864</v>
      </c>
      <c r="D16" s="49">
        <v>244.58293089099999</v>
      </c>
      <c r="E16" s="120">
        <v>2.2013695716155635E-2</v>
      </c>
      <c r="F16" s="2">
        <v>116308</v>
      </c>
      <c r="G16" s="49">
        <v>284.35244779200002</v>
      </c>
      <c r="H16" s="47">
        <v>2.0946510896072468E-2</v>
      </c>
      <c r="I16" s="2">
        <v>125289</v>
      </c>
      <c r="J16" s="49">
        <v>309.56925780199998</v>
      </c>
      <c r="K16" s="47">
        <v>2.4200378461971428E-2</v>
      </c>
      <c r="L16" s="2">
        <v>134307</v>
      </c>
      <c r="M16" s="49">
        <v>322.13684248099997</v>
      </c>
      <c r="N16" s="47">
        <v>2.4926498897665184E-2</v>
      </c>
      <c r="O16" s="2">
        <v>149026</v>
      </c>
      <c r="P16" s="49">
        <v>328.49236639499998</v>
      </c>
      <c r="Q16" s="47">
        <v>2.1107116150342109E-2</v>
      </c>
      <c r="R16" s="2">
        <v>159346</v>
      </c>
      <c r="S16" s="49">
        <v>363.290522022</v>
      </c>
      <c r="T16" s="47">
        <v>2.3733054385817076E-2</v>
      </c>
      <c r="U16" s="2">
        <v>170368</v>
      </c>
      <c r="V16" s="49">
        <v>374.73693804999999</v>
      </c>
      <c r="W16" s="47">
        <v>2.7065110332536113E-2</v>
      </c>
      <c r="X16" s="2">
        <v>179963</v>
      </c>
      <c r="Y16" s="49">
        <v>387.43757860800002</v>
      </c>
      <c r="Z16" s="47">
        <v>2.8083960505568051E-2</v>
      </c>
      <c r="AA16" s="2">
        <v>188792</v>
      </c>
      <c r="AB16" s="49">
        <v>405.39251453399999</v>
      </c>
      <c r="AC16" s="47">
        <v>2.8746802218082457E-2</v>
      </c>
      <c r="AD16" s="2">
        <v>200407</v>
      </c>
      <c r="AE16" s="49">
        <v>418.461063701</v>
      </c>
      <c r="AF16" s="47">
        <v>2.5778057340856031E-2</v>
      </c>
      <c r="AG16" s="2">
        <v>248961</v>
      </c>
      <c r="AH16" s="49">
        <v>428.68477987300002</v>
      </c>
      <c r="AI16" s="47">
        <v>2.459675396715455E-2</v>
      </c>
      <c r="AJ16" s="2">
        <v>209151</v>
      </c>
      <c r="AK16" s="49">
        <v>437.18010895399999</v>
      </c>
      <c r="AL16" s="47">
        <v>2.3422302536818762E-2</v>
      </c>
      <c r="AM16" s="2">
        <v>210848</v>
      </c>
      <c r="AN16" s="49">
        <v>441.58518148100001</v>
      </c>
      <c r="AO16" s="47">
        <v>2.1654645443330955E-2</v>
      </c>
      <c r="AP16" s="2">
        <v>213401</v>
      </c>
      <c r="AQ16" s="49">
        <v>425.61120374799998</v>
      </c>
      <c r="AR16" s="47">
        <v>1.9153870399113759E-2</v>
      </c>
      <c r="AS16" s="2">
        <v>184250</v>
      </c>
      <c r="AT16" s="49">
        <v>431.83549418600001</v>
      </c>
      <c r="AU16" s="47">
        <v>2.2004851393496394E-2</v>
      </c>
      <c r="AV16" s="64">
        <v>179279</v>
      </c>
      <c r="AW16" s="49">
        <v>425.43782371999998</v>
      </c>
      <c r="AX16" s="47">
        <v>1.7287648984027681E-2</v>
      </c>
      <c r="AY16" s="246">
        <v>172732</v>
      </c>
      <c r="AZ16" s="248">
        <v>431.489142872</v>
      </c>
      <c r="BA16" s="47">
        <v>2.1960043624575931E-2</v>
      </c>
      <c r="BB16" s="246">
        <v>177002</v>
      </c>
      <c r="BC16" s="248">
        <v>442.387619245</v>
      </c>
      <c r="BD16" s="47">
        <v>2.1117675933028712E-2</v>
      </c>
      <c r="BE16" s="221"/>
    </row>
    <row r="17" spans="1:57" x14ac:dyDescent="0.2">
      <c r="A17" s="8"/>
      <c r="B17" s="1" t="s">
        <v>46</v>
      </c>
      <c r="C17" s="2">
        <v>25319</v>
      </c>
      <c r="D17" s="49">
        <v>76.757471077000005</v>
      </c>
      <c r="E17" s="120">
        <v>2.0811481469960258E-2</v>
      </c>
      <c r="F17" s="2">
        <v>26845</v>
      </c>
      <c r="G17" s="49">
        <v>90.814045915999998</v>
      </c>
      <c r="H17" s="47">
        <v>1.8707694342474768E-2</v>
      </c>
      <c r="I17" s="2">
        <v>28268</v>
      </c>
      <c r="J17" s="49">
        <v>95.449787290000003</v>
      </c>
      <c r="K17" s="47">
        <v>1.7729584109584473E-2</v>
      </c>
      <c r="L17" s="2">
        <v>30170</v>
      </c>
      <c r="M17" s="49">
        <v>100.721244161</v>
      </c>
      <c r="N17" s="47">
        <v>1.8760357268617356E-2</v>
      </c>
      <c r="O17" s="2">
        <v>39027</v>
      </c>
      <c r="P17" s="49">
        <v>112.063763618</v>
      </c>
      <c r="Q17" s="47">
        <v>1.7993988590939258E-2</v>
      </c>
      <c r="R17" s="2">
        <v>41941</v>
      </c>
      <c r="S17" s="49">
        <v>133.289568003</v>
      </c>
      <c r="T17" s="47">
        <v>1.8377045688563354E-2</v>
      </c>
      <c r="U17" s="2">
        <v>45190</v>
      </c>
      <c r="V17" s="49">
        <v>136.549150618</v>
      </c>
      <c r="W17" s="47">
        <v>1.9994993763367219E-2</v>
      </c>
      <c r="X17" s="2">
        <v>48470</v>
      </c>
      <c r="Y17" s="49">
        <v>143.19198233899999</v>
      </c>
      <c r="Z17" s="47">
        <v>2.0705961706575682E-2</v>
      </c>
      <c r="AA17" s="2">
        <v>51725</v>
      </c>
      <c r="AB17" s="49">
        <v>150.25111199299999</v>
      </c>
      <c r="AC17" s="47">
        <v>2.2978924090497621E-2</v>
      </c>
      <c r="AD17" s="2">
        <v>55539</v>
      </c>
      <c r="AE17" s="49">
        <v>138.343730706</v>
      </c>
      <c r="AF17" s="47">
        <v>1.6521863624289757E-2</v>
      </c>
      <c r="AG17" s="2">
        <v>70262</v>
      </c>
      <c r="AH17" s="49">
        <v>154.22503986300001</v>
      </c>
      <c r="AI17" s="47">
        <v>1.7470993046223349E-2</v>
      </c>
      <c r="AJ17" s="2">
        <v>62296</v>
      </c>
      <c r="AK17" s="49">
        <v>169.30325874499999</v>
      </c>
      <c r="AL17" s="47">
        <v>1.5063801216261719E-2</v>
      </c>
      <c r="AM17" s="2">
        <v>66223</v>
      </c>
      <c r="AN17" s="49">
        <v>171.82676677699999</v>
      </c>
      <c r="AO17" s="47">
        <v>1.4906825490839992E-2</v>
      </c>
      <c r="AP17" s="2">
        <v>69223</v>
      </c>
      <c r="AQ17" s="49">
        <v>173.13583951499999</v>
      </c>
      <c r="AR17" s="47">
        <v>1.4242812296447527E-2</v>
      </c>
      <c r="AS17" s="2">
        <v>63263</v>
      </c>
      <c r="AT17" s="49">
        <v>187.76661225999999</v>
      </c>
      <c r="AU17" s="47">
        <v>1.4232827960380168E-2</v>
      </c>
      <c r="AV17" s="64">
        <v>63422</v>
      </c>
      <c r="AW17" s="49">
        <v>188.68500518499999</v>
      </c>
      <c r="AX17" s="47">
        <v>1.2852247583862497E-2</v>
      </c>
      <c r="AY17" s="246">
        <v>71171</v>
      </c>
      <c r="AZ17" s="248">
        <v>195.256594406</v>
      </c>
      <c r="BA17" s="47">
        <v>1.5140428132496164E-2</v>
      </c>
      <c r="BB17" s="246">
        <v>72784</v>
      </c>
      <c r="BC17" s="248">
        <v>193.89312662399999</v>
      </c>
      <c r="BD17" s="47">
        <v>1.598031324755822E-2</v>
      </c>
      <c r="BE17" s="221"/>
    </row>
    <row r="18" spans="1:57" x14ac:dyDescent="0.2">
      <c r="A18" s="8"/>
      <c r="B18" s="1" t="s">
        <v>47</v>
      </c>
      <c r="C18" s="2">
        <v>85227</v>
      </c>
      <c r="D18" s="49">
        <v>195.04669115600001</v>
      </c>
      <c r="E18" s="120">
        <v>2.1627441691005722E-2</v>
      </c>
      <c r="F18" s="2">
        <v>89446</v>
      </c>
      <c r="G18" s="49">
        <v>227.13877484700001</v>
      </c>
      <c r="H18" s="47">
        <v>2.0496207854145188E-2</v>
      </c>
      <c r="I18" s="2">
        <v>95159</v>
      </c>
      <c r="J18" s="49">
        <v>246.077321762</v>
      </c>
      <c r="K18" s="47">
        <v>1.7748207151832007E-2</v>
      </c>
      <c r="L18" s="2">
        <v>100787</v>
      </c>
      <c r="M18" s="49">
        <v>258.43012418400002</v>
      </c>
      <c r="N18" s="47">
        <v>1.8580382392190509E-2</v>
      </c>
      <c r="O18" s="2">
        <v>110893</v>
      </c>
      <c r="P18" s="49">
        <v>260.55778722899998</v>
      </c>
      <c r="Q18" s="47">
        <v>1.8272739769683244E-2</v>
      </c>
      <c r="R18" s="2">
        <v>117498</v>
      </c>
      <c r="S18" s="49">
        <v>284.95224126400001</v>
      </c>
      <c r="T18" s="47">
        <v>2.1697256619476524E-2</v>
      </c>
      <c r="U18" s="2">
        <v>125132</v>
      </c>
      <c r="V18" s="49">
        <v>305.311627015</v>
      </c>
      <c r="W18" s="47">
        <v>2.4155833376229952E-2</v>
      </c>
      <c r="X18" s="2">
        <v>132058</v>
      </c>
      <c r="Y18" s="49">
        <v>311.63878919299998</v>
      </c>
      <c r="Z18" s="47">
        <v>2.6461056787423942E-2</v>
      </c>
      <c r="AA18" s="2">
        <v>138602</v>
      </c>
      <c r="AB18" s="49">
        <v>325.85339909999999</v>
      </c>
      <c r="AC18" s="47">
        <v>2.8159976935468456E-2</v>
      </c>
      <c r="AD18" s="2">
        <v>145894</v>
      </c>
      <c r="AE18" s="49">
        <v>329.80142720399999</v>
      </c>
      <c r="AF18" s="47">
        <v>1.632265361504992E-2</v>
      </c>
      <c r="AG18" s="2">
        <v>179896</v>
      </c>
      <c r="AH18" s="49">
        <v>342.59823729499999</v>
      </c>
      <c r="AI18" s="47">
        <v>1.8838461055602718E-2</v>
      </c>
      <c r="AJ18" s="2">
        <v>157170</v>
      </c>
      <c r="AK18" s="49">
        <v>362.86642629300002</v>
      </c>
      <c r="AL18" s="47">
        <v>1.6576539354850817E-2</v>
      </c>
      <c r="AM18" s="2">
        <v>162689</v>
      </c>
      <c r="AN18" s="49">
        <v>385.30344721900002</v>
      </c>
      <c r="AO18" s="47">
        <v>1.4118770971981442E-2</v>
      </c>
      <c r="AP18" s="2">
        <v>168173</v>
      </c>
      <c r="AQ18" s="49">
        <v>400.68987453800003</v>
      </c>
      <c r="AR18" s="47">
        <v>1.3223620000653358E-2</v>
      </c>
      <c r="AS18" s="2">
        <v>153594</v>
      </c>
      <c r="AT18" s="49">
        <v>425.49220196900001</v>
      </c>
      <c r="AU18" s="47">
        <v>1.4180298614355324E-2</v>
      </c>
      <c r="AV18" s="64">
        <v>153727</v>
      </c>
      <c r="AW18" s="49">
        <v>434.05413893500003</v>
      </c>
      <c r="AX18" s="47">
        <v>1.429704300534107E-2</v>
      </c>
      <c r="AY18" s="246">
        <v>163536</v>
      </c>
      <c r="AZ18" s="248">
        <v>446.58916975900001</v>
      </c>
      <c r="BA18" s="47">
        <v>1.5037322270094466E-2</v>
      </c>
      <c r="BB18" s="246">
        <v>167120</v>
      </c>
      <c r="BC18" s="248">
        <v>457.47279806</v>
      </c>
      <c r="BD18" s="47">
        <v>1.5239924683096873E-2</v>
      </c>
      <c r="BE18" s="221"/>
    </row>
    <row r="19" spans="1:57" x14ac:dyDescent="0.2">
      <c r="A19" s="8"/>
      <c r="B19" s="1" t="s">
        <v>48</v>
      </c>
      <c r="C19" s="2">
        <v>268834</v>
      </c>
      <c r="D19" s="49">
        <v>565.86496889199998</v>
      </c>
      <c r="E19" s="120">
        <v>2.2942657914343911E-2</v>
      </c>
      <c r="F19" s="2">
        <v>279742</v>
      </c>
      <c r="G19" s="49">
        <v>656.18337083300003</v>
      </c>
      <c r="H19" s="47">
        <v>2.3912112003206087E-2</v>
      </c>
      <c r="I19" s="2">
        <v>296667</v>
      </c>
      <c r="J19" s="49">
        <v>698.31997157399996</v>
      </c>
      <c r="K19" s="47">
        <v>2.1263418200014206E-2</v>
      </c>
      <c r="L19" s="2">
        <v>305132</v>
      </c>
      <c r="M19" s="49">
        <v>723.47941419100005</v>
      </c>
      <c r="N19" s="47">
        <v>2.189367863453584E-2</v>
      </c>
      <c r="O19" s="2">
        <v>329373</v>
      </c>
      <c r="P19" s="49">
        <v>726.79948308200005</v>
      </c>
      <c r="Q19" s="47">
        <v>2.1625905936736411E-2</v>
      </c>
      <c r="R19" s="2">
        <v>346777</v>
      </c>
      <c r="S19" s="49">
        <v>802.96918707700002</v>
      </c>
      <c r="T19" s="47">
        <v>2.4973568897453835E-2</v>
      </c>
      <c r="U19" s="2">
        <v>364305</v>
      </c>
      <c r="V19" s="49">
        <v>849.63374936900004</v>
      </c>
      <c r="W19" s="47">
        <v>2.7616255308155813E-2</v>
      </c>
      <c r="X19" s="2">
        <v>381171</v>
      </c>
      <c r="Y19" s="49">
        <v>897.33133332199998</v>
      </c>
      <c r="Z19" s="47">
        <v>2.7451941555194148E-2</v>
      </c>
      <c r="AA19" s="2">
        <v>396679</v>
      </c>
      <c r="AB19" s="49">
        <v>936.58032999800002</v>
      </c>
      <c r="AC19" s="47">
        <v>3.0007582601120797E-2</v>
      </c>
      <c r="AD19" s="2">
        <v>414001</v>
      </c>
      <c r="AE19" s="49">
        <v>957.63597506400004</v>
      </c>
      <c r="AF19" s="47">
        <v>2.1618398548171158E-2</v>
      </c>
      <c r="AG19" s="2">
        <v>493665</v>
      </c>
      <c r="AH19" s="49">
        <v>986.28802064199999</v>
      </c>
      <c r="AI19" s="47">
        <v>2.1505401134440993E-2</v>
      </c>
      <c r="AJ19" s="2">
        <v>436123</v>
      </c>
      <c r="AK19" s="49">
        <v>1008.7220488949999</v>
      </c>
      <c r="AL19" s="47">
        <v>1.972589680952952E-2</v>
      </c>
      <c r="AM19" s="2">
        <v>444816</v>
      </c>
      <c r="AN19" s="49">
        <v>1023.785915607</v>
      </c>
      <c r="AO19" s="47">
        <v>1.8204055494307259E-2</v>
      </c>
      <c r="AP19" s="2">
        <v>452639</v>
      </c>
      <c r="AQ19" s="49">
        <v>998.46124741799997</v>
      </c>
      <c r="AR19" s="47">
        <v>1.7330601233395471E-2</v>
      </c>
      <c r="AS19" s="2">
        <v>408542</v>
      </c>
      <c r="AT19" s="49">
        <v>1012.315380301</v>
      </c>
      <c r="AU19" s="47">
        <v>1.9442816085781245E-2</v>
      </c>
      <c r="AV19" s="64">
        <v>399676</v>
      </c>
      <c r="AW19" s="49">
        <v>1004.475004331</v>
      </c>
      <c r="AX19" s="47">
        <v>1.8289874984232068E-2</v>
      </c>
      <c r="AY19" s="246">
        <v>397574</v>
      </c>
      <c r="AZ19" s="248">
        <v>999.86699207300001</v>
      </c>
      <c r="BA19" s="47">
        <v>2.5232796897007637E-2</v>
      </c>
      <c r="BB19" s="246">
        <v>402742</v>
      </c>
      <c r="BC19" s="248">
        <v>1003.818804709</v>
      </c>
      <c r="BD19" s="47">
        <v>2.4292973159702136E-2</v>
      </c>
      <c r="BE19" s="221"/>
    </row>
    <row r="20" spans="1:57" x14ac:dyDescent="0.2">
      <c r="A20" s="8"/>
      <c r="B20" s="1" t="s">
        <v>49</v>
      </c>
      <c r="C20" s="2">
        <v>31780</v>
      </c>
      <c r="D20" s="49">
        <v>65.276011179999998</v>
      </c>
      <c r="E20" s="120">
        <v>2.9201347731615535E-2</v>
      </c>
      <c r="F20" s="2">
        <v>33637</v>
      </c>
      <c r="G20" s="49">
        <v>78.156258629999996</v>
      </c>
      <c r="H20" s="47">
        <v>2.6740349252053264E-2</v>
      </c>
      <c r="I20" s="2">
        <v>36416</v>
      </c>
      <c r="J20" s="49">
        <v>84.645633040000007</v>
      </c>
      <c r="K20" s="47">
        <v>2.5371540880143706E-2</v>
      </c>
      <c r="L20" s="2">
        <v>38690</v>
      </c>
      <c r="M20" s="49">
        <v>89.340985587000006</v>
      </c>
      <c r="N20" s="47">
        <v>2.6391782366268157E-2</v>
      </c>
      <c r="O20" s="2">
        <v>42400</v>
      </c>
      <c r="P20" s="49">
        <v>89.270798143999997</v>
      </c>
      <c r="Q20" s="47">
        <v>2.8442259191010177E-2</v>
      </c>
      <c r="R20" s="2">
        <v>45289</v>
      </c>
      <c r="S20" s="49">
        <v>98.986327705999997</v>
      </c>
      <c r="T20" s="47">
        <v>3.4243867860899946E-2</v>
      </c>
      <c r="U20" s="2">
        <v>47407</v>
      </c>
      <c r="V20" s="49">
        <v>104.639681056</v>
      </c>
      <c r="W20" s="47">
        <v>3.7798176744091028E-2</v>
      </c>
      <c r="X20" s="2">
        <v>50184</v>
      </c>
      <c r="Y20" s="49">
        <v>107.888824247</v>
      </c>
      <c r="Z20" s="47">
        <v>3.6260028258754295E-2</v>
      </c>
      <c r="AA20" s="2">
        <v>52277</v>
      </c>
      <c r="AB20" s="49">
        <v>112.41792482699999</v>
      </c>
      <c r="AC20" s="47">
        <v>3.7720193621485154E-2</v>
      </c>
      <c r="AD20" s="2">
        <v>55624</v>
      </c>
      <c r="AE20" s="49">
        <v>114.98103808400001</v>
      </c>
      <c r="AF20" s="47">
        <v>2.06753429836255E-2</v>
      </c>
      <c r="AG20" s="2">
        <v>71576</v>
      </c>
      <c r="AH20" s="49">
        <v>123.5668814</v>
      </c>
      <c r="AI20" s="47">
        <v>2.1940726530304766E-2</v>
      </c>
      <c r="AJ20" s="2">
        <v>63275</v>
      </c>
      <c r="AK20" s="49">
        <v>136.97478116400001</v>
      </c>
      <c r="AL20" s="47">
        <v>1.7963107325968619E-2</v>
      </c>
      <c r="AM20" s="2">
        <v>69208</v>
      </c>
      <c r="AN20" s="49">
        <v>153.61941261199999</v>
      </c>
      <c r="AO20" s="47">
        <v>1.7721736984348646E-2</v>
      </c>
      <c r="AP20" s="2">
        <v>74940</v>
      </c>
      <c r="AQ20" s="49">
        <v>169.14013375499999</v>
      </c>
      <c r="AR20" s="47">
        <v>1.5191345997880523E-2</v>
      </c>
      <c r="AS20" s="2">
        <v>71155</v>
      </c>
      <c r="AT20" s="49">
        <v>187.20830818499999</v>
      </c>
      <c r="AU20" s="47">
        <v>1.2988511992732321E-2</v>
      </c>
      <c r="AV20" s="64">
        <v>72165</v>
      </c>
      <c r="AW20" s="49">
        <v>197.101222525</v>
      </c>
      <c r="AX20" s="47">
        <v>1.1321709157420146E-2</v>
      </c>
      <c r="AY20" s="246">
        <v>82860</v>
      </c>
      <c r="AZ20" s="248">
        <v>212.96028297999999</v>
      </c>
      <c r="BA20" s="47">
        <v>1.5213396379193722E-2</v>
      </c>
      <c r="BB20" s="246">
        <v>85910</v>
      </c>
      <c r="BC20" s="248">
        <v>221.323621922</v>
      </c>
      <c r="BD20" s="47">
        <v>1.3850678944158812E-2</v>
      </c>
      <c r="BE20" s="221"/>
    </row>
    <row r="21" spans="1:57" x14ac:dyDescent="0.2">
      <c r="A21" s="8"/>
      <c r="B21" s="1" t="s">
        <v>50</v>
      </c>
      <c r="C21" s="2">
        <v>215522</v>
      </c>
      <c r="D21" s="49">
        <v>480.50312840399999</v>
      </c>
      <c r="E21" s="120">
        <v>2.6438756848880973E-2</v>
      </c>
      <c r="F21" s="2">
        <v>223216</v>
      </c>
      <c r="G21" s="49">
        <v>537.11786168100002</v>
      </c>
      <c r="H21" s="47">
        <v>2.4784548406819318E-2</v>
      </c>
      <c r="I21" s="2">
        <v>234411</v>
      </c>
      <c r="J21" s="49">
        <v>560.88911027999995</v>
      </c>
      <c r="K21" s="47">
        <v>2.5828908594370703E-2</v>
      </c>
      <c r="L21" s="2">
        <v>245842</v>
      </c>
      <c r="M21" s="49">
        <v>580.85420916500004</v>
      </c>
      <c r="N21" s="47">
        <v>2.8835080253747813E-2</v>
      </c>
      <c r="O21" s="2">
        <v>265850</v>
      </c>
      <c r="P21" s="49">
        <v>569.51349488999995</v>
      </c>
      <c r="Q21" s="47">
        <v>2.8144985296785552E-2</v>
      </c>
      <c r="R21" s="2">
        <v>277207</v>
      </c>
      <c r="S21" s="49">
        <v>639.65841844399995</v>
      </c>
      <c r="T21" s="47">
        <v>3.1159902438999909E-2</v>
      </c>
      <c r="U21" s="2">
        <v>289667</v>
      </c>
      <c r="V21" s="49">
        <v>668.19549377299995</v>
      </c>
      <c r="W21" s="47">
        <v>3.4391495947152961E-2</v>
      </c>
      <c r="X21" s="2">
        <v>299788</v>
      </c>
      <c r="Y21" s="49">
        <v>690.75373101599996</v>
      </c>
      <c r="Z21" s="47">
        <v>3.5135715011342938E-2</v>
      </c>
      <c r="AA21" s="2">
        <v>311010</v>
      </c>
      <c r="AB21" s="49">
        <v>741.13637639299998</v>
      </c>
      <c r="AC21" s="47">
        <v>3.4881252911666105E-2</v>
      </c>
      <c r="AD21" s="2">
        <v>326669</v>
      </c>
      <c r="AE21" s="49">
        <v>753.07828345099995</v>
      </c>
      <c r="AF21" s="47">
        <v>2.3699304140352706E-2</v>
      </c>
      <c r="AG21" s="2">
        <v>386608</v>
      </c>
      <c r="AH21" s="49">
        <v>773.08310937800002</v>
      </c>
      <c r="AI21" s="47">
        <v>2.4852320997490351E-2</v>
      </c>
      <c r="AJ21" s="2">
        <v>344122</v>
      </c>
      <c r="AK21" s="49">
        <v>796.69221654700004</v>
      </c>
      <c r="AL21" s="47">
        <v>2.1048257169725582E-2</v>
      </c>
      <c r="AM21" s="2">
        <v>352827</v>
      </c>
      <c r="AN21" s="49">
        <v>815.03669999199997</v>
      </c>
      <c r="AO21" s="47">
        <v>2.1559287716948816E-2</v>
      </c>
      <c r="AP21" s="2">
        <v>358918</v>
      </c>
      <c r="AQ21" s="49">
        <v>819.50383327400004</v>
      </c>
      <c r="AR21" s="47">
        <v>2.1107111936127687E-2</v>
      </c>
      <c r="AS21" s="2">
        <v>327447</v>
      </c>
      <c r="AT21" s="49">
        <v>841.716902925</v>
      </c>
      <c r="AU21" s="47">
        <v>2.1065214093223372E-2</v>
      </c>
      <c r="AV21" s="64">
        <v>321113</v>
      </c>
      <c r="AW21" s="49">
        <v>829.49224556800004</v>
      </c>
      <c r="AX21" s="47">
        <v>2.189017369483226E-2</v>
      </c>
      <c r="AY21" s="246">
        <v>332322</v>
      </c>
      <c r="AZ21" s="248">
        <v>820.54250652300004</v>
      </c>
      <c r="BA21" s="47">
        <v>2.5849781642488856E-2</v>
      </c>
      <c r="BB21" s="246">
        <v>337671</v>
      </c>
      <c r="BC21" s="248">
        <v>820.39045334399998</v>
      </c>
      <c r="BD21" s="47">
        <v>2.8769463019462149E-2</v>
      </c>
      <c r="BE21" s="221"/>
    </row>
    <row r="22" spans="1:57" x14ac:dyDescent="0.2">
      <c r="A22" s="8"/>
      <c r="B22" s="1" t="s">
        <v>51</v>
      </c>
      <c r="C22" s="2">
        <v>88333</v>
      </c>
      <c r="D22" s="49">
        <v>202.09307175800001</v>
      </c>
      <c r="E22" s="120">
        <v>2.6093895046113813E-2</v>
      </c>
      <c r="F22" s="2">
        <v>92253</v>
      </c>
      <c r="G22" s="49">
        <v>235.069534498</v>
      </c>
      <c r="H22" s="47">
        <v>2.4488104272180733E-2</v>
      </c>
      <c r="I22" s="2">
        <v>99387</v>
      </c>
      <c r="J22" s="49">
        <v>258.24123421399997</v>
      </c>
      <c r="K22" s="47">
        <v>2.3995011799181065E-2</v>
      </c>
      <c r="L22" s="2">
        <v>106321</v>
      </c>
      <c r="M22" s="49">
        <v>274.125926187</v>
      </c>
      <c r="N22" s="47">
        <v>2.4598202573514083E-2</v>
      </c>
      <c r="O22" s="2">
        <v>118380</v>
      </c>
      <c r="P22" s="49">
        <v>274.57327608999998</v>
      </c>
      <c r="Q22" s="47">
        <v>2.4267359773264774E-2</v>
      </c>
      <c r="R22" s="2">
        <v>128506</v>
      </c>
      <c r="S22" s="49">
        <v>297.02405307399999</v>
      </c>
      <c r="T22" s="47">
        <v>2.8365893619736293E-2</v>
      </c>
      <c r="U22" s="2">
        <v>137063</v>
      </c>
      <c r="V22" s="49">
        <v>309.01529119200001</v>
      </c>
      <c r="W22" s="47">
        <v>3.2881987233721266E-2</v>
      </c>
      <c r="X22" s="2">
        <v>144923</v>
      </c>
      <c r="Y22" s="49">
        <v>319.00279905799999</v>
      </c>
      <c r="Z22" s="47">
        <v>3.4710003807793655E-2</v>
      </c>
      <c r="AA22" s="2">
        <v>152503</v>
      </c>
      <c r="AB22" s="49">
        <v>329.60966037399999</v>
      </c>
      <c r="AC22" s="47">
        <v>3.7246237546769478E-2</v>
      </c>
      <c r="AD22" s="2">
        <v>161312</v>
      </c>
      <c r="AE22" s="49">
        <v>331.699053542</v>
      </c>
      <c r="AF22" s="47">
        <v>2.2967538238801044E-2</v>
      </c>
      <c r="AG22" s="2">
        <v>195926</v>
      </c>
      <c r="AH22" s="49">
        <v>337.21424478300003</v>
      </c>
      <c r="AI22" s="47">
        <v>2.3807232678341284E-2</v>
      </c>
      <c r="AJ22" s="2">
        <v>167206</v>
      </c>
      <c r="AK22" s="49">
        <v>352.399734104</v>
      </c>
      <c r="AL22" s="47">
        <v>2.2038500641172409E-2</v>
      </c>
      <c r="AM22" s="2">
        <v>169849</v>
      </c>
      <c r="AN22" s="49">
        <v>353.40527408399998</v>
      </c>
      <c r="AO22" s="47">
        <v>1.8845219764368926E-2</v>
      </c>
      <c r="AP22" s="2">
        <v>171981</v>
      </c>
      <c r="AQ22" s="49">
        <v>340.417914096</v>
      </c>
      <c r="AR22" s="47">
        <v>1.9398339151851296E-2</v>
      </c>
      <c r="AS22" s="2">
        <v>148153</v>
      </c>
      <c r="AT22" s="49">
        <v>356.72882622499998</v>
      </c>
      <c r="AU22" s="47">
        <v>2.0297860948397251E-2</v>
      </c>
      <c r="AV22" s="64">
        <v>146119</v>
      </c>
      <c r="AW22" s="49">
        <v>346.29889601299999</v>
      </c>
      <c r="AX22" s="47">
        <v>1.9428533470541076E-2</v>
      </c>
      <c r="AY22" s="246">
        <v>140777</v>
      </c>
      <c r="AZ22" s="248">
        <v>351.99713196599998</v>
      </c>
      <c r="BA22" s="47">
        <v>2.2933783718384837E-2</v>
      </c>
      <c r="BB22" s="246">
        <v>143826</v>
      </c>
      <c r="BC22" s="248">
        <v>349.59071119700002</v>
      </c>
      <c r="BD22" s="47">
        <v>2.2681472484924692E-2</v>
      </c>
      <c r="BE22" s="221"/>
    </row>
    <row r="23" spans="1:57" x14ac:dyDescent="0.2">
      <c r="A23" s="8"/>
      <c r="B23" s="1" t="s">
        <v>52</v>
      </c>
      <c r="C23" s="2">
        <v>55430</v>
      </c>
      <c r="D23" s="49">
        <v>123.712747585</v>
      </c>
      <c r="E23" s="120">
        <v>2.3249963889321545E-2</v>
      </c>
      <c r="F23" s="2">
        <v>58793</v>
      </c>
      <c r="G23" s="49">
        <v>152.28670753899999</v>
      </c>
      <c r="H23" s="47">
        <v>2.0740387240896441E-2</v>
      </c>
      <c r="I23" s="2">
        <v>63232</v>
      </c>
      <c r="J23" s="49">
        <v>173.607285418</v>
      </c>
      <c r="K23" s="47">
        <v>1.8552566208526522E-2</v>
      </c>
      <c r="L23" s="2">
        <v>67974</v>
      </c>
      <c r="M23" s="49">
        <v>179.977269538</v>
      </c>
      <c r="N23" s="47">
        <v>2.0845903805690624E-2</v>
      </c>
      <c r="O23" s="2">
        <v>77151</v>
      </c>
      <c r="P23" s="49">
        <v>182.77257423899999</v>
      </c>
      <c r="Q23" s="47">
        <v>2.081082778330956E-2</v>
      </c>
      <c r="R23" s="2">
        <v>82860</v>
      </c>
      <c r="S23" s="49">
        <v>200.299013094</v>
      </c>
      <c r="T23" s="47">
        <v>2.4716646630089212E-2</v>
      </c>
      <c r="U23" s="2">
        <v>89723</v>
      </c>
      <c r="V23" s="49">
        <v>211.21048769199999</v>
      </c>
      <c r="W23" s="47">
        <v>2.8494144849360858E-2</v>
      </c>
      <c r="X23" s="2">
        <v>95782</v>
      </c>
      <c r="Y23" s="49">
        <v>214.47910423100001</v>
      </c>
      <c r="Z23" s="47">
        <v>3.1289227927640884E-2</v>
      </c>
      <c r="AA23" s="2">
        <v>102488</v>
      </c>
      <c r="AB23" s="49">
        <v>223.26077833799999</v>
      </c>
      <c r="AC23" s="47">
        <v>3.3815037021731276E-2</v>
      </c>
      <c r="AD23" s="2">
        <v>109723</v>
      </c>
      <c r="AE23" s="49">
        <v>225.61108102</v>
      </c>
      <c r="AF23" s="47">
        <v>2.078810826044597E-2</v>
      </c>
      <c r="AG23" s="2">
        <v>135783</v>
      </c>
      <c r="AH23" s="49">
        <v>229.154645835</v>
      </c>
      <c r="AI23" s="47">
        <v>2.2570718076229457E-2</v>
      </c>
      <c r="AJ23" s="2">
        <v>115925</v>
      </c>
      <c r="AK23" s="49">
        <v>231.437993917</v>
      </c>
      <c r="AL23" s="47">
        <v>2.1656361443391559E-2</v>
      </c>
      <c r="AM23" s="2">
        <v>119850</v>
      </c>
      <c r="AN23" s="49">
        <v>237.835579693</v>
      </c>
      <c r="AO23" s="47">
        <v>1.9038004413993392E-2</v>
      </c>
      <c r="AP23" s="2">
        <v>122066</v>
      </c>
      <c r="AQ23" s="49">
        <v>233.03067361000001</v>
      </c>
      <c r="AR23" s="47">
        <v>1.8922743725917734E-2</v>
      </c>
      <c r="AS23" s="2">
        <v>102878</v>
      </c>
      <c r="AT23" s="49">
        <v>239.09578775099999</v>
      </c>
      <c r="AU23" s="47">
        <v>1.9982465864164967E-2</v>
      </c>
      <c r="AV23" s="64">
        <v>99890</v>
      </c>
      <c r="AW23" s="49">
        <v>235.775015161</v>
      </c>
      <c r="AX23" s="47">
        <v>1.6597291431951877E-2</v>
      </c>
      <c r="AY23" s="246">
        <v>110766</v>
      </c>
      <c r="AZ23" s="248">
        <v>244.629014227</v>
      </c>
      <c r="BA23" s="47">
        <v>2.3028541875137143E-2</v>
      </c>
      <c r="BB23" s="246">
        <v>111367</v>
      </c>
      <c r="BC23" s="248">
        <v>245.26298510699999</v>
      </c>
      <c r="BD23" s="47">
        <v>2.1473987661457694E-2</v>
      </c>
      <c r="BE23" s="221"/>
    </row>
    <row r="24" spans="1:57" x14ac:dyDescent="0.2">
      <c r="A24" s="8"/>
      <c r="B24" s="1" t="s">
        <v>53</v>
      </c>
      <c r="C24" s="2">
        <v>14852</v>
      </c>
      <c r="D24" s="49">
        <v>32.009796643999998</v>
      </c>
      <c r="E24" s="120">
        <v>2.35699249323853E-2</v>
      </c>
      <c r="F24" s="2">
        <v>15740</v>
      </c>
      <c r="G24" s="49">
        <v>38.611225886</v>
      </c>
      <c r="H24" s="47">
        <v>2.0220125108306397E-2</v>
      </c>
      <c r="I24" s="2">
        <v>16846</v>
      </c>
      <c r="J24" s="49">
        <v>41.308429211000004</v>
      </c>
      <c r="K24" s="47">
        <v>1.9872154441094247E-2</v>
      </c>
      <c r="L24" s="2">
        <v>17905</v>
      </c>
      <c r="M24" s="49">
        <v>42.596383836999998</v>
      </c>
      <c r="N24" s="47">
        <v>2.1850768449304891E-2</v>
      </c>
      <c r="O24" s="2">
        <v>19689</v>
      </c>
      <c r="P24" s="49">
        <v>42.369207793999998</v>
      </c>
      <c r="Q24" s="47">
        <v>2.6638671166276384E-2</v>
      </c>
      <c r="R24" s="2">
        <v>21222</v>
      </c>
      <c r="S24" s="49">
        <v>46.235300385999999</v>
      </c>
      <c r="T24" s="47">
        <v>3.0369247702025759E-2</v>
      </c>
      <c r="U24" s="2">
        <v>23000</v>
      </c>
      <c r="V24" s="49">
        <v>48.155874373000003</v>
      </c>
      <c r="W24" s="47">
        <v>3.3605353366968349E-2</v>
      </c>
      <c r="X24" s="2">
        <v>24981</v>
      </c>
      <c r="Y24" s="49">
        <v>50.172004643000001</v>
      </c>
      <c r="Z24" s="47">
        <v>2.807865400284637E-2</v>
      </c>
      <c r="AA24" s="2">
        <v>26591</v>
      </c>
      <c r="AB24" s="49">
        <v>51.877300001000002</v>
      </c>
      <c r="AC24" s="47">
        <v>2.7861922073279421E-2</v>
      </c>
      <c r="AD24" s="2">
        <v>27468</v>
      </c>
      <c r="AE24" s="49">
        <v>52.467709587999998</v>
      </c>
      <c r="AF24" s="47">
        <v>1.8133284785459725E-2</v>
      </c>
      <c r="AG24" s="2">
        <v>35734</v>
      </c>
      <c r="AH24" s="49">
        <v>52.649644346999999</v>
      </c>
      <c r="AI24" s="47">
        <v>2.1628409177751329E-2</v>
      </c>
      <c r="AJ24" s="2">
        <v>27476</v>
      </c>
      <c r="AK24" s="49">
        <v>51.643593019999997</v>
      </c>
      <c r="AL24" s="47">
        <v>1.9152374363591518E-2</v>
      </c>
      <c r="AM24" s="2">
        <v>27974</v>
      </c>
      <c r="AN24" s="49">
        <v>53.140581402000002</v>
      </c>
      <c r="AO24" s="47">
        <v>1.9223506481273689E-2</v>
      </c>
      <c r="AP24" s="2">
        <v>28563</v>
      </c>
      <c r="AQ24" s="49">
        <v>50.616413107</v>
      </c>
      <c r="AR24" s="47">
        <v>1.9153514848050834E-2</v>
      </c>
      <c r="AS24" s="2">
        <v>22956</v>
      </c>
      <c r="AT24" s="49">
        <v>52.057223073000003</v>
      </c>
      <c r="AU24" s="47">
        <v>2.0204608408040947E-2</v>
      </c>
      <c r="AV24" s="64">
        <v>22413</v>
      </c>
      <c r="AW24" s="49">
        <v>50.812728675000002</v>
      </c>
      <c r="AX24" s="47">
        <v>1.8529916018134363E-2</v>
      </c>
      <c r="AY24" s="246">
        <v>41285</v>
      </c>
      <c r="AZ24" s="248">
        <v>62.608144750999998</v>
      </c>
      <c r="BA24" s="47">
        <v>1.8316541395066444E-2</v>
      </c>
      <c r="BB24" s="246">
        <v>41164</v>
      </c>
      <c r="BC24" s="248">
        <v>62.740811362000002</v>
      </c>
      <c r="BD24" s="47">
        <v>1.6627845358593185E-2</v>
      </c>
      <c r="BE24" s="221"/>
    </row>
    <row r="25" spans="1:57" x14ac:dyDescent="0.2">
      <c r="A25" s="8"/>
      <c r="B25" s="1" t="s">
        <v>54</v>
      </c>
      <c r="C25" s="2">
        <v>143150</v>
      </c>
      <c r="D25" s="49">
        <v>302.004101182</v>
      </c>
      <c r="E25" s="120">
        <v>2.4019601732588547E-2</v>
      </c>
      <c r="F25" s="2">
        <v>150527</v>
      </c>
      <c r="G25" s="49">
        <v>367.61996291100002</v>
      </c>
      <c r="H25" s="47">
        <v>2.1209765044472473E-2</v>
      </c>
      <c r="I25" s="2">
        <v>162392</v>
      </c>
      <c r="J25" s="49">
        <v>401.77747413200001</v>
      </c>
      <c r="K25" s="47">
        <v>1.8699018329065731E-2</v>
      </c>
      <c r="L25" s="2">
        <v>173360</v>
      </c>
      <c r="M25" s="49">
        <v>425.37771312699999</v>
      </c>
      <c r="N25" s="47">
        <v>1.8585642493779697E-2</v>
      </c>
      <c r="O25" s="2">
        <v>194724</v>
      </c>
      <c r="P25" s="49">
        <v>432.00155228599999</v>
      </c>
      <c r="Q25" s="47">
        <v>2.064240482426849E-2</v>
      </c>
      <c r="R25" s="2">
        <v>209706</v>
      </c>
      <c r="S25" s="49">
        <v>491.50322336300002</v>
      </c>
      <c r="T25" s="47">
        <v>2.1876260172680295E-2</v>
      </c>
      <c r="U25" s="2">
        <v>225660</v>
      </c>
      <c r="V25" s="49">
        <v>523.44937146200004</v>
      </c>
      <c r="W25" s="47">
        <v>2.4787861883872608E-2</v>
      </c>
      <c r="X25" s="2">
        <v>239682</v>
      </c>
      <c r="Y25" s="49">
        <v>549.75143306400003</v>
      </c>
      <c r="Z25" s="47">
        <v>2.5643634624884726E-2</v>
      </c>
      <c r="AA25" s="2">
        <v>253091</v>
      </c>
      <c r="AB25" s="49">
        <v>558.54558757100006</v>
      </c>
      <c r="AC25" s="47">
        <v>2.6787717541673528E-2</v>
      </c>
      <c r="AD25" s="2">
        <v>268130</v>
      </c>
      <c r="AE25" s="49">
        <v>555.35273242000005</v>
      </c>
      <c r="AF25" s="47">
        <v>2.1640870802290046E-2</v>
      </c>
      <c r="AG25" s="2">
        <v>331864</v>
      </c>
      <c r="AH25" s="49">
        <v>572.19718400600004</v>
      </c>
      <c r="AI25" s="47">
        <v>2.1916775285752754E-2</v>
      </c>
      <c r="AJ25" s="2">
        <v>280797</v>
      </c>
      <c r="AK25" s="49">
        <v>583.68774148800003</v>
      </c>
      <c r="AL25" s="47">
        <v>2.0457027717525667E-2</v>
      </c>
      <c r="AM25" s="2">
        <v>287666</v>
      </c>
      <c r="AN25" s="49">
        <v>592.13985673900004</v>
      </c>
      <c r="AO25" s="47">
        <v>1.8795495804474482E-2</v>
      </c>
      <c r="AP25" s="2">
        <v>292374</v>
      </c>
      <c r="AQ25" s="49">
        <v>567.38006605099997</v>
      </c>
      <c r="AR25" s="47">
        <v>1.6598788273526455E-2</v>
      </c>
      <c r="AS25" s="2">
        <v>253776</v>
      </c>
      <c r="AT25" s="49">
        <v>592.28559907800002</v>
      </c>
      <c r="AU25" s="47">
        <v>1.8653581514050943E-2</v>
      </c>
      <c r="AV25" s="64">
        <v>248842</v>
      </c>
      <c r="AW25" s="49">
        <v>583.70822200600003</v>
      </c>
      <c r="AX25" s="47">
        <v>2.0873371894827852E-2</v>
      </c>
      <c r="AY25" s="246">
        <v>239386</v>
      </c>
      <c r="AZ25" s="248">
        <v>592.80072009200001</v>
      </c>
      <c r="BA25" s="47">
        <v>2.4837924089759711E-2</v>
      </c>
      <c r="BB25" s="246">
        <v>246658</v>
      </c>
      <c r="BC25" s="248">
        <v>611.92501468399996</v>
      </c>
      <c r="BD25" s="47">
        <v>2.2672537213018651E-2</v>
      </c>
      <c r="BE25" s="221"/>
    </row>
    <row r="26" spans="1:57" x14ac:dyDescent="0.2">
      <c r="A26" s="8"/>
      <c r="B26" s="1" t="s">
        <v>55</v>
      </c>
      <c r="C26" s="2">
        <v>113285</v>
      </c>
      <c r="D26" s="49">
        <v>232.22305591</v>
      </c>
      <c r="E26" s="120">
        <v>2.9116804067984114E-2</v>
      </c>
      <c r="F26" s="2">
        <v>120332</v>
      </c>
      <c r="G26" s="49">
        <v>301.07031734600002</v>
      </c>
      <c r="H26" s="47">
        <v>2.4027693403220529E-2</v>
      </c>
      <c r="I26" s="2">
        <v>129403</v>
      </c>
      <c r="J26" s="49">
        <v>324.912604939</v>
      </c>
      <c r="K26" s="47">
        <v>2.3876613034007899E-2</v>
      </c>
      <c r="L26" s="2">
        <v>135437</v>
      </c>
      <c r="M26" s="49">
        <v>339.66921880699999</v>
      </c>
      <c r="N26" s="47">
        <v>2.5093098865231478E-2</v>
      </c>
      <c r="O26" s="2">
        <v>150569</v>
      </c>
      <c r="P26" s="49">
        <v>339.10373616200002</v>
      </c>
      <c r="Q26" s="47">
        <v>2.4437094426589256E-2</v>
      </c>
      <c r="R26" s="2">
        <v>162146</v>
      </c>
      <c r="S26" s="49">
        <v>390.65689657600001</v>
      </c>
      <c r="T26" s="47">
        <v>2.8986595924070713E-2</v>
      </c>
      <c r="U26" s="2">
        <v>174324</v>
      </c>
      <c r="V26" s="49">
        <v>416.419047982</v>
      </c>
      <c r="W26" s="47">
        <v>3.2357503270557531E-2</v>
      </c>
      <c r="X26" s="2">
        <v>185032</v>
      </c>
      <c r="Y26" s="49">
        <v>430.278752596</v>
      </c>
      <c r="Z26" s="47">
        <v>3.369083061280298E-2</v>
      </c>
      <c r="AA26" s="2">
        <v>194061</v>
      </c>
      <c r="AB26" s="49">
        <v>446.064791431</v>
      </c>
      <c r="AC26" s="47">
        <v>3.45730015218777E-2</v>
      </c>
      <c r="AD26" s="2">
        <v>204360</v>
      </c>
      <c r="AE26" s="49">
        <v>449.62030457200001</v>
      </c>
      <c r="AF26" s="47">
        <v>2.0312395163500696E-2</v>
      </c>
      <c r="AG26" s="2">
        <v>244691</v>
      </c>
      <c r="AH26" s="49">
        <v>462.91886854699999</v>
      </c>
      <c r="AI26" s="47">
        <v>2.4169676637114668E-2</v>
      </c>
      <c r="AJ26" s="2">
        <v>210995</v>
      </c>
      <c r="AK26" s="49">
        <v>466.96599487999998</v>
      </c>
      <c r="AL26" s="47">
        <v>2.3008550020352181E-2</v>
      </c>
      <c r="AM26" s="2">
        <v>214613</v>
      </c>
      <c r="AN26" s="49">
        <v>476.65984149799999</v>
      </c>
      <c r="AO26" s="47">
        <v>2.2568111761194221E-2</v>
      </c>
      <c r="AP26" s="2">
        <v>216144</v>
      </c>
      <c r="AQ26" s="49">
        <v>459.87740544500002</v>
      </c>
      <c r="AR26" s="47">
        <v>2.1213524716570897E-2</v>
      </c>
      <c r="AS26" s="2">
        <v>186201</v>
      </c>
      <c r="AT26" s="49">
        <v>474.338617656</v>
      </c>
      <c r="AU26" s="47">
        <v>2.3120065277825064E-2</v>
      </c>
      <c r="AV26" s="64">
        <v>181108</v>
      </c>
      <c r="AW26" s="49">
        <v>461.905338282</v>
      </c>
      <c r="AX26" s="47">
        <v>2.3622915858873106E-2</v>
      </c>
      <c r="AY26" s="246">
        <v>174021</v>
      </c>
      <c r="AZ26" s="248">
        <v>463.66443632900001</v>
      </c>
      <c r="BA26" s="47">
        <v>2.6314332564731369E-2</v>
      </c>
      <c r="BB26" s="246">
        <v>177833</v>
      </c>
      <c r="BC26" s="248">
        <v>471.20681732700001</v>
      </c>
      <c r="BD26" s="47">
        <v>2.4720704645315728E-2</v>
      </c>
      <c r="BE26" s="221"/>
    </row>
    <row r="27" spans="1:57" x14ac:dyDescent="0.2">
      <c r="A27" s="8"/>
      <c r="B27" s="1" t="s">
        <v>56</v>
      </c>
      <c r="C27" s="2">
        <v>86812</v>
      </c>
      <c r="D27" s="49">
        <v>195.81832356699999</v>
      </c>
      <c r="E27" s="120">
        <v>2.1987797824889577E-2</v>
      </c>
      <c r="F27" s="2">
        <v>90392</v>
      </c>
      <c r="G27" s="49">
        <v>222.26173300100001</v>
      </c>
      <c r="H27" s="47">
        <v>2.0200930872701361E-2</v>
      </c>
      <c r="I27" s="2">
        <v>97448</v>
      </c>
      <c r="J27" s="49">
        <v>244.79547246499999</v>
      </c>
      <c r="K27" s="47">
        <v>1.7868359377542831E-2</v>
      </c>
      <c r="L27" s="2">
        <v>105579</v>
      </c>
      <c r="M27" s="49">
        <v>257.35522706099999</v>
      </c>
      <c r="N27" s="47">
        <v>1.8006420828987513E-2</v>
      </c>
      <c r="O27" s="2">
        <v>117694</v>
      </c>
      <c r="P27" s="49">
        <v>269.14242240300001</v>
      </c>
      <c r="Q27" s="47">
        <v>1.8384875880291029E-2</v>
      </c>
      <c r="R27" s="2">
        <v>127117</v>
      </c>
      <c r="S27" s="49">
        <v>292.52890697399999</v>
      </c>
      <c r="T27" s="47">
        <v>2.1708753458557939E-2</v>
      </c>
      <c r="U27" s="2">
        <v>134866</v>
      </c>
      <c r="V27" s="49">
        <v>299.45228804200002</v>
      </c>
      <c r="W27" s="47">
        <v>2.4305129109513435E-2</v>
      </c>
      <c r="X27" s="2">
        <v>144298</v>
      </c>
      <c r="Y27" s="49">
        <v>315.35946578199997</v>
      </c>
      <c r="Z27" s="47">
        <v>2.4441590373343258E-2</v>
      </c>
      <c r="AA27" s="2">
        <v>156666</v>
      </c>
      <c r="AB27" s="49">
        <v>343.22549144800001</v>
      </c>
      <c r="AC27" s="47">
        <v>2.4133235602795899E-2</v>
      </c>
      <c r="AD27" s="2">
        <v>172636</v>
      </c>
      <c r="AE27" s="49">
        <v>364.576549339</v>
      </c>
      <c r="AF27" s="47">
        <v>1.8149982592125413E-2</v>
      </c>
      <c r="AG27" s="2">
        <v>234837</v>
      </c>
      <c r="AH27" s="49">
        <v>394.02456048900001</v>
      </c>
      <c r="AI27" s="47">
        <v>1.8089424212933025E-2</v>
      </c>
      <c r="AJ27" s="2">
        <v>188480</v>
      </c>
      <c r="AK27" s="49">
        <v>405.42382019399997</v>
      </c>
      <c r="AL27" s="47">
        <v>1.637624186665454E-2</v>
      </c>
      <c r="AM27" s="2">
        <v>196431</v>
      </c>
      <c r="AN27" s="49">
        <v>417.69156885199999</v>
      </c>
      <c r="AO27" s="47">
        <v>1.5324667561743555E-2</v>
      </c>
      <c r="AP27" s="2">
        <v>205973</v>
      </c>
      <c r="AQ27" s="49">
        <v>412.37961931900003</v>
      </c>
      <c r="AR27" s="47">
        <v>1.3882670956081866E-2</v>
      </c>
      <c r="AS27" s="2">
        <v>181682</v>
      </c>
      <c r="AT27" s="49">
        <v>424.478590274</v>
      </c>
      <c r="AU27" s="47">
        <v>2.0850124045801888E-2</v>
      </c>
      <c r="AV27" s="64">
        <v>179017</v>
      </c>
      <c r="AW27" s="49">
        <v>419.11097439999998</v>
      </c>
      <c r="AX27" s="47">
        <v>1.2887965944420321E-2</v>
      </c>
      <c r="AY27" s="246">
        <v>177947</v>
      </c>
      <c r="AZ27" s="248">
        <v>435.519285895</v>
      </c>
      <c r="BA27" s="47">
        <v>1.7824333691784044E-2</v>
      </c>
      <c r="BB27" s="246">
        <v>182024</v>
      </c>
      <c r="BC27" s="248">
        <v>430.43193774399998</v>
      </c>
      <c r="BD27" s="47">
        <v>1.8061541619673549E-2</v>
      </c>
      <c r="BE27" s="221"/>
    </row>
    <row r="28" spans="1:57" x14ac:dyDescent="0.2">
      <c r="A28" s="8"/>
      <c r="B28" s="1" t="s">
        <v>57</v>
      </c>
      <c r="C28" s="2">
        <v>22963</v>
      </c>
      <c r="D28" s="49">
        <v>87.725292034999995</v>
      </c>
      <c r="E28" s="120">
        <v>1.203581119546171E-2</v>
      </c>
      <c r="F28" s="2">
        <v>24492</v>
      </c>
      <c r="G28" s="49">
        <v>97.950423513999993</v>
      </c>
      <c r="H28" s="47">
        <v>1.0595014873536202E-2</v>
      </c>
      <c r="I28" s="2">
        <v>26328</v>
      </c>
      <c r="J28" s="49">
        <v>105.406871757</v>
      </c>
      <c r="K28" s="47">
        <v>1.1555565293769443E-2</v>
      </c>
      <c r="L28" s="2">
        <v>27956</v>
      </c>
      <c r="M28" s="49">
        <v>109.27402091099999</v>
      </c>
      <c r="N28" s="47">
        <v>1.3732570600858529E-2</v>
      </c>
      <c r="O28" s="2">
        <v>31212</v>
      </c>
      <c r="P28" s="49">
        <v>110.48937890099999</v>
      </c>
      <c r="Q28" s="47">
        <v>1.7834356854929956E-2</v>
      </c>
      <c r="R28" s="2">
        <v>34388</v>
      </c>
      <c r="S28" s="49">
        <v>117.724133924</v>
      </c>
      <c r="T28" s="47">
        <v>2.0170889526636815E-2</v>
      </c>
      <c r="U28" s="2">
        <v>36592</v>
      </c>
      <c r="V28" s="49">
        <v>118.507490917</v>
      </c>
      <c r="W28" s="47">
        <v>2.0868682788433235E-2</v>
      </c>
      <c r="X28" s="2">
        <v>39052</v>
      </c>
      <c r="Y28" s="49">
        <v>121.681173874</v>
      </c>
      <c r="Z28" s="47">
        <v>2.1490869447954641E-2</v>
      </c>
      <c r="AA28" s="2">
        <v>42367</v>
      </c>
      <c r="AB28" s="49">
        <v>145.50694690700001</v>
      </c>
      <c r="AC28" s="47">
        <v>1.9876220183827287E-2</v>
      </c>
      <c r="AD28" s="2">
        <v>48413</v>
      </c>
      <c r="AE28" s="49">
        <v>157.55654454500001</v>
      </c>
      <c r="AF28" s="47">
        <v>1.3950142028992252E-2</v>
      </c>
      <c r="AG28" s="2">
        <v>64701</v>
      </c>
      <c r="AH28" s="49">
        <v>172.64382157399999</v>
      </c>
      <c r="AI28" s="47">
        <v>1.4007266468921697E-2</v>
      </c>
      <c r="AJ28" s="2">
        <v>57063</v>
      </c>
      <c r="AK28" s="49">
        <v>160.74940215399999</v>
      </c>
      <c r="AL28" s="47">
        <v>1.4525335968360809E-2</v>
      </c>
      <c r="AM28" s="2">
        <v>63486</v>
      </c>
      <c r="AN28" s="49">
        <v>175.42422990700001</v>
      </c>
      <c r="AO28" s="47">
        <v>1.0581576547231131E-2</v>
      </c>
      <c r="AP28" s="2">
        <v>69620</v>
      </c>
      <c r="AQ28" s="49">
        <v>187.57654325499999</v>
      </c>
      <c r="AR28" s="47">
        <v>9.1239448936500933E-3</v>
      </c>
      <c r="AS28" s="2">
        <v>64612</v>
      </c>
      <c r="AT28" s="49">
        <v>196.70178425399999</v>
      </c>
      <c r="AU28" s="47">
        <v>9.8428593840304002E-3</v>
      </c>
      <c r="AV28" s="64">
        <v>65659</v>
      </c>
      <c r="AW28" s="49">
        <v>202.68535450100001</v>
      </c>
      <c r="AX28" s="47">
        <v>1.2884268231561413E-2</v>
      </c>
      <c r="AY28" s="246">
        <v>74326</v>
      </c>
      <c r="AZ28" s="248">
        <v>215.25864373499999</v>
      </c>
      <c r="BA28" s="47">
        <v>1.4477407689312161E-2</v>
      </c>
      <c r="BB28" s="246">
        <v>77311</v>
      </c>
      <c r="BC28" s="248">
        <v>218.72470162100001</v>
      </c>
      <c r="BD28" s="47">
        <v>1.0606989118312038E-2</v>
      </c>
      <c r="BE28" s="221"/>
    </row>
    <row r="29" spans="1:57" x14ac:dyDescent="0.2">
      <c r="A29" s="8"/>
      <c r="B29" s="1" t="s">
        <v>58</v>
      </c>
      <c r="C29" s="2">
        <v>61990</v>
      </c>
      <c r="D29" s="49">
        <v>158.37628444000001</v>
      </c>
      <c r="E29" s="120">
        <v>1.3738751099596103E-2</v>
      </c>
      <c r="F29" s="2">
        <v>64633</v>
      </c>
      <c r="G29" s="49">
        <v>170.021290749</v>
      </c>
      <c r="H29" s="47">
        <v>1.1685175252156954E-2</v>
      </c>
      <c r="I29" s="2">
        <v>67544</v>
      </c>
      <c r="J29" s="49">
        <v>178.470837735</v>
      </c>
      <c r="K29" s="47">
        <v>1.1318210205295998E-2</v>
      </c>
      <c r="L29" s="2">
        <v>70068</v>
      </c>
      <c r="M29" s="49">
        <v>177.695799333</v>
      </c>
      <c r="N29" s="47">
        <v>1.5648496382230426E-2</v>
      </c>
      <c r="O29" s="2">
        <v>75558</v>
      </c>
      <c r="P29" s="49">
        <v>179.53112895199999</v>
      </c>
      <c r="Q29" s="47">
        <v>1.4682327791214145E-2</v>
      </c>
      <c r="R29" s="2">
        <v>79962</v>
      </c>
      <c r="S29" s="49">
        <v>191.75959939200001</v>
      </c>
      <c r="T29" s="47">
        <v>1.1686102547695865E-2</v>
      </c>
      <c r="U29" s="2">
        <v>83761</v>
      </c>
      <c r="V29" s="49">
        <v>201.51320827699999</v>
      </c>
      <c r="W29" s="47">
        <v>1.4922438621822187E-2</v>
      </c>
      <c r="X29" s="2">
        <v>88731</v>
      </c>
      <c r="Y29" s="49">
        <v>211.363807818</v>
      </c>
      <c r="Z29" s="47">
        <v>1.568037630100716E-2</v>
      </c>
      <c r="AA29" s="2">
        <v>95183</v>
      </c>
      <c r="AB29" s="49">
        <v>229.662204831</v>
      </c>
      <c r="AC29" s="47">
        <v>2.0022703193082414E-2</v>
      </c>
      <c r="AD29" s="2">
        <v>102458</v>
      </c>
      <c r="AE29" s="49">
        <v>237.72710497400001</v>
      </c>
      <c r="AF29" s="47">
        <v>1.5828933833235137E-2</v>
      </c>
      <c r="AG29" s="2">
        <v>123243</v>
      </c>
      <c r="AH29" s="49">
        <v>245.96819393000001</v>
      </c>
      <c r="AI29" s="47">
        <v>1.6475249207030696E-2</v>
      </c>
      <c r="AJ29" s="2">
        <v>108567</v>
      </c>
      <c r="AK29" s="49">
        <v>249.11463628300001</v>
      </c>
      <c r="AL29" s="47">
        <v>1.5458844231156066E-2</v>
      </c>
      <c r="AM29" s="2">
        <v>112777</v>
      </c>
      <c r="AN29" s="49">
        <v>253.837389462</v>
      </c>
      <c r="AO29" s="47">
        <v>1.4414081186994498E-2</v>
      </c>
      <c r="AP29" s="2">
        <v>117794</v>
      </c>
      <c r="AQ29" s="49">
        <v>254.07119199300001</v>
      </c>
      <c r="AR29" s="47">
        <v>1.1649318873119374E-2</v>
      </c>
      <c r="AS29" s="2">
        <v>104539</v>
      </c>
      <c r="AT29" s="49">
        <v>261.313882965</v>
      </c>
      <c r="AU29" s="47">
        <v>1.3420620876349432E-2</v>
      </c>
      <c r="AV29" s="64">
        <v>103738</v>
      </c>
      <c r="AW29" s="49">
        <v>262.46445940699999</v>
      </c>
      <c r="AX29" s="47">
        <v>1.1601878779625707E-2</v>
      </c>
      <c r="AY29" s="246">
        <v>106450</v>
      </c>
      <c r="AZ29" s="248">
        <v>264.08253673899998</v>
      </c>
      <c r="BA29" s="47">
        <v>1.7916382247100904E-2</v>
      </c>
      <c r="BB29" s="246">
        <v>106772</v>
      </c>
      <c r="BC29" s="248">
        <v>263.78163859099999</v>
      </c>
      <c r="BD29" s="47">
        <v>1.918125215244848E-2</v>
      </c>
      <c r="BE29" s="221"/>
    </row>
    <row r="30" spans="1:57" x14ac:dyDescent="0.2">
      <c r="A30" s="8"/>
      <c r="B30" s="1" t="s">
        <v>59</v>
      </c>
      <c r="C30" s="2">
        <v>18799</v>
      </c>
      <c r="D30" s="49">
        <v>48.885137155999999</v>
      </c>
      <c r="E30" s="120">
        <v>1.3382205043475204E-2</v>
      </c>
      <c r="F30" s="2">
        <v>19389</v>
      </c>
      <c r="G30" s="49">
        <v>52.315191480999999</v>
      </c>
      <c r="H30" s="47">
        <v>1.2638218656623401E-2</v>
      </c>
      <c r="I30" s="2">
        <v>20362</v>
      </c>
      <c r="J30" s="49">
        <v>55.109306570000001</v>
      </c>
      <c r="K30" s="47">
        <v>1.1301979715692134E-2</v>
      </c>
      <c r="L30" s="2">
        <v>21428</v>
      </c>
      <c r="M30" s="49">
        <v>54.372891475999999</v>
      </c>
      <c r="N30" s="47">
        <v>1.3348071866296718E-2</v>
      </c>
      <c r="O30" s="2">
        <v>22737</v>
      </c>
      <c r="P30" s="49">
        <v>54.979417468000001</v>
      </c>
      <c r="Q30" s="47">
        <v>1.2050981103712721E-2</v>
      </c>
      <c r="R30" s="2">
        <v>23994</v>
      </c>
      <c r="S30" s="49">
        <v>59.758501600000002</v>
      </c>
      <c r="T30" s="47">
        <v>1.299071826124909E-2</v>
      </c>
      <c r="U30" s="2">
        <v>25260</v>
      </c>
      <c r="V30" s="49">
        <v>62.881936238999998</v>
      </c>
      <c r="W30" s="47">
        <v>1.4358398436847497E-2</v>
      </c>
      <c r="X30" s="2">
        <v>26915</v>
      </c>
      <c r="Y30" s="49">
        <v>68.750317753999994</v>
      </c>
      <c r="Z30" s="47">
        <v>1.3107586531082904E-2</v>
      </c>
      <c r="AA30" s="2">
        <v>28523</v>
      </c>
      <c r="AB30" s="49">
        <v>73.039961254000005</v>
      </c>
      <c r="AC30" s="47">
        <v>1.3244144936440883E-2</v>
      </c>
      <c r="AD30" s="2">
        <v>30566</v>
      </c>
      <c r="AE30" s="49">
        <v>76.544430239999997</v>
      </c>
      <c r="AF30" s="47">
        <v>1.1559339082226616E-2</v>
      </c>
      <c r="AG30" s="2">
        <v>36083</v>
      </c>
      <c r="AH30" s="49">
        <v>78.973597745000006</v>
      </c>
      <c r="AI30" s="47">
        <v>1.2682874943017453E-2</v>
      </c>
      <c r="AJ30" s="2">
        <v>32511</v>
      </c>
      <c r="AK30" s="49">
        <v>81.021788622000003</v>
      </c>
      <c r="AL30" s="47">
        <v>9.4487014174866601E-3</v>
      </c>
      <c r="AM30" s="2">
        <v>34289</v>
      </c>
      <c r="AN30" s="49">
        <v>82.932091659999998</v>
      </c>
      <c r="AO30" s="47">
        <v>8.7038763228030058E-3</v>
      </c>
      <c r="AP30" s="2">
        <v>35793</v>
      </c>
      <c r="AQ30" s="49">
        <v>85.036971733000001</v>
      </c>
      <c r="AR30" s="47">
        <v>8.5099110334284633E-3</v>
      </c>
      <c r="AS30" s="2">
        <v>33795</v>
      </c>
      <c r="AT30" s="49">
        <v>88.584740796999995</v>
      </c>
      <c r="AU30" s="47">
        <v>1.1040398156621611E-2</v>
      </c>
      <c r="AV30" s="64">
        <v>33679</v>
      </c>
      <c r="AW30" s="49">
        <v>87.810365121999993</v>
      </c>
      <c r="AX30" s="47">
        <v>1.0158950651903198E-2</v>
      </c>
      <c r="AY30" s="246">
        <v>36749</v>
      </c>
      <c r="AZ30" s="248">
        <v>88.842472279000006</v>
      </c>
      <c r="BA30" s="47">
        <v>1.2203860104152975E-2</v>
      </c>
      <c r="BB30" s="246">
        <v>37473</v>
      </c>
      <c r="BC30" s="248">
        <v>92.880325771000003</v>
      </c>
      <c r="BD30" s="47">
        <v>1.2432722004518948E-2</v>
      </c>
      <c r="BE30" s="221"/>
    </row>
    <row r="31" spans="1:57" x14ac:dyDescent="0.2">
      <c r="A31" s="8"/>
      <c r="B31" s="1" t="s">
        <v>60</v>
      </c>
      <c r="C31" s="2">
        <v>222686</v>
      </c>
      <c r="D31" s="49">
        <v>607.73589243699996</v>
      </c>
      <c r="E31" s="120">
        <v>2.1888539865002277E-2</v>
      </c>
      <c r="F31" s="2">
        <v>233421</v>
      </c>
      <c r="G31" s="49">
        <v>699.84549125499996</v>
      </c>
      <c r="H31" s="47">
        <v>1.6396713849541444E-2</v>
      </c>
      <c r="I31" s="2">
        <v>249224</v>
      </c>
      <c r="J31" s="49">
        <v>735.03099767000003</v>
      </c>
      <c r="K31" s="47">
        <v>1.3183634628631813E-2</v>
      </c>
      <c r="L31" s="2">
        <v>262756</v>
      </c>
      <c r="M31" s="49">
        <v>776.90639183400003</v>
      </c>
      <c r="N31" s="47">
        <v>1.4887440437575061E-2</v>
      </c>
      <c r="O31" s="2">
        <v>286004</v>
      </c>
      <c r="P31" s="49">
        <v>760.63442275600005</v>
      </c>
      <c r="Q31" s="47">
        <v>1.5521591246452582E-2</v>
      </c>
      <c r="R31" s="2">
        <v>303344</v>
      </c>
      <c r="S31" s="49">
        <v>832.58214722299999</v>
      </c>
      <c r="T31" s="47">
        <v>1.860064603553413E-2</v>
      </c>
      <c r="U31" s="2">
        <v>320222</v>
      </c>
      <c r="V31" s="49">
        <v>884.37264675899996</v>
      </c>
      <c r="W31" s="47">
        <v>2.3785027186319363E-2</v>
      </c>
      <c r="X31" s="2">
        <v>338113</v>
      </c>
      <c r="Y31" s="49">
        <v>919.29465310600006</v>
      </c>
      <c r="Z31" s="47">
        <v>2.34750431900006E-2</v>
      </c>
      <c r="AA31" s="2">
        <v>354249</v>
      </c>
      <c r="AB31" s="49">
        <v>953.66791995699998</v>
      </c>
      <c r="AC31" s="47">
        <v>2.3408756712720913E-2</v>
      </c>
      <c r="AD31" s="2">
        <v>372688</v>
      </c>
      <c r="AE31" s="49">
        <v>969.41585423599997</v>
      </c>
      <c r="AF31" s="47">
        <v>2.1547970689485663E-2</v>
      </c>
      <c r="AG31" s="2">
        <v>447339</v>
      </c>
      <c r="AH31" s="49">
        <v>997.96401575599998</v>
      </c>
      <c r="AI31" s="47">
        <v>2.0466194277082739E-2</v>
      </c>
      <c r="AJ31" s="2">
        <v>389568</v>
      </c>
      <c r="AK31" s="49">
        <v>1014.538211531</v>
      </c>
      <c r="AL31" s="47">
        <v>1.9891877067444885E-2</v>
      </c>
      <c r="AM31" s="2">
        <v>397088</v>
      </c>
      <c r="AN31" s="49">
        <v>1009.366506171</v>
      </c>
      <c r="AO31" s="47">
        <v>1.8305076533686626E-2</v>
      </c>
      <c r="AP31" s="2">
        <v>405694</v>
      </c>
      <c r="AQ31" s="49">
        <v>987.79745429699994</v>
      </c>
      <c r="AR31" s="47">
        <v>1.706094910822975E-2</v>
      </c>
      <c r="AS31" s="2">
        <v>365116</v>
      </c>
      <c r="AT31" s="49">
        <v>1010.548406776</v>
      </c>
      <c r="AU31" s="47">
        <v>2.1390127797996095E-2</v>
      </c>
      <c r="AV31" s="64">
        <v>359430</v>
      </c>
      <c r="AW31" s="49">
        <v>1006.381705353</v>
      </c>
      <c r="AX31" s="47">
        <v>2.0333139160973124E-2</v>
      </c>
      <c r="AY31" s="246">
        <v>359454</v>
      </c>
      <c r="AZ31" s="248">
        <v>928.09895584399999</v>
      </c>
      <c r="BA31" s="47">
        <v>2.6605871842129813E-2</v>
      </c>
      <c r="BB31" s="246">
        <v>367467</v>
      </c>
      <c r="BC31" s="248">
        <v>946.03109299699997</v>
      </c>
      <c r="BD31" s="47">
        <v>2.3403247903681978E-2</v>
      </c>
      <c r="BE31" s="221"/>
    </row>
    <row r="32" spans="1:57" x14ac:dyDescent="0.2">
      <c r="A32" s="8"/>
      <c r="B32" s="1" t="s">
        <v>61</v>
      </c>
      <c r="C32" s="2">
        <v>41589</v>
      </c>
      <c r="D32" s="49">
        <v>99.247928498999997</v>
      </c>
      <c r="E32" s="120">
        <v>1.3627402802806388E-2</v>
      </c>
      <c r="F32" s="2">
        <v>42874</v>
      </c>
      <c r="G32" s="49">
        <v>112.272010628</v>
      </c>
      <c r="H32" s="47">
        <v>1.1346172183740233E-2</v>
      </c>
      <c r="I32" s="2">
        <v>45426</v>
      </c>
      <c r="J32" s="49">
        <v>118.698849283</v>
      </c>
      <c r="K32" s="47">
        <v>1.0938486437256034E-2</v>
      </c>
      <c r="L32" s="2">
        <v>47906</v>
      </c>
      <c r="M32" s="49">
        <v>122.12640378899999</v>
      </c>
      <c r="N32" s="47">
        <v>1.1532791692068667E-2</v>
      </c>
      <c r="O32" s="2">
        <v>51864</v>
      </c>
      <c r="P32" s="49">
        <v>127.427604782</v>
      </c>
      <c r="Q32" s="47">
        <v>1.0130977963593968E-2</v>
      </c>
      <c r="R32" s="2">
        <v>54936</v>
      </c>
      <c r="S32" s="49">
        <v>137.57528265799999</v>
      </c>
      <c r="T32" s="47">
        <v>1.0892395552805745E-2</v>
      </c>
      <c r="U32" s="2">
        <v>58392</v>
      </c>
      <c r="V32" s="49">
        <v>145.67286844399999</v>
      </c>
      <c r="W32" s="47">
        <v>1.2547532217385138E-2</v>
      </c>
      <c r="X32" s="2">
        <v>62075</v>
      </c>
      <c r="Y32" s="49">
        <v>154.12358218400001</v>
      </c>
      <c r="Z32" s="47">
        <v>1.2817420228668164E-2</v>
      </c>
      <c r="AA32" s="2">
        <v>66073</v>
      </c>
      <c r="AB32" s="49">
        <v>163.40959687899999</v>
      </c>
      <c r="AC32" s="47">
        <v>1.4199763338980431E-2</v>
      </c>
      <c r="AD32" s="2">
        <v>71158</v>
      </c>
      <c r="AE32" s="49">
        <v>170.57280094000001</v>
      </c>
      <c r="AF32" s="47">
        <v>9.2698706316969304E-3</v>
      </c>
      <c r="AG32" s="2">
        <v>87525</v>
      </c>
      <c r="AH32" s="49">
        <v>175.26585751299999</v>
      </c>
      <c r="AI32" s="47">
        <v>9.2895042371800018E-3</v>
      </c>
      <c r="AJ32" s="2">
        <v>75880</v>
      </c>
      <c r="AK32" s="49">
        <v>178.71095527099999</v>
      </c>
      <c r="AL32" s="47">
        <v>8.9510910876966499E-3</v>
      </c>
      <c r="AM32" s="2">
        <v>77995</v>
      </c>
      <c r="AN32" s="49">
        <v>180.37391083200001</v>
      </c>
      <c r="AO32" s="47">
        <v>8.9294566302338119E-3</v>
      </c>
      <c r="AP32" s="2">
        <v>81081</v>
      </c>
      <c r="AQ32" s="49">
        <v>180.535665153</v>
      </c>
      <c r="AR32" s="47">
        <v>8.9633784362143087E-3</v>
      </c>
      <c r="AS32" s="2">
        <v>73911</v>
      </c>
      <c r="AT32" s="49">
        <v>184.89900992</v>
      </c>
      <c r="AU32" s="47">
        <v>8.9874961997850056E-3</v>
      </c>
      <c r="AV32" s="64">
        <v>72912</v>
      </c>
      <c r="AW32" s="49">
        <v>185.32887690699999</v>
      </c>
      <c r="AX32" s="47">
        <v>7.822828666508963E-3</v>
      </c>
      <c r="AY32" s="246">
        <v>71304</v>
      </c>
      <c r="AZ32" s="248">
        <v>186.60406783100001</v>
      </c>
      <c r="BA32" s="47">
        <v>1.0466908823064336E-2</v>
      </c>
      <c r="BB32" s="246">
        <v>72401</v>
      </c>
      <c r="BC32" s="248">
        <v>189.975509389</v>
      </c>
      <c r="BD32" s="47">
        <v>1.0671716604526704E-2</v>
      </c>
      <c r="BE32" s="221"/>
    </row>
    <row r="33" spans="1:57" x14ac:dyDescent="0.2">
      <c r="A33" s="8"/>
      <c r="B33" s="1" t="s">
        <v>62</v>
      </c>
      <c r="C33" s="2">
        <v>144908</v>
      </c>
      <c r="D33" s="49">
        <v>383.36397734600001</v>
      </c>
      <c r="E33" s="120">
        <v>2.1440311643004639E-2</v>
      </c>
      <c r="F33" s="2">
        <v>151259</v>
      </c>
      <c r="G33" s="49">
        <v>426.92644362800002</v>
      </c>
      <c r="H33" s="47">
        <v>2.1024206583982408E-2</v>
      </c>
      <c r="I33" s="2">
        <v>161898</v>
      </c>
      <c r="J33" s="49">
        <v>454.531689277</v>
      </c>
      <c r="K33" s="47">
        <v>1.9336877736688907E-2</v>
      </c>
      <c r="L33" s="2">
        <v>177492</v>
      </c>
      <c r="M33" s="49">
        <v>460.24325816300001</v>
      </c>
      <c r="N33" s="47">
        <v>1.8155019426793539E-2</v>
      </c>
      <c r="O33" s="2">
        <v>194882</v>
      </c>
      <c r="P33" s="49">
        <v>482.74169655899999</v>
      </c>
      <c r="Q33" s="47">
        <v>1.6613034797212323E-2</v>
      </c>
      <c r="R33" s="2">
        <v>207879</v>
      </c>
      <c r="S33" s="49">
        <v>550.03297657799999</v>
      </c>
      <c r="T33" s="47">
        <v>1.8700902358608551E-2</v>
      </c>
      <c r="U33" s="2">
        <v>220852</v>
      </c>
      <c r="V33" s="49">
        <v>574.74190270999998</v>
      </c>
      <c r="W33" s="47">
        <v>2.0307635919647238E-2</v>
      </c>
      <c r="X33" s="2">
        <v>233237</v>
      </c>
      <c r="Y33" s="49">
        <v>598.53985436300002</v>
      </c>
      <c r="Z33" s="47">
        <v>2.1580267001178433E-2</v>
      </c>
      <c r="AA33" s="2">
        <v>244654</v>
      </c>
      <c r="AB33" s="49">
        <v>619.17413250000004</v>
      </c>
      <c r="AC33" s="47">
        <v>2.0518881602341499E-2</v>
      </c>
      <c r="AD33" s="2">
        <v>259399</v>
      </c>
      <c r="AE33" s="49">
        <v>633.36805994400004</v>
      </c>
      <c r="AF33" s="47">
        <v>1.9116045116121749E-2</v>
      </c>
      <c r="AG33" s="2">
        <v>326507</v>
      </c>
      <c r="AH33" s="49">
        <v>644.82987413499995</v>
      </c>
      <c r="AI33" s="47">
        <v>1.606682635307155E-2</v>
      </c>
      <c r="AJ33" s="2">
        <v>268068</v>
      </c>
      <c r="AK33" s="49">
        <v>671.08170782599996</v>
      </c>
      <c r="AL33" s="47">
        <v>1.483569136648466E-2</v>
      </c>
      <c r="AM33" s="2">
        <v>270249</v>
      </c>
      <c r="AN33" s="49">
        <v>674.77732240900002</v>
      </c>
      <c r="AO33" s="47">
        <v>1.4168473463020637E-2</v>
      </c>
      <c r="AP33" s="2">
        <v>273196</v>
      </c>
      <c r="AQ33" s="49">
        <v>651.98904517599999</v>
      </c>
      <c r="AR33" s="47">
        <v>1.2749568451347337E-2</v>
      </c>
      <c r="AS33" s="2">
        <v>236181</v>
      </c>
      <c r="AT33" s="49">
        <v>676.77298950800002</v>
      </c>
      <c r="AU33" s="47">
        <v>1.4530660248644245E-2</v>
      </c>
      <c r="AV33" s="64">
        <v>241549</v>
      </c>
      <c r="AW33" s="49">
        <v>697.66045403800001</v>
      </c>
      <c r="AX33" s="47">
        <v>1.1987618226880992E-2</v>
      </c>
      <c r="AY33" s="246">
        <v>251864</v>
      </c>
      <c r="AZ33" s="248">
        <v>736.66870712900004</v>
      </c>
      <c r="BA33" s="47">
        <v>1.5154051562075055E-2</v>
      </c>
      <c r="BB33" s="246">
        <v>257429</v>
      </c>
      <c r="BC33" s="248">
        <v>771.13419150899995</v>
      </c>
      <c r="BD33" s="47">
        <v>1.3970174691539716E-2</v>
      </c>
      <c r="BE33" s="221"/>
    </row>
    <row r="34" spans="1:57" x14ac:dyDescent="0.2">
      <c r="A34" s="8"/>
      <c r="B34" s="1" t="s">
        <v>63</v>
      </c>
      <c r="C34" s="2">
        <v>56324</v>
      </c>
      <c r="D34" s="49">
        <v>217.65332816099999</v>
      </c>
      <c r="E34" s="120">
        <v>1.5492206682480636E-2</v>
      </c>
      <c r="F34" s="2">
        <v>59192</v>
      </c>
      <c r="G34" s="49">
        <v>244.58483138099999</v>
      </c>
      <c r="H34" s="47">
        <v>1.4814886591865251E-2</v>
      </c>
      <c r="I34" s="2">
        <v>62851</v>
      </c>
      <c r="J34" s="49">
        <v>262.86917524699999</v>
      </c>
      <c r="K34" s="47">
        <v>2.2846726434763043E-2</v>
      </c>
      <c r="L34" s="2">
        <v>67030</v>
      </c>
      <c r="M34" s="49">
        <v>275.75932402299998</v>
      </c>
      <c r="N34" s="47">
        <v>2.2610617556053869E-2</v>
      </c>
      <c r="O34" s="2">
        <v>74157</v>
      </c>
      <c r="P34" s="49">
        <v>282.10333901000001</v>
      </c>
      <c r="Q34" s="47">
        <v>2.8099910195387712E-2</v>
      </c>
      <c r="R34" s="2">
        <v>80095</v>
      </c>
      <c r="S34" s="49">
        <v>303.398624928</v>
      </c>
      <c r="T34" s="47">
        <v>2.2850457389664292E-2</v>
      </c>
      <c r="U34" s="2">
        <v>85242</v>
      </c>
      <c r="V34" s="49">
        <v>318.60538880500002</v>
      </c>
      <c r="W34" s="47">
        <v>2.9557048791047369E-2</v>
      </c>
      <c r="X34" s="2">
        <v>90250</v>
      </c>
      <c r="Y34" s="49">
        <v>334.98284896799998</v>
      </c>
      <c r="Z34" s="47">
        <v>3.7270036637585102E-2</v>
      </c>
      <c r="AA34" s="2">
        <v>95934</v>
      </c>
      <c r="AB34" s="49">
        <v>344.134886032</v>
      </c>
      <c r="AC34" s="47">
        <v>4.0705510442488047E-2</v>
      </c>
      <c r="AD34" s="2">
        <v>101703</v>
      </c>
      <c r="AE34" s="49">
        <v>346.37616264500002</v>
      </c>
      <c r="AF34" s="47">
        <v>3.696167619398627E-2</v>
      </c>
      <c r="AG34" s="2">
        <v>125527</v>
      </c>
      <c r="AH34" s="49">
        <v>357.722196564</v>
      </c>
      <c r="AI34" s="47">
        <v>4.3953707706776202E-2</v>
      </c>
      <c r="AJ34" s="2">
        <v>106306</v>
      </c>
      <c r="AK34" s="49">
        <v>366.46023690800001</v>
      </c>
      <c r="AL34" s="47">
        <v>5.3720028388624996E-2</v>
      </c>
      <c r="AM34" s="2">
        <v>111319</v>
      </c>
      <c r="AN34" s="49">
        <v>372.74006963300002</v>
      </c>
      <c r="AO34" s="47">
        <v>6.096856435471365E-2</v>
      </c>
      <c r="AP34" s="2">
        <v>115122</v>
      </c>
      <c r="AQ34" s="49">
        <v>375.35128808799999</v>
      </c>
      <c r="AR34" s="47">
        <v>6.2244360537594523E-2</v>
      </c>
      <c r="AS34" s="2">
        <v>101289</v>
      </c>
      <c r="AT34" s="49">
        <v>386.46805621200002</v>
      </c>
      <c r="AU34" s="47">
        <v>6.7543554074960266E-2</v>
      </c>
      <c r="AV34" s="64">
        <v>98149</v>
      </c>
      <c r="AW34" s="49">
        <v>379.66385518700002</v>
      </c>
      <c r="AX34" s="47">
        <v>7.674675667413311E-2</v>
      </c>
      <c r="AY34" s="246">
        <v>99405</v>
      </c>
      <c r="AZ34" s="248">
        <v>395.73848491699999</v>
      </c>
      <c r="BA34" s="47">
        <v>7.5922120205977772E-2</v>
      </c>
      <c r="BB34" s="246">
        <v>104864</v>
      </c>
      <c r="BC34" s="248">
        <v>415.91380938999998</v>
      </c>
      <c r="BD34" s="47">
        <v>7.1760231243039874E-2</v>
      </c>
      <c r="BE34" s="221"/>
    </row>
    <row r="35" spans="1:57" x14ac:dyDescent="0.2">
      <c r="A35" s="8"/>
      <c r="B35" s="1" t="s">
        <v>64</v>
      </c>
      <c r="C35" s="2">
        <v>29921</v>
      </c>
      <c r="D35" s="49">
        <v>64.734212119000006</v>
      </c>
      <c r="E35" s="120">
        <v>2.0724026941640106E-2</v>
      </c>
      <c r="F35" s="2">
        <v>31587</v>
      </c>
      <c r="G35" s="49">
        <v>71.265134799999998</v>
      </c>
      <c r="H35" s="47">
        <v>1.9336669984099997E-2</v>
      </c>
      <c r="I35" s="2">
        <v>34867</v>
      </c>
      <c r="J35" s="49">
        <v>76.976781606000003</v>
      </c>
      <c r="K35" s="47">
        <v>1.9840951013220254E-2</v>
      </c>
      <c r="L35" s="2">
        <v>38887</v>
      </c>
      <c r="M35" s="49">
        <v>83.955777561999994</v>
      </c>
      <c r="N35" s="47">
        <v>1.9769019860179649E-2</v>
      </c>
      <c r="O35" s="2">
        <v>44553</v>
      </c>
      <c r="P35" s="49">
        <v>88.601254045999994</v>
      </c>
      <c r="Q35" s="47">
        <v>1.8681530840868765E-2</v>
      </c>
      <c r="R35" s="2">
        <v>48630</v>
      </c>
      <c r="S35" s="49">
        <v>97.976069816000006</v>
      </c>
      <c r="T35" s="47">
        <v>2.0942156833330339E-2</v>
      </c>
      <c r="U35" s="2">
        <v>52309</v>
      </c>
      <c r="V35" s="49">
        <v>101.378952164</v>
      </c>
      <c r="W35" s="47">
        <v>2.2450684628482764E-2</v>
      </c>
      <c r="X35" s="2">
        <v>56480</v>
      </c>
      <c r="Y35" s="49">
        <v>106.29900138799999</v>
      </c>
      <c r="Z35" s="47">
        <v>2.2671850135292604E-2</v>
      </c>
      <c r="AA35" s="2">
        <v>61157</v>
      </c>
      <c r="AB35" s="49">
        <v>114.608126203</v>
      </c>
      <c r="AC35" s="47">
        <v>2.2565740795893907E-2</v>
      </c>
      <c r="AD35" s="2">
        <v>67762</v>
      </c>
      <c r="AE35" s="49">
        <v>120.19116169199999</v>
      </c>
      <c r="AF35" s="47">
        <v>1.4928220650682222E-2</v>
      </c>
      <c r="AG35" s="2">
        <v>87156</v>
      </c>
      <c r="AH35" s="49">
        <v>125.708288209</v>
      </c>
      <c r="AI35" s="47">
        <v>1.6215470777956709E-2</v>
      </c>
      <c r="AJ35" s="2">
        <v>71717</v>
      </c>
      <c r="AK35" s="49">
        <v>128.24739365799999</v>
      </c>
      <c r="AL35" s="47">
        <v>1.6982866106489025E-2</v>
      </c>
      <c r="AM35" s="2">
        <v>75869</v>
      </c>
      <c r="AN35" s="49">
        <v>135.43000975199999</v>
      </c>
      <c r="AO35" s="47">
        <v>1.2928627312412511E-2</v>
      </c>
      <c r="AP35" s="2">
        <v>80719</v>
      </c>
      <c r="AQ35" s="49">
        <v>131.01603231600001</v>
      </c>
      <c r="AR35" s="47">
        <v>1.3718462101378281E-2</v>
      </c>
      <c r="AS35" s="2">
        <v>69594</v>
      </c>
      <c r="AT35" s="49">
        <v>138.289717795</v>
      </c>
      <c r="AU35" s="47">
        <v>1.5589297182570072E-2</v>
      </c>
      <c r="AV35" s="64">
        <v>67922</v>
      </c>
      <c r="AW35" s="49">
        <v>135.09775457800001</v>
      </c>
      <c r="AX35" s="47">
        <v>1.1946081850444101E-2</v>
      </c>
      <c r="AY35" s="246">
        <v>65945</v>
      </c>
      <c r="AZ35" s="248">
        <v>135.33168508899999</v>
      </c>
      <c r="BA35" s="47">
        <v>1.8850472321558009E-2</v>
      </c>
      <c r="BB35" s="246">
        <v>65795</v>
      </c>
      <c r="BC35" s="248">
        <v>133.83409106799999</v>
      </c>
      <c r="BD35" s="47">
        <v>1.7937455298891347E-2</v>
      </c>
      <c r="BE35" s="221"/>
    </row>
    <row r="36" spans="1:57" x14ac:dyDescent="0.2">
      <c r="A36" s="8"/>
      <c r="B36" s="1" t="s">
        <v>65</v>
      </c>
      <c r="C36" s="2">
        <v>10081</v>
      </c>
      <c r="D36" s="49">
        <v>22.386018911000001</v>
      </c>
      <c r="E36" s="120">
        <v>1.6305404924885525E-2</v>
      </c>
      <c r="F36" s="2">
        <v>10766</v>
      </c>
      <c r="G36" s="49">
        <v>26.604225271000001</v>
      </c>
      <c r="H36" s="47">
        <v>1.4322708408854079E-2</v>
      </c>
      <c r="I36" s="2">
        <v>11591</v>
      </c>
      <c r="J36" s="49">
        <v>28.617094657999999</v>
      </c>
      <c r="K36" s="47">
        <v>1.2360095468360921E-2</v>
      </c>
      <c r="L36" s="2">
        <v>12461</v>
      </c>
      <c r="M36" s="49">
        <v>29.859009847999999</v>
      </c>
      <c r="N36" s="47">
        <v>1.4134774600647715E-2</v>
      </c>
      <c r="O36" s="2">
        <v>14102</v>
      </c>
      <c r="P36" s="49">
        <v>31.736806275999999</v>
      </c>
      <c r="Q36" s="47">
        <v>1.317819576307766E-2</v>
      </c>
      <c r="R36" s="2">
        <v>15675</v>
      </c>
      <c r="S36" s="49">
        <v>34.787696500999999</v>
      </c>
      <c r="T36" s="47">
        <v>1.6344405959263675E-2</v>
      </c>
      <c r="U36" s="2">
        <v>17138</v>
      </c>
      <c r="V36" s="49">
        <v>35.921834068000003</v>
      </c>
      <c r="W36" s="47">
        <v>1.7979143263604502E-2</v>
      </c>
      <c r="X36" s="2">
        <v>18956</v>
      </c>
      <c r="Y36" s="49">
        <v>38.665596575000002</v>
      </c>
      <c r="Z36" s="47">
        <v>1.9442660286950408E-2</v>
      </c>
      <c r="AA36" s="2">
        <v>20970</v>
      </c>
      <c r="AB36" s="49">
        <v>40.524285519999999</v>
      </c>
      <c r="AC36" s="47">
        <v>2.1503696902192782E-2</v>
      </c>
      <c r="AD36" s="2">
        <v>23394</v>
      </c>
      <c r="AE36" s="49">
        <v>41.056623956000003</v>
      </c>
      <c r="AF36" s="47">
        <v>1.3473613870269463E-2</v>
      </c>
      <c r="AG36" s="2">
        <v>31016</v>
      </c>
      <c r="AH36" s="49">
        <v>42.910369555999999</v>
      </c>
      <c r="AI36" s="47">
        <v>1.5530119127273312E-2</v>
      </c>
      <c r="AJ36" s="2">
        <v>25218</v>
      </c>
      <c r="AK36" s="49">
        <v>43.084503269999999</v>
      </c>
      <c r="AL36" s="47">
        <v>1.7840426781366991E-2</v>
      </c>
      <c r="AM36" s="2">
        <v>26446</v>
      </c>
      <c r="AN36" s="49">
        <v>44.827138005999998</v>
      </c>
      <c r="AO36" s="47">
        <v>1.5718973379600709E-2</v>
      </c>
      <c r="AP36" s="2">
        <v>27865</v>
      </c>
      <c r="AQ36" s="49">
        <v>42.197806882000002</v>
      </c>
      <c r="AR36" s="47">
        <v>1.1103300920594972E-2</v>
      </c>
      <c r="AS36" s="2">
        <v>23391</v>
      </c>
      <c r="AT36" s="49">
        <v>47.136072335999998</v>
      </c>
      <c r="AU36" s="47">
        <v>1.4148277591865877E-2</v>
      </c>
      <c r="AV36" s="64">
        <v>23123</v>
      </c>
      <c r="AW36" s="49">
        <v>47.315808766000004</v>
      </c>
      <c r="AX36" s="47">
        <v>1.0991934504852585E-2</v>
      </c>
      <c r="AY36" s="246">
        <v>41156</v>
      </c>
      <c r="AZ36" s="248">
        <v>57.770019443000002</v>
      </c>
      <c r="BA36" s="47">
        <v>1.4170330560606903E-2</v>
      </c>
      <c r="BB36" s="246">
        <v>42534</v>
      </c>
      <c r="BC36" s="248">
        <v>61.044332592000004</v>
      </c>
      <c r="BD36" s="47">
        <v>1.4193280083687032E-2</v>
      </c>
      <c r="BE36" s="221"/>
    </row>
    <row r="37" spans="1:57" x14ac:dyDescent="0.2">
      <c r="A37" s="8"/>
      <c r="B37" s="1" t="s">
        <v>66</v>
      </c>
      <c r="C37" s="2">
        <v>18507</v>
      </c>
      <c r="D37" s="49">
        <v>39.862140599999996</v>
      </c>
      <c r="E37" s="120">
        <v>4.7362504461187949E-2</v>
      </c>
      <c r="F37" s="2">
        <v>19745</v>
      </c>
      <c r="G37" s="49">
        <v>43.404944542999999</v>
      </c>
      <c r="H37" s="47">
        <v>1.65293519333779E-2</v>
      </c>
      <c r="I37" s="2">
        <v>21298</v>
      </c>
      <c r="J37" s="49">
        <v>46.757192029999999</v>
      </c>
      <c r="K37" s="47">
        <v>1.3628122719413049E-2</v>
      </c>
      <c r="L37" s="2">
        <v>23360</v>
      </c>
      <c r="M37" s="49">
        <v>49.548407806</v>
      </c>
      <c r="N37" s="47">
        <v>1.4662965838268982E-2</v>
      </c>
      <c r="O37" s="2">
        <v>26695</v>
      </c>
      <c r="P37" s="49">
        <v>52.822321682000002</v>
      </c>
      <c r="Q37" s="47">
        <v>1.6194978368236135E-2</v>
      </c>
      <c r="R37" s="2">
        <v>29205</v>
      </c>
      <c r="S37" s="49">
        <v>55.619991515000002</v>
      </c>
      <c r="T37" s="47">
        <v>2.0527205594630393E-2</v>
      </c>
      <c r="U37" s="2">
        <v>31224</v>
      </c>
      <c r="V37" s="49">
        <v>56.738025667000002</v>
      </c>
      <c r="W37" s="47">
        <v>2.3134484599513283E-2</v>
      </c>
      <c r="X37" s="2">
        <v>34710</v>
      </c>
      <c r="Y37" s="49">
        <v>62.424261315000003</v>
      </c>
      <c r="Z37" s="47">
        <v>4.4509838041645433E-2</v>
      </c>
      <c r="AA37" s="2">
        <v>37990</v>
      </c>
      <c r="AB37" s="49">
        <v>66.285262566</v>
      </c>
      <c r="AC37" s="47">
        <v>4.3034855600967092E-2</v>
      </c>
      <c r="AD37" s="2">
        <v>42106</v>
      </c>
      <c r="AE37" s="49">
        <v>68.537994553999994</v>
      </c>
      <c r="AF37" s="47">
        <v>3.5829986622459176E-2</v>
      </c>
      <c r="AG37" s="2">
        <v>53607</v>
      </c>
      <c r="AH37" s="49">
        <v>71.526021886999999</v>
      </c>
      <c r="AI37" s="47">
        <v>3.7654413553922406E-2</v>
      </c>
      <c r="AJ37" s="2">
        <v>44255</v>
      </c>
      <c r="AK37" s="49">
        <v>73.891941204999995</v>
      </c>
      <c r="AL37" s="47">
        <v>3.537723541120219E-2</v>
      </c>
      <c r="AM37" s="2">
        <v>46721</v>
      </c>
      <c r="AN37" s="49">
        <v>76.269682333000006</v>
      </c>
      <c r="AO37" s="47">
        <v>3.2728262379558504E-2</v>
      </c>
      <c r="AP37" s="2">
        <v>49010</v>
      </c>
      <c r="AQ37" s="49">
        <v>71.540513364000006</v>
      </c>
      <c r="AR37" s="47">
        <v>2.9238989317241892E-2</v>
      </c>
      <c r="AS37" s="2">
        <v>41438</v>
      </c>
      <c r="AT37" s="49">
        <v>76.871550267000003</v>
      </c>
      <c r="AU37" s="47">
        <v>3.1237747432691587E-2</v>
      </c>
      <c r="AV37" s="64">
        <v>40190</v>
      </c>
      <c r="AW37" s="49">
        <v>74.66871956</v>
      </c>
      <c r="AX37" s="47">
        <v>1.2509036508245752E-2</v>
      </c>
      <c r="AY37" s="246">
        <v>48507</v>
      </c>
      <c r="AZ37" s="248">
        <v>78.531502118000006</v>
      </c>
      <c r="BA37" s="47">
        <v>1.8576971389238417E-2</v>
      </c>
      <c r="BB37" s="246">
        <v>47171</v>
      </c>
      <c r="BC37" s="248">
        <v>75.895387639000006</v>
      </c>
      <c r="BD37" s="47">
        <v>1.9643958419337304E-2</v>
      </c>
      <c r="BE37" s="221"/>
    </row>
    <row r="38" spans="1:57" x14ac:dyDescent="0.2">
      <c r="A38" s="8"/>
      <c r="B38" s="1" t="s">
        <v>67</v>
      </c>
      <c r="C38" s="2">
        <v>10266</v>
      </c>
      <c r="D38" s="49">
        <v>21.249574586000001</v>
      </c>
      <c r="E38" s="120">
        <v>1.8323965048059665E-2</v>
      </c>
      <c r="F38" s="2">
        <v>10840</v>
      </c>
      <c r="G38" s="49">
        <v>23.397401174999999</v>
      </c>
      <c r="H38" s="47">
        <v>1.5518321940299895E-2</v>
      </c>
      <c r="I38" s="2">
        <v>11761</v>
      </c>
      <c r="J38" s="49">
        <v>24.893527039999999</v>
      </c>
      <c r="K38" s="47">
        <v>1.4209604104376883E-2</v>
      </c>
      <c r="L38" s="2">
        <v>13344</v>
      </c>
      <c r="M38" s="49">
        <v>27.025909081999998</v>
      </c>
      <c r="N38" s="47">
        <v>1.4716206466663939E-2</v>
      </c>
      <c r="O38" s="2">
        <v>15285</v>
      </c>
      <c r="P38" s="49">
        <v>28.995800326000001</v>
      </c>
      <c r="Q38" s="47">
        <v>1.3461066934234989E-2</v>
      </c>
      <c r="R38" s="2">
        <v>16809</v>
      </c>
      <c r="S38" s="49">
        <v>29.431102765999999</v>
      </c>
      <c r="T38" s="47">
        <v>1.3931849895671644E-2</v>
      </c>
      <c r="U38" s="2">
        <v>18574</v>
      </c>
      <c r="V38" s="49">
        <v>31.180074581</v>
      </c>
      <c r="W38" s="47">
        <v>1.5020228087760379E-2</v>
      </c>
      <c r="X38" s="2">
        <v>20617</v>
      </c>
      <c r="Y38" s="49">
        <v>33.205393739000002</v>
      </c>
      <c r="Z38" s="47">
        <v>1.8478008115872968E-2</v>
      </c>
      <c r="AA38" s="2">
        <v>23289</v>
      </c>
      <c r="AB38" s="49">
        <v>36.486413022999997</v>
      </c>
      <c r="AC38" s="47">
        <v>1.7279897029136904E-2</v>
      </c>
      <c r="AD38" s="2">
        <v>25596</v>
      </c>
      <c r="AE38" s="49">
        <v>37.666929291999999</v>
      </c>
      <c r="AF38" s="47">
        <v>1.2605278872595549E-2</v>
      </c>
      <c r="AG38" s="2">
        <v>33878</v>
      </c>
      <c r="AH38" s="49">
        <v>39.785877655999997</v>
      </c>
      <c r="AI38" s="47">
        <v>1.5918388767892089E-2</v>
      </c>
      <c r="AJ38" s="2">
        <v>26855</v>
      </c>
      <c r="AK38" s="49">
        <v>39.471045787000001</v>
      </c>
      <c r="AL38" s="47">
        <v>1.3084330949500567E-2</v>
      </c>
      <c r="AM38" s="2">
        <v>28219</v>
      </c>
      <c r="AN38" s="49">
        <v>41.024784119000003</v>
      </c>
      <c r="AO38" s="47">
        <v>1.1646048754677674E-2</v>
      </c>
      <c r="AP38" s="2">
        <v>29735</v>
      </c>
      <c r="AQ38" s="49">
        <v>37.769383492999999</v>
      </c>
      <c r="AR38" s="47">
        <v>1.2044433054733683E-2</v>
      </c>
      <c r="AS38" s="2">
        <v>24334</v>
      </c>
      <c r="AT38" s="49">
        <v>41.169523576000003</v>
      </c>
      <c r="AU38" s="47">
        <v>1.6520369655103062E-2</v>
      </c>
      <c r="AV38" s="64">
        <v>24279</v>
      </c>
      <c r="AW38" s="49">
        <v>41.652999180999998</v>
      </c>
      <c r="AX38" s="47">
        <v>9.8442086059205014E-3</v>
      </c>
      <c r="AY38" s="246">
        <v>50158</v>
      </c>
      <c r="AZ38" s="248">
        <v>55.758082692999999</v>
      </c>
      <c r="BA38" s="47">
        <v>1.6068354106309246E-2</v>
      </c>
      <c r="BB38" s="246">
        <v>49183</v>
      </c>
      <c r="BC38" s="248">
        <v>56.596892189000002</v>
      </c>
      <c r="BD38" s="47">
        <v>1.5682928049051248E-2</v>
      </c>
      <c r="BE38" s="221"/>
    </row>
    <row r="39" spans="1:57" x14ac:dyDescent="0.2">
      <c r="A39" s="8"/>
      <c r="B39" s="1" t="s">
        <v>68</v>
      </c>
      <c r="C39" s="2">
        <v>22864</v>
      </c>
      <c r="D39" s="49">
        <v>50.229812457000001</v>
      </c>
      <c r="E39" s="120">
        <v>1.7049442713590213E-2</v>
      </c>
      <c r="F39" s="2">
        <v>24336</v>
      </c>
      <c r="G39" s="49">
        <v>55.282295484000002</v>
      </c>
      <c r="H39" s="47">
        <v>1.477022256133198E-2</v>
      </c>
      <c r="I39" s="2">
        <v>26534</v>
      </c>
      <c r="J39" s="49">
        <v>59.089863733000001</v>
      </c>
      <c r="K39" s="47">
        <v>1.379600942529724E-2</v>
      </c>
      <c r="L39" s="2">
        <v>29300</v>
      </c>
      <c r="M39" s="49">
        <v>63.173753183999999</v>
      </c>
      <c r="N39" s="47">
        <v>1.3722219328573204E-2</v>
      </c>
      <c r="O39" s="2">
        <v>33395</v>
      </c>
      <c r="P39" s="49">
        <v>67.889032803999996</v>
      </c>
      <c r="Q39" s="47">
        <v>1.2422377034517318E-2</v>
      </c>
      <c r="R39" s="2">
        <v>37080</v>
      </c>
      <c r="S39" s="49">
        <v>70.458891886999993</v>
      </c>
      <c r="T39" s="47">
        <v>1.4292492374348598E-2</v>
      </c>
      <c r="U39" s="2">
        <v>40384</v>
      </c>
      <c r="V39" s="49">
        <v>73.168618971000001</v>
      </c>
      <c r="W39" s="47">
        <v>1.5112044392121882E-2</v>
      </c>
      <c r="X39" s="2">
        <v>44457</v>
      </c>
      <c r="Y39" s="49">
        <v>77.718200791000001</v>
      </c>
      <c r="Z39" s="47">
        <v>1.5553844578192866E-2</v>
      </c>
      <c r="AA39" s="2">
        <v>49779</v>
      </c>
      <c r="AB39" s="49">
        <v>84.802022409000003</v>
      </c>
      <c r="AC39" s="47">
        <v>1.762228252991993E-2</v>
      </c>
      <c r="AD39" s="2">
        <v>54857</v>
      </c>
      <c r="AE39" s="49">
        <v>88.009636916999995</v>
      </c>
      <c r="AF39" s="47">
        <v>1.5016580209805563E-2</v>
      </c>
      <c r="AG39" s="2">
        <v>73954</v>
      </c>
      <c r="AH39" s="49">
        <v>90.055993156</v>
      </c>
      <c r="AI39" s="47">
        <v>1.397000264958137E-2</v>
      </c>
      <c r="AJ39" s="2">
        <v>57310</v>
      </c>
      <c r="AK39" s="49">
        <v>89.861565873000004</v>
      </c>
      <c r="AL39" s="47">
        <v>1.4777676842141485E-2</v>
      </c>
      <c r="AM39" s="2">
        <v>60322</v>
      </c>
      <c r="AN39" s="49">
        <v>93.743318372999994</v>
      </c>
      <c r="AO39" s="47">
        <v>1.2059599261269649E-2</v>
      </c>
      <c r="AP39" s="2">
        <v>63450</v>
      </c>
      <c r="AQ39" s="49">
        <v>87.163503762000005</v>
      </c>
      <c r="AR39" s="47">
        <v>1.1565273267955534E-2</v>
      </c>
      <c r="AS39" s="2">
        <v>51399</v>
      </c>
      <c r="AT39" s="49">
        <v>93.199692498000005</v>
      </c>
      <c r="AU39" s="47">
        <v>1.4562637586268079E-2</v>
      </c>
      <c r="AV39" s="64">
        <v>51253</v>
      </c>
      <c r="AW39" s="49">
        <v>94.522063399000004</v>
      </c>
      <c r="AX39" s="47">
        <v>1.3807923442071268E-2</v>
      </c>
      <c r="AY39" s="246">
        <v>96058</v>
      </c>
      <c r="AZ39" s="248">
        <v>118.875814065</v>
      </c>
      <c r="BA39" s="47">
        <v>1.6515229295729683E-2</v>
      </c>
      <c r="BB39" s="246">
        <v>94966</v>
      </c>
      <c r="BC39" s="248">
        <v>119.756907697</v>
      </c>
      <c r="BD39" s="47">
        <v>1.6159448596454351E-2</v>
      </c>
      <c r="BE39" s="221"/>
    </row>
    <row r="40" spans="1:57" x14ac:dyDescent="0.2">
      <c r="A40" s="9"/>
      <c r="B40" s="3" t="s">
        <v>0</v>
      </c>
      <c r="C40" s="13">
        <v>14517613</v>
      </c>
      <c r="D40" s="48">
        <v>31214.904548181999</v>
      </c>
      <c r="E40" s="46">
        <v>2.5178308599401844E-2</v>
      </c>
      <c r="F40" s="13">
        <v>12434877</v>
      </c>
      <c r="G40" s="48">
        <v>34635.268361820999</v>
      </c>
      <c r="H40" s="46">
        <v>2.3460904558248341E-2</v>
      </c>
      <c r="I40" s="13">
        <v>12841635</v>
      </c>
      <c r="J40" s="48">
        <v>37390.75038102</v>
      </c>
      <c r="K40" s="46">
        <v>2.3177895974318741E-2</v>
      </c>
      <c r="L40" s="13">
        <v>13512715</v>
      </c>
      <c r="M40" s="48">
        <v>38680.815143512002</v>
      </c>
      <c r="N40" s="46">
        <v>2.3065643857731577E-2</v>
      </c>
      <c r="O40" s="13">
        <v>15344371</v>
      </c>
      <c r="P40" s="48">
        <v>40170.047427097001</v>
      </c>
      <c r="Q40" s="46">
        <v>2.2838161443846206E-2</v>
      </c>
      <c r="R40" s="13">
        <v>15233384</v>
      </c>
      <c r="S40" s="48">
        <v>44340.261781549998</v>
      </c>
      <c r="T40" s="46">
        <v>2.5253639507512582E-2</v>
      </c>
      <c r="U40" s="13">
        <v>16221887</v>
      </c>
      <c r="V40" s="48">
        <v>45729.926957573</v>
      </c>
      <c r="W40" s="46">
        <v>2.6659604652355728E-2</v>
      </c>
      <c r="X40" s="13">
        <v>17041756</v>
      </c>
      <c r="Y40" s="48">
        <v>47230.205446524997</v>
      </c>
      <c r="Z40" s="46">
        <v>2.885498950310561E-2</v>
      </c>
      <c r="AA40" s="13">
        <v>17673289</v>
      </c>
      <c r="AB40" s="48">
        <v>48738.687089587998</v>
      </c>
      <c r="AC40" s="46">
        <v>3.0707622875293383E-2</v>
      </c>
      <c r="AD40" s="13">
        <v>18718208</v>
      </c>
      <c r="AE40" s="48">
        <v>49335.054063689</v>
      </c>
      <c r="AF40" s="46">
        <v>2.8962962947144621E-2</v>
      </c>
      <c r="AG40" s="13">
        <v>22890062</v>
      </c>
      <c r="AH40" s="48">
        <v>50296.758532106003</v>
      </c>
      <c r="AI40" s="46">
        <v>2.8332705174675454E-2</v>
      </c>
      <c r="AJ40" s="13">
        <v>19717096</v>
      </c>
      <c r="AK40" s="48">
        <v>51122.844005170002</v>
      </c>
      <c r="AL40" s="46">
        <v>2.7797525872255591E-2</v>
      </c>
      <c r="AM40" s="13">
        <v>20280838</v>
      </c>
      <c r="AN40" s="48">
        <v>51026.482229644003</v>
      </c>
      <c r="AO40" s="46">
        <v>2.753471985234679E-2</v>
      </c>
      <c r="AP40" s="13">
        <v>20767066</v>
      </c>
      <c r="AQ40" s="48">
        <v>50088.897654204004</v>
      </c>
      <c r="AR40" s="46">
        <v>2.6866022771735998E-2</v>
      </c>
      <c r="AS40" s="13">
        <v>17599467</v>
      </c>
      <c r="AT40" s="48">
        <v>51019.817666326002</v>
      </c>
      <c r="AU40" s="46">
        <v>2.8083219350971467E-2</v>
      </c>
      <c r="AV40" s="73">
        <v>17318569</v>
      </c>
      <c r="AW40" s="48">
        <v>50531.954889391003</v>
      </c>
      <c r="AX40" s="46">
        <v>2.8193412162490938E-2</v>
      </c>
      <c r="AY40" s="245">
        <v>17689821</v>
      </c>
      <c r="AZ40" s="249">
        <v>51462.342441127999</v>
      </c>
      <c r="BA40" s="46">
        <v>3.3595067677842483E-2</v>
      </c>
      <c r="BB40" s="245">
        <v>18168355</v>
      </c>
      <c r="BC40" s="249">
        <v>52701.149743201997</v>
      </c>
      <c r="BD40" s="46">
        <v>3.2911546699106564E-2</v>
      </c>
      <c r="BE40" s="221"/>
    </row>
    <row r="41" spans="1:57" ht="23" customHeight="1" x14ac:dyDescent="0.2">
      <c r="A41" s="290"/>
      <c r="B41" s="291"/>
      <c r="C41" s="291"/>
      <c r="D41" s="291"/>
      <c r="E41" s="291"/>
      <c r="F41" s="291"/>
      <c r="G41" s="291"/>
      <c r="H41" s="291"/>
      <c r="I41" s="291"/>
      <c r="J41" s="291"/>
      <c r="K41" s="291"/>
      <c r="L41" s="291"/>
      <c r="M41" s="291"/>
      <c r="N41" s="291"/>
      <c r="O41" s="291"/>
      <c r="P41" s="291"/>
      <c r="Q41" s="291"/>
      <c r="R41" s="291"/>
      <c r="S41" s="291"/>
      <c r="T41" s="291"/>
      <c r="U41" s="291"/>
      <c r="V41" s="291"/>
      <c r="W41" s="291"/>
      <c r="X41" s="291"/>
      <c r="Y41" s="291"/>
      <c r="Z41" s="291"/>
      <c r="AA41" s="291"/>
      <c r="AB41" s="291"/>
      <c r="AC41" s="291"/>
      <c r="AD41" s="291"/>
      <c r="AE41" s="291"/>
      <c r="AF41" s="291"/>
      <c r="AG41" s="291"/>
      <c r="AH41" s="291"/>
      <c r="AI41" s="291"/>
      <c r="AJ41" s="291"/>
      <c r="AK41" s="291"/>
      <c r="AL41" s="291"/>
      <c r="AM41" s="291"/>
      <c r="AN41" s="291"/>
      <c r="AO41" s="291"/>
      <c r="AP41" s="291"/>
      <c r="AQ41" s="291"/>
      <c r="AR41" s="291"/>
      <c r="AS41" s="291"/>
      <c r="AT41" s="291"/>
      <c r="AU41" s="291"/>
      <c r="AV41" s="291"/>
      <c r="AW41" s="291"/>
      <c r="AX41" s="291"/>
      <c r="AY41" s="291"/>
      <c r="AZ41" s="291"/>
      <c r="BA41" s="291"/>
      <c r="BB41" s="291"/>
      <c r="BC41" s="291"/>
      <c r="BD41" s="292"/>
    </row>
    <row r="42" spans="1:57" x14ac:dyDescent="0.2">
      <c r="B42" s="115" t="s">
        <v>223</v>
      </c>
    </row>
    <row r="43" spans="1:57" x14ac:dyDescent="0.2">
      <c r="B43" s="115" t="s">
        <v>224</v>
      </c>
    </row>
    <row r="45" spans="1:57" x14ac:dyDescent="0.2">
      <c r="A45" s="54"/>
    </row>
  </sheetData>
  <mergeCells count="22">
    <mergeCell ref="AY2:BA2"/>
    <mergeCell ref="L2:N2"/>
    <mergeCell ref="O2:Q2"/>
    <mergeCell ref="A2:B2"/>
    <mergeCell ref="AJ2:AL2"/>
    <mergeCell ref="AP2:AR2"/>
    <mergeCell ref="A1:BD1"/>
    <mergeCell ref="A41:BD41"/>
    <mergeCell ref="A3:B3"/>
    <mergeCell ref="AG2:AI2"/>
    <mergeCell ref="AS2:AU2"/>
    <mergeCell ref="AM2:AO2"/>
    <mergeCell ref="BB2:BD2"/>
    <mergeCell ref="AV2:AX2"/>
    <mergeCell ref="R2:T2"/>
    <mergeCell ref="U2:W2"/>
    <mergeCell ref="X2:Z2"/>
    <mergeCell ref="AA2:AC2"/>
    <mergeCell ref="AD2:AF2"/>
    <mergeCell ref="C2:E2"/>
    <mergeCell ref="F2:H2"/>
    <mergeCell ref="I2:K2"/>
  </mergeCells>
  <phoneticPr fontId="34" type="noConversion"/>
  <printOptions horizontalCentered="1"/>
  <pageMargins left="0.70866141732283472" right="0.70866141732283472" top="0.74803149606299213" bottom="0.74803149606299213" header="0.31496062992125984" footer="0.31496062992125984"/>
  <pageSetup paperSize="9" scale="80" orientation="landscape" r:id="rId1"/>
  <headerFooter alignWithMargins="0">
    <oddFooter>&amp;L&amp;"Arial,Regular"&amp;10&amp;K09-024STATISTIK FINTECH LENDING INDONESIA&amp;R&amp;"Arial,Regular"&amp;10&amp;K08-020&amp;P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M28"/>
  <sheetViews>
    <sheetView showGridLines="0" showWhiteSpace="0" zoomScale="125" zoomScaleNormal="100" workbookViewId="0">
      <pane xSplit="4" ySplit="3" topLeftCell="AF4" activePane="bottomRight" state="frozen"/>
      <selection pane="topRight" activeCell="E1" sqref="E1"/>
      <selection pane="bottomLeft" activeCell="A4" sqref="A4"/>
      <selection pane="bottomRight" activeCell="AM21" sqref="AM21"/>
    </sheetView>
  </sheetViews>
  <sheetFormatPr baseColWidth="10" defaultColWidth="9.1640625" defaultRowHeight="15" x14ac:dyDescent="0.2"/>
  <cols>
    <col min="1" max="1" width="2.6640625" style="57" bestFit="1" customWidth="1"/>
    <col min="2" max="2" width="25.5" style="54" customWidth="1"/>
    <col min="3" max="4" width="9.83203125" style="54" hidden="1" customWidth="1"/>
    <col min="5" max="14" width="9.83203125" style="54" customWidth="1"/>
    <col min="15" max="20" width="10.33203125" style="54" customWidth="1"/>
    <col min="21" max="29" width="9.1640625" style="54"/>
    <col min="30" max="30" width="10.33203125" style="54" customWidth="1"/>
    <col min="31" max="31" width="10.5" style="54" bestFit="1" customWidth="1"/>
    <col min="32" max="38" width="10.33203125" style="54" customWidth="1"/>
    <col min="39" max="39" width="21.6640625" style="54" bestFit="1" customWidth="1"/>
    <col min="40" max="16384" width="9.1640625" style="54"/>
  </cols>
  <sheetData>
    <row r="1" spans="1:39" ht="29" customHeight="1" x14ac:dyDescent="0.2">
      <c r="A1" s="274" t="s">
        <v>128</v>
      </c>
      <c r="B1" s="275"/>
      <c r="C1" s="275"/>
      <c r="D1" s="275"/>
      <c r="E1" s="275"/>
      <c r="F1" s="275"/>
      <c r="G1" s="275"/>
      <c r="H1" s="275"/>
      <c r="I1" s="275"/>
      <c r="J1" s="275"/>
      <c r="K1" s="275"/>
      <c r="L1" s="275"/>
      <c r="M1" s="275"/>
      <c r="N1" s="275"/>
      <c r="O1" s="275"/>
      <c r="P1" s="275"/>
      <c r="Q1" s="275"/>
      <c r="R1" s="275"/>
      <c r="S1" s="275"/>
      <c r="T1" s="275"/>
      <c r="U1" s="275"/>
      <c r="V1" s="275"/>
      <c r="W1" s="275"/>
      <c r="X1" s="275"/>
      <c r="Y1" s="275"/>
      <c r="Z1" s="275"/>
      <c r="AA1" s="275"/>
      <c r="AB1" s="275"/>
      <c r="AC1" s="275"/>
      <c r="AD1" s="275"/>
      <c r="AE1" s="275"/>
      <c r="AF1" s="275"/>
      <c r="AG1" s="275"/>
      <c r="AH1" s="275"/>
      <c r="AI1" s="275"/>
      <c r="AJ1" s="275"/>
      <c r="AK1" s="275"/>
      <c r="AL1" s="276"/>
    </row>
    <row r="2" spans="1:39" x14ac:dyDescent="0.2">
      <c r="A2" s="303" t="s">
        <v>84</v>
      </c>
      <c r="B2" s="304"/>
      <c r="C2" s="305" t="s">
        <v>221</v>
      </c>
      <c r="D2" s="306"/>
      <c r="E2" s="299" t="s">
        <v>222</v>
      </c>
      <c r="F2" s="301"/>
      <c r="G2" s="299">
        <v>44621</v>
      </c>
      <c r="H2" s="301"/>
      <c r="I2" s="299">
        <v>44652</v>
      </c>
      <c r="J2" s="301"/>
      <c r="K2" s="299">
        <v>44682</v>
      </c>
      <c r="L2" s="301"/>
      <c r="M2" s="299">
        <v>44713</v>
      </c>
      <c r="N2" s="301"/>
      <c r="O2" s="299">
        <v>44743</v>
      </c>
      <c r="P2" s="301"/>
      <c r="Q2" s="299">
        <v>44774</v>
      </c>
      <c r="R2" s="301"/>
      <c r="S2" s="299">
        <v>44805</v>
      </c>
      <c r="T2" s="301"/>
      <c r="U2" s="299">
        <v>44835</v>
      </c>
      <c r="V2" s="301"/>
      <c r="W2" s="299">
        <v>44866</v>
      </c>
      <c r="X2" s="301"/>
      <c r="Y2" s="299">
        <v>44896</v>
      </c>
      <c r="Z2" s="301"/>
      <c r="AA2" s="299">
        <v>44927</v>
      </c>
      <c r="AB2" s="301"/>
      <c r="AC2" s="299">
        <v>44958</v>
      </c>
      <c r="AD2" s="301"/>
      <c r="AE2" s="299">
        <v>44986</v>
      </c>
      <c r="AF2" s="301"/>
      <c r="AG2" s="299">
        <v>45017</v>
      </c>
      <c r="AH2" s="301"/>
      <c r="AI2" s="299">
        <v>45047</v>
      </c>
      <c r="AJ2" s="301"/>
      <c r="AK2" s="299">
        <v>45078</v>
      </c>
      <c r="AL2" s="301"/>
    </row>
    <row r="3" spans="1:39" ht="60" x14ac:dyDescent="0.2">
      <c r="A3" s="307"/>
      <c r="B3" s="308"/>
      <c r="C3" s="45" t="s">
        <v>154</v>
      </c>
      <c r="D3" s="76" t="s">
        <v>82</v>
      </c>
      <c r="E3" s="45" t="s">
        <v>154</v>
      </c>
      <c r="F3" s="76" t="s">
        <v>82</v>
      </c>
      <c r="G3" s="45" t="s">
        <v>154</v>
      </c>
      <c r="H3" s="76" t="s">
        <v>82</v>
      </c>
      <c r="I3" s="90" t="s">
        <v>154</v>
      </c>
      <c r="J3" s="76" t="s">
        <v>82</v>
      </c>
      <c r="K3" s="45" t="s">
        <v>154</v>
      </c>
      <c r="L3" s="76" t="s">
        <v>82</v>
      </c>
      <c r="M3" s="45" t="s">
        <v>154</v>
      </c>
      <c r="N3" s="76" t="s">
        <v>82</v>
      </c>
      <c r="O3" s="45" t="s">
        <v>154</v>
      </c>
      <c r="P3" s="76" t="s">
        <v>82</v>
      </c>
      <c r="Q3" s="45" t="s">
        <v>154</v>
      </c>
      <c r="R3" s="76" t="s">
        <v>82</v>
      </c>
      <c r="S3" s="45" t="s">
        <v>154</v>
      </c>
      <c r="T3" s="76" t="s">
        <v>82</v>
      </c>
      <c r="U3" s="45" t="s">
        <v>154</v>
      </c>
      <c r="V3" s="76" t="s">
        <v>82</v>
      </c>
      <c r="W3" s="45" t="s">
        <v>154</v>
      </c>
      <c r="X3" s="76" t="s">
        <v>82</v>
      </c>
      <c r="Y3" s="45" t="s">
        <v>154</v>
      </c>
      <c r="Z3" s="76" t="s">
        <v>82</v>
      </c>
      <c r="AA3" s="45" t="s">
        <v>154</v>
      </c>
      <c r="AB3" s="76" t="s">
        <v>82</v>
      </c>
      <c r="AC3" s="45" t="s">
        <v>154</v>
      </c>
      <c r="AD3" s="76" t="s">
        <v>82</v>
      </c>
      <c r="AE3" s="45" t="s">
        <v>154</v>
      </c>
      <c r="AF3" s="76" t="s">
        <v>82</v>
      </c>
      <c r="AG3" s="45" t="s">
        <v>154</v>
      </c>
      <c r="AH3" s="76" t="s">
        <v>82</v>
      </c>
      <c r="AI3" s="258" t="s">
        <v>154</v>
      </c>
      <c r="AJ3" s="45" t="s">
        <v>82</v>
      </c>
      <c r="AK3" s="258" t="s">
        <v>154</v>
      </c>
      <c r="AL3" s="45" t="s">
        <v>82</v>
      </c>
    </row>
    <row r="4" spans="1:39" s="55" customFormat="1" x14ac:dyDescent="0.2">
      <c r="A4" s="30" t="s">
        <v>81</v>
      </c>
      <c r="B4" s="13"/>
      <c r="C4" s="63">
        <v>14517613</v>
      </c>
      <c r="D4" s="123">
        <v>31214.904548181999</v>
      </c>
      <c r="E4" s="101">
        <v>12434877</v>
      </c>
      <c r="F4" s="89">
        <v>34635.268361820999</v>
      </c>
      <c r="G4" s="88">
        <v>12841635</v>
      </c>
      <c r="H4" s="93">
        <v>36622.712381019999</v>
      </c>
      <c r="I4" s="104">
        <v>13512715</v>
      </c>
      <c r="J4" s="93">
        <v>38680.815143512002</v>
      </c>
      <c r="K4" s="121">
        <v>15344371</v>
      </c>
      <c r="L4" s="93">
        <v>40170.047427097001</v>
      </c>
      <c r="M4" s="121">
        <v>15233384</v>
      </c>
      <c r="N4" s="93">
        <v>44340.261781549998</v>
      </c>
      <c r="O4" s="121">
        <f>O5+O8</f>
        <v>16221887</v>
      </c>
      <c r="P4" s="93">
        <f>P5+P8</f>
        <v>45729.926957573</v>
      </c>
      <c r="Q4" s="121">
        <v>17041756</v>
      </c>
      <c r="R4" s="93">
        <v>47230.205446524997</v>
      </c>
      <c r="S4" s="121">
        <v>17673289</v>
      </c>
      <c r="T4" s="93">
        <v>48738.687089587998</v>
      </c>
      <c r="U4" s="121">
        <v>18718208</v>
      </c>
      <c r="V4" s="93">
        <v>49335.054063689</v>
      </c>
      <c r="W4" s="121">
        <v>22890062</v>
      </c>
      <c r="X4" s="93">
        <v>50296.758532106003</v>
      </c>
      <c r="Y4" s="121">
        <v>19717096</v>
      </c>
      <c r="Z4" s="93">
        <v>51122.844005170002</v>
      </c>
      <c r="AA4" s="121">
        <v>20280838</v>
      </c>
      <c r="AB4" s="93">
        <v>51026.482229644003</v>
      </c>
      <c r="AC4" s="121">
        <v>20767066</v>
      </c>
      <c r="AD4" s="93">
        <v>50088.897654204004</v>
      </c>
      <c r="AE4" s="121">
        <v>17599467</v>
      </c>
      <c r="AF4" s="93">
        <v>51019.817666326002</v>
      </c>
      <c r="AG4" s="222">
        <v>17318569</v>
      </c>
      <c r="AH4" s="223">
        <v>50531.954889391003</v>
      </c>
      <c r="AI4" s="253">
        <v>17689821</v>
      </c>
      <c r="AJ4" s="259">
        <v>51462.342441127999</v>
      </c>
      <c r="AK4" s="253">
        <v>18168355</v>
      </c>
      <c r="AL4" s="259">
        <v>52701.149743201997</v>
      </c>
      <c r="AM4" s="221"/>
    </row>
    <row r="5" spans="1:39" s="55" customFormat="1" x14ac:dyDescent="0.2">
      <c r="A5" s="30" t="s">
        <v>80</v>
      </c>
      <c r="B5" s="13"/>
      <c r="C5" s="63">
        <v>14514116</v>
      </c>
      <c r="D5" s="123">
        <v>26002.641783856001</v>
      </c>
      <c r="E5" s="102">
        <v>12431117</v>
      </c>
      <c r="F5" s="85">
        <v>28982.397345676</v>
      </c>
      <c r="G5" s="87">
        <v>12819906</v>
      </c>
      <c r="H5" s="95">
        <v>31350.233908372</v>
      </c>
      <c r="I5" s="104">
        <v>13407989</v>
      </c>
      <c r="J5" s="95">
        <v>32727.232918059999</v>
      </c>
      <c r="K5" s="121">
        <v>15257490</v>
      </c>
      <c r="L5" s="95">
        <v>33878.599057198997</v>
      </c>
      <c r="M5" s="121">
        <v>15161069</v>
      </c>
      <c r="N5" s="95">
        <v>36732.194646527998</v>
      </c>
      <c r="O5" s="121">
        <f>SUM(O6:O7)</f>
        <v>14853217</v>
      </c>
      <c r="P5" s="95">
        <f>SUM(P6:P7)</f>
        <v>37812.690207956999</v>
      </c>
      <c r="Q5" s="121">
        <v>15693956</v>
      </c>
      <c r="R5" s="95">
        <v>39281.312928599</v>
      </c>
      <c r="S5" s="121">
        <v>16332798</v>
      </c>
      <c r="T5" s="95">
        <v>41111.538345307999</v>
      </c>
      <c r="U5" s="121">
        <v>17401869</v>
      </c>
      <c r="V5" s="95">
        <v>41826.570865909998</v>
      </c>
      <c r="W5" s="121">
        <v>21614014</v>
      </c>
      <c r="X5" s="95">
        <v>42892.598269934999</v>
      </c>
      <c r="Y5" s="121">
        <v>19669281</v>
      </c>
      <c r="Z5" s="95">
        <v>44686.260959537998</v>
      </c>
      <c r="AA5" s="121">
        <v>20250844</v>
      </c>
      <c r="AB5" s="185">
        <v>44981.583744697004</v>
      </c>
      <c r="AC5" s="121">
        <v>20749160</v>
      </c>
      <c r="AD5" s="185">
        <v>44124.663879655003</v>
      </c>
      <c r="AE5" s="121">
        <v>17589579</v>
      </c>
      <c r="AF5" s="185">
        <v>45129.157133852998</v>
      </c>
      <c r="AG5" s="121">
        <v>17311536</v>
      </c>
      <c r="AH5" s="185">
        <v>44627.734230102003</v>
      </c>
      <c r="AI5" s="254">
        <v>17684849</v>
      </c>
      <c r="AJ5" s="260">
        <v>45641.850361757002</v>
      </c>
      <c r="AK5" s="254">
        <v>18163431</v>
      </c>
      <c r="AL5" s="326">
        <v>47018.851749153997</v>
      </c>
      <c r="AM5" s="221"/>
    </row>
    <row r="6" spans="1:39" x14ac:dyDescent="0.2">
      <c r="A6" s="53"/>
      <c r="B6" s="83" t="s">
        <v>217</v>
      </c>
      <c r="C6" s="66">
        <v>5629597</v>
      </c>
      <c r="D6" s="125">
        <v>15646.705842507999</v>
      </c>
      <c r="E6" s="103">
        <v>3806258</v>
      </c>
      <c r="F6" s="84">
        <v>8523.8316371969995</v>
      </c>
      <c r="G6" s="86">
        <v>3106514</v>
      </c>
      <c r="H6" s="94">
        <v>9540.4760700980005</v>
      </c>
      <c r="I6" s="105">
        <v>3712771</v>
      </c>
      <c r="J6" s="94">
        <v>10153.197322833999</v>
      </c>
      <c r="K6" s="122">
        <v>3894254</v>
      </c>
      <c r="L6" s="94">
        <v>9794.0963890130006</v>
      </c>
      <c r="M6" s="122">
        <v>3656616</v>
      </c>
      <c r="N6" s="94">
        <v>10526.477852919001</v>
      </c>
      <c r="O6" s="122">
        <v>3644916</v>
      </c>
      <c r="P6" s="94">
        <v>10500.260138979</v>
      </c>
      <c r="Q6" s="122">
        <v>3710781</v>
      </c>
      <c r="R6" s="94">
        <v>10974.716702546</v>
      </c>
      <c r="S6" s="122">
        <v>4145965</v>
      </c>
      <c r="T6" s="94">
        <v>12142.434693562</v>
      </c>
      <c r="U6" s="122">
        <v>4414510</v>
      </c>
      <c r="V6" s="94">
        <v>12604.542944776</v>
      </c>
      <c r="W6" s="122">
        <v>9292401</v>
      </c>
      <c r="X6" s="94">
        <v>13807.054134185</v>
      </c>
      <c r="Y6" s="122">
        <v>5599096</v>
      </c>
      <c r="Z6" s="94">
        <v>14818.701158939</v>
      </c>
      <c r="AA6" s="122">
        <v>5793316</v>
      </c>
      <c r="AB6" s="94">
        <v>14521.507961365</v>
      </c>
      <c r="AC6" s="122">
        <v>6222296</v>
      </c>
      <c r="AD6" s="94">
        <v>15026.092575679</v>
      </c>
      <c r="AE6" s="122">
        <v>4656781</v>
      </c>
      <c r="AF6" s="94">
        <v>15240.160200458</v>
      </c>
      <c r="AG6" s="122">
        <v>4841453</v>
      </c>
      <c r="AH6" s="94">
        <v>15685.298580605</v>
      </c>
      <c r="AI6" s="255">
        <v>4665095</v>
      </c>
      <c r="AJ6" s="261">
        <v>15629.79597359</v>
      </c>
      <c r="AK6" s="256">
        <v>5143432</v>
      </c>
      <c r="AL6" s="328">
        <v>16427.715713301001</v>
      </c>
      <c r="AM6" s="221"/>
    </row>
    <row r="7" spans="1:39" x14ac:dyDescent="0.2">
      <c r="A7" s="53"/>
      <c r="B7" s="83" t="s">
        <v>218</v>
      </c>
      <c r="C7" s="66">
        <v>8884519</v>
      </c>
      <c r="D7" s="125">
        <v>10355.935941348</v>
      </c>
      <c r="E7" s="103">
        <v>8624859</v>
      </c>
      <c r="F7" s="84">
        <v>20458.565708479</v>
      </c>
      <c r="G7" s="86">
        <v>9713392</v>
      </c>
      <c r="H7" s="94">
        <v>21809.757838273999</v>
      </c>
      <c r="I7" s="105">
        <v>9695218</v>
      </c>
      <c r="J7" s="94">
        <v>22574.035595226</v>
      </c>
      <c r="K7" s="122">
        <v>11363236</v>
      </c>
      <c r="L7" s="94">
        <v>24084.502668186</v>
      </c>
      <c r="M7" s="122">
        <v>11504453</v>
      </c>
      <c r="N7" s="94">
        <v>26205.716793609001</v>
      </c>
      <c r="O7" s="122">
        <v>11208301</v>
      </c>
      <c r="P7" s="94">
        <v>27312.430068977999</v>
      </c>
      <c r="Q7" s="122">
        <v>11983175</v>
      </c>
      <c r="R7" s="94">
        <v>28306.596226053</v>
      </c>
      <c r="S7" s="122">
        <v>12186833</v>
      </c>
      <c r="T7" s="94">
        <v>28969.103651746002</v>
      </c>
      <c r="U7" s="122">
        <v>12987359</v>
      </c>
      <c r="V7" s="94">
        <v>29222.027921133998</v>
      </c>
      <c r="W7" s="122">
        <v>12321613</v>
      </c>
      <c r="X7" s="94">
        <v>29085.544135749999</v>
      </c>
      <c r="Y7" s="122">
        <v>14070185</v>
      </c>
      <c r="Z7" s="94">
        <v>29867.559800599</v>
      </c>
      <c r="AA7" s="122">
        <v>14457528</v>
      </c>
      <c r="AB7" s="94">
        <v>30460.075783331999</v>
      </c>
      <c r="AC7" s="122">
        <v>14526864</v>
      </c>
      <c r="AD7" s="94">
        <v>29098.571303976001</v>
      </c>
      <c r="AE7" s="122">
        <v>12932798</v>
      </c>
      <c r="AF7" s="94">
        <v>29888.996933394999</v>
      </c>
      <c r="AG7" s="122">
        <v>12470083</v>
      </c>
      <c r="AH7" s="94">
        <v>28942.435649497002</v>
      </c>
      <c r="AI7" s="255">
        <v>13019754</v>
      </c>
      <c r="AJ7" s="261">
        <v>30012.054388166998</v>
      </c>
      <c r="AK7" s="256">
        <v>13019894</v>
      </c>
      <c r="AL7" s="328">
        <v>30444.978163946002</v>
      </c>
      <c r="AM7" s="221"/>
    </row>
    <row r="8" spans="1:39" s="55" customFormat="1" x14ac:dyDescent="0.2">
      <c r="A8" s="30" t="s">
        <v>72</v>
      </c>
      <c r="B8" s="13"/>
      <c r="C8" s="63">
        <v>3497</v>
      </c>
      <c r="D8" s="123">
        <v>5212.2627643260003</v>
      </c>
      <c r="E8" s="102">
        <v>3760</v>
      </c>
      <c r="F8" s="85">
        <v>5652.8710161449999</v>
      </c>
      <c r="G8" s="87">
        <v>21729</v>
      </c>
      <c r="H8" s="95">
        <v>5272.4784726480002</v>
      </c>
      <c r="I8" s="104">
        <v>104726</v>
      </c>
      <c r="J8" s="95">
        <v>5953.5822254519999</v>
      </c>
      <c r="K8" s="121">
        <v>86881</v>
      </c>
      <c r="L8" s="95">
        <v>6291.4483698980002</v>
      </c>
      <c r="M8" s="121">
        <v>72315</v>
      </c>
      <c r="N8" s="95">
        <v>7608.067135022</v>
      </c>
      <c r="O8" s="121">
        <f>SUM(O9:O10)</f>
        <v>1368670</v>
      </c>
      <c r="P8" s="95">
        <f>SUM(P9:P10)</f>
        <v>7917.2367496160005</v>
      </c>
      <c r="Q8" s="121">
        <v>1347800</v>
      </c>
      <c r="R8" s="95">
        <v>7948.8925179260004</v>
      </c>
      <c r="S8" s="121">
        <v>1340491</v>
      </c>
      <c r="T8" s="95">
        <v>7627.1487442799998</v>
      </c>
      <c r="U8" s="121">
        <v>1316339</v>
      </c>
      <c r="V8" s="95">
        <v>7508.483197779</v>
      </c>
      <c r="W8" s="121">
        <v>1276048</v>
      </c>
      <c r="X8" s="95">
        <v>7404.1602621709999</v>
      </c>
      <c r="Y8" s="121">
        <v>47815</v>
      </c>
      <c r="Z8" s="95">
        <v>6436.583045632</v>
      </c>
      <c r="AA8" s="121">
        <v>29994</v>
      </c>
      <c r="AB8" s="95">
        <v>6044.8984849469998</v>
      </c>
      <c r="AC8" s="121">
        <v>17906</v>
      </c>
      <c r="AD8" s="95">
        <v>5964.2337745490004</v>
      </c>
      <c r="AE8" s="121">
        <v>9888</v>
      </c>
      <c r="AF8" s="95">
        <v>5890.6605324729999</v>
      </c>
      <c r="AG8" s="121">
        <v>7033</v>
      </c>
      <c r="AH8" s="95">
        <v>5904.2206592889997</v>
      </c>
      <c r="AI8" s="253">
        <v>4972</v>
      </c>
      <c r="AJ8" s="259">
        <v>5820.4920793709998</v>
      </c>
      <c r="AK8" s="253">
        <v>4924</v>
      </c>
      <c r="AL8" s="327">
        <v>5682.297994048</v>
      </c>
      <c r="AM8" s="221"/>
    </row>
    <row r="9" spans="1:39" x14ac:dyDescent="0.2">
      <c r="A9" s="53"/>
      <c r="B9" s="83" t="s">
        <v>217</v>
      </c>
      <c r="C9" s="66">
        <v>2355</v>
      </c>
      <c r="D9" s="124">
        <v>3787.0341865780001</v>
      </c>
      <c r="E9" s="103">
        <v>3005</v>
      </c>
      <c r="F9" s="84">
        <v>4316.8517357430001</v>
      </c>
      <c r="G9" s="86">
        <v>2529</v>
      </c>
      <c r="H9" s="94">
        <v>3660.8698016769999</v>
      </c>
      <c r="I9" s="105">
        <v>88761</v>
      </c>
      <c r="J9" s="94">
        <v>4205.6203745880002</v>
      </c>
      <c r="K9" s="122">
        <v>73001</v>
      </c>
      <c r="L9" s="94">
        <v>4312.9585782129998</v>
      </c>
      <c r="M9" s="122">
        <v>71308</v>
      </c>
      <c r="N9" s="94">
        <v>5365.4561208810001</v>
      </c>
      <c r="O9" s="122">
        <v>87526</v>
      </c>
      <c r="P9" s="94">
        <v>5482.6182941400002</v>
      </c>
      <c r="Q9" s="122">
        <v>89126</v>
      </c>
      <c r="R9" s="94">
        <v>5297.6148296319998</v>
      </c>
      <c r="S9" s="122">
        <v>90919</v>
      </c>
      <c r="T9" s="94">
        <v>5006.0695959770001</v>
      </c>
      <c r="U9" s="122">
        <v>86290</v>
      </c>
      <c r="V9" s="94">
        <v>5073.2109144619999</v>
      </c>
      <c r="W9" s="122">
        <v>83130</v>
      </c>
      <c r="X9" s="94">
        <v>5077.1726417070004</v>
      </c>
      <c r="Y9" s="122">
        <v>46572</v>
      </c>
      <c r="Z9" s="94">
        <v>4582.0943122709996</v>
      </c>
      <c r="AA9" s="122">
        <v>28699</v>
      </c>
      <c r="AB9" s="94">
        <v>4261.3651879440004</v>
      </c>
      <c r="AC9" s="122">
        <v>16578</v>
      </c>
      <c r="AD9" s="94">
        <v>4258.3501566750001</v>
      </c>
      <c r="AE9" s="122">
        <v>8566</v>
      </c>
      <c r="AF9" s="94">
        <v>4237.5096969260003</v>
      </c>
      <c r="AG9" s="122">
        <v>5573</v>
      </c>
      <c r="AH9" s="94">
        <v>4125.6417573360004</v>
      </c>
      <c r="AI9" s="255">
        <v>3553</v>
      </c>
      <c r="AJ9" s="261">
        <v>4125.828928895</v>
      </c>
      <c r="AK9" s="256">
        <v>3506</v>
      </c>
      <c r="AL9" s="105">
        <v>4059.5108321590001</v>
      </c>
      <c r="AM9" s="221"/>
    </row>
    <row r="10" spans="1:39" x14ac:dyDescent="0.2">
      <c r="A10" s="53"/>
      <c r="B10" s="83" t="s">
        <v>218</v>
      </c>
      <c r="C10" s="66">
        <v>1142</v>
      </c>
      <c r="D10" s="124">
        <v>1425.2285777479999</v>
      </c>
      <c r="E10" s="103">
        <v>754</v>
      </c>
      <c r="F10" s="84">
        <v>1335.9788404020001</v>
      </c>
      <c r="G10" s="86">
        <v>19200</v>
      </c>
      <c r="H10" s="94">
        <v>1611.608670971</v>
      </c>
      <c r="I10" s="105">
        <v>15965</v>
      </c>
      <c r="J10" s="94">
        <v>1747.9618508640001</v>
      </c>
      <c r="K10" s="122">
        <v>13880</v>
      </c>
      <c r="L10" s="94">
        <v>1978.489791685</v>
      </c>
      <c r="M10" s="122">
        <v>1007</v>
      </c>
      <c r="N10" s="94">
        <v>2242.6110141409999</v>
      </c>
      <c r="O10" s="122">
        <v>1281144</v>
      </c>
      <c r="P10" s="94">
        <v>2434.6184554759998</v>
      </c>
      <c r="Q10" s="122">
        <v>1258674</v>
      </c>
      <c r="R10" s="94">
        <v>2651.2776882940002</v>
      </c>
      <c r="S10" s="122">
        <v>1249572</v>
      </c>
      <c r="T10" s="94">
        <v>2621.0791483029998</v>
      </c>
      <c r="U10" s="122">
        <v>1230049</v>
      </c>
      <c r="V10" s="94">
        <v>2435.2722833170001</v>
      </c>
      <c r="W10" s="122">
        <v>1192918</v>
      </c>
      <c r="X10" s="94">
        <v>2326.987620464</v>
      </c>
      <c r="Y10" s="122">
        <v>1243</v>
      </c>
      <c r="Z10" s="94">
        <v>1854.488733361</v>
      </c>
      <c r="AA10" s="122">
        <v>1295</v>
      </c>
      <c r="AB10" s="94">
        <v>1783.5332970029999</v>
      </c>
      <c r="AC10" s="122">
        <v>1328</v>
      </c>
      <c r="AD10" s="94">
        <v>1705.883617874</v>
      </c>
      <c r="AE10" s="122">
        <v>1322</v>
      </c>
      <c r="AF10" s="94">
        <v>1653.150835547</v>
      </c>
      <c r="AG10" s="122">
        <v>1460</v>
      </c>
      <c r="AH10" s="94">
        <v>1778.578901953</v>
      </c>
      <c r="AI10" s="255">
        <v>1419</v>
      </c>
      <c r="AJ10" s="261">
        <v>1694.6631504760001</v>
      </c>
      <c r="AK10" s="256">
        <v>1523</v>
      </c>
      <c r="AL10" s="105">
        <v>1766.384807934</v>
      </c>
      <c r="AM10" s="221"/>
    </row>
    <row r="11" spans="1:39" x14ac:dyDescent="0.2">
      <c r="A11" s="53"/>
      <c r="B11" s="31"/>
      <c r="C11" s="66"/>
      <c r="D11" s="124">
        <v>0</v>
      </c>
      <c r="E11" s="103"/>
      <c r="F11" s="84">
        <v>0</v>
      </c>
      <c r="G11" s="86"/>
      <c r="H11" s="94"/>
      <c r="I11" s="105"/>
      <c r="J11" s="94">
        <v>0</v>
      </c>
      <c r="K11" s="122"/>
      <c r="L11" s="94"/>
      <c r="M11" s="122"/>
      <c r="N11" s="94"/>
      <c r="O11" s="95"/>
      <c r="P11" s="95"/>
      <c r="Q11" s="79"/>
      <c r="R11" s="79"/>
      <c r="S11" s="79"/>
      <c r="T11" s="79"/>
      <c r="U11" s="79"/>
      <c r="V11" s="79"/>
      <c r="W11" s="79"/>
      <c r="X11" s="79"/>
      <c r="Y11" s="79"/>
      <c r="Z11" s="79"/>
      <c r="AA11" s="79"/>
      <c r="AB11" s="79"/>
      <c r="AC11" s="79"/>
      <c r="AD11" s="79"/>
      <c r="AE11" s="79"/>
      <c r="AF11" s="79"/>
      <c r="AG11" s="79"/>
      <c r="AH11" s="227"/>
      <c r="AI11" s="252"/>
      <c r="AJ11" s="262"/>
      <c r="AK11" s="252"/>
      <c r="AL11" s="262"/>
      <c r="AM11" s="184"/>
    </row>
    <row r="12" spans="1:39" s="55" customFormat="1" x14ac:dyDescent="0.2">
      <c r="A12" s="30" t="s">
        <v>69</v>
      </c>
      <c r="B12" s="13"/>
      <c r="C12" s="63">
        <v>12892766</v>
      </c>
      <c r="D12" s="123">
        <v>28385.123261765999</v>
      </c>
      <c r="E12" s="102">
        <v>11046073</v>
      </c>
      <c r="F12" s="85">
        <v>31902.631098729998</v>
      </c>
      <c r="G12" s="87">
        <f>SUM(G13:G14)</f>
        <v>11368115</v>
      </c>
      <c r="H12" s="95">
        <f>SUM(H13:H14)</f>
        <v>34432.322418634998</v>
      </c>
      <c r="I12" s="104">
        <v>11992150</v>
      </c>
      <c r="J12" s="95">
        <v>35430.165243848998</v>
      </c>
      <c r="K12" s="121">
        <v>13623614</v>
      </c>
      <c r="L12" s="95">
        <v>36647.893005972001</v>
      </c>
      <c r="M12" s="121">
        <f>SUM(M13:M14)</f>
        <v>13435937</v>
      </c>
      <c r="N12" s="121">
        <f>SUM(N13:N14)</f>
        <v>40728.664399326997</v>
      </c>
      <c r="O12" s="121">
        <f>SUM(O13:O14)</f>
        <v>14119384</v>
      </c>
      <c r="P12" s="121">
        <f>SUM(P13:P14)</f>
        <v>41294.855094888997</v>
      </c>
      <c r="Q12" s="121">
        <v>14654582</v>
      </c>
      <c r="R12" s="176">
        <v>42255.056191197997</v>
      </c>
      <c r="S12" s="121">
        <v>15239866</v>
      </c>
      <c r="T12" s="176">
        <v>43638.091192473003</v>
      </c>
      <c r="U12" s="121">
        <v>16131958</v>
      </c>
      <c r="V12" s="176">
        <v>44313.690500199998</v>
      </c>
      <c r="W12" s="121">
        <v>16283044</v>
      </c>
      <c r="X12" s="176">
        <v>45236.697169632003</v>
      </c>
      <c r="Y12" s="121">
        <v>17142959</v>
      </c>
      <c r="Z12" s="176">
        <v>46067.385796488998</v>
      </c>
      <c r="AA12" s="121">
        <v>17895556</v>
      </c>
      <c r="AB12" s="95">
        <v>46046.527908119999</v>
      </c>
      <c r="AC12" s="121">
        <f>SUM(AC13:AC14)</f>
        <v>18415682</v>
      </c>
      <c r="AD12" s="95">
        <f>SUM(AD13:AD14)</f>
        <v>45191.207057691005</v>
      </c>
      <c r="AE12" s="121">
        <v>15180482</v>
      </c>
      <c r="AF12" s="95">
        <v>46007.269875792001</v>
      </c>
      <c r="AG12" s="121">
        <v>14773924</v>
      </c>
      <c r="AH12" s="95">
        <v>45450.217253174</v>
      </c>
      <c r="AI12" s="257">
        <v>15052619</v>
      </c>
      <c r="AJ12" s="259">
        <v>45995.059825595003</v>
      </c>
      <c r="AK12" s="257">
        <v>15668710</v>
      </c>
      <c r="AL12" s="95">
        <v>47513.332890318001</v>
      </c>
      <c r="AM12" s="329"/>
    </row>
    <row r="13" spans="1:39" x14ac:dyDescent="0.2">
      <c r="A13" s="15" t="s">
        <v>80</v>
      </c>
      <c r="B13" s="2"/>
      <c r="C13" s="66">
        <v>12889456</v>
      </c>
      <c r="D13" s="124">
        <v>23338.586938444001</v>
      </c>
      <c r="E13" s="103">
        <v>11042544</v>
      </c>
      <c r="F13" s="84">
        <v>26509.460988275001</v>
      </c>
      <c r="G13" s="86">
        <v>11364383</v>
      </c>
      <c r="H13" s="94">
        <v>28608.501560908</v>
      </c>
      <c r="I13" s="105">
        <v>11987554</v>
      </c>
      <c r="J13" s="94">
        <v>29893.996995344998</v>
      </c>
      <c r="K13" s="122">
        <v>13619182</v>
      </c>
      <c r="L13" s="94">
        <v>30896.202112815998</v>
      </c>
      <c r="M13" s="122">
        <v>13430962</v>
      </c>
      <c r="N13" s="94">
        <v>33640.722762896999</v>
      </c>
      <c r="O13" s="122">
        <v>14114163</v>
      </c>
      <c r="P13" s="94">
        <v>34472.018151570999</v>
      </c>
      <c r="Q13" s="122">
        <v>14649062</v>
      </c>
      <c r="R13" s="94">
        <v>35487.345799741001</v>
      </c>
      <c r="S13" s="122">
        <v>15234566</v>
      </c>
      <c r="T13" s="94">
        <v>37000.491027440003</v>
      </c>
      <c r="U13" s="122">
        <v>16126469</v>
      </c>
      <c r="V13" s="94">
        <v>37886.838380982001</v>
      </c>
      <c r="W13" s="122">
        <v>16277921</v>
      </c>
      <c r="X13" s="94">
        <v>38987.363437857006</v>
      </c>
      <c r="Y13" s="122">
        <v>17138387</v>
      </c>
      <c r="Z13" s="94">
        <v>40241.229761840994</v>
      </c>
      <c r="AA13" s="122">
        <v>17891287</v>
      </c>
      <c r="AB13" s="94">
        <v>40594.991521858996</v>
      </c>
      <c r="AC13" s="122">
        <v>18411733</v>
      </c>
      <c r="AD13" s="94">
        <v>39862.971002256003</v>
      </c>
      <c r="AE13" s="122">
        <v>15176445</v>
      </c>
      <c r="AF13" s="94">
        <v>40788.794179589</v>
      </c>
      <c r="AG13" s="122">
        <v>14769794</v>
      </c>
      <c r="AH13" s="94">
        <v>40289.474290924998</v>
      </c>
      <c r="AI13" s="256">
        <v>15048505</v>
      </c>
      <c r="AJ13" s="261">
        <v>40980.757818938997</v>
      </c>
      <c r="AK13" s="256">
        <v>15664465</v>
      </c>
      <c r="AL13" s="94">
        <v>42465.936793070003</v>
      </c>
      <c r="AM13" s="329"/>
    </row>
    <row r="14" spans="1:39" x14ac:dyDescent="0.2">
      <c r="A14" s="15" t="s">
        <v>72</v>
      </c>
      <c r="B14" s="2"/>
      <c r="C14" s="66">
        <v>3310</v>
      </c>
      <c r="D14" s="124">
        <v>5046.5363233219996</v>
      </c>
      <c r="E14" s="103">
        <v>3529</v>
      </c>
      <c r="F14" s="84">
        <v>5393.1701104550002</v>
      </c>
      <c r="G14" s="86">
        <v>3732</v>
      </c>
      <c r="H14" s="94">
        <v>5823.8208577269997</v>
      </c>
      <c r="I14" s="105">
        <v>4596</v>
      </c>
      <c r="J14" s="94">
        <v>5536.1682485040001</v>
      </c>
      <c r="K14" s="122">
        <v>4432</v>
      </c>
      <c r="L14" s="94">
        <v>5751.6908931560001</v>
      </c>
      <c r="M14" s="122">
        <v>4975</v>
      </c>
      <c r="N14" s="94">
        <v>7087.9416364299996</v>
      </c>
      <c r="O14" s="122">
        <v>5221</v>
      </c>
      <c r="P14" s="94">
        <v>6822.8369433179996</v>
      </c>
      <c r="Q14" s="72">
        <v>5520</v>
      </c>
      <c r="R14" s="94">
        <v>6767.7103914569998</v>
      </c>
      <c r="S14" s="72">
        <v>5300</v>
      </c>
      <c r="T14" s="94">
        <v>6637.6001650329999</v>
      </c>
      <c r="U14" s="72">
        <v>5489</v>
      </c>
      <c r="V14" s="94">
        <v>6426.8521192179996</v>
      </c>
      <c r="W14" s="72">
        <v>5123</v>
      </c>
      <c r="X14" s="94">
        <v>6249.3337317750002</v>
      </c>
      <c r="Y14" s="72">
        <v>4572</v>
      </c>
      <c r="Z14" s="94">
        <v>5826.1560346480001</v>
      </c>
      <c r="AA14" s="72">
        <v>4269</v>
      </c>
      <c r="AB14" s="94">
        <v>5451.5363862610002</v>
      </c>
      <c r="AC14" s="72">
        <v>3949</v>
      </c>
      <c r="AD14" s="94">
        <v>5328.2360554349998</v>
      </c>
      <c r="AE14" s="202">
        <v>4037</v>
      </c>
      <c r="AF14" s="94">
        <v>5218.4756962029996</v>
      </c>
      <c r="AG14" s="202">
        <v>4130</v>
      </c>
      <c r="AH14" s="94">
        <v>5160.7429622489999</v>
      </c>
      <c r="AI14" s="256">
        <v>4114</v>
      </c>
      <c r="AJ14" s="261">
        <v>5014.3020066560002</v>
      </c>
      <c r="AK14" s="256">
        <v>4245</v>
      </c>
      <c r="AL14" s="94">
        <v>5047.3960972479999</v>
      </c>
      <c r="AM14" s="329"/>
    </row>
    <row r="15" spans="1:39" x14ac:dyDescent="0.2">
      <c r="A15" s="53"/>
      <c r="B15" s="31"/>
      <c r="C15" s="66"/>
      <c r="D15" s="124"/>
      <c r="E15" s="103"/>
      <c r="F15" s="84"/>
      <c r="G15" s="86"/>
      <c r="H15" s="94"/>
      <c r="I15" s="105"/>
      <c r="J15" s="94"/>
      <c r="L15" s="79"/>
      <c r="N15" s="79"/>
      <c r="P15" s="79"/>
      <c r="Q15" s="72"/>
      <c r="R15" s="94"/>
      <c r="S15" s="72"/>
      <c r="T15" s="94"/>
      <c r="U15" s="72"/>
      <c r="V15" s="94"/>
      <c r="W15" s="72"/>
      <c r="X15" s="94"/>
      <c r="Y15" s="72"/>
      <c r="Z15" s="94"/>
      <c r="AA15" s="72"/>
      <c r="AB15" s="94"/>
      <c r="AC15" s="72"/>
      <c r="AD15" s="94"/>
      <c r="AE15" s="202"/>
      <c r="AF15" s="94"/>
      <c r="AG15" s="202"/>
      <c r="AH15" s="94">
        <v>0</v>
      </c>
      <c r="AI15" s="251"/>
      <c r="AJ15" s="261"/>
      <c r="AK15" s="251"/>
      <c r="AL15" s="94"/>
      <c r="AM15" s="329"/>
    </row>
    <row r="16" spans="1:39" s="55" customFormat="1" x14ac:dyDescent="0.2">
      <c r="A16" s="30" t="s">
        <v>77</v>
      </c>
      <c r="B16" s="13"/>
      <c r="C16" s="63">
        <v>1201254</v>
      </c>
      <c r="D16" s="123">
        <v>2043.8427868010001</v>
      </c>
      <c r="E16" s="102">
        <v>987050</v>
      </c>
      <c r="F16" s="85">
        <v>1920.0625377050001</v>
      </c>
      <c r="G16" s="87">
        <f>SUM(G17:G18)</f>
        <v>1086212</v>
      </c>
      <c r="H16" s="95">
        <f>SUM(H17:H18)</f>
        <v>2091.7890396519997</v>
      </c>
      <c r="I16" s="104">
        <v>1171880</v>
      </c>
      <c r="J16" s="95">
        <v>2358.4519934360001</v>
      </c>
      <c r="K16" s="121">
        <v>1345528</v>
      </c>
      <c r="L16" s="95">
        <v>2604.744392778</v>
      </c>
      <c r="M16" s="121">
        <v>1401669</v>
      </c>
      <c r="N16" s="95">
        <v>2491.844395523</v>
      </c>
      <c r="O16" s="121">
        <f>SUM(O17:O18)</f>
        <v>1650714</v>
      </c>
      <c r="P16" s="95">
        <f>SUM(P17:P18)</f>
        <v>3215.930089214</v>
      </c>
      <c r="Q16" s="121">
        <v>1901860</v>
      </c>
      <c r="R16" s="95">
        <v>3612.3221729380002</v>
      </c>
      <c r="S16" s="121">
        <v>1930128</v>
      </c>
      <c r="T16" s="95">
        <v>3603.9466745310001</v>
      </c>
      <c r="U16" s="121">
        <v>2041579</v>
      </c>
      <c r="V16" s="95">
        <v>3592.474220647</v>
      </c>
      <c r="W16" s="121">
        <v>6151353</v>
      </c>
      <c r="X16" s="95">
        <v>3635.0181317420002</v>
      </c>
      <c r="Y16" s="121">
        <v>2110715</v>
      </c>
      <c r="Z16" s="95">
        <v>3634.3696297840002</v>
      </c>
      <c r="AA16" s="121">
        <v>1941563</v>
      </c>
      <c r="AB16" s="95">
        <v>3574.9544282799998</v>
      </c>
      <c r="AC16" s="121">
        <f>SUM(AC17:AC18)</f>
        <v>1956588</v>
      </c>
      <c r="AD16" s="95">
        <f>SUM(AD17:AD18)</f>
        <v>3552.0011315239999</v>
      </c>
      <c r="AE16" s="121">
        <v>1954851</v>
      </c>
      <c r="AF16" s="95">
        <v>3579.7470597639999</v>
      </c>
      <c r="AG16" s="121">
        <v>2185987</v>
      </c>
      <c r="AH16" s="95">
        <v>3657.0694046439999</v>
      </c>
      <c r="AI16" s="257">
        <v>2032034</v>
      </c>
      <c r="AJ16" s="259">
        <v>3738.4017383629998</v>
      </c>
      <c r="AK16" s="257">
        <v>1898307</v>
      </c>
      <c r="AL16" s="95">
        <v>3453.3405020139999</v>
      </c>
      <c r="AM16" s="329"/>
    </row>
    <row r="17" spans="1:39" x14ac:dyDescent="0.2">
      <c r="A17" s="15" t="s">
        <v>80</v>
      </c>
      <c r="B17" s="2"/>
      <c r="C17" s="66">
        <v>1201141</v>
      </c>
      <c r="D17" s="124">
        <v>1932.354080717</v>
      </c>
      <c r="E17" s="103">
        <v>986910</v>
      </c>
      <c r="F17" s="84">
        <v>1739.2048829529999</v>
      </c>
      <c r="G17" s="86">
        <v>1086064</v>
      </c>
      <c r="H17" s="94">
        <v>1881.0148747809999</v>
      </c>
      <c r="I17" s="105">
        <v>1171721</v>
      </c>
      <c r="J17" s="94">
        <v>2089.1094882570001</v>
      </c>
      <c r="K17" s="122">
        <v>1345339</v>
      </c>
      <c r="L17" s="94">
        <v>2346.9622894570002</v>
      </c>
      <c r="M17" s="122">
        <v>1401472</v>
      </c>
      <c r="N17" s="122">
        <v>2236.5830397930004</v>
      </c>
      <c r="O17" s="122">
        <v>1650489</v>
      </c>
      <c r="P17" s="122">
        <v>2934.898202549</v>
      </c>
      <c r="Q17" s="122">
        <v>1901663</v>
      </c>
      <c r="R17" s="177">
        <v>3275.4287973109999</v>
      </c>
      <c r="S17" s="122">
        <v>1929895</v>
      </c>
      <c r="T17" s="177">
        <v>3340.4350316770001</v>
      </c>
      <c r="U17" s="122">
        <v>2041334</v>
      </c>
      <c r="V17" s="177">
        <v>3314.1095510330001</v>
      </c>
      <c r="W17" s="122">
        <v>6151086</v>
      </c>
      <c r="X17" s="177">
        <v>3315.6624367180002</v>
      </c>
      <c r="Y17" s="122">
        <v>2110237</v>
      </c>
      <c r="Z17" s="177">
        <v>3323.8512555100001</v>
      </c>
      <c r="AA17" s="122">
        <v>1941139</v>
      </c>
      <c r="AB17" s="94">
        <v>3321.7915417799995</v>
      </c>
      <c r="AC17" s="122">
        <v>1956034</v>
      </c>
      <c r="AD17" s="94">
        <v>3293.9086501040001</v>
      </c>
      <c r="AE17" s="122">
        <v>1954316</v>
      </c>
      <c r="AF17" s="94">
        <v>3302.2208137299999</v>
      </c>
      <c r="AG17" s="122">
        <v>2185673</v>
      </c>
      <c r="AH17" s="94">
        <v>3387.458875846</v>
      </c>
      <c r="AI17" s="256">
        <v>2031709</v>
      </c>
      <c r="AJ17" s="261">
        <v>3432.329116203</v>
      </c>
      <c r="AK17" s="256">
        <v>1897998</v>
      </c>
      <c r="AL17" s="94">
        <v>3202.8886919880001</v>
      </c>
      <c r="AM17" s="329"/>
    </row>
    <row r="18" spans="1:39" x14ac:dyDescent="0.2">
      <c r="A18" s="15" t="s">
        <v>72</v>
      </c>
      <c r="B18" s="2"/>
      <c r="C18" s="66">
        <v>113</v>
      </c>
      <c r="D18" s="124">
        <v>111.488706084</v>
      </c>
      <c r="E18" s="103">
        <v>140</v>
      </c>
      <c r="F18" s="84">
        <v>180.857654752</v>
      </c>
      <c r="G18" s="86">
        <v>148</v>
      </c>
      <c r="H18" s="94">
        <v>210.77416487100001</v>
      </c>
      <c r="I18" s="105">
        <v>159</v>
      </c>
      <c r="J18" s="94">
        <v>269.342505179</v>
      </c>
      <c r="K18" s="122">
        <v>189</v>
      </c>
      <c r="L18" s="94">
        <v>257.78210332100002</v>
      </c>
      <c r="M18" s="122">
        <v>197</v>
      </c>
      <c r="N18" s="94">
        <v>255.26135572999999</v>
      </c>
      <c r="O18" s="122">
        <v>225</v>
      </c>
      <c r="P18" s="94">
        <v>281.031886665</v>
      </c>
      <c r="Q18" s="72">
        <v>197</v>
      </c>
      <c r="R18" s="94">
        <v>336.89337562700001</v>
      </c>
      <c r="S18" s="72">
        <v>233</v>
      </c>
      <c r="T18" s="94">
        <v>263.511642854</v>
      </c>
      <c r="U18" s="72">
        <v>245</v>
      </c>
      <c r="V18" s="94">
        <v>278.36466961399998</v>
      </c>
      <c r="W18" s="72">
        <v>267</v>
      </c>
      <c r="X18" s="94">
        <v>319.355695024</v>
      </c>
      <c r="Y18" s="72">
        <v>478</v>
      </c>
      <c r="Z18" s="94">
        <v>310.518374274</v>
      </c>
      <c r="AA18" s="72">
        <v>424</v>
      </c>
      <c r="AB18" s="94">
        <v>253.16288650000001</v>
      </c>
      <c r="AC18" s="72">
        <v>554</v>
      </c>
      <c r="AD18" s="94">
        <v>258.09248142000001</v>
      </c>
      <c r="AE18" s="202">
        <v>535</v>
      </c>
      <c r="AF18" s="94">
        <v>277.526246034</v>
      </c>
      <c r="AG18" s="202">
        <v>314</v>
      </c>
      <c r="AH18" s="94">
        <v>269.61052879800002</v>
      </c>
      <c r="AI18" s="256">
        <v>325</v>
      </c>
      <c r="AJ18" s="261">
        <v>306.07262215999998</v>
      </c>
      <c r="AK18" s="256">
        <v>309</v>
      </c>
      <c r="AL18" s="94">
        <v>250.451810026</v>
      </c>
      <c r="AM18" s="329"/>
    </row>
    <row r="19" spans="1:39" x14ac:dyDescent="0.2">
      <c r="A19" s="53"/>
      <c r="B19" s="31"/>
      <c r="C19" s="66"/>
      <c r="D19" s="124"/>
      <c r="E19" s="103"/>
      <c r="F19" s="84"/>
      <c r="G19" s="86"/>
      <c r="H19" s="94"/>
      <c r="I19" s="105"/>
      <c r="J19" s="94"/>
      <c r="L19" s="79"/>
      <c r="N19" s="79"/>
      <c r="P19" s="79"/>
      <c r="Q19" s="72"/>
      <c r="R19" s="94"/>
      <c r="S19" s="72"/>
      <c r="T19" s="94"/>
      <c r="U19" s="72"/>
      <c r="V19" s="94"/>
      <c r="W19" s="72"/>
      <c r="X19" s="94"/>
      <c r="Y19" s="72"/>
      <c r="Z19" s="94"/>
      <c r="AA19" s="72"/>
      <c r="AB19" s="94"/>
      <c r="AC19" s="72"/>
      <c r="AD19" s="94"/>
      <c r="AE19" s="202"/>
      <c r="AF19" s="94"/>
      <c r="AG19" s="202"/>
      <c r="AH19" s="94">
        <v>0</v>
      </c>
      <c r="AI19" s="251"/>
      <c r="AJ19" s="261"/>
      <c r="AK19" s="251"/>
      <c r="AL19" s="94"/>
      <c r="AM19" s="329"/>
    </row>
    <row r="20" spans="1:39" s="55" customFormat="1" x14ac:dyDescent="0.2">
      <c r="A20" s="30" t="s">
        <v>78</v>
      </c>
      <c r="B20" s="13"/>
      <c r="C20" s="63">
        <v>423593</v>
      </c>
      <c r="D20" s="123">
        <v>785.93849961499996</v>
      </c>
      <c r="E20" s="102">
        <v>401754</v>
      </c>
      <c r="F20" s="85">
        <v>812.57472538599995</v>
      </c>
      <c r="G20" s="87">
        <f>SUM(G21:G22)</f>
        <v>387308</v>
      </c>
      <c r="H20" s="95">
        <f>SUM(H21:H22)</f>
        <v>866.63892273299996</v>
      </c>
      <c r="I20" s="104">
        <v>348685</v>
      </c>
      <c r="J20" s="95">
        <v>892.19790622699998</v>
      </c>
      <c r="K20" s="121">
        <v>375229</v>
      </c>
      <c r="L20" s="95">
        <v>917.41002834699998</v>
      </c>
      <c r="M20" s="121">
        <v>395778</v>
      </c>
      <c r="N20" s="95">
        <v>1119.7529867000001</v>
      </c>
      <c r="O20" s="121">
        <f>SUM(O21:O22)</f>
        <v>451789</v>
      </c>
      <c r="P20" s="95">
        <f>SUM(P21:P22)</f>
        <v>1219.1417734700001</v>
      </c>
      <c r="Q20" s="121">
        <v>485314</v>
      </c>
      <c r="R20" s="95">
        <v>1362.827082389</v>
      </c>
      <c r="S20" s="121">
        <v>503295</v>
      </c>
      <c r="T20" s="95">
        <v>1496.649222584</v>
      </c>
      <c r="U20" s="121">
        <v>544671</v>
      </c>
      <c r="V20" s="95">
        <v>1428.8893428419999</v>
      </c>
      <c r="W20" s="121">
        <v>455665</v>
      </c>
      <c r="X20" s="95">
        <v>1425.043230732</v>
      </c>
      <c r="Y20" s="121">
        <v>463422</v>
      </c>
      <c r="Z20" s="95">
        <v>1421.0885788969999</v>
      </c>
      <c r="AA20" s="121">
        <v>443719</v>
      </c>
      <c r="AB20" s="95">
        <v>1404.9998932440001</v>
      </c>
      <c r="AC20" s="121">
        <f>SUM(AC21:AC22)</f>
        <v>394796</v>
      </c>
      <c r="AD20" s="95">
        <f>SUM(AD21:AD22)</f>
        <v>1345.689464989</v>
      </c>
      <c r="AE20" s="121">
        <v>464134</v>
      </c>
      <c r="AF20" s="95">
        <v>1432.80073077</v>
      </c>
      <c r="AG20" s="121">
        <v>358658</v>
      </c>
      <c r="AH20" s="95">
        <v>1424.668231573</v>
      </c>
      <c r="AI20" s="257">
        <v>605168</v>
      </c>
      <c r="AJ20" s="259">
        <v>1728.8808771700001</v>
      </c>
      <c r="AK20" s="257">
        <v>601338</v>
      </c>
      <c r="AL20" s="95">
        <v>1734.47635087</v>
      </c>
      <c r="AM20" s="329"/>
    </row>
    <row r="21" spans="1:39" x14ac:dyDescent="0.2">
      <c r="A21" s="15" t="s">
        <v>80</v>
      </c>
      <c r="B21" s="2"/>
      <c r="C21" s="66">
        <v>423508</v>
      </c>
      <c r="D21" s="124">
        <v>722.60948909700005</v>
      </c>
      <c r="E21" s="103">
        <v>401676</v>
      </c>
      <c r="F21" s="84">
        <v>750.96016919599992</v>
      </c>
      <c r="G21" s="86">
        <v>387212</v>
      </c>
      <c r="H21" s="94">
        <v>777.31762971000001</v>
      </c>
      <c r="I21" s="105">
        <v>348582</v>
      </c>
      <c r="J21" s="94">
        <v>806.66138648800006</v>
      </c>
      <c r="K21" s="122">
        <v>375095</v>
      </c>
      <c r="L21" s="94">
        <v>810.74379947399996</v>
      </c>
      <c r="M21" s="122">
        <v>395637</v>
      </c>
      <c r="N21" s="94">
        <v>984.77692590600009</v>
      </c>
      <c r="O21" s="122">
        <v>451645</v>
      </c>
      <c r="P21" s="94">
        <v>1101.0425371440001</v>
      </c>
      <c r="Q21" s="122">
        <v>485108</v>
      </c>
      <c r="R21" s="94">
        <v>1205.984508712</v>
      </c>
      <c r="S21" s="122">
        <v>503072</v>
      </c>
      <c r="T21" s="94">
        <v>1327.0672834540001</v>
      </c>
      <c r="U21" s="122">
        <v>544414</v>
      </c>
      <c r="V21" s="94">
        <v>1232.364349683</v>
      </c>
      <c r="W21" s="122">
        <v>455371</v>
      </c>
      <c r="X21" s="94">
        <v>1211.9529674410001</v>
      </c>
      <c r="Y21" s="122">
        <v>463127</v>
      </c>
      <c r="Z21" s="94">
        <v>1194.228946533</v>
      </c>
      <c r="AA21" s="122">
        <v>443396</v>
      </c>
      <c r="AB21" s="94">
        <v>1153.442239234</v>
      </c>
      <c r="AC21" s="122">
        <v>394377</v>
      </c>
      <c r="AD21" s="94">
        <v>1064.3274075060001</v>
      </c>
      <c r="AE21" s="122">
        <v>463790</v>
      </c>
      <c r="AF21" s="94">
        <v>1142.011335525</v>
      </c>
      <c r="AG21" s="122">
        <v>358200</v>
      </c>
      <c r="AH21" s="94">
        <v>1087.0184948199999</v>
      </c>
      <c r="AI21" s="256">
        <v>604723</v>
      </c>
      <c r="AJ21" s="261">
        <v>1358.4588524989999</v>
      </c>
      <c r="AK21" s="256">
        <v>600968</v>
      </c>
      <c r="AL21" s="94">
        <v>1350.026264096</v>
      </c>
      <c r="AM21" s="329"/>
    </row>
    <row r="22" spans="1:39" x14ac:dyDescent="0.2">
      <c r="A22" s="15" t="s">
        <v>72</v>
      </c>
      <c r="B22" s="2"/>
      <c r="C22" s="66">
        <v>85</v>
      </c>
      <c r="D22" s="124">
        <v>63.329010517999997</v>
      </c>
      <c r="E22" s="103">
        <v>78</v>
      </c>
      <c r="F22" s="84">
        <v>61.614556190000002</v>
      </c>
      <c r="G22" s="86">
        <v>96</v>
      </c>
      <c r="H22" s="94">
        <v>89.321293022999996</v>
      </c>
      <c r="I22" s="105">
        <v>103</v>
      </c>
      <c r="J22" s="94">
        <v>85.536519738999999</v>
      </c>
      <c r="K22" s="122">
        <v>134</v>
      </c>
      <c r="L22" s="94">
        <v>106.66622887299999</v>
      </c>
      <c r="M22" s="122">
        <v>141</v>
      </c>
      <c r="N22" s="94">
        <v>134.97606079400001</v>
      </c>
      <c r="O22" s="122">
        <v>144</v>
      </c>
      <c r="P22" s="94">
        <v>118.099236326</v>
      </c>
      <c r="Q22" s="82">
        <v>206</v>
      </c>
      <c r="R22" s="94">
        <v>156.84257367699999</v>
      </c>
      <c r="S22" s="82">
        <v>223</v>
      </c>
      <c r="T22" s="94">
        <v>169.58193912999999</v>
      </c>
      <c r="U22" s="82">
        <v>257</v>
      </c>
      <c r="V22" s="94">
        <v>196.52499315899999</v>
      </c>
      <c r="W22" s="82">
        <v>294</v>
      </c>
      <c r="X22" s="94">
        <v>213.09026329100001</v>
      </c>
      <c r="Y22" s="82">
        <v>295</v>
      </c>
      <c r="Z22" s="94">
        <v>226.85963236399999</v>
      </c>
      <c r="AA22" s="82">
        <v>323</v>
      </c>
      <c r="AB22" s="94">
        <v>251.55765400999999</v>
      </c>
      <c r="AC22" s="82">
        <v>419</v>
      </c>
      <c r="AD22" s="94">
        <v>281.362057483</v>
      </c>
      <c r="AE22" s="105">
        <v>344</v>
      </c>
      <c r="AF22" s="94">
        <v>290.78939524499998</v>
      </c>
      <c r="AG22" s="105">
        <v>458</v>
      </c>
      <c r="AH22" s="94">
        <v>337.64973675300001</v>
      </c>
      <c r="AI22" s="256">
        <v>445</v>
      </c>
      <c r="AJ22" s="261">
        <v>370.42202467099997</v>
      </c>
      <c r="AK22" s="256">
        <v>370</v>
      </c>
      <c r="AL22" s="94">
        <v>384.450086774</v>
      </c>
      <c r="AM22" s="329"/>
    </row>
    <row r="23" spans="1:39" x14ac:dyDescent="0.2">
      <c r="A23" s="9"/>
      <c r="B23" s="3"/>
      <c r="C23" s="66"/>
      <c r="D23" s="66"/>
      <c r="E23" s="103"/>
      <c r="F23" s="94"/>
      <c r="G23" s="86"/>
      <c r="H23" s="84"/>
      <c r="I23" s="105"/>
      <c r="J23" s="94"/>
      <c r="K23" s="122"/>
      <c r="L23" s="94"/>
      <c r="M23" s="122"/>
      <c r="N23" s="94"/>
      <c r="O23" s="79"/>
      <c r="P23" s="79"/>
      <c r="Q23" s="82"/>
      <c r="R23" s="82"/>
      <c r="S23" s="82"/>
      <c r="T23" s="82"/>
      <c r="U23" s="82"/>
      <c r="V23" s="82"/>
      <c r="W23" s="79"/>
      <c r="X23" s="79"/>
      <c r="Y23" s="79"/>
      <c r="Z23" s="79"/>
      <c r="AA23" s="79"/>
      <c r="AB23" s="79"/>
      <c r="AC23" s="79"/>
      <c r="AD23" s="79"/>
      <c r="AE23" s="79"/>
      <c r="AF23" s="79"/>
      <c r="AG23" s="79"/>
      <c r="AH23" s="79"/>
      <c r="AJ23" s="263"/>
      <c r="AL23" s="263"/>
    </row>
    <row r="24" spans="1:39" ht="23" customHeight="1" x14ac:dyDescent="0.2">
      <c r="A24" s="290"/>
      <c r="B24" s="291"/>
      <c r="C24" s="291"/>
      <c r="D24" s="291"/>
      <c r="E24" s="291"/>
      <c r="F24" s="291"/>
      <c r="G24" s="291"/>
      <c r="H24" s="291"/>
      <c r="I24" s="291"/>
      <c r="J24" s="291"/>
      <c r="K24" s="291"/>
      <c r="L24" s="291"/>
      <c r="M24" s="291"/>
      <c r="N24" s="291"/>
      <c r="O24" s="291"/>
      <c r="P24" s="291"/>
      <c r="Q24" s="291"/>
      <c r="R24" s="291"/>
      <c r="S24" s="291"/>
      <c r="T24" s="291"/>
      <c r="U24" s="291"/>
      <c r="V24" s="291"/>
      <c r="W24" s="291"/>
      <c r="X24" s="291"/>
      <c r="Y24" s="291"/>
      <c r="Z24" s="291"/>
      <c r="AA24" s="291"/>
      <c r="AB24" s="291"/>
      <c r="AC24" s="291"/>
      <c r="AD24" s="291"/>
      <c r="AE24" s="291"/>
      <c r="AF24" s="291"/>
      <c r="AG24" s="291"/>
      <c r="AH24" s="291"/>
      <c r="AI24" s="291"/>
      <c r="AJ24" s="291"/>
      <c r="AK24" s="291"/>
      <c r="AL24" s="292"/>
    </row>
    <row r="25" spans="1:39" x14ac:dyDescent="0.2">
      <c r="B25" s="115" t="s">
        <v>223</v>
      </c>
    </row>
    <row r="26" spans="1:39" x14ac:dyDescent="0.2">
      <c r="B26" s="115" t="s">
        <v>224</v>
      </c>
    </row>
    <row r="28" spans="1:39" x14ac:dyDescent="0.2">
      <c r="A28" s="54"/>
    </row>
  </sheetData>
  <mergeCells count="22">
    <mergeCell ref="AI2:AJ2"/>
    <mergeCell ref="E2:F2"/>
    <mergeCell ref="G2:H2"/>
    <mergeCell ref="I2:J2"/>
    <mergeCell ref="K2:L2"/>
    <mergeCell ref="A3:B3"/>
    <mergeCell ref="A1:AL1"/>
    <mergeCell ref="A24:AL24"/>
    <mergeCell ref="AA2:AB2"/>
    <mergeCell ref="A2:B2"/>
    <mergeCell ref="AC2:AD2"/>
    <mergeCell ref="Y2:Z2"/>
    <mergeCell ref="AK2:AL2"/>
    <mergeCell ref="W2:X2"/>
    <mergeCell ref="AE2:AF2"/>
    <mergeCell ref="AG2:AH2"/>
    <mergeCell ref="M2:N2"/>
    <mergeCell ref="O2:P2"/>
    <mergeCell ref="Q2:R2"/>
    <mergeCell ref="S2:T2"/>
    <mergeCell ref="U2:V2"/>
    <mergeCell ref="C2:D2"/>
  </mergeCells>
  <printOptions horizontalCentered="1"/>
  <pageMargins left="0.70866141732283472" right="0.70866141732283472" top="0.74803149606299213" bottom="0.74803149606299213" header="0.31496062992125984" footer="0.31496062992125984"/>
  <pageSetup paperSize="9" scale="80" orientation="landscape" r:id="rId1"/>
  <headerFooter alignWithMargins="0">
    <oddFooter>&amp;L&amp;"Arial,Regular"&amp;10&amp;K09-024STATISTIK FINTECH LENDING INDONESIA&amp;R&amp;"Arial,Regular"&amp;10&amp;K08-020&amp;P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M44"/>
  <sheetViews>
    <sheetView showGridLines="0" zoomScale="125" zoomScaleNormal="100" workbookViewId="0">
      <pane xSplit="2" ySplit="3" topLeftCell="AG4" activePane="bottomRight" state="frozen"/>
      <selection activeCell="C13" sqref="C13"/>
      <selection pane="topRight" activeCell="C13" sqref="C13"/>
      <selection pane="bottomLeft" activeCell="C13" sqref="C13"/>
      <selection pane="bottomRight" activeCell="AK36" sqref="AK36"/>
    </sheetView>
  </sheetViews>
  <sheetFormatPr baseColWidth="10" defaultColWidth="9.1640625" defaultRowHeight="14" x14ac:dyDescent="0.15"/>
  <cols>
    <col min="1" max="1" width="2.6640625" style="111" bestFit="1" customWidth="1"/>
    <col min="2" max="2" width="23.5" style="110" customWidth="1"/>
    <col min="3" max="4" width="12.33203125" style="106" hidden="1" customWidth="1"/>
    <col min="5" max="10" width="12.33203125" style="106" customWidth="1"/>
    <col min="11" max="11" width="12.1640625" style="106" customWidth="1"/>
    <col min="12" max="12" width="9.1640625" style="106"/>
    <col min="13" max="13" width="12.1640625" style="106" customWidth="1"/>
    <col min="14" max="14" width="9.1640625" style="106"/>
    <col min="15" max="15" width="9.5" style="106" bestFit="1" customWidth="1"/>
    <col min="16" max="18" width="9.1640625" style="106"/>
    <col min="19" max="19" width="10.83203125" style="106" bestFit="1" customWidth="1"/>
    <col min="20" max="20" width="9.1640625" style="106"/>
    <col min="21" max="21" width="10.1640625" style="106" bestFit="1" customWidth="1"/>
    <col min="22" max="29" width="9.1640625" style="106"/>
    <col min="30" max="30" width="9.6640625" style="106" customWidth="1"/>
    <col min="31" max="31" width="9.6640625" style="106" bestFit="1" customWidth="1"/>
    <col min="32" max="33" width="9.6640625" style="106" customWidth="1"/>
    <col min="34" max="35" width="9.5" style="106" customWidth="1"/>
    <col min="36" max="36" width="10.83203125" style="106" bestFit="1" customWidth="1"/>
    <col min="37" max="37" width="9.5" style="106" customWidth="1"/>
    <col min="38" max="38" width="10.83203125" style="106" bestFit="1" customWidth="1"/>
    <col min="39" max="39" width="11" style="106" bestFit="1" customWidth="1"/>
    <col min="40" max="16384" width="9.1640625" style="106"/>
  </cols>
  <sheetData>
    <row r="1" spans="1:39" ht="29" customHeight="1" x14ac:dyDescent="0.15">
      <c r="A1" s="274" t="s">
        <v>129</v>
      </c>
      <c r="B1" s="275"/>
      <c r="C1" s="275"/>
      <c r="D1" s="275"/>
      <c r="E1" s="275"/>
      <c r="F1" s="275"/>
      <c r="G1" s="275"/>
      <c r="H1" s="275"/>
      <c r="I1" s="275"/>
      <c r="J1" s="275"/>
      <c r="K1" s="275"/>
      <c r="L1" s="275"/>
      <c r="M1" s="275"/>
      <c r="N1" s="275"/>
      <c r="O1" s="275"/>
      <c r="P1" s="275"/>
      <c r="Q1" s="275"/>
      <c r="R1" s="275"/>
      <c r="S1" s="275"/>
      <c r="T1" s="275"/>
      <c r="U1" s="275"/>
      <c r="V1" s="275"/>
      <c r="W1" s="275"/>
      <c r="X1" s="275"/>
      <c r="Y1" s="275"/>
      <c r="Z1" s="275"/>
      <c r="AA1" s="275"/>
      <c r="AB1" s="275"/>
      <c r="AC1" s="275"/>
      <c r="AD1" s="275"/>
      <c r="AE1" s="275"/>
      <c r="AF1" s="275"/>
      <c r="AG1" s="275"/>
      <c r="AH1" s="275"/>
      <c r="AI1" s="275"/>
      <c r="AJ1" s="275"/>
      <c r="AK1" s="275"/>
      <c r="AL1" s="276"/>
    </row>
    <row r="2" spans="1:39" x14ac:dyDescent="0.15">
      <c r="A2" s="303" t="s">
        <v>83</v>
      </c>
      <c r="B2" s="304"/>
      <c r="C2" s="305" t="s">
        <v>221</v>
      </c>
      <c r="D2" s="306"/>
      <c r="E2" s="299" t="s">
        <v>222</v>
      </c>
      <c r="F2" s="301"/>
      <c r="G2" s="299">
        <v>44621</v>
      </c>
      <c r="H2" s="301"/>
      <c r="I2" s="299">
        <v>44652</v>
      </c>
      <c r="J2" s="301"/>
      <c r="K2" s="299">
        <v>44682</v>
      </c>
      <c r="L2" s="301"/>
      <c r="M2" s="299">
        <v>44713</v>
      </c>
      <c r="N2" s="301"/>
      <c r="O2" s="299">
        <v>44743</v>
      </c>
      <c r="P2" s="301"/>
      <c r="Q2" s="299">
        <v>44774</v>
      </c>
      <c r="R2" s="301"/>
      <c r="S2" s="299">
        <v>44805</v>
      </c>
      <c r="T2" s="301"/>
      <c r="U2" s="299">
        <v>44835</v>
      </c>
      <c r="V2" s="301"/>
      <c r="W2" s="299">
        <v>44866</v>
      </c>
      <c r="X2" s="301"/>
      <c r="Y2" s="299">
        <v>44896</v>
      </c>
      <c r="Z2" s="301"/>
      <c r="AA2" s="299">
        <v>44927</v>
      </c>
      <c r="AB2" s="301"/>
      <c r="AC2" s="299">
        <v>44958</v>
      </c>
      <c r="AD2" s="301"/>
      <c r="AE2" s="299">
        <v>44986</v>
      </c>
      <c r="AF2" s="301"/>
      <c r="AG2" s="299">
        <v>45017</v>
      </c>
      <c r="AH2" s="301"/>
      <c r="AI2" s="299">
        <v>45047</v>
      </c>
      <c r="AJ2" s="301"/>
      <c r="AK2" s="299">
        <v>45078</v>
      </c>
      <c r="AL2" s="301"/>
    </row>
    <row r="3" spans="1:39" ht="60" x14ac:dyDescent="0.15">
      <c r="A3" s="309"/>
      <c r="B3" s="308"/>
      <c r="C3" s="45" t="s">
        <v>154</v>
      </c>
      <c r="D3" s="45" t="s">
        <v>82</v>
      </c>
      <c r="E3" s="45" t="s">
        <v>154</v>
      </c>
      <c r="F3" s="45" t="s">
        <v>82</v>
      </c>
      <c r="G3" s="45" t="s">
        <v>154</v>
      </c>
      <c r="H3" s="45" t="s">
        <v>82</v>
      </c>
      <c r="I3" s="45" t="s">
        <v>154</v>
      </c>
      <c r="J3" s="45" t="s">
        <v>82</v>
      </c>
      <c r="K3" s="45" t="s">
        <v>154</v>
      </c>
      <c r="L3" s="45" t="s">
        <v>82</v>
      </c>
      <c r="M3" s="45" t="s">
        <v>154</v>
      </c>
      <c r="N3" s="45" t="s">
        <v>82</v>
      </c>
      <c r="O3" s="45" t="s">
        <v>154</v>
      </c>
      <c r="P3" s="45" t="s">
        <v>82</v>
      </c>
      <c r="Q3" s="45" t="s">
        <v>154</v>
      </c>
      <c r="R3" s="45" t="s">
        <v>82</v>
      </c>
      <c r="S3" s="45" t="s">
        <v>154</v>
      </c>
      <c r="T3" s="45" t="s">
        <v>82</v>
      </c>
      <c r="U3" s="45" t="s">
        <v>154</v>
      </c>
      <c r="V3" s="45" t="s">
        <v>82</v>
      </c>
      <c r="W3" s="45" t="s">
        <v>154</v>
      </c>
      <c r="X3" s="45" t="s">
        <v>82</v>
      </c>
      <c r="Y3" s="45" t="s">
        <v>154</v>
      </c>
      <c r="Z3" s="45" t="s">
        <v>82</v>
      </c>
      <c r="AA3" s="45" t="s">
        <v>154</v>
      </c>
      <c r="AB3" s="45" t="s">
        <v>82</v>
      </c>
      <c r="AC3" s="45" t="s">
        <v>154</v>
      </c>
      <c r="AD3" s="45" t="s">
        <v>82</v>
      </c>
      <c r="AE3" s="45" t="s">
        <v>154</v>
      </c>
      <c r="AF3" s="45" t="s">
        <v>82</v>
      </c>
      <c r="AG3" s="45" t="s">
        <v>154</v>
      </c>
      <c r="AH3" s="45" t="s">
        <v>82</v>
      </c>
      <c r="AI3" s="45" t="s">
        <v>154</v>
      </c>
      <c r="AJ3" s="45" t="s">
        <v>82</v>
      </c>
      <c r="AK3" s="45" t="s">
        <v>154</v>
      </c>
      <c r="AL3" s="45" t="s">
        <v>82</v>
      </c>
    </row>
    <row r="4" spans="1:39" s="108" customFormat="1" ht="24" x14ac:dyDescent="0.15">
      <c r="A4" s="107"/>
      <c r="B4" s="60" t="s">
        <v>79</v>
      </c>
      <c r="C4" s="91">
        <f t="shared" ref="C4:J4" si="0">SUM(C5:C6)</f>
        <v>14514105</v>
      </c>
      <c r="D4" s="92">
        <f t="shared" si="0"/>
        <v>25993.550508257998</v>
      </c>
      <c r="E4" s="91">
        <f t="shared" si="0"/>
        <v>12431130</v>
      </c>
      <c r="F4" s="92">
        <f t="shared" si="0"/>
        <v>28999.626040424002</v>
      </c>
      <c r="G4" s="91">
        <f t="shared" si="0"/>
        <v>12837659</v>
      </c>
      <c r="H4" s="92">
        <f t="shared" si="0"/>
        <v>31266.834065398998</v>
      </c>
      <c r="I4" s="91">
        <f t="shared" si="0"/>
        <v>13507857</v>
      </c>
      <c r="J4" s="92">
        <f t="shared" si="0"/>
        <v>32789.76787009</v>
      </c>
      <c r="K4" s="91">
        <v>15339616</v>
      </c>
      <c r="L4" s="95">
        <v>34053.908201746999</v>
      </c>
      <c r="M4" s="91">
        <f t="shared" ref="M4:R4" si="1">SUM(M5:M6)</f>
        <v>15228071</v>
      </c>
      <c r="N4" s="95">
        <f t="shared" si="1"/>
        <v>36862.082728596004</v>
      </c>
      <c r="O4" s="91">
        <f t="shared" si="1"/>
        <v>16216297</v>
      </c>
      <c r="P4" s="95">
        <f t="shared" si="1"/>
        <v>38507.958891264003</v>
      </c>
      <c r="Q4" s="91">
        <f t="shared" si="1"/>
        <v>17035833</v>
      </c>
      <c r="R4" s="95">
        <f t="shared" si="1"/>
        <v>39968.759105764002</v>
      </c>
      <c r="S4" s="91">
        <f>S5+S6</f>
        <v>17667533</v>
      </c>
      <c r="T4" s="95">
        <f>T5+T6</f>
        <v>41667.993342571004</v>
      </c>
      <c r="U4" s="91">
        <v>18712217</v>
      </c>
      <c r="V4" s="95">
        <v>42433.312281697996</v>
      </c>
      <c r="W4" s="91">
        <v>22884378</v>
      </c>
      <c r="X4" s="95">
        <v>43514.978842015997</v>
      </c>
      <c r="Y4" s="91">
        <v>19711751</v>
      </c>
      <c r="Z4" s="95">
        <v>44759.309963884007</v>
      </c>
      <c r="AA4" s="91">
        <v>20275822</v>
      </c>
      <c r="AB4" s="95">
        <v>45070.225302873005</v>
      </c>
      <c r="AC4" s="91">
        <f>SUM(AC5:AC6)</f>
        <v>20762144</v>
      </c>
      <c r="AD4" s="95">
        <f>SUM(AD5:AD6)</f>
        <v>44221.207059865999</v>
      </c>
      <c r="AE4" s="91">
        <f>SUM(AE5:AE6)</f>
        <v>17594551</v>
      </c>
      <c r="AF4" s="185">
        <f>SUM(AF5:AF6)</f>
        <v>45233.026328844004</v>
      </c>
      <c r="AG4" s="224">
        <v>17313667</v>
      </c>
      <c r="AH4" s="205">
        <v>44763.951661591003</v>
      </c>
      <c r="AI4" s="254">
        <v>17684937</v>
      </c>
      <c r="AJ4" s="205">
        <v>45771.545787641</v>
      </c>
      <c r="AK4" s="254">
        <v>18163431</v>
      </c>
      <c r="AL4" s="326">
        <v>47018.851749153997</v>
      </c>
      <c r="AM4" s="254"/>
    </row>
    <row r="5" spans="1:39" x14ac:dyDescent="0.15">
      <c r="A5" s="81"/>
      <c r="B5" s="61" t="s">
        <v>70</v>
      </c>
      <c r="C5" s="86">
        <v>7371836</v>
      </c>
      <c r="D5" s="84">
        <v>12033.878752590001</v>
      </c>
      <c r="E5" s="86">
        <v>6054554</v>
      </c>
      <c r="F5" s="84">
        <v>13202.785857925599</v>
      </c>
      <c r="G5" s="86">
        <v>6196355</v>
      </c>
      <c r="H5" s="84">
        <v>14199.111948305999</v>
      </c>
      <c r="I5" s="105">
        <v>6456424</v>
      </c>
      <c r="J5" s="94">
        <v>14795.940066380999</v>
      </c>
      <c r="K5" s="105">
        <v>7136695</v>
      </c>
      <c r="L5" s="94">
        <v>15317.176584526471</v>
      </c>
      <c r="M5" s="105">
        <v>7334996</v>
      </c>
      <c r="N5" s="94">
        <v>16587.273492427401</v>
      </c>
      <c r="O5" s="105">
        <v>7959278</v>
      </c>
      <c r="P5" s="94">
        <v>17303.410285268001</v>
      </c>
      <c r="Q5" s="105">
        <v>8361760</v>
      </c>
      <c r="R5" s="94">
        <v>17856.771689258603</v>
      </c>
      <c r="S5" s="105">
        <v>8668788</v>
      </c>
      <c r="T5" s="94">
        <v>18550.044268172001</v>
      </c>
      <c r="U5" s="105">
        <v>9180350</v>
      </c>
      <c r="V5" s="94">
        <v>18718.543906192001</v>
      </c>
      <c r="W5" s="105">
        <v>11396108</v>
      </c>
      <c r="X5" s="94">
        <v>18956.718610107</v>
      </c>
      <c r="Y5" s="105">
        <v>9681222</v>
      </c>
      <c r="Z5" s="94">
        <v>19861.182542834998</v>
      </c>
      <c r="AA5" s="105">
        <v>10008331</v>
      </c>
      <c r="AB5" s="94">
        <v>19899.116082228</v>
      </c>
      <c r="AC5" s="105">
        <f t="shared" ref="AC5:AD6" si="2">AC14+AC23+AC32</f>
        <v>10245923</v>
      </c>
      <c r="AD5" s="94">
        <f t="shared" si="2"/>
        <v>19501.876888962001</v>
      </c>
      <c r="AE5" s="207">
        <v>8510921</v>
      </c>
      <c r="AF5" s="208">
        <v>19917.748208919998</v>
      </c>
      <c r="AG5" s="207">
        <v>8429680</v>
      </c>
      <c r="AH5" s="204">
        <v>19713.121913414801</v>
      </c>
      <c r="AI5" s="267">
        <v>8522519</v>
      </c>
      <c r="AJ5" s="204">
        <v>20234.853115021</v>
      </c>
      <c r="AK5" s="267">
        <v>8835455</v>
      </c>
      <c r="AL5" s="208">
        <v>20932.678407895</v>
      </c>
      <c r="AM5" s="267"/>
    </row>
    <row r="6" spans="1:39" x14ac:dyDescent="0.15">
      <c r="A6" s="81"/>
      <c r="B6" s="61" t="s">
        <v>71</v>
      </c>
      <c r="C6" s="86">
        <v>7142269</v>
      </c>
      <c r="D6" s="84">
        <v>13959.671755668</v>
      </c>
      <c r="E6" s="86">
        <v>6376576</v>
      </c>
      <c r="F6" s="84">
        <v>15796.840182498401</v>
      </c>
      <c r="G6" s="86">
        <v>6641304</v>
      </c>
      <c r="H6" s="84">
        <v>17067.722117092999</v>
      </c>
      <c r="I6" s="105">
        <v>7051433</v>
      </c>
      <c r="J6" s="94">
        <v>17993.827803708999</v>
      </c>
      <c r="K6" s="105">
        <v>8202921</v>
      </c>
      <c r="L6" s="94">
        <v>18736.731617220532</v>
      </c>
      <c r="M6" s="105">
        <v>7893075</v>
      </c>
      <c r="N6" s="94">
        <v>20274.809236168603</v>
      </c>
      <c r="O6" s="105">
        <v>8257019</v>
      </c>
      <c r="P6" s="94">
        <v>21204.548605995999</v>
      </c>
      <c r="Q6" s="105">
        <v>8674073</v>
      </c>
      <c r="R6" s="94">
        <v>22111.987416505399</v>
      </c>
      <c r="S6" s="105">
        <v>8998745</v>
      </c>
      <c r="T6" s="94">
        <v>23117.949074398999</v>
      </c>
      <c r="U6" s="105">
        <v>9531867</v>
      </c>
      <c r="V6" s="94">
        <v>23714.768375505999</v>
      </c>
      <c r="W6" s="105">
        <v>11488270</v>
      </c>
      <c r="X6" s="94">
        <v>24558.260231909004</v>
      </c>
      <c r="Y6" s="105">
        <v>10030529</v>
      </c>
      <c r="Z6" s="94">
        <v>24898.127421049001</v>
      </c>
      <c r="AA6" s="105">
        <v>10267491</v>
      </c>
      <c r="AB6" s="94">
        <v>25171.109220644998</v>
      </c>
      <c r="AC6" s="105">
        <f t="shared" si="2"/>
        <v>10516221</v>
      </c>
      <c r="AD6" s="94">
        <f t="shared" si="2"/>
        <v>24719.330170903999</v>
      </c>
      <c r="AE6" s="207">
        <v>9083630</v>
      </c>
      <c r="AF6" s="208">
        <v>25315.278119924002</v>
      </c>
      <c r="AG6" s="207">
        <v>8883987</v>
      </c>
      <c r="AH6" s="204">
        <v>25050.829748176198</v>
      </c>
      <c r="AI6" s="267">
        <v>9162418</v>
      </c>
      <c r="AJ6" s="204">
        <v>25536.69267262</v>
      </c>
      <c r="AK6" s="267">
        <v>9327976</v>
      </c>
      <c r="AL6" s="208">
        <v>26086.173341259</v>
      </c>
      <c r="AM6" s="267"/>
    </row>
    <row r="7" spans="1:39" x14ac:dyDescent="0.15">
      <c r="A7" s="81"/>
      <c r="B7" s="61"/>
      <c r="C7" s="86"/>
      <c r="D7" s="84"/>
      <c r="E7" s="86"/>
      <c r="F7" s="84"/>
      <c r="G7" s="86"/>
      <c r="H7" s="84"/>
      <c r="I7" s="105"/>
      <c r="J7" s="94"/>
      <c r="K7" s="105"/>
      <c r="L7" s="94"/>
      <c r="M7" s="105"/>
      <c r="N7" s="94"/>
      <c r="O7" s="105"/>
      <c r="P7" s="94"/>
      <c r="Q7" s="105"/>
      <c r="R7" s="94"/>
      <c r="S7" s="105"/>
      <c r="T7" s="94"/>
      <c r="U7" s="105"/>
      <c r="V7" s="94"/>
      <c r="W7" s="105"/>
      <c r="X7" s="94"/>
      <c r="Y7" s="105"/>
      <c r="Z7" s="94"/>
      <c r="AA7" s="105"/>
      <c r="AB7" s="94"/>
      <c r="AC7" s="105"/>
      <c r="AD7" s="94"/>
      <c r="AE7" s="105"/>
      <c r="AF7" s="203"/>
      <c r="AG7" s="105"/>
      <c r="AH7" s="204"/>
      <c r="AI7" s="267"/>
      <c r="AJ7" s="204"/>
      <c r="AK7" s="267"/>
      <c r="AL7" s="204"/>
      <c r="AM7" s="267"/>
    </row>
    <row r="8" spans="1:39" x14ac:dyDescent="0.15">
      <c r="A8" s="53"/>
      <c r="B8" s="61" t="s">
        <v>73</v>
      </c>
      <c r="C8" s="86">
        <v>90723</v>
      </c>
      <c r="D8" s="84">
        <v>244.75156530000001</v>
      </c>
      <c r="E8" s="86">
        <v>60548</v>
      </c>
      <c r="F8" s="84">
        <v>196.47930553399999</v>
      </c>
      <c r="G8" s="86">
        <v>90650</v>
      </c>
      <c r="H8" s="84">
        <v>213.35264686900001</v>
      </c>
      <c r="I8" s="105">
        <v>64130</v>
      </c>
      <c r="J8" s="94">
        <v>227.07023153099999</v>
      </c>
      <c r="K8" s="105">
        <v>73935</v>
      </c>
      <c r="L8" s="94">
        <v>215.95364362399999</v>
      </c>
      <c r="M8" s="105">
        <v>532499</v>
      </c>
      <c r="N8" s="94">
        <v>2373.6589514120001</v>
      </c>
      <c r="O8" s="105">
        <v>64860</v>
      </c>
      <c r="P8" s="94">
        <v>175.39631450100001</v>
      </c>
      <c r="Q8" s="105">
        <v>47150</v>
      </c>
      <c r="R8" s="94">
        <v>107.912291814</v>
      </c>
      <c r="S8" s="105">
        <v>47301</v>
      </c>
      <c r="T8" s="94">
        <v>106.46300446399999</v>
      </c>
      <c r="U8" s="105">
        <v>49493</v>
      </c>
      <c r="V8" s="94">
        <v>106.922014171</v>
      </c>
      <c r="W8" s="105">
        <v>53956</v>
      </c>
      <c r="X8" s="94">
        <v>114.06203789700001</v>
      </c>
      <c r="Y8" s="105">
        <v>60610</v>
      </c>
      <c r="Z8" s="94">
        <v>121.78245781199999</v>
      </c>
      <c r="AA8" s="105">
        <v>66067</v>
      </c>
      <c r="AB8" s="94">
        <v>123.910302511</v>
      </c>
      <c r="AC8" s="105">
        <f t="shared" ref="AC8" si="3">AC17+AC26+AC35</f>
        <v>68502</v>
      </c>
      <c r="AD8" s="94">
        <f>AD17+AD26+AD35</f>
        <v>131.431909682</v>
      </c>
      <c r="AE8" s="207">
        <v>70574</v>
      </c>
      <c r="AF8" s="208">
        <v>132.25262425599999</v>
      </c>
      <c r="AG8" s="207">
        <v>65246</v>
      </c>
      <c r="AH8" s="204">
        <v>164.294249584</v>
      </c>
      <c r="AI8" s="267">
        <v>64112</v>
      </c>
      <c r="AJ8" s="204">
        <v>158.75139253099999</v>
      </c>
      <c r="AK8" s="267">
        <v>72142</v>
      </c>
      <c r="AL8" s="208">
        <v>168.874922252</v>
      </c>
      <c r="AM8" s="267"/>
    </row>
    <row r="9" spans="1:39" x14ac:dyDescent="0.15">
      <c r="A9" s="53"/>
      <c r="B9" s="61" t="s">
        <v>74</v>
      </c>
      <c r="C9" s="86">
        <v>9610757</v>
      </c>
      <c r="D9" s="84">
        <v>16667.069518269</v>
      </c>
      <c r="E9" s="86">
        <v>8343685</v>
      </c>
      <c r="F9" s="84">
        <v>18769.734839570603</v>
      </c>
      <c r="G9" s="86">
        <v>8613327</v>
      </c>
      <c r="H9" s="84">
        <v>20249.599376045</v>
      </c>
      <c r="I9" s="105">
        <v>9001697</v>
      </c>
      <c r="J9" s="94">
        <v>21194.976673722002</v>
      </c>
      <c r="K9" s="105">
        <v>10476886</v>
      </c>
      <c r="L9" s="94">
        <v>22156.332906293799</v>
      </c>
      <c r="M9" s="105">
        <v>8668914</v>
      </c>
      <c r="N9" s="94">
        <v>17339.4717258784</v>
      </c>
      <c r="O9" s="105">
        <v>10662665</v>
      </c>
      <c r="P9" s="94">
        <v>24350.121105005001</v>
      </c>
      <c r="Q9" s="105">
        <v>11148872</v>
      </c>
      <c r="R9" s="94">
        <v>25050.633491576602</v>
      </c>
      <c r="S9" s="105">
        <v>11467601</v>
      </c>
      <c r="T9" s="94">
        <v>25981.006903469941</v>
      </c>
      <c r="U9" s="105">
        <v>12035647</v>
      </c>
      <c r="V9" s="94">
        <v>26218.49484090642</v>
      </c>
      <c r="W9" s="105">
        <v>14706249</v>
      </c>
      <c r="X9" s="94">
        <v>26705.668447253996</v>
      </c>
      <c r="Y9" s="105">
        <v>12406899</v>
      </c>
      <c r="Z9" s="94">
        <v>27164.901775193001</v>
      </c>
      <c r="AA9" s="105">
        <v>12665776</v>
      </c>
      <c r="AB9" s="94">
        <v>27266.418830433999</v>
      </c>
      <c r="AC9" s="105">
        <f t="shared" ref="AC9:AD9" si="4">AC18+AC27+AC36</f>
        <v>12853539</v>
      </c>
      <c r="AD9" s="94">
        <f t="shared" si="4"/>
        <v>26549.397079942002</v>
      </c>
      <c r="AE9" s="207">
        <v>10777697</v>
      </c>
      <c r="AF9" s="208">
        <v>26836.952224831999</v>
      </c>
      <c r="AG9" s="207">
        <v>10527202</v>
      </c>
      <c r="AH9" s="204">
        <v>26007.403172847</v>
      </c>
      <c r="AI9" s="267">
        <v>10636142</v>
      </c>
      <c r="AJ9" s="204">
        <v>26282.558646063</v>
      </c>
      <c r="AK9" s="267">
        <v>10914970</v>
      </c>
      <c r="AL9" s="208">
        <v>26870.937065300001</v>
      </c>
      <c r="AM9" s="267"/>
    </row>
    <row r="10" spans="1:39" x14ac:dyDescent="0.15">
      <c r="A10" s="53"/>
      <c r="B10" s="61" t="s">
        <v>75</v>
      </c>
      <c r="C10" s="86">
        <v>4527703</v>
      </c>
      <c r="D10" s="84">
        <v>8322.2155756499997</v>
      </c>
      <c r="E10" s="86">
        <v>3712568</v>
      </c>
      <c r="F10" s="84">
        <v>9204.5747987174</v>
      </c>
      <c r="G10" s="86">
        <v>3776433</v>
      </c>
      <c r="H10" s="84">
        <v>9914.1397024430007</v>
      </c>
      <c r="I10" s="105">
        <v>4039271</v>
      </c>
      <c r="J10" s="94">
        <v>10449.37047776</v>
      </c>
      <c r="K10" s="105">
        <v>4323657</v>
      </c>
      <c r="L10" s="94">
        <v>10746.607755888199</v>
      </c>
      <c r="M10" s="105">
        <v>4523461</v>
      </c>
      <c r="N10" s="94">
        <v>12446.170668728601</v>
      </c>
      <c r="O10" s="105">
        <v>4813655</v>
      </c>
      <c r="P10" s="94">
        <v>12822.607877750001</v>
      </c>
      <c r="Q10" s="105">
        <v>5057095</v>
      </c>
      <c r="R10" s="94">
        <v>13545.991211054401</v>
      </c>
      <c r="S10" s="105">
        <v>5273670</v>
      </c>
      <c r="T10" s="94">
        <v>14191.72772860399</v>
      </c>
      <c r="U10" s="105">
        <v>5647693</v>
      </c>
      <c r="V10" s="94">
        <v>14640.33027206463</v>
      </c>
      <c r="W10" s="105">
        <v>6979144</v>
      </c>
      <c r="X10" s="94">
        <v>15134.087719101</v>
      </c>
      <c r="Y10" s="105">
        <v>6076520</v>
      </c>
      <c r="Z10" s="94">
        <v>15791.391833244001</v>
      </c>
      <c r="AA10" s="105">
        <v>6315108</v>
      </c>
      <c r="AB10" s="94">
        <v>15979.0269107</v>
      </c>
      <c r="AC10" s="105">
        <f t="shared" ref="AC10:AD10" si="5">AC19+AC28+AC37</f>
        <v>6556900</v>
      </c>
      <c r="AD10" s="94">
        <f t="shared" si="5"/>
        <v>15771.044418969999</v>
      </c>
      <c r="AE10" s="207">
        <v>6102376</v>
      </c>
      <c r="AF10" s="208">
        <v>16425.568536261999</v>
      </c>
      <c r="AG10" s="207">
        <v>6072888</v>
      </c>
      <c r="AH10" s="204">
        <v>16709.832847393001</v>
      </c>
      <c r="AI10" s="267">
        <v>6319669</v>
      </c>
      <c r="AJ10" s="204">
        <v>17380.079501462002</v>
      </c>
      <c r="AK10" s="267">
        <v>6489965</v>
      </c>
      <c r="AL10" s="208">
        <v>17983.877953159001</v>
      </c>
      <c r="AM10" s="267"/>
    </row>
    <row r="11" spans="1:39" x14ac:dyDescent="0.15">
      <c r="A11" s="81"/>
      <c r="B11" s="61" t="s">
        <v>76</v>
      </c>
      <c r="C11" s="86">
        <v>284922</v>
      </c>
      <c r="D11" s="84">
        <v>759.51384903899998</v>
      </c>
      <c r="E11" s="86">
        <v>314329</v>
      </c>
      <c r="F11" s="84">
        <v>828.83709660199997</v>
      </c>
      <c r="G11" s="86">
        <v>357249</v>
      </c>
      <c r="H11" s="84">
        <v>889.74234004200002</v>
      </c>
      <c r="I11" s="105">
        <v>402759</v>
      </c>
      <c r="J11" s="94">
        <v>918.35048707700003</v>
      </c>
      <c r="K11" s="105">
        <v>465138</v>
      </c>
      <c r="L11" s="94">
        <v>935.01389594099999</v>
      </c>
      <c r="M11" s="105">
        <v>1503197</v>
      </c>
      <c r="N11" s="94">
        <v>4702.7813825769999</v>
      </c>
      <c r="O11" s="105">
        <v>675117</v>
      </c>
      <c r="P11" s="94">
        <v>1159.8335940080001</v>
      </c>
      <c r="Q11" s="105">
        <v>782716</v>
      </c>
      <c r="R11" s="94">
        <v>1264.2221113190001</v>
      </c>
      <c r="S11" s="105">
        <v>878961</v>
      </c>
      <c r="T11" s="94">
        <v>1388.79570603307</v>
      </c>
      <c r="U11" s="105">
        <v>979384</v>
      </c>
      <c r="V11" s="94">
        <v>1467.5651545559499</v>
      </c>
      <c r="W11" s="105">
        <v>1145029</v>
      </c>
      <c r="X11" s="94">
        <v>1561.1606377640001</v>
      </c>
      <c r="Y11" s="105">
        <v>1167722</v>
      </c>
      <c r="Z11" s="94">
        <v>1681.2338976350002</v>
      </c>
      <c r="AA11" s="105">
        <v>1228871</v>
      </c>
      <c r="AB11" s="94">
        <v>1700.8692592279999</v>
      </c>
      <c r="AC11" s="105">
        <f t="shared" ref="AC11" si="6">AC20+AC29+AC38</f>
        <v>1283203</v>
      </c>
      <c r="AD11" s="94">
        <f>AD20+AD29+AD38</f>
        <v>1769.333651272</v>
      </c>
      <c r="AE11" s="207">
        <v>643904</v>
      </c>
      <c r="AF11" s="208">
        <v>1838.252943494</v>
      </c>
      <c r="AG11" s="207">
        <v>648331</v>
      </c>
      <c r="AH11" s="204">
        <v>1882.4213917669999</v>
      </c>
      <c r="AI11" s="267">
        <v>665014</v>
      </c>
      <c r="AJ11" s="204">
        <v>1950.1562475850001</v>
      </c>
      <c r="AK11" s="267">
        <v>686354</v>
      </c>
      <c r="AL11" s="208">
        <v>1995.1618084429999</v>
      </c>
      <c r="AM11" s="267"/>
    </row>
    <row r="12" spans="1:39" x14ac:dyDescent="0.15">
      <c r="A12" s="81"/>
      <c r="B12" s="61"/>
      <c r="C12" s="86"/>
      <c r="D12" s="84"/>
      <c r="E12" s="86"/>
      <c r="F12" s="84"/>
      <c r="G12" s="86"/>
      <c r="H12" s="84"/>
      <c r="I12" s="105"/>
      <c r="J12" s="94"/>
      <c r="K12" s="105"/>
      <c r="L12" s="94"/>
      <c r="M12" s="105"/>
      <c r="N12" s="94"/>
      <c r="O12" s="105"/>
      <c r="P12" s="94"/>
      <c r="Q12" s="105"/>
      <c r="R12" s="94"/>
      <c r="S12" s="100"/>
      <c r="U12" s="100"/>
      <c r="W12" s="100"/>
      <c r="Y12" s="100"/>
      <c r="Z12" s="100"/>
      <c r="AA12" s="100"/>
      <c r="AB12" s="100"/>
      <c r="AC12" s="100"/>
      <c r="AD12" s="201"/>
      <c r="AE12" s="100"/>
      <c r="AF12" s="100"/>
      <c r="AG12" s="100"/>
      <c r="AH12" s="225"/>
      <c r="AI12" s="266"/>
      <c r="AJ12" s="225"/>
      <c r="AK12" s="266"/>
      <c r="AL12" s="225"/>
      <c r="AM12" s="266"/>
    </row>
    <row r="13" spans="1:39" ht="24" x14ac:dyDescent="0.15">
      <c r="A13" s="109"/>
      <c r="B13" s="60" t="s">
        <v>106</v>
      </c>
      <c r="C13" s="91">
        <f t="shared" ref="C13:J13" si="7">SUM(C14:C15)</f>
        <v>12889456</v>
      </c>
      <c r="D13" s="92">
        <f t="shared" si="7"/>
        <v>23338.586938444001</v>
      </c>
      <c r="E13" s="91">
        <f t="shared" si="7"/>
        <v>11042544</v>
      </c>
      <c r="F13" s="92">
        <f t="shared" si="7"/>
        <v>26509.460988275001</v>
      </c>
      <c r="G13" s="91">
        <f t="shared" si="7"/>
        <v>11364383</v>
      </c>
      <c r="H13" s="92">
        <f t="shared" si="7"/>
        <v>28608.501560908</v>
      </c>
      <c r="I13" s="91">
        <f t="shared" si="7"/>
        <v>11987554</v>
      </c>
      <c r="J13" s="92">
        <f t="shared" si="7"/>
        <v>29893.996995344998</v>
      </c>
      <c r="K13" s="91">
        <f t="shared" ref="K13:P13" si="8">SUM(K14:K15)</f>
        <v>13619182</v>
      </c>
      <c r="L13" s="95">
        <f t="shared" si="8"/>
        <v>30896.202112815998</v>
      </c>
      <c r="M13" s="91">
        <f t="shared" si="8"/>
        <v>13430962</v>
      </c>
      <c r="N13" s="95">
        <f t="shared" si="8"/>
        <v>33640.722762896999</v>
      </c>
      <c r="O13" s="91">
        <f t="shared" si="8"/>
        <v>14114163</v>
      </c>
      <c r="P13" s="95">
        <f t="shared" si="8"/>
        <v>34472.018151570999</v>
      </c>
      <c r="Q13" s="91">
        <f>SUM(Q14:Q15)</f>
        <v>14649062</v>
      </c>
      <c r="R13" s="95">
        <f>SUM(R14:R15)</f>
        <v>35487.345799741001</v>
      </c>
      <c r="S13" s="91">
        <f>S14+S15</f>
        <v>15234566</v>
      </c>
      <c r="T13" s="178">
        <f>T14+T15</f>
        <v>37000.491027440003</v>
      </c>
      <c r="U13" s="91">
        <v>16126469</v>
      </c>
      <c r="V13" s="178">
        <v>37886.838380982001</v>
      </c>
      <c r="W13" s="91">
        <v>16277921</v>
      </c>
      <c r="X13" s="178">
        <v>38987.363437856999</v>
      </c>
      <c r="Y13" s="91">
        <v>17138387</v>
      </c>
      <c r="Z13" s="95">
        <v>40241.229761841001</v>
      </c>
      <c r="AA13" s="91">
        <v>17891287</v>
      </c>
      <c r="AB13" s="95">
        <v>40594.991521859003</v>
      </c>
      <c r="AC13" s="91">
        <f>SUM(AC14:AC15)</f>
        <v>18411733</v>
      </c>
      <c r="AD13" s="95">
        <f>SUM(AD14:AD15)</f>
        <v>39862.971002256003</v>
      </c>
      <c r="AE13" s="102">
        <v>15176445</v>
      </c>
      <c r="AF13" s="206">
        <v>40788.794179589</v>
      </c>
      <c r="AG13" s="102">
        <v>14769794</v>
      </c>
      <c r="AH13" s="92">
        <v>40289.474290924998</v>
      </c>
      <c r="AI13" s="268">
        <v>15052619</v>
      </c>
      <c r="AJ13" s="92">
        <v>45995.059825595003</v>
      </c>
      <c r="AK13" s="268">
        <v>15668710</v>
      </c>
      <c r="AL13" s="206">
        <v>47513.332890318001</v>
      </c>
      <c r="AM13" s="268"/>
    </row>
    <row r="14" spans="1:39" x14ac:dyDescent="0.15">
      <c r="A14" s="81"/>
      <c r="B14" s="61" t="s">
        <v>70</v>
      </c>
      <c r="C14" s="86">
        <v>6500790</v>
      </c>
      <c r="D14" s="84">
        <v>10655.600228338</v>
      </c>
      <c r="E14" s="86">
        <v>5309086</v>
      </c>
      <c r="F14" s="84">
        <v>11918.210174112599</v>
      </c>
      <c r="G14" s="86">
        <v>5401444</v>
      </c>
      <c r="H14" s="84">
        <v>12825.275056405</v>
      </c>
      <c r="I14" s="105">
        <v>5642978</v>
      </c>
      <c r="J14" s="94">
        <v>13309.248731285001</v>
      </c>
      <c r="K14" s="105">
        <v>6216077</v>
      </c>
      <c r="L14" s="94">
        <v>13689.66570876247</v>
      </c>
      <c r="M14" s="105">
        <v>6395187</v>
      </c>
      <c r="N14" s="94">
        <v>14961.346787018399</v>
      </c>
      <c r="O14" s="105">
        <v>6839464</v>
      </c>
      <c r="P14" s="94">
        <v>15267.009452996001</v>
      </c>
      <c r="Q14" s="105">
        <v>7082356</v>
      </c>
      <c r="R14" s="94">
        <v>15544.068993106599</v>
      </c>
      <c r="S14" s="105">
        <v>7365438</v>
      </c>
      <c r="T14" s="94">
        <v>16189.270721598999</v>
      </c>
      <c r="U14" s="105">
        <v>7787188</v>
      </c>
      <c r="V14" s="94">
        <v>16408.645519299</v>
      </c>
      <c r="W14" s="105">
        <v>7847296</v>
      </c>
      <c r="X14" s="94">
        <v>16663.794962108001</v>
      </c>
      <c r="Y14" s="105">
        <v>8299446</v>
      </c>
      <c r="Z14" s="94">
        <v>17557.959386267001</v>
      </c>
      <c r="AA14" s="105">
        <v>8728518</v>
      </c>
      <c r="AB14" s="94">
        <v>17572.058609615</v>
      </c>
      <c r="AC14" s="105">
        <v>8969190</v>
      </c>
      <c r="AD14" s="94">
        <v>17210.007638756</v>
      </c>
      <c r="AE14" s="105">
        <v>7202105</v>
      </c>
      <c r="AF14" s="203">
        <v>17631.099418852002</v>
      </c>
      <c r="AG14" s="105">
        <v>6994988</v>
      </c>
      <c r="AH14" s="204">
        <v>17378.103334677999</v>
      </c>
      <c r="AI14" s="269">
        <v>7140616</v>
      </c>
      <c r="AJ14" s="204">
        <v>17799.099532752</v>
      </c>
      <c r="AK14" s="269">
        <v>7501475</v>
      </c>
      <c r="AL14" s="203">
        <v>18622.631216106001</v>
      </c>
      <c r="AM14" s="269"/>
    </row>
    <row r="15" spans="1:39" x14ac:dyDescent="0.15">
      <c r="A15" s="81"/>
      <c r="B15" s="61" t="s">
        <v>71</v>
      </c>
      <c r="C15" s="86">
        <v>6388666</v>
      </c>
      <c r="D15" s="84">
        <v>12682.986710106001</v>
      </c>
      <c r="E15" s="86">
        <v>5733458</v>
      </c>
      <c r="F15" s="84">
        <v>14591.2508141624</v>
      </c>
      <c r="G15" s="86">
        <v>5962939</v>
      </c>
      <c r="H15" s="84">
        <v>15783.226504503</v>
      </c>
      <c r="I15" s="105">
        <v>6344576</v>
      </c>
      <c r="J15" s="94">
        <v>16584.748264059999</v>
      </c>
      <c r="K15" s="105">
        <v>7403105</v>
      </c>
      <c r="L15" s="94">
        <v>17206.536404053528</v>
      </c>
      <c r="M15" s="105">
        <v>7035775</v>
      </c>
      <c r="N15" s="94">
        <v>18679.3759758786</v>
      </c>
      <c r="O15" s="105">
        <v>7274699</v>
      </c>
      <c r="P15" s="94">
        <v>19205.008698574999</v>
      </c>
      <c r="Q15" s="105">
        <v>7566706</v>
      </c>
      <c r="R15" s="94">
        <v>19943.2768066344</v>
      </c>
      <c r="S15" s="105">
        <v>7869128</v>
      </c>
      <c r="T15" s="94">
        <v>20811.220305841001</v>
      </c>
      <c r="U15" s="105">
        <v>8339281</v>
      </c>
      <c r="V15" s="94">
        <v>21478.192861683001</v>
      </c>
      <c r="W15" s="105">
        <v>8430625</v>
      </c>
      <c r="X15" s="94">
        <v>22323.568475749002</v>
      </c>
      <c r="Y15" s="105">
        <v>8838941</v>
      </c>
      <c r="Z15" s="94">
        <v>22683.270375574</v>
      </c>
      <c r="AA15" s="105">
        <v>9162769</v>
      </c>
      <c r="AB15" s="94">
        <v>23022.932912243999</v>
      </c>
      <c r="AC15" s="105">
        <v>9442543</v>
      </c>
      <c r="AD15" s="94">
        <v>22652.963363499999</v>
      </c>
      <c r="AE15" s="105">
        <v>7974340</v>
      </c>
      <c r="AF15" s="203">
        <v>23157.694760736998</v>
      </c>
      <c r="AG15" s="105">
        <v>7774806</v>
      </c>
      <c r="AH15" s="204">
        <v>22911.370956246999</v>
      </c>
      <c r="AI15" s="269">
        <v>7907889</v>
      </c>
      <c r="AJ15" s="204">
        <v>23181.658286187001</v>
      </c>
      <c r="AK15" s="269">
        <v>8162990</v>
      </c>
      <c r="AL15" s="203">
        <v>23843.305576964001</v>
      </c>
      <c r="AM15" s="269"/>
    </row>
    <row r="16" spans="1:39" x14ac:dyDescent="0.15">
      <c r="A16" s="81"/>
      <c r="B16" s="61"/>
      <c r="C16" s="86"/>
      <c r="D16" s="84"/>
      <c r="E16" s="86"/>
      <c r="F16" s="84"/>
      <c r="G16" s="86"/>
      <c r="H16" s="84"/>
      <c r="I16" s="105"/>
      <c r="J16" s="94"/>
      <c r="K16" s="105"/>
      <c r="L16" s="94"/>
      <c r="M16" s="105"/>
      <c r="N16" s="94"/>
      <c r="O16" s="105"/>
      <c r="P16" s="94"/>
      <c r="Q16" s="105"/>
      <c r="R16" s="94"/>
      <c r="S16" s="105"/>
      <c r="T16" s="94"/>
      <c r="U16" s="105"/>
      <c r="V16" s="94"/>
      <c r="W16" s="105"/>
      <c r="X16" s="94"/>
      <c r="Y16" s="105"/>
      <c r="Z16" s="94"/>
      <c r="AA16" s="105"/>
      <c r="AB16" s="94"/>
      <c r="AC16" s="105"/>
      <c r="AD16" s="94"/>
      <c r="AE16" s="105"/>
      <c r="AF16" s="204"/>
      <c r="AG16" s="105"/>
      <c r="AH16" s="204"/>
      <c r="AI16" s="265"/>
      <c r="AJ16" s="204"/>
      <c r="AK16" s="265"/>
      <c r="AL16" s="204"/>
      <c r="AM16" s="265"/>
    </row>
    <row r="17" spans="1:39" x14ac:dyDescent="0.15">
      <c r="A17" s="53"/>
      <c r="B17" s="61" t="s">
        <v>73</v>
      </c>
      <c r="C17" s="86">
        <v>80265</v>
      </c>
      <c r="D17" s="84">
        <v>228.49917676600001</v>
      </c>
      <c r="E17" s="86">
        <v>52765</v>
      </c>
      <c r="F17" s="84">
        <v>180.516590931</v>
      </c>
      <c r="G17" s="86">
        <v>55169</v>
      </c>
      <c r="H17" s="84">
        <v>197.06671249600001</v>
      </c>
      <c r="I17" s="105">
        <v>58211</v>
      </c>
      <c r="J17" s="94">
        <v>209.68151213300001</v>
      </c>
      <c r="K17" s="105">
        <v>67452</v>
      </c>
      <c r="L17" s="94">
        <v>199.07400654599999</v>
      </c>
      <c r="M17" s="105">
        <v>490974</v>
      </c>
      <c r="N17" s="94">
        <v>2247.6128993369998</v>
      </c>
      <c r="O17" s="105">
        <v>57388</v>
      </c>
      <c r="P17" s="94">
        <v>158.52168111</v>
      </c>
      <c r="Q17" s="105">
        <v>41017</v>
      </c>
      <c r="R17" s="94">
        <v>98.58073023</v>
      </c>
      <c r="S17" s="105">
        <v>40961</v>
      </c>
      <c r="T17" s="94">
        <v>96.897368287999996</v>
      </c>
      <c r="U17" s="105">
        <v>43563</v>
      </c>
      <c r="V17" s="94">
        <v>99.181088285000001</v>
      </c>
      <c r="W17" s="105">
        <v>44991</v>
      </c>
      <c r="X17" s="94">
        <v>106.031764165</v>
      </c>
      <c r="Y17" s="105">
        <v>51922</v>
      </c>
      <c r="Z17" s="94">
        <v>113.463100461</v>
      </c>
      <c r="AA17" s="105">
        <v>59606</v>
      </c>
      <c r="AB17" s="94">
        <v>117.092724954</v>
      </c>
      <c r="AC17" s="105">
        <v>60462</v>
      </c>
      <c r="AD17" s="94">
        <v>122.25081025999999</v>
      </c>
      <c r="AE17" s="105">
        <v>60717</v>
      </c>
      <c r="AF17" s="203">
        <v>122.76952689300001</v>
      </c>
      <c r="AG17" s="105">
        <v>51738</v>
      </c>
      <c r="AH17" s="204">
        <v>148.43586869000001</v>
      </c>
      <c r="AI17" s="269">
        <v>53513</v>
      </c>
      <c r="AJ17" s="204">
        <v>136.22931772300001</v>
      </c>
      <c r="AK17" s="269">
        <v>63372</v>
      </c>
      <c r="AL17" s="203">
        <v>149.84311589999999</v>
      </c>
      <c r="AM17" s="269"/>
    </row>
    <row r="18" spans="1:39" x14ac:dyDescent="0.15">
      <c r="A18" s="53"/>
      <c r="B18" s="61" t="s">
        <v>74</v>
      </c>
      <c r="C18" s="86">
        <v>8500403</v>
      </c>
      <c r="D18" s="84">
        <v>14854.26937623</v>
      </c>
      <c r="E18" s="86">
        <v>7393219</v>
      </c>
      <c r="F18" s="84">
        <v>17071.5729154906</v>
      </c>
      <c r="G18" s="86">
        <v>7618682</v>
      </c>
      <c r="H18" s="84">
        <v>18425.227568569</v>
      </c>
      <c r="I18" s="105">
        <v>7966693</v>
      </c>
      <c r="J18" s="94">
        <v>19231.687718252</v>
      </c>
      <c r="K18" s="105">
        <v>9309282</v>
      </c>
      <c r="L18" s="94">
        <v>20052.3927392728</v>
      </c>
      <c r="M18" s="105">
        <v>7565911</v>
      </c>
      <c r="N18" s="94">
        <v>15565.402077053401</v>
      </c>
      <c r="O18" s="105">
        <v>9250461</v>
      </c>
      <c r="P18" s="94">
        <v>21731.787557655</v>
      </c>
      <c r="Q18" s="105">
        <v>9537871</v>
      </c>
      <c r="R18" s="94">
        <v>22125.340794011601</v>
      </c>
      <c r="S18" s="105">
        <v>9832339</v>
      </c>
      <c r="T18" s="94">
        <v>22906.589240193</v>
      </c>
      <c r="U18" s="105">
        <v>10321772</v>
      </c>
      <c r="V18" s="94">
        <v>23293.487228042999</v>
      </c>
      <c r="W18" s="105">
        <v>10321937</v>
      </c>
      <c r="X18" s="94">
        <v>23836.767626160999</v>
      </c>
      <c r="Y18" s="105">
        <v>10743125</v>
      </c>
      <c r="Z18" s="94">
        <v>24338.810038670999</v>
      </c>
      <c r="AA18" s="105">
        <v>11134232</v>
      </c>
      <c r="AB18" s="94">
        <v>24457.288576426999</v>
      </c>
      <c r="AC18" s="105">
        <v>11353246</v>
      </c>
      <c r="AD18" s="94">
        <v>23822.435852495</v>
      </c>
      <c r="AE18" s="105">
        <v>9262734</v>
      </c>
      <c r="AF18" s="203">
        <v>24087.997280698</v>
      </c>
      <c r="AG18" s="105">
        <v>8955212</v>
      </c>
      <c r="AH18" s="204">
        <v>23270.899043723999</v>
      </c>
      <c r="AI18" s="269">
        <v>9053744</v>
      </c>
      <c r="AJ18" s="204">
        <v>23443.35821681</v>
      </c>
      <c r="AK18" s="269">
        <v>9422741</v>
      </c>
      <c r="AL18" s="203">
        <v>24187.104571707001</v>
      </c>
      <c r="AM18" s="269"/>
    </row>
    <row r="19" spans="1:39" x14ac:dyDescent="0.15">
      <c r="A19" s="53"/>
      <c r="B19" s="61" t="s">
        <v>75</v>
      </c>
      <c r="C19" s="86">
        <v>4056414</v>
      </c>
      <c r="D19" s="84">
        <v>7544.5794192789999</v>
      </c>
      <c r="E19" s="86">
        <v>3312233</v>
      </c>
      <c r="F19" s="84">
        <v>8474.6240235304012</v>
      </c>
      <c r="G19" s="86">
        <v>3367147</v>
      </c>
      <c r="H19" s="84">
        <v>9145.5160735209993</v>
      </c>
      <c r="I19" s="105">
        <v>3595414</v>
      </c>
      <c r="J19" s="94">
        <v>9589.9892820160003</v>
      </c>
      <c r="K19" s="105">
        <v>3812373</v>
      </c>
      <c r="L19" s="94">
        <v>9763.1034206231998</v>
      </c>
      <c r="M19" s="105">
        <v>3980712</v>
      </c>
      <c r="N19" s="94">
        <v>11379.345282149599</v>
      </c>
      <c r="O19" s="105">
        <v>4179665</v>
      </c>
      <c r="P19" s="94">
        <v>11493.074177937</v>
      </c>
      <c r="Q19" s="105">
        <v>4343376</v>
      </c>
      <c r="R19" s="94">
        <v>12084.2113641414</v>
      </c>
      <c r="S19" s="105">
        <v>4545184</v>
      </c>
      <c r="T19" s="94">
        <v>12689.864383949</v>
      </c>
      <c r="U19" s="105">
        <v>4857822</v>
      </c>
      <c r="V19" s="94">
        <v>13106.201588487</v>
      </c>
      <c r="W19" s="105">
        <v>4922838</v>
      </c>
      <c r="X19" s="94">
        <v>13566.331484869999</v>
      </c>
      <c r="Y19" s="105">
        <v>5273837</v>
      </c>
      <c r="Z19" s="94">
        <v>14192.938963164001</v>
      </c>
      <c r="AA19" s="105">
        <v>5575925</v>
      </c>
      <c r="AB19" s="94">
        <v>14411.003108376</v>
      </c>
      <c r="AC19" s="105">
        <v>5833683</v>
      </c>
      <c r="AD19" s="94">
        <v>14250.083948148</v>
      </c>
      <c r="AE19" s="105">
        <v>5296683</v>
      </c>
      <c r="AF19" s="203">
        <v>14852.549928068</v>
      </c>
      <c r="AG19" s="105">
        <v>5214393</v>
      </c>
      <c r="AH19" s="204">
        <v>15106.943297870001</v>
      </c>
      <c r="AI19" s="269">
        <v>5376561</v>
      </c>
      <c r="AJ19" s="204">
        <v>15595.250193397</v>
      </c>
      <c r="AK19" s="269">
        <v>5591284</v>
      </c>
      <c r="AL19" s="203">
        <v>16273.366701806999</v>
      </c>
      <c r="AM19" s="269"/>
    </row>
    <row r="20" spans="1:39" x14ac:dyDescent="0.15">
      <c r="A20" s="81"/>
      <c r="B20" s="61" t="s">
        <v>76</v>
      </c>
      <c r="C20" s="86">
        <v>252374</v>
      </c>
      <c r="D20" s="84">
        <v>711.23896616900004</v>
      </c>
      <c r="E20" s="86">
        <v>284327</v>
      </c>
      <c r="F20" s="84">
        <v>782.74745832300005</v>
      </c>
      <c r="G20" s="86">
        <v>323385</v>
      </c>
      <c r="H20" s="84">
        <v>840.69120632199997</v>
      </c>
      <c r="I20" s="105">
        <v>367236</v>
      </c>
      <c r="J20" s="94">
        <v>862.63848294399997</v>
      </c>
      <c r="K20" s="105">
        <v>430075</v>
      </c>
      <c r="L20" s="94">
        <v>881.63194637399999</v>
      </c>
      <c r="M20" s="105">
        <v>1393365</v>
      </c>
      <c r="N20" s="94">
        <v>4448.362504357</v>
      </c>
      <c r="O20" s="105">
        <v>626649</v>
      </c>
      <c r="P20" s="94">
        <v>1088.6347348690001</v>
      </c>
      <c r="Q20" s="105">
        <v>726798</v>
      </c>
      <c r="R20" s="94">
        <v>1179.2129113579999</v>
      </c>
      <c r="S20" s="105">
        <v>816082</v>
      </c>
      <c r="T20" s="94">
        <v>1307.14003501</v>
      </c>
      <c r="U20" s="105">
        <v>903312</v>
      </c>
      <c r="V20" s="94">
        <v>1387.9684761670001</v>
      </c>
      <c r="W20" s="105">
        <v>988155</v>
      </c>
      <c r="X20" s="94">
        <v>1478.232562661</v>
      </c>
      <c r="Y20" s="105">
        <v>1069503</v>
      </c>
      <c r="Z20" s="94">
        <v>1596.017659545</v>
      </c>
      <c r="AA20" s="105">
        <v>1121524</v>
      </c>
      <c r="AB20" s="94">
        <v>1609.607112102</v>
      </c>
      <c r="AC20" s="105">
        <v>1164342</v>
      </c>
      <c r="AD20" s="94">
        <v>1668.200391353</v>
      </c>
      <c r="AE20" s="105">
        <v>556311</v>
      </c>
      <c r="AF20" s="203">
        <v>1725.4774439299999</v>
      </c>
      <c r="AG20" s="105">
        <v>548451</v>
      </c>
      <c r="AH20" s="204">
        <v>1763.196080641</v>
      </c>
      <c r="AI20" s="269">
        <v>564687</v>
      </c>
      <c r="AJ20" s="204">
        <v>1805.9200910090001</v>
      </c>
      <c r="AK20" s="269">
        <v>587068</v>
      </c>
      <c r="AL20" s="203">
        <v>1855.622403656</v>
      </c>
      <c r="AM20" s="269"/>
    </row>
    <row r="21" spans="1:39" x14ac:dyDescent="0.15">
      <c r="A21" s="81"/>
      <c r="B21" s="61"/>
      <c r="C21" s="86"/>
      <c r="D21" s="84"/>
      <c r="E21" s="86"/>
      <c r="F21" s="84"/>
      <c r="G21" s="86"/>
      <c r="H21" s="84"/>
      <c r="I21" s="105"/>
      <c r="J21" s="94"/>
      <c r="K21" s="105"/>
      <c r="L21" s="94"/>
      <c r="M21" s="105"/>
      <c r="N21" s="94"/>
      <c r="O21" s="105"/>
      <c r="P21" s="94"/>
      <c r="Q21" s="105"/>
      <c r="R21" s="94">
        <v>0</v>
      </c>
      <c r="S21" s="105"/>
      <c r="T21" s="94"/>
      <c r="U21" s="105"/>
      <c r="V21" s="94"/>
      <c r="W21" s="105"/>
      <c r="X21" s="94"/>
      <c r="Y21" s="105"/>
      <c r="Z21" s="94"/>
      <c r="AA21" s="105"/>
      <c r="AB21" s="94"/>
      <c r="AC21" s="105"/>
      <c r="AD21" s="94"/>
      <c r="AE21" s="105"/>
      <c r="AF21" s="204"/>
      <c r="AG21" s="105"/>
      <c r="AH21" s="204"/>
      <c r="AI21" s="265"/>
      <c r="AJ21" s="204"/>
      <c r="AK21" s="265"/>
      <c r="AL21" s="204"/>
      <c r="AM21" s="265"/>
    </row>
    <row r="22" spans="1:39" ht="24" x14ac:dyDescent="0.15">
      <c r="A22" s="109"/>
      <c r="B22" s="60" t="s">
        <v>107</v>
      </c>
      <c r="C22" s="91">
        <f t="shared" ref="C22:J22" si="9">SUM(C23:C24)</f>
        <v>1201141</v>
      </c>
      <c r="D22" s="92">
        <f t="shared" si="9"/>
        <v>1932.354080717</v>
      </c>
      <c r="E22" s="91">
        <f t="shared" si="9"/>
        <v>986910</v>
      </c>
      <c r="F22" s="92">
        <f t="shared" si="9"/>
        <v>1739.2048829529999</v>
      </c>
      <c r="G22" s="91">
        <f t="shared" si="9"/>
        <v>1086064</v>
      </c>
      <c r="H22" s="92">
        <f t="shared" si="9"/>
        <v>1881.0148747809999</v>
      </c>
      <c r="I22" s="91">
        <f t="shared" si="9"/>
        <v>1171721</v>
      </c>
      <c r="J22" s="92">
        <f t="shared" si="9"/>
        <v>2089.1094882570001</v>
      </c>
      <c r="K22" s="91">
        <f t="shared" ref="K22:P22" si="10">SUM(K23:K24)</f>
        <v>1345339</v>
      </c>
      <c r="L22" s="95">
        <f t="shared" si="10"/>
        <v>2346.9622894570002</v>
      </c>
      <c r="M22" s="91">
        <f t="shared" si="10"/>
        <v>1401472</v>
      </c>
      <c r="N22" s="95">
        <f t="shared" si="10"/>
        <v>2236.5830397930004</v>
      </c>
      <c r="O22" s="91">
        <f t="shared" si="10"/>
        <v>1650489</v>
      </c>
      <c r="P22" s="95">
        <f t="shared" si="10"/>
        <v>2934.898202549</v>
      </c>
      <c r="Q22" s="91">
        <f>SUM(Q23:Q24)</f>
        <v>1901663</v>
      </c>
      <c r="R22" s="95">
        <f>SUM(R23:R24)</f>
        <v>3275.4287973110004</v>
      </c>
      <c r="S22" s="91">
        <f>S23+S24</f>
        <v>1929895</v>
      </c>
      <c r="T22" s="95">
        <f>T23+T24</f>
        <v>3340.4350316770001</v>
      </c>
      <c r="U22" s="91">
        <v>2041334</v>
      </c>
      <c r="V22" s="95">
        <v>3314.1095510330001</v>
      </c>
      <c r="W22" s="91">
        <v>6151086</v>
      </c>
      <c r="X22" s="95">
        <v>3315.6624367180002</v>
      </c>
      <c r="Y22" s="91">
        <v>2110237</v>
      </c>
      <c r="Z22" s="95">
        <v>3323.8512555100001</v>
      </c>
      <c r="AA22" s="91">
        <v>1941139</v>
      </c>
      <c r="AB22" s="95">
        <v>3321.79154178</v>
      </c>
      <c r="AC22" s="91">
        <f>SUM(AC23:AC24)</f>
        <v>1956034</v>
      </c>
      <c r="AD22" s="95">
        <f>SUM(AD23:AD24)</f>
        <v>3293.9086501040001</v>
      </c>
      <c r="AE22" s="102">
        <v>1954316</v>
      </c>
      <c r="AF22" s="206">
        <v>3302.2208137300004</v>
      </c>
      <c r="AG22" s="102">
        <v>2185673</v>
      </c>
      <c r="AH22" s="92">
        <v>3387.458875846</v>
      </c>
      <c r="AI22" s="268">
        <v>2032034</v>
      </c>
      <c r="AJ22" s="92">
        <v>3738.4017383629998</v>
      </c>
      <c r="AK22" s="268">
        <v>1898307</v>
      </c>
      <c r="AL22" s="206">
        <v>3453.3405020139999</v>
      </c>
      <c r="AM22" s="268"/>
    </row>
    <row r="23" spans="1:39" x14ac:dyDescent="0.15">
      <c r="A23" s="81"/>
      <c r="B23" s="61" t="s">
        <v>70</v>
      </c>
      <c r="C23" s="86">
        <v>655265</v>
      </c>
      <c r="D23" s="84">
        <v>1014.967065936</v>
      </c>
      <c r="E23" s="86">
        <v>540351</v>
      </c>
      <c r="F23" s="84">
        <v>908.71103287699998</v>
      </c>
      <c r="G23" s="86">
        <v>599704</v>
      </c>
      <c r="H23" s="84">
        <v>989.818795282</v>
      </c>
      <c r="I23" s="105">
        <v>646789</v>
      </c>
      <c r="J23" s="94">
        <v>1097.1022778500001</v>
      </c>
      <c r="K23" s="105">
        <v>734356</v>
      </c>
      <c r="L23" s="94">
        <v>1226.1370614729999</v>
      </c>
      <c r="M23" s="105">
        <v>755909</v>
      </c>
      <c r="N23" s="94">
        <v>1173.51514165</v>
      </c>
      <c r="O23" s="105">
        <v>899255</v>
      </c>
      <c r="P23" s="94">
        <v>1498.7791011679999</v>
      </c>
      <c r="Q23" s="105">
        <v>1040295</v>
      </c>
      <c r="R23" s="94">
        <v>1710.646490606</v>
      </c>
      <c r="S23" s="105">
        <v>1054450</v>
      </c>
      <c r="T23" s="94">
        <v>1694.638662349</v>
      </c>
      <c r="U23" s="105">
        <v>1109009</v>
      </c>
      <c r="V23" s="94">
        <v>1642.1597571100001</v>
      </c>
      <c r="W23" s="105">
        <v>3318997</v>
      </c>
      <c r="X23" s="94">
        <v>1652.5770666999999</v>
      </c>
      <c r="Y23" s="105">
        <v>1146272</v>
      </c>
      <c r="Z23" s="94">
        <v>1654.8811439420001</v>
      </c>
      <c r="AA23" s="105">
        <v>1052221</v>
      </c>
      <c r="AB23" s="94">
        <v>1699.225339606</v>
      </c>
      <c r="AC23" s="105">
        <v>1073062</v>
      </c>
      <c r="AD23" s="94">
        <v>1707.445857164</v>
      </c>
      <c r="AE23" s="105">
        <v>1077753</v>
      </c>
      <c r="AF23" s="203">
        <v>1662.6264824980001</v>
      </c>
      <c r="AG23" s="105">
        <v>1252548</v>
      </c>
      <c r="AH23" s="204">
        <v>1727.2693356208001</v>
      </c>
      <c r="AI23" s="269">
        <v>1089509</v>
      </c>
      <c r="AJ23" s="204">
        <v>1711.4024868219999</v>
      </c>
      <c r="AK23" s="269">
        <v>1044091</v>
      </c>
      <c r="AL23" s="203">
        <v>1594.0167489339999</v>
      </c>
      <c r="AM23" s="269"/>
    </row>
    <row r="24" spans="1:39" x14ac:dyDescent="0.15">
      <c r="A24" s="81"/>
      <c r="B24" s="61" t="s">
        <v>71</v>
      </c>
      <c r="C24" s="86">
        <v>545876</v>
      </c>
      <c r="D24" s="84">
        <v>917.38701478099995</v>
      </c>
      <c r="E24" s="86">
        <v>446559</v>
      </c>
      <c r="F24" s="84">
        <v>830.49385007599994</v>
      </c>
      <c r="G24" s="86">
        <v>486360</v>
      </c>
      <c r="H24" s="84">
        <v>891.19607949900001</v>
      </c>
      <c r="I24" s="105">
        <v>524932</v>
      </c>
      <c r="J24" s="94">
        <v>992.007210407</v>
      </c>
      <c r="K24" s="105">
        <v>610983</v>
      </c>
      <c r="L24" s="94">
        <v>1120.8252279840001</v>
      </c>
      <c r="M24" s="105">
        <v>645563</v>
      </c>
      <c r="N24" s="94">
        <v>1063.0678981430001</v>
      </c>
      <c r="O24" s="105">
        <v>751234</v>
      </c>
      <c r="P24" s="94">
        <v>1436.1191013810001</v>
      </c>
      <c r="Q24" s="105">
        <v>861368</v>
      </c>
      <c r="R24" s="94">
        <v>1564.7823067050001</v>
      </c>
      <c r="S24" s="105">
        <v>875445</v>
      </c>
      <c r="T24" s="94">
        <v>1645.7963693280001</v>
      </c>
      <c r="U24" s="105">
        <v>932325</v>
      </c>
      <c r="V24" s="94">
        <v>1671.949793923</v>
      </c>
      <c r="W24" s="105">
        <v>2832089</v>
      </c>
      <c r="X24" s="94">
        <v>1663.085370018</v>
      </c>
      <c r="Y24" s="105">
        <v>963965</v>
      </c>
      <c r="Z24" s="94">
        <v>1668.970111568</v>
      </c>
      <c r="AA24" s="105">
        <v>888918</v>
      </c>
      <c r="AB24" s="94">
        <v>1622.566202174</v>
      </c>
      <c r="AC24" s="105">
        <v>882972</v>
      </c>
      <c r="AD24" s="94">
        <v>1586.4627929400001</v>
      </c>
      <c r="AE24" s="105">
        <v>876563</v>
      </c>
      <c r="AF24" s="203">
        <v>1639.5943312320001</v>
      </c>
      <c r="AG24" s="105">
        <v>933125</v>
      </c>
      <c r="AH24" s="204">
        <v>1660.1895402252001</v>
      </c>
      <c r="AI24" s="269">
        <v>942200</v>
      </c>
      <c r="AJ24" s="204">
        <v>1720.9266293810001</v>
      </c>
      <c r="AK24" s="269">
        <v>853907</v>
      </c>
      <c r="AL24" s="203">
        <v>1608.871943054</v>
      </c>
      <c r="AM24" s="269"/>
    </row>
    <row r="25" spans="1:39" x14ac:dyDescent="0.15">
      <c r="A25" s="81"/>
      <c r="B25" s="61"/>
      <c r="C25" s="86"/>
      <c r="D25" s="84"/>
      <c r="E25" s="86"/>
      <c r="F25" s="84"/>
      <c r="G25" s="86"/>
      <c r="H25" s="84"/>
      <c r="I25" s="105"/>
      <c r="J25" s="94"/>
      <c r="K25" s="105"/>
      <c r="L25" s="94"/>
      <c r="M25" s="105"/>
      <c r="N25" s="94"/>
      <c r="O25" s="105"/>
      <c r="P25" s="94"/>
      <c r="Q25" s="105"/>
      <c r="R25" s="94"/>
      <c r="S25" s="105"/>
      <c r="T25" s="94"/>
      <c r="U25" s="105"/>
      <c r="V25" s="94"/>
      <c r="W25" s="105"/>
      <c r="X25" s="94"/>
      <c r="Y25" s="105"/>
      <c r="Z25" s="94"/>
      <c r="AA25" s="105"/>
      <c r="AB25" s="94"/>
      <c r="AC25" s="105"/>
      <c r="AD25" s="94"/>
      <c r="AE25" s="105"/>
      <c r="AF25" s="204"/>
      <c r="AG25" s="105"/>
      <c r="AH25" s="204"/>
      <c r="AI25" s="265"/>
      <c r="AJ25" s="204"/>
      <c r="AK25" s="265"/>
      <c r="AL25" s="204"/>
      <c r="AM25" s="265"/>
    </row>
    <row r="26" spans="1:39" x14ac:dyDescent="0.15">
      <c r="A26" s="53"/>
      <c r="B26" s="61" t="s">
        <v>73</v>
      </c>
      <c r="C26" s="86">
        <v>5355</v>
      </c>
      <c r="D26" s="84">
        <v>9.5129541880000001</v>
      </c>
      <c r="E26" s="86">
        <v>3160</v>
      </c>
      <c r="F26" s="84">
        <v>9.1226932739999995</v>
      </c>
      <c r="G26" s="86">
        <v>30927</v>
      </c>
      <c r="H26" s="84">
        <v>8.7205780859999997</v>
      </c>
      <c r="I26" s="105">
        <v>3198</v>
      </c>
      <c r="J26" s="94">
        <v>8.3462578510000007</v>
      </c>
      <c r="K26" s="105">
        <v>3704</v>
      </c>
      <c r="L26" s="94">
        <v>8.5676448629999999</v>
      </c>
      <c r="M26" s="105">
        <v>21744</v>
      </c>
      <c r="N26" s="94">
        <v>41.070140780000003</v>
      </c>
      <c r="O26" s="105">
        <v>4792</v>
      </c>
      <c r="P26" s="94">
        <v>9.2064587400000004</v>
      </c>
      <c r="Q26" s="105">
        <v>4938</v>
      </c>
      <c r="R26" s="94">
        <v>6.6354280379999997</v>
      </c>
      <c r="S26" s="105">
        <v>5073</v>
      </c>
      <c r="T26" s="94">
        <v>6.6686890239999999</v>
      </c>
      <c r="U26" s="105">
        <v>4767</v>
      </c>
      <c r="V26" s="94">
        <v>5.884593754</v>
      </c>
      <c r="W26" s="105">
        <v>7908</v>
      </c>
      <c r="X26" s="94">
        <v>6.3217945110000002</v>
      </c>
      <c r="Y26" s="105">
        <v>7372</v>
      </c>
      <c r="Z26" s="94">
        <v>6.3662367150000003</v>
      </c>
      <c r="AA26" s="105">
        <v>5066</v>
      </c>
      <c r="AB26" s="94">
        <v>5.3441746969999997</v>
      </c>
      <c r="AC26" s="105">
        <v>5708</v>
      </c>
      <c r="AD26" s="94">
        <v>7.5368080370000001</v>
      </c>
      <c r="AE26" s="105">
        <v>9122</v>
      </c>
      <c r="AF26" s="203">
        <v>7.9257446910000002</v>
      </c>
      <c r="AG26" s="105">
        <v>12691</v>
      </c>
      <c r="AH26" s="204">
        <v>14.147621867</v>
      </c>
      <c r="AI26" s="269">
        <v>9734</v>
      </c>
      <c r="AJ26" s="204">
        <v>20.944254596</v>
      </c>
      <c r="AK26" s="269">
        <v>8047</v>
      </c>
      <c r="AL26" s="203">
        <v>17.595685490000001</v>
      </c>
      <c r="AM26" s="269"/>
    </row>
    <row r="27" spans="1:39" x14ac:dyDescent="0.15">
      <c r="A27" s="53"/>
      <c r="B27" s="61" t="s">
        <v>74</v>
      </c>
      <c r="C27" s="86">
        <v>826679</v>
      </c>
      <c r="D27" s="84">
        <v>1308.4334567559999</v>
      </c>
      <c r="E27" s="86">
        <v>682557</v>
      </c>
      <c r="F27" s="84">
        <v>1170.47886556</v>
      </c>
      <c r="G27" s="86">
        <v>736009</v>
      </c>
      <c r="H27" s="84">
        <v>1268.3499049340001</v>
      </c>
      <c r="I27" s="105">
        <v>802664</v>
      </c>
      <c r="J27" s="94">
        <v>1387.5521675099999</v>
      </c>
      <c r="K27" s="105">
        <v>909161</v>
      </c>
      <c r="L27" s="94">
        <v>1518.6778879440001</v>
      </c>
      <c r="M27" s="105">
        <v>885916</v>
      </c>
      <c r="N27" s="94">
        <v>1321.8549539129999</v>
      </c>
      <c r="O27" s="105">
        <v>1102051</v>
      </c>
      <c r="P27" s="94">
        <v>1853.219995032</v>
      </c>
      <c r="Q27" s="105">
        <v>1276109</v>
      </c>
      <c r="R27" s="94">
        <v>2103.3666206130001</v>
      </c>
      <c r="S27" s="105">
        <v>1285633</v>
      </c>
      <c r="T27" s="94">
        <v>2172.1384832180001</v>
      </c>
      <c r="U27" s="105">
        <v>1346773</v>
      </c>
      <c r="V27" s="94">
        <v>2141.0904474620002</v>
      </c>
      <c r="W27" s="105">
        <v>4077946</v>
      </c>
      <c r="X27" s="94">
        <v>2102.502244629</v>
      </c>
      <c r="Y27" s="105">
        <v>1356839</v>
      </c>
      <c r="Z27" s="94">
        <v>2091.0372670430002</v>
      </c>
      <c r="AA27" s="105">
        <v>1237661</v>
      </c>
      <c r="AB27" s="94">
        <v>2106.9781192679998</v>
      </c>
      <c r="AC27" s="105">
        <v>1240195</v>
      </c>
      <c r="AD27" s="94">
        <v>2081.4110412169998</v>
      </c>
      <c r="AE27" s="105">
        <v>1230748</v>
      </c>
      <c r="AF27" s="203">
        <v>2076.9581759090001</v>
      </c>
      <c r="AG27" s="105">
        <v>1335632</v>
      </c>
      <c r="AH27" s="204">
        <v>2080.7521541460001</v>
      </c>
      <c r="AI27" s="269">
        <v>1231234</v>
      </c>
      <c r="AJ27" s="204">
        <v>2057.07517525</v>
      </c>
      <c r="AK27" s="269">
        <v>1148546</v>
      </c>
      <c r="AL27" s="203">
        <v>1920.1812013639999</v>
      </c>
      <c r="AM27" s="269"/>
    </row>
    <row r="28" spans="1:39" x14ac:dyDescent="0.15">
      <c r="A28" s="53"/>
      <c r="B28" s="61" t="s">
        <v>75</v>
      </c>
      <c r="C28" s="86">
        <v>350874</v>
      </c>
      <c r="D28" s="84">
        <v>586.64498668500005</v>
      </c>
      <c r="E28" s="86">
        <v>285230</v>
      </c>
      <c r="F28" s="84">
        <v>532.55153815400001</v>
      </c>
      <c r="G28" s="86">
        <v>300186</v>
      </c>
      <c r="H28" s="84">
        <v>575.08806060799998</v>
      </c>
      <c r="I28" s="105">
        <v>344319</v>
      </c>
      <c r="J28" s="94">
        <v>660.31827587199996</v>
      </c>
      <c r="K28" s="105">
        <v>408015</v>
      </c>
      <c r="L28" s="94">
        <v>783.48370124400003</v>
      </c>
      <c r="M28" s="105">
        <v>424102</v>
      </c>
      <c r="N28" s="94">
        <v>771.76883294499999</v>
      </c>
      <c r="O28" s="105">
        <v>507609</v>
      </c>
      <c r="P28" s="94">
        <v>1026.6675118830001</v>
      </c>
      <c r="Q28" s="105">
        <v>576313</v>
      </c>
      <c r="R28" s="94">
        <v>1106.3942666099999</v>
      </c>
      <c r="S28" s="105">
        <v>588532</v>
      </c>
      <c r="T28" s="94">
        <v>1104.964981589</v>
      </c>
      <c r="U28" s="105">
        <v>626743</v>
      </c>
      <c r="V28" s="94">
        <v>1112.600928068</v>
      </c>
      <c r="W28" s="105">
        <v>1920569</v>
      </c>
      <c r="X28" s="94">
        <v>1150.205467235</v>
      </c>
      <c r="Y28" s="105">
        <v>660463</v>
      </c>
      <c r="Z28" s="94">
        <v>1165.3157020450001</v>
      </c>
      <c r="AA28" s="105">
        <v>604052</v>
      </c>
      <c r="AB28" s="94">
        <v>1143.1095976470001</v>
      </c>
      <c r="AC28" s="105">
        <v>604017</v>
      </c>
      <c r="AD28" s="94">
        <v>1126.8693410830001</v>
      </c>
      <c r="AE28" s="105">
        <v>639447</v>
      </c>
      <c r="AF28" s="203">
        <v>1130.2617922710001</v>
      </c>
      <c r="AG28" s="105">
        <v>748457</v>
      </c>
      <c r="AH28" s="204">
        <v>1200.7508246540001</v>
      </c>
      <c r="AI28" s="269">
        <v>707195</v>
      </c>
      <c r="AJ28" s="204">
        <v>1251.776248117</v>
      </c>
      <c r="AK28" s="269">
        <v>660237</v>
      </c>
      <c r="AL28" s="203">
        <v>1169.2473438110001</v>
      </c>
      <c r="AM28" s="269"/>
    </row>
    <row r="29" spans="1:39" x14ac:dyDescent="0.15">
      <c r="A29" s="81"/>
      <c r="B29" s="61" t="s">
        <v>76</v>
      </c>
      <c r="C29" s="86">
        <v>18233</v>
      </c>
      <c r="D29" s="84">
        <v>27.762683087999999</v>
      </c>
      <c r="E29" s="86">
        <v>15963</v>
      </c>
      <c r="F29" s="84">
        <v>27.051785965000001</v>
      </c>
      <c r="G29" s="86">
        <v>18942</v>
      </c>
      <c r="H29" s="84">
        <v>28.856331152999999</v>
      </c>
      <c r="I29" s="105">
        <v>21540</v>
      </c>
      <c r="J29" s="94">
        <v>32.892787024</v>
      </c>
      <c r="K29" s="105">
        <v>24459</v>
      </c>
      <c r="L29" s="94">
        <v>36.233055405999998</v>
      </c>
      <c r="M29" s="105">
        <v>69710</v>
      </c>
      <c r="N29" s="94">
        <v>101.88911215500001</v>
      </c>
      <c r="O29" s="105">
        <v>36037</v>
      </c>
      <c r="P29" s="94">
        <v>45.804236893999999</v>
      </c>
      <c r="Q29" s="105">
        <v>44303</v>
      </c>
      <c r="R29" s="94">
        <v>59.032482049999999</v>
      </c>
      <c r="S29" s="105">
        <v>50657</v>
      </c>
      <c r="T29" s="94">
        <v>56.662877846000001</v>
      </c>
      <c r="U29" s="105">
        <v>63051</v>
      </c>
      <c r="V29" s="94">
        <v>54.533581749</v>
      </c>
      <c r="W29" s="105">
        <v>144663</v>
      </c>
      <c r="X29" s="94">
        <v>56.632930342999998</v>
      </c>
      <c r="Y29" s="105">
        <v>85563</v>
      </c>
      <c r="Z29" s="94">
        <v>61.132049707</v>
      </c>
      <c r="AA29" s="105">
        <v>94360</v>
      </c>
      <c r="AB29" s="94">
        <v>66.359650168000002</v>
      </c>
      <c r="AC29" s="105">
        <v>106114</v>
      </c>
      <c r="AD29" s="94">
        <v>78.091459767000003</v>
      </c>
      <c r="AE29" s="105">
        <v>74999</v>
      </c>
      <c r="AF29" s="203">
        <v>87.075100859000003</v>
      </c>
      <c r="AG29" s="105">
        <v>88893</v>
      </c>
      <c r="AH29" s="204">
        <v>91.808275179000006</v>
      </c>
      <c r="AI29" s="269">
        <v>83546</v>
      </c>
      <c r="AJ29" s="204">
        <v>102.53343824</v>
      </c>
      <c r="AK29" s="269">
        <v>81168</v>
      </c>
      <c r="AL29" s="203">
        <v>95.864461323</v>
      </c>
      <c r="AM29" s="269"/>
    </row>
    <row r="30" spans="1:39" x14ac:dyDescent="0.15">
      <c r="A30" s="81"/>
      <c r="B30" s="61"/>
      <c r="C30" s="86"/>
      <c r="D30" s="84"/>
      <c r="E30" s="86"/>
      <c r="F30" s="84"/>
      <c r="G30" s="86"/>
      <c r="H30" s="84"/>
      <c r="I30" s="105"/>
      <c r="J30" s="94"/>
      <c r="K30" s="105"/>
      <c r="L30" s="94"/>
      <c r="M30" s="91"/>
      <c r="N30" s="95"/>
      <c r="O30" s="91"/>
      <c r="P30" s="95"/>
      <c r="Q30" s="91"/>
      <c r="R30" s="95"/>
      <c r="S30" s="91"/>
      <c r="T30" s="95"/>
      <c r="U30" s="91"/>
      <c r="V30" s="95"/>
      <c r="W30" s="91"/>
      <c r="X30" s="95"/>
      <c r="Y30" s="91"/>
      <c r="Z30" s="95"/>
      <c r="AA30" s="91"/>
      <c r="AB30" s="95"/>
      <c r="AC30" s="91"/>
      <c r="AD30" s="95"/>
      <c r="AE30" s="91"/>
      <c r="AF30" s="205"/>
      <c r="AG30" s="91"/>
      <c r="AH30" s="205"/>
      <c r="AI30" s="264"/>
      <c r="AJ30" s="205"/>
      <c r="AK30" s="264"/>
      <c r="AL30" s="205"/>
      <c r="AM30" s="264"/>
    </row>
    <row r="31" spans="1:39" ht="24" x14ac:dyDescent="0.15">
      <c r="A31" s="109"/>
      <c r="B31" s="60" t="s">
        <v>108</v>
      </c>
      <c r="C31" s="91">
        <f t="shared" ref="C31:J31" si="11">SUM(C32:C33)</f>
        <v>423508</v>
      </c>
      <c r="D31" s="92">
        <f t="shared" si="11"/>
        <v>722.60948909700005</v>
      </c>
      <c r="E31" s="91">
        <f t="shared" si="11"/>
        <v>401676</v>
      </c>
      <c r="F31" s="92">
        <f t="shared" si="11"/>
        <v>750.96016919599992</v>
      </c>
      <c r="G31" s="91">
        <f t="shared" si="11"/>
        <v>387212</v>
      </c>
      <c r="H31" s="92">
        <f t="shared" si="11"/>
        <v>777.31762971000001</v>
      </c>
      <c r="I31" s="91">
        <f t="shared" si="11"/>
        <v>348582</v>
      </c>
      <c r="J31" s="92">
        <f t="shared" si="11"/>
        <v>806.66138648800006</v>
      </c>
      <c r="K31" s="91">
        <f t="shared" ref="K31:P31" si="12">SUM(K32:K33)</f>
        <v>375095</v>
      </c>
      <c r="L31" s="95">
        <f t="shared" si="12"/>
        <v>810.74379947399996</v>
      </c>
      <c r="M31" s="104">
        <f t="shared" si="12"/>
        <v>395637</v>
      </c>
      <c r="N31" s="95">
        <f t="shared" si="12"/>
        <v>984.77692590600009</v>
      </c>
      <c r="O31" s="104">
        <f t="shared" si="12"/>
        <v>451645</v>
      </c>
      <c r="P31" s="95">
        <f t="shared" si="12"/>
        <v>1101.0425371440001</v>
      </c>
      <c r="Q31" s="91">
        <f>SUM(Q32:Q33)</f>
        <v>485108</v>
      </c>
      <c r="R31" s="95">
        <f>SUM(R32:R33)</f>
        <v>1205.984508712</v>
      </c>
      <c r="S31" s="91">
        <f>S32+S33</f>
        <v>503072</v>
      </c>
      <c r="T31" s="95">
        <f>T32+T33</f>
        <v>1327.0672834540001</v>
      </c>
      <c r="U31" s="91">
        <v>544414</v>
      </c>
      <c r="V31" s="95">
        <v>1232.364349683</v>
      </c>
      <c r="W31" s="91">
        <v>455371</v>
      </c>
      <c r="X31" s="95">
        <v>1211.9529674410001</v>
      </c>
      <c r="Y31" s="91">
        <v>463127</v>
      </c>
      <c r="Z31" s="95">
        <v>1194.228946533</v>
      </c>
      <c r="AA31" s="91">
        <v>443396</v>
      </c>
      <c r="AB31" s="95">
        <v>1153.442239234</v>
      </c>
      <c r="AC31" s="91">
        <f>SUM(AC32:AC33)</f>
        <v>394377</v>
      </c>
      <c r="AD31" s="95">
        <f>SUM(AD32:AD33)</f>
        <v>1064.3274075060001</v>
      </c>
      <c r="AE31" s="102">
        <v>463790</v>
      </c>
      <c r="AF31" s="206">
        <v>1142.011335525</v>
      </c>
      <c r="AG31" s="102">
        <v>358200</v>
      </c>
      <c r="AH31" s="92">
        <v>1087.0184948199999</v>
      </c>
      <c r="AI31" s="268">
        <v>605168</v>
      </c>
      <c r="AJ31" s="92">
        <v>1728.8808771700001</v>
      </c>
      <c r="AK31" s="268">
        <v>601338</v>
      </c>
      <c r="AL31" s="206">
        <v>1734.47635087</v>
      </c>
      <c r="AM31" s="268"/>
    </row>
    <row r="32" spans="1:39" x14ac:dyDescent="0.15">
      <c r="A32" s="81"/>
      <c r="B32" s="61" t="s">
        <v>70</v>
      </c>
      <c r="C32" s="86">
        <v>215781</v>
      </c>
      <c r="D32" s="84">
        <v>363.31145831600003</v>
      </c>
      <c r="E32" s="86">
        <v>205117</v>
      </c>
      <c r="F32" s="84">
        <v>375.86465093599998</v>
      </c>
      <c r="G32" s="86">
        <v>195207</v>
      </c>
      <c r="H32" s="84">
        <v>384.018096619</v>
      </c>
      <c r="I32" s="105">
        <v>166657</v>
      </c>
      <c r="J32" s="94">
        <v>389.58905724599998</v>
      </c>
      <c r="K32" s="105">
        <v>186262</v>
      </c>
      <c r="L32" s="94">
        <v>401.37381429099997</v>
      </c>
      <c r="M32" s="105">
        <v>183900</v>
      </c>
      <c r="N32" s="94">
        <v>452.41156375899999</v>
      </c>
      <c r="O32" s="105">
        <v>220559</v>
      </c>
      <c r="P32" s="94">
        <v>537.62173110399999</v>
      </c>
      <c r="Q32" s="105">
        <v>239109</v>
      </c>
      <c r="R32" s="94">
        <v>602.056205546</v>
      </c>
      <c r="S32" s="105">
        <v>248900</v>
      </c>
      <c r="T32" s="94">
        <v>666.13488422399996</v>
      </c>
      <c r="U32" s="105">
        <v>284153</v>
      </c>
      <c r="V32" s="94">
        <v>667.73862978299996</v>
      </c>
      <c r="W32" s="105">
        <v>229815</v>
      </c>
      <c r="X32" s="94">
        <v>640.34658129900004</v>
      </c>
      <c r="Y32" s="105">
        <v>235504</v>
      </c>
      <c r="Z32" s="94">
        <v>648.34201262600004</v>
      </c>
      <c r="AA32" s="105">
        <v>227592</v>
      </c>
      <c r="AB32" s="94">
        <v>627.83213300700004</v>
      </c>
      <c r="AC32" s="105">
        <v>203671</v>
      </c>
      <c r="AD32" s="94">
        <v>584.42339304200004</v>
      </c>
      <c r="AE32" s="105">
        <v>231063</v>
      </c>
      <c r="AF32" s="203">
        <v>624.02230756999995</v>
      </c>
      <c r="AG32" s="105">
        <v>182144</v>
      </c>
      <c r="AH32" s="204">
        <v>607.749243116</v>
      </c>
      <c r="AI32" s="269">
        <v>292394</v>
      </c>
      <c r="AJ32" s="204">
        <v>724.35109544700003</v>
      </c>
      <c r="AK32" s="269">
        <v>289889</v>
      </c>
      <c r="AL32" s="203">
        <v>716.03044285500005</v>
      </c>
      <c r="AM32" s="269"/>
    </row>
    <row r="33" spans="1:39" x14ac:dyDescent="0.15">
      <c r="A33" s="81"/>
      <c r="B33" s="61" t="s">
        <v>71</v>
      </c>
      <c r="C33" s="86">
        <v>207727</v>
      </c>
      <c r="D33" s="84">
        <v>359.29803078100002</v>
      </c>
      <c r="E33" s="86">
        <v>196559</v>
      </c>
      <c r="F33" s="84">
        <v>375.09551826000001</v>
      </c>
      <c r="G33" s="86">
        <v>192005</v>
      </c>
      <c r="H33" s="84">
        <v>393.299533091</v>
      </c>
      <c r="I33" s="105">
        <v>181925</v>
      </c>
      <c r="J33" s="94">
        <v>417.07232924200002</v>
      </c>
      <c r="K33" s="105">
        <v>188833</v>
      </c>
      <c r="L33" s="94">
        <v>409.36998518299998</v>
      </c>
      <c r="M33" s="105">
        <v>211737</v>
      </c>
      <c r="N33" s="94">
        <v>532.36536214700004</v>
      </c>
      <c r="O33" s="105">
        <v>231086</v>
      </c>
      <c r="P33" s="94">
        <v>563.42080604</v>
      </c>
      <c r="Q33" s="105">
        <v>245999</v>
      </c>
      <c r="R33" s="94">
        <v>603.92830316599998</v>
      </c>
      <c r="S33" s="105">
        <v>254172</v>
      </c>
      <c r="T33" s="94">
        <v>660.93239922999999</v>
      </c>
      <c r="U33" s="105">
        <v>260261</v>
      </c>
      <c r="V33" s="94">
        <v>564.62571990000004</v>
      </c>
      <c r="W33" s="105">
        <v>225556</v>
      </c>
      <c r="X33" s="94">
        <v>571.60638614200002</v>
      </c>
      <c r="Y33" s="105">
        <v>227623</v>
      </c>
      <c r="Z33" s="94">
        <v>545.88693390699996</v>
      </c>
      <c r="AA33" s="105">
        <v>215804</v>
      </c>
      <c r="AB33" s="94">
        <v>525.61010622699996</v>
      </c>
      <c r="AC33" s="105">
        <v>190706</v>
      </c>
      <c r="AD33" s="94">
        <v>479.904014464</v>
      </c>
      <c r="AE33" s="105">
        <v>232727</v>
      </c>
      <c r="AF33" s="203">
        <v>517.98902795499998</v>
      </c>
      <c r="AG33" s="105">
        <v>176056</v>
      </c>
      <c r="AH33" s="204">
        <v>479.269251704</v>
      </c>
      <c r="AI33" s="269">
        <v>312329</v>
      </c>
      <c r="AJ33" s="204">
        <v>634.10775705200001</v>
      </c>
      <c r="AK33" s="269">
        <v>311079</v>
      </c>
      <c r="AL33" s="203">
        <v>633.99582124100004</v>
      </c>
      <c r="AM33" s="269"/>
    </row>
    <row r="34" spans="1:39" x14ac:dyDescent="0.15">
      <c r="A34" s="81"/>
      <c r="B34" s="61"/>
      <c r="C34" s="86"/>
      <c r="D34" s="84"/>
      <c r="E34" s="86"/>
      <c r="F34" s="84"/>
      <c r="G34" s="86"/>
      <c r="H34" s="84"/>
      <c r="I34" s="105"/>
      <c r="J34" s="94"/>
      <c r="K34" s="105"/>
      <c r="L34" s="94"/>
      <c r="M34" s="105"/>
      <c r="N34" s="94"/>
      <c r="O34" s="105"/>
      <c r="P34" s="94"/>
      <c r="Q34" s="105"/>
      <c r="R34" s="94"/>
      <c r="S34" s="105"/>
      <c r="T34" s="94"/>
      <c r="U34" s="105"/>
      <c r="V34" s="94"/>
      <c r="W34" s="105"/>
      <c r="X34" s="94"/>
      <c r="Y34" s="105"/>
      <c r="Z34" s="94"/>
      <c r="AA34" s="105"/>
      <c r="AB34" s="94"/>
      <c r="AC34" s="105"/>
      <c r="AD34" s="94"/>
      <c r="AE34" s="105"/>
      <c r="AF34" s="204"/>
      <c r="AG34" s="105"/>
      <c r="AH34" s="204"/>
      <c r="AI34" s="265"/>
      <c r="AJ34" s="204"/>
      <c r="AK34" s="265"/>
      <c r="AL34" s="204"/>
      <c r="AM34" s="265"/>
    </row>
    <row r="35" spans="1:39" x14ac:dyDescent="0.15">
      <c r="A35" s="53"/>
      <c r="B35" s="61" t="s">
        <v>73</v>
      </c>
      <c r="C35" s="86">
        <v>5103</v>
      </c>
      <c r="D35" s="84">
        <v>6.7394343460000004</v>
      </c>
      <c r="E35" s="86">
        <v>4623</v>
      </c>
      <c r="F35" s="84">
        <v>6.8400213289999998</v>
      </c>
      <c r="G35" s="86">
        <v>4554</v>
      </c>
      <c r="H35" s="84">
        <v>7.5653562870000002</v>
      </c>
      <c r="I35" s="105">
        <v>2721</v>
      </c>
      <c r="J35" s="94">
        <v>9.0424615470000003</v>
      </c>
      <c r="K35" s="105">
        <v>2779</v>
      </c>
      <c r="L35" s="94">
        <v>8.3119922150000001</v>
      </c>
      <c r="M35" s="105">
        <v>19781</v>
      </c>
      <c r="N35" s="94">
        <v>84.975911295000003</v>
      </c>
      <c r="O35" s="105">
        <v>2680</v>
      </c>
      <c r="P35" s="94">
        <v>7.6681746510000002</v>
      </c>
      <c r="Q35" s="105">
        <v>1195</v>
      </c>
      <c r="R35" s="94">
        <v>2.696133546</v>
      </c>
      <c r="S35" s="105">
        <v>1267</v>
      </c>
      <c r="T35" s="94">
        <v>2.8969471520000001</v>
      </c>
      <c r="U35" s="105">
        <v>1163</v>
      </c>
      <c r="V35" s="94">
        <v>1.8563321319999999</v>
      </c>
      <c r="W35" s="105">
        <v>1057</v>
      </c>
      <c r="X35" s="94">
        <v>1.7084792209999999</v>
      </c>
      <c r="Y35" s="105">
        <v>1316</v>
      </c>
      <c r="Z35" s="94">
        <v>1.953120636</v>
      </c>
      <c r="AA35" s="105">
        <v>1395</v>
      </c>
      <c r="AB35" s="94">
        <v>1.47340286</v>
      </c>
      <c r="AC35" s="105">
        <v>2332</v>
      </c>
      <c r="AD35" s="94">
        <v>1.644291385</v>
      </c>
      <c r="AE35" s="105">
        <v>735</v>
      </c>
      <c r="AF35" s="94">
        <v>1.5573526719999999</v>
      </c>
      <c r="AG35" s="105">
        <v>817</v>
      </c>
      <c r="AH35" s="226">
        <v>1.7107590269999999</v>
      </c>
      <c r="AI35" s="256">
        <v>865</v>
      </c>
      <c r="AJ35" s="226">
        <v>1.577820212</v>
      </c>
      <c r="AK35" s="256">
        <v>723</v>
      </c>
      <c r="AL35" s="94">
        <v>1.4361208620000001</v>
      </c>
      <c r="AM35" s="256"/>
    </row>
    <row r="36" spans="1:39" x14ac:dyDescent="0.15">
      <c r="A36" s="53"/>
      <c r="B36" s="61" t="s">
        <v>74</v>
      </c>
      <c r="C36" s="86">
        <v>283675</v>
      </c>
      <c r="D36" s="84">
        <v>504.36668528299998</v>
      </c>
      <c r="E36" s="86">
        <v>267909</v>
      </c>
      <c r="F36" s="84">
        <v>527.68305852000003</v>
      </c>
      <c r="G36" s="86">
        <v>258636</v>
      </c>
      <c r="H36" s="84">
        <v>556.02190254200002</v>
      </c>
      <c r="I36" s="105">
        <v>232340</v>
      </c>
      <c r="J36" s="94">
        <v>575.73678796000002</v>
      </c>
      <c r="K36" s="105">
        <v>258443</v>
      </c>
      <c r="L36" s="94">
        <v>585.26227907700002</v>
      </c>
      <c r="M36" s="105">
        <v>217087</v>
      </c>
      <c r="N36" s="94">
        <v>452.21469491200003</v>
      </c>
      <c r="O36" s="105">
        <v>310153</v>
      </c>
      <c r="P36" s="94">
        <v>765.11355231799996</v>
      </c>
      <c r="Q36" s="105">
        <v>334892</v>
      </c>
      <c r="R36" s="94">
        <v>821.92607695200002</v>
      </c>
      <c r="S36" s="105">
        <v>349629</v>
      </c>
      <c r="T36" s="94">
        <v>902.27918005893991</v>
      </c>
      <c r="U36" s="105">
        <v>367102</v>
      </c>
      <c r="V36" s="94">
        <v>783.91716540141988</v>
      </c>
      <c r="W36" s="105">
        <v>306366</v>
      </c>
      <c r="X36" s="94">
        <v>766.39857646400003</v>
      </c>
      <c r="Y36" s="105">
        <v>306935</v>
      </c>
      <c r="Z36" s="94">
        <v>735.05446947899998</v>
      </c>
      <c r="AA36" s="105">
        <v>293883</v>
      </c>
      <c r="AB36" s="94">
        <v>702.15213473899996</v>
      </c>
      <c r="AC36" s="105">
        <v>260098</v>
      </c>
      <c r="AD36" s="94">
        <v>645.55018623000001</v>
      </c>
      <c r="AE36" s="105">
        <v>284215</v>
      </c>
      <c r="AF36" s="94">
        <v>671.99676822499998</v>
      </c>
      <c r="AG36" s="105">
        <v>236358</v>
      </c>
      <c r="AH36" s="226">
        <v>655.75197497700003</v>
      </c>
      <c r="AI36" s="256">
        <v>351164</v>
      </c>
      <c r="AJ36" s="226">
        <v>782.12525400300001</v>
      </c>
      <c r="AK36" s="256">
        <v>343683</v>
      </c>
      <c r="AL36" s="94">
        <v>763.65129222899998</v>
      </c>
      <c r="AM36" s="256"/>
    </row>
    <row r="37" spans="1:39" x14ac:dyDescent="0.15">
      <c r="A37" s="53"/>
      <c r="B37" s="61" t="s">
        <v>75</v>
      </c>
      <c r="C37" s="86">
        <v>120415</v>
      </c>
      <c r="D37" s="84">
        <v>190.99116968600001</v>
      </c>
      <c r="E37" s="86">
        <v>115105</v>
      </c>
      <c r="F37" s="84">
        <v>197.39923703299999</v>
      </c>
      <c r="G37" s="86">
        <v>109100</v>
      </c>
      <c r="H37" s="84">
        <v>193.53556831399999</v>
      </c>
      <c r="I37" s="105">
        <v>99538</v>
      </c>
      <c r="J37" s="94">
        <v>199.06291987200001</v>
      </c>
      <c r="K37" s="105">
        <v>103269</v>
      </c>
      <c r="L37" s="94">
        <v>200.02063402100001</v>
      </c>
      <c r="M37" s="105">
        <v>118647</v>
      </c>
      <c r="N37" s="94">
        <v>295.05655363400001</v>
      </c>
      <c r="O37" s="105">
        <v>126381</v>
      </c>
      <c r="P37" s="94">
        <v>302.86618793000002</v>
      </c>
      <c r="Q37" s="105">
        <v>137406</v>
      </c>
      <c r="R37" s="94">
        <v>355.38558030299998</v>
      </c>
      <c r="S37" s="105">
        <v>139954</v>
      </c>
      <c r="T37" s="94">
        <v>396.89836306599</v>
      </c>
      <c r="U37" s="105">
        <v>163128</v>
      </c>
      <c r="V37" s="94">
        <v>421.52775550963003</v>
      </c>
      <c r="W37" s="105">
        <v>135737</v>
      </c>
      <c r="X37" s="94">
        <v>417.55076699599999</v>
      </c>
      <c r="Y37" s="105">
        <v>142220</v>
      </c>
      <c r="Z37" s="94">
        <v>433.137168035</v>
      </c>
      <c r="AA37" s="105">
        <v>135131</v>
      </c>
      <c r="AB37" s="94">
        <v>424.91420467699999</v>
      </c>
      <c r="AC37" s="105">
        <v>119200</v>
      </c>
      <c r="AD37" s="94">
        <v>394.091129739</v>
      </c>
      <c r="AE37" s="105">
        <v>166246</v>
      </c>
      <c r="AF37" s="94">
        <v>442.75681592299998</v>
      </c>
      <c r="AG37" s="105">
        <v>110038</v>
      </c>
      <c r="AH37" s="226">
        <v>402.13872486899999</v>
      </c>
      <c r="AI37" s="256">
        <v>235913</v>
      </c>
      <c r="AJ37" s="226">
        <v>533.05305994800005</v>
      </c>
      <c r="AK37" s="256">
        <v>238444</v>
      </c>
      <c r="AL37" s="94">
        <v>541.26390754099998</v>
      </c>
      <c r="AM37" s="256"/>
    </row>
    <row r="38" spans="1:39" x14ac:dyDescent="0.15">
      <c r="A38" s="81"/>
      <c r="B38" s="61" t="s">
        <v>76</v>
      </c>
      <c r="C38" s="86">
        <v>14315</v>
      </c>
      <c r="D38" s="84">
        <v>20.512199782</v>
      </c>
      <c r="E38" s="86">
        <v>14039</v>
      </c>
      <c r="F38" s="84">
        <v>19.037852313999998</v>
      </c>
      <c r="G38" s="86">
        <v>14922</v>
      </c>
      <c r="H38" s="84">
        <v>20.194802567</v>
      </c>
      <c r="I38" s="105">
        <v>13983</v>
      </c>
      <c r="J38" s="94">
        <v>22.819217109</v>
      </c>
      <c r="K38" s="105">
        <v>10604</v>
      </c>
      <c r="L38" s="94">
        <v>17.148894161000001</v>
      </c>
      <c r="M38" s="105">
        <v>40122</v>
      </c>
      <c r="N38" s="94">
        <v>152.52976606499999</v>
      </c>
      <c r="O38" s="105">
        <v>12431</v>
      </c>
      <c r="P38" s="94">
        <v>25.394622245000001</v>
      </c>
      <c r="Q38" s="105">
        <v>11615</v>
      </c>
      <c r="R38" s="94">
        <v>25.976717911000001</v>
      </c>
      <c r="S38" s="105">
        <v>12222</v>
      </c>
      <c r="T38" s="94">
        <v>24.992793177069998</v>
      </c>
      <c r="U38" s="105">
        <v>13021</v>
      </c>
      <c r="V38" s="94">
        <v>25.06309663995</v>
      </c>
      <c r="W38" s="105">
        <v>12211</v>
      </c>
      <c r="X38" s="94">
        <v>26.295144759999999</v>
      </c>
      <c r="Y38" s="105">
        <v>12656</v>
      </c>
      <c r="Z38" s="94">
        <v>24.084188383000001</v>
      </c>
      <c r="AA38" s="105">
        <v>12987</v>
      </c>
      <c r="AB38" s="94">
        <v>24.902496958</v>
      </c>
      <c r="AC38" s="105">
        <v>12747</v>
      </c>
      <c r="AD38" s="94">
        <v>23.041800152</v>
      </c>
      <c r="AE38" s="105">
        <v>12594</v>
      </c>
      <c r="AF38" s="94">
        <v>25.700398705000001</v>
      </c>
      <c r="AG38" s="105">
        <v>10987</v>
      </c>
      <c r="AH38" s="226">
        <v>27.417035946999999</v>
      </c>
      <c r="AI38" s="256">
        <v>16781</v>
      </c>
      <c r="AJ38" s="226">
        <v>41.702718335999997</v>
      </c>
      <c r="AK38" s="256">
        <v>18118</v>
      </c>
      <c r="AL38" s="94">
        <v>43.674943464000002</v>
      </c>
      <c r="AM38" s="256"/>
    </row>
    <row r="39" spans="1:39" x14ac:dyDescent="0.15">
      <c r="A39" s="53"/>
      <c r="B39" s="31"/>
      <c r="C39" s="100"/>
      <c r="D39" s="100"/>
      <c r="E39" s="100"/>
      <c r="F39" s="100"/>
      <c r="G39" s="100"/>
      <c r="H39" s="100"/>
      <c r="I39" s="100"/>
      <c r="J39" s="100"/>
      <c r="K39" s="100"/>
      <c r="L39" s="100"/>
      <c r="M39" s="99"/>
      <c r="N39" s="100"/>
      <c r="O39" s="100"/>
      <c r="P39" s="100"/>
      <c r="Q39" s="100"/>
      <c r="R39" s="100"/>
      <c r="S39" s="100"/>
      <c r="T39" s="100"/>
      <c r="U39" s="100"/>
      <c r="V39" s="100"/>
      <c r="W39" s="100"/>
      <c r="X39" s="100"/>
      <c r="Y39" s="100"/>
      <c r="Z39" s="100"/>
      <c r="AA39" s="100"/>
      <c r="AB39" s="100"/>
      <c r="AC39" s="100"/>
      <c r="AD39" s="100"/>
      <c r="AE39" s="100"/>
      <c r="AF39" s="100"/>
      <c r="AG39" s="100"/>
      <c r="AH39" s="100"/>
      <c r="AJ39" s="100"/>
      <c r="AL39" s="100"/>
    </row>
    <row r="40" spans="1:39" ht="23" customHeight="1" x14ac:dyDescent="0.15">
      <c r="A40" s="290"/>
      <c r="B40" s="291"/>
      <c r="C40" s="291"/>
      <c r="D40" s="291"/>
      <c r="E40" s="291"/>
      <c r="F40" s="291"/>
      <c r="G40" s="291"/>
      <c r="H40" s="291"/>
      <c r="I40" s="291"/>
      <c r="J40" s="291"/>
      <c r="K40" s="291"/>
      <c r="L40" s="291"/>
      <c r="M40" s="291"/>
      <c r="N40" s="291"/>
      <c r="O40" s="291"/>
      <c r="P40" s="291"/>
      <c r="Q40" s="291"/>
      <c r="R40" s="291"/>
      <c r="S40" s="291"/>
      <c r="T40" s="291"/>
      <c r="U40" s="291"/>
      <c r="V40" s="291"/>
      <c r="W40" s="291"/>
      <c r="X40" s="291"/>
      <c r="Y40" s="291"/>
      <c r="Z40" s="291"/>
      <c r="AA40" s="291"/>
      <c r="AB40" s="291"/>
      <c r="AC40" s="291"/>
      <c r="AD40" s="291"/>
      <c r="AE40" s="291"/>
      <c r="AF40" s="291"/>
      <c r="AG40" s="291"/>
      <c r="AH40" s="291"/>
      <c r="AI40" s="291"/>
      <c r="AJ40" s="291"/>
      <c r="AK40" s="291"/>
      <c r="AL40" s="292"/>
    </row>
    <row r="41" spans="1:39" x14ac:dyDescent="0.15">
      <c r="B41" s="115" t="s">
        <v>223</v>
      </c>
    </row>
    <row r="42" spans="1:39" x14ac:dyDescent="0.15">
      <c r="B42" s="115" t="s">
        <v>224</v>
      </c>
    </row>
    <row r="44" spans="1:39" x14ac:dyDescent="0.15">
      <c r="A44" s="106"/>
    </row>
  </sheetData>
  <mergeCells count="22">
    <mergeCell ref="AI2:AJ2"/>
    <mergeCell ref="E2:F2"/>
    <mergeCell ref="G2:H2"/>
    <mergeCell ref="I2:J2"/>
    <mergeCell ref="K2:L2"/>
    <mergeCell ref="A3:B3"/>
    <mergeCell ref="A1:AL1"/>
    <mergeCell ref="A40:AL40"/>
    <mergeCell ref="AA2:AB2"/>
    <mergeCell ref="A2:B2"/>
    <mergeCell ref="AC2:AD2"/>
    <mergeCell ref="Y2:Z2"/>
    <mergeCell ref="AK2:AL2"/>
    <mergeCell ref="W2:X2"/>
    <mergeCell ref="AE2:AF2"/>
    <mergeCell ref="AG2:AH2"/>
    <mergeCell ref="M2:N2"/>
    <mergeCell ref="O2:P2"/>
    <mergeCell ref="Q2:R2"/>
    <mergeCell ref="S2:T2"/>
    <mergeCell ref="U2:V2"/>
    <mergeCell ref="C2:D2"/>
  </mergeCells>
  <printOptions horizontalCentered="1"/>
  <pageMargins left="0.70866141732283472" right="0.70866141732283472" top="0.74803149606299213" bottom="0.74803149606299213" header="0.31496062992125984" footer="0.31496062992125984"/>
  <pageSetup paperSize="9" scale="80" orientation="landscape" r:id="rId1"/>
  <headerFooter alignWithMargins="0">
    <oddFooter>&amp;L&amp;"Arial,Regular"&amp;10&amp;K09-024STATISTIK FINTECH LENDING INDONESIA&amp;R&amp;"Arial,Regular"&amp;10&amp;K08-020&amp;P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M35"/>
  <sheetViews>
    <sheetView showGridLines="0" zoomScale="135" zoomScaleNormal="100" zoomScaleSheetLayoutView="75" workbookViewId="0">
      <pane xSplit="2" ySplit="2" topLeftCell="AG3" activePane="bottomRight" state="frozen"/>
      <selection activeCell="C13" sqref="C13"/>
      <selection pane="topRight" activeCell="C13" sqref="C13"/>
      <selection pane="bottomLeft" activeCell="C13" sqref="C13"/>
      <selection pane="bottomRight" activeCell="AM5" sqref="AM5"/>
    </sheetView>
  </sheetViews>
  <sheetFormatPr baseColWidth="10" defaultColWidth="9.1640625" defaultRowHeight="15" x14ac:dyDescent="0.2"/>
  <cols>
    <col min="1" max="1" width="2.6640625" style="57" bestFit="1" customWidth="1"/>
    <col min="2" max="2" width="28.5" style="54" customWidth="1"/>
    <col min="3" max="4" width="10.5" style="54" hidden="1" customWidth="1"/>
    <col min="5" max="6" width="9.1640625" style="54" customWidth="1"/>
    <col min="7" max="8" width="10.5" style="54" customWidth="1"/>
    <col min="9" max="28" width="9.1640625" style="54"/>
    <col min="29" max="29" width="9.1640625" style="198"/>
    <col min="30" max="31" width="9.1640625" style="54"/>
    <col min="32" max="32" width="9" style="194" customWidth="1"/>
    <col min="33" max="33" width="8.33203125" style="194" customWidth="1"/>
    <col min="34" max="38" width="9.1640625" style="194" customWidth="1"/>
    <col min="39" max="16384" width="9.1640625" style="54"/>
  </cols>
  <sheetData>
    <row r="1" spans="1:39" ht="29" customHeight="1" x14ac:dyDescent="0.2">
      <c r="A1" s="274" t="s">
        <v>130</v>
      </c>
      <c r="B1" s="275"/>
      <c r="C1" s="275"/>
      <c r="D1" s="275"/>
      <c r="E1" s="275"/>
      <c r="F1" s="275"/>
      <c r="G1" s="275"/>
      <c r="H1" s="275"/>
      <c r="I1" s="275"/>
      <c r="J1" s="275"/>
      <c r="K1" s="275"/>
      <c r="L1" s="275"/>
      <c r="M1" s="275"/>
      <c r="N1" s="275"/>
      <c r="O1" s="275"/>
      <c r="P1" s="275"/>
      <c r="Q1" s="275"/>
      <c r="R1" s="275"/>
      <c r="S1" s="275"/>
      <c r="T1" s="275"/>
      <c r="U1" s="275"/>
      <c r="V1" s="275"/>
      <c r="W1" s="275"/>
      <c r="X1" s="275"/>
      <c r="Y1" s="275"/>
      <c r="Z1" s="275"/>
      <c r="AA1" s="275"/>
      <c r="AB1" s="275"/>
      <c r="AC1" s="275"/>
      <c r="AD1" s="275"/>
      <c r="AE1" s="275"/>
      <c r="AF1" s="275"/>
      <c r="AG1" s="275"/>
      <c r="AH1" s="275"/>
      <c r="AI1" s="275"/>
      <c r="AJ1" s="275"/>
      <c r="AK1" s="275"/>
      <c r="AL1" s="276"/>
    </row>
    <row r="2" spans="1:39" x14ac:dyDescent="0.2">
      <c r="A2" s="303" t="s">
        <v>124</v>
      </c>
      <c r="B2" s="304"/>
      <c r="C2" s="305" t="s">
        <v>221</v>
      </c>
      <c r="D2" s="306"/>
      <c r="E2" s="299" t="s">
        <v>222</v>
      </c>
      <c r="F2" s="301"/>
      <c r="G2" s="310">
        <v>44621</v>
      </c>
      <c r="H2" s="310"/>
      <c r="I2" s="310">
        <v>44652</v>
      </c>
      <c r="J2" s="310"/>
      <c r="K2" s="310">
        <v>44682</v>
      </c>
      <c r="L2" s="310"/>
      <c r="M2" s="310">
        <v>44713</v>
      </c>
      <c r="N2" s="310"/>
      <c r="O2" s="310">
        <v>44743</v>
      </c>
      <c r="P2" s="310"/>
      <c r="Q2" s="310">
        <v>44774</v>
      </c>
      <c r="R2" s="310"/>
      <c r="S2" s="310">
        <v>44805</v>
      </c>
      <c r="T2" s="310"/>
      <c r="U2" s="310">
        <v>44835</v>
      </c>
      <c r="V2" s="310"/>
      <c r="W2" s="310">
        <v>44866</v>
      </c>
      <c r="X2" s="310"/>
      <c r="Y2" s="310">
        <v>44896</v>
      </c>
      <c r="Z2" s="310"/>
      <c r="AA2" s="310">
        <v>44927</v>
      </c>
      <c r="AB2" s="310"/>
      <c r="AC2" s="299">
        <v>44958</v>
      </c>
      <c r="AD2" s="301"/>
      <c r="AE2" s="310">
        <v>44986</v>
      </c>
      <c r="AF2" s="310"/>
      <c r="AG2" s="310">
        <v>45017</v>
      </c>
      <c r="AH2" s="310"/>
      <c r="AI2" s="310">
        <v>45047</v>
      </c>
      <c r="AJ2" s="310"/>
      <c r="AK2" s="310">
        <v>45078</v>
      </c>
      <c r="AL2" s="310"/>
    </row>
    <row r="3" spans="1:39" ht="60" x14ac:dyDescent="0.2">
      <c r="A3" s="307"/>
      <c r="B3" s="308"/>
      <c r="C3" s="45" t="s">
        <v>150</v>
      </c>
      <c r="D3" s="45" t="s">
        <v>82</v>
      </c>
      <c r="E3" s="45" t="s">
        <v>150</v>
      </c>
      <c r="F3" s="45" t="s">
        <v>82</v>
      </c>
      <c r="G3" s="45" t="s">
        <v>150</v>
      </c>
      <c r="H3" s="45" t="s">
        <v>82</v>
      </c>
      <c r="I3" s="45" t="s">
        <v>150</v>
      </c>
      <c r="J3" s="45" t="s">
        <v>82</v>
      </c>
      <c r="K3" s="45" t="s">
        <v>150</v>
      </c>
      <c r="L3" s="45" t="s">
        <v>82</v>
      </c>
      <c r="M3" s="45" t="s">
        <v>150</v>
      </c>
      <c r="N3" s="45" t="s">
        <v>82</v>
      </c>
      <c r="O3" s="45" t="s">
        <v>150</v>
      </c>
      <c r="P3" s="45" t="s">
        <v>82</v>
      </c>
      <c r="Q3" s="45" t="s">
        <v>150</v>
      </c>
      <c r="R3" s="45" t="s">
        <v>82</v>
      </c>
      <c r="S3" s="45" t="s">
        <v>150</v>
      </c>
      <c r="T3" s="45" t="s">
        <v>82</v>
      </c>
      <c r="U3" s="45" t="s">
        <v>150</v>
      </c>
      <c r="V3" s="45" t="s">
        <v>82</v>
      </c>
      <c r="W3" s="45" t="s">
        <v>150</v>
      </c>
      <c r="X3" s="45" t="s">
        <v>82</v>
      </c>
      <c r="Y3" s="45" t="s">
        <v>150</v>
      </c>
      <c r="Z3" s="45" t="s">
        <v>82</v>
      </c>
      <c r="AA3" s="45" t="s">
        <v>150</v>
      </c>
      <c r="AB3" s="45" t="s">
        <v>82</v>
      </c>
      <c r="AC3" s="195" t="s">
        <v>150</v>
      </c>
      <c r="AD3" s="45" t="s">
        <v>82</v>
      </c>
      <c r="AE3" s="45" t="s">
        <v>150</v>
      </c>
      <c r="AF3" s="191" t="s">
        <v>82</v>
      </c>
      <c r="AG3" s="45" t="s">
        <v>150</v>
      </c>
      <c r="AH3" s="191" t="s">
        <v>82</v>
      </c>
      <c r="AI3" s="258" t="s">
        <v>150</v>
      </c>
      <c r="AJ3" s="191" t="s">
        <v>82</v>
      </c>
      <c r="AK3" s="258" t="s">
        <v>150</v>
      </c>
      <c r="AL3" s="191" t="s">
        <v>82</v>
      </c>
    </row>
    <row r="4" spans="1:39" s="71" customFormat="1" ht="11" x14ac:dyDescent="0.15">
      <c r="A4" s="30" t="s">
        <v>100</v>
      </c>
      <c r="B4" s="33"/>
      <c r="C4" s="73">
        <v>140251</v>
      </c>
      <c r="D4" s="74">
        <v>23467.899050217002</v>
      </c>
      <c r="E4" s="104">
        <v>145029</v>
      </c>
      <c r="F4" s="95">
        <v>27633.400242829</v>
      </c>
      <c r="G4" s="73">
        <v>143553</v>
      </c>
      <c r="H4" s="74">
        <v>29178.752350506002</v>
      </c>
      <c r="I4" s="73">
        <v>144174</v>
      </c>
      <c r="J4" s="74">
        <v>30810.202363258999</v>
      </c>
      <c r="K4" s="73">
        <v>147227</v>
      </c>
      <c r="L4" s="74">
        <v>31949.395293819001</v>
      </c>
      <c r="M4" s="73">
        <v>146548</v>
      </c>
      <c r="N4" s="74">
        <v>35863.400710367001</v>
      </c>
      <c r="O4" s="73">
        <v>141758</v>
      </c>
      <c r="P4" s="74">
        <v>36031.467291915003</v>
      </c>
      <c r="Q4" s="73">
        <v>147703</v>
      </c>
      <c r="R4" s="74">
        <v>37633.666553759002</v>
      </c>
      <c r="S4" s="73">
        <v>150985</v>
      </c>
      <c r="T4" s="74">
        <v>38483.601489544999</v>
      </c>
      <c r="U4" s="73">
        <v>150980</v>
      </c>
      <c r="V4" s="74">
        <v>39111.350276236997</v>
      </c>
      <c r="W4" s="73">
        <v>150067</v>
      </c>
      <c r="X4" s="74">
        <v>39723.242647277002</v>
      </c>
      <c r="Y4" s="73">
        <v>147744</v>
      </c>
      <c r="Z4" s="74">
        <v>40539.936398436999</v>
      </c>
      <c r="AA4" s="73">
        <v>148308</v>
      </c>
      <c r="AB4" s="74">
        <v>40583.363543095998</v>
      </c>
      <c r="AC4" s="196">
        <v>145186</v>
      </c>
      <c r="AD4" s="74">
        <v>39776.006318704</v>
      </c>
      <c r="AE4" s="186">
        <v>142451</v>
      </c>
      <c r="AF4" s="199">
        <v>40178.663121954</v>
      </c>
      <c r="AG4" s="228">
        <v>141288</v>
      </c>
      <c r="AH4" s="229">
        <v>40090.946160487998</v>
      </c>
      <c r="AI4" s="238">
        <v>148982</v>
      </c>
      <c r="AJ4" s="231">
        <v>40515.721059513999</v>
      </c>
      <c r="AK4" s="319">
        <v>158366</v>
      </c>
      <c r="AL4" s="323">
        <v>41885.123938236997</v>
      </c>
      <c r="AM4" s="238"/>
    </row>
    <row r="5" spans="1:39" s="71" customFormat="1" ht="11" x14ac:dyDescent="0.15">
      <c r="A5" s="81"/>
      <c r="B5" s="33" t="s">
        <v>86</v>
      </c>
      <c r="C5" s="73">
        <v>139785</v>
      </c>
      <c r="D5" s="74">
        <v>5407.8161865430002</v>
      </c>
      <c r="E5" s="104">
        <v>144546</v>
      </c>
      <c r="F5" s="95">
        <v>6612.5758670550003</v>
      </c>
      <c r="G5" s="73">
        <v>143054</v>
      </c>
      <c r="H5" s="74">
        <v>6130.7998014599998</v>
      </c>
      <c r="I5" s="73">
        <v>143638</v>
      </c>
      <c r="J5" s="74">
        <v>6322.7619770009997</v>
      </c>
      <c r="K5" s="73">
        <v>146662</v>
      </c>
      <c r="L5" s="74">
        <v>6707.3400689919999</v>
      </c>
      <c r="M5" s="73">
        <v>145958</v>
      </c>
      <c r="N5" s="74">
        <v>8035.8908632339999</v>
      </c>
      <c r="O5" s="73">
        <v>141147</v>
      </c>
      <c r="P5" s="74">
        <v>8420.1353212550002</v>
      </c>
      <c r="Q5" s="73">
        <v>147058</v>
      </c>
      <c r="R5" s="74">
        <v>8921.6467450979999</v>
      </c>
      <c r="S5" s="73">
        <v>150317</v>
      </c>
      <c r="T5" s="74">
        <v>8330.2789763670007</v>
      </c>
      <c r="U5" s="73">
        <v>150294</v>
      </c>
      <c r="V5" s="74">
        <v>8229.7084547070008</v>
      </c>
      <c r="W5" s="73">
        <v>149349</v>
      </c>
      <c r="X5" s="74">
        <v>7984.2070179479997</v>
      </c>
      <c r="Y5" s="73">
        <v>147010</v>
      </c>
      <c r="Z5" s="74">
        <v>7829.2027314589996</v>
      </c>
      <c r="AA5" s="73">
        <v>144276</v>
      </c>
      <c r="AB5" s="74">
        <v>7658.1459894239997</v>
      </c>
      <c r="AC5" s="196">
        <v>141519</v>
      </c>
      <c r="AD5" s="74">
        <v>6560.4303708030002</v>
      </c>
      <c r="AE5" s="73">
        <v>138838</v>
      </c>
      <c r="AF5" s="199">
        <v>6269.3855561760001</v>
      </c>
      <c r="AG5" s="63">
        <v>134010</v>
      </c>
      <c r="AH5" s="229">
        <v>5944.2763588999997</v>
      </c>
      <c r="AI5" s="238">
        <v>140989</v>
      </c>
      <c r="AJ5" s="231">
        <v>5821.2344121249998</v>
      </c>
      <c r="AK5" s="319">
        <v>149174</v>
      </c>
      <c r="AL5" s="323">
        <v>5657.4547158779997</v>
      </c>
      <c r="AM5" s="238"/>
    </row>
    <row r="6" spans="1:39" s="71" customFormat="1" ht="11" x14ac:dyDescent="0.15">
      <c r="A6" s="81"/>
      <c r="B6" s="33" t="s">
        <v>87</v>
      </c>
      <c r="C6" s="73">
        <v>157</v>
      </c>
      <c r="D6" s="74">
        <v>4626.2413811229999</v>
      </c>
      <c r="E6" s="104">
        <v>160</v>
      </c>
      <c r="F6" s="95">
        <v>6293.0604865229998</v>
      </c>
      <c r="G6" s="73">
        <v>176</v>
      </c>
      <c r="H6" s="74">
        <v>8871.8970439219993</v>
      </c>
      <c r="I6" s="73">
        <v>192</v>
      </c>
      <c r="J6" s="74">
        <v>11060.823215331</v>
      </c>
      <c r="K6" s="73">
        <v>213</v>
      </c>
      <c r="L6" s="74">
        <v>12627.124777862</v>
      </c>
      <c r="M6" s="73">
        <v>223</v>
      </c>
      <c r="N6" s="74">
        <v>13348.467796133</v>
      </c>
      <c r="O6" s="73">
        <v>234</v>
      </c>
      <c r="P6" s="74">
        <v>15801.493383965</v>
      </c>
      <c r="Q6" s="73">
        <v>252</v>
      </c>
      <c r="R6" s="74">
        <v>15612.10072599</v>
      </c>
      <c r="S6" s="73">
        <v>262</v>
      </c>
      <c r="T6" s="74">
        <v>16947.523169148</v>
      </c>
      <c r="U6" s="73">
        <v>285</v>
      </c>
      <c r="V6" s="74">
        <v>18128.47693588</v>
      </c>
      <c r="W6" s="73">
        <v>310</v>
      </c>
      <c r="X6" s="74">
        <v>19033.367646462</v>
      </c>
      <c r="Y6" s="73">
        <v>334</v>
      </c>
      <c r="Z6" s="74">
        <v>20850.588123775</v>
      </c>
      <c r="AA6" s="73">
        <v>3638</v>
      </c>
      <c r="AB6" s="74">
        <v>21591.792836131001</v>
      </c>
      <c r="AC6" s="196">
        <v>3282</v>
      </c>
      <c r="AD6" s="74">
        <v>21904.057829448</v>
      </c>
      <c r="AE6" s="73">
        <v>3233</v>
      </c>
      <c r="AF6" s="199">
        <v>22636.143781376999</v>
      </c>
      <c r="AG6" s="63">
        <v>6907</v>
      </c>
      <c r="AH6" s="229">
        <v>22771.794665206999</v>
      </c>
      <c r="AI6" s="238">
        <v>7702</v>
      </c>
      <c r="AJ6" s="231">
        <v>23943.372551205</v>
      </c>
      <c r="AK6" s="319">
        <v>8909</v>
      </c>
      <c r="AL6" s="323">
        <v>25110.799714576999</v>
      </c>
      <c r="AM6" s="238"/>
    </row>
    <row r="7" spans="1:39" s="72" customFormat="1" ht="11" x14ac:dyDescent="0.15">
      <c r="A7" s="53"/>
      <c r="B7" s="32" t="s">
        <v>92</v>
      </c>
      <c r="C7" s="64">
        <v>85</v>
      </c>
      <c r="D7" s="65">
        <v>3879.59075871</v>
      </c>
      <c r="E7" s="104">
        <v>84</v>
      </c>
      <c r="F7" s="94">
        <v>5502.1108220639999</v>
      </c>
      <c r="G7" s="64">
        <v>85</v>
      </c>
      <c r="H7" s="65">
        <v>8002.919785481</v>
      </c>
      <c r="I7" s="64">
        <v>90</v>
      </c>
      <c r="J7" s="65">
        <v>10151.925905483</v>
      </c>
      <c r="K7" s="64">
        <v>91</v>
      </c>
      <c r="L7" s="65">
        <v>11654.671913287</v>
      </c>
      <c r="M7" s="64">
        <v>88</v>
      </c>
      <c r="N7" s="65">
        <v>12250.495319833</v>
      </c>
      <c r="O7" s="64">
        <v>90</v>
      </c>
      <c r="P7" s="65">
        <v>14648.333195632</v>
      </c>
      <c r="Q7" s="64">
        <v>89</v>
      </c>
      <c r="R7" s="65">
        <v>14454.593009875</v>
      </c>
      <c r="S7" s="64">
        <v>92</v>
      </c>
      <c r="T7" s="65">
        <v>15823.321254561</v>
      </c>
      <c r="U7" s="64">
        <v>94</v>
      </c>
      <c r="V7" s="65">
        <v>16885.724311860002</v>
      </c>
      <c r="W7" s="64">
        <v>100</v>
      </c>
      <c r="X7" s="65">
        <v>17684.842749742002</v>
      </c>
      <c r="Y7" s="64">
        <v>103</v>
      </c>
      <c r="Z7" s="65">
        <v>19402.360408479999</v>
      </c>
      <c r="AA7" s="64">
        <v>3371</v>
      </c>
      <c r="AB7" s="65">
        <v>20170.754963518</v>
      </c>
      <c r="AC7" s="197">
        <v>3038</v>
      </c>
      <c r="AD7" s="65">
        <v>20356.222818098999</v>
      </c>
      <c r="AE7" s="64">
        <v>2961</v>
      </c>
      <c r="AF7" s="200">
        <v>21040.820927033001</v>
      </c>
      <c r="AG7" s="66">
        <v>6619</v>
      </c>
      <c r="AH7" s="230">
        <v>21183.026619429002</v>
      </c>
      <c r="AI7" s="239">
        <v>7345</v>
      </c>
      <c r="AJ7" s="271">
        <v>21966.204367234001</v>
      </c>
      <c r="AK7" s="320">
        <v>8544</v>
      </c>
      <c r="AL7" s="322">
        <v>23147.427273455</v>
      </c>
      <c r="AM7" s="239"/>
    </row>
    <row r="8" spans="1:39" s="72" customFormat="1" ht="11" x14ac:dyDescent="0.15">
      <c r="A8" s="53"/>
      <c r="B8" s="32" t="s">
        <v>93</v>
      </c>
      <c r="C8" s="64">
        <v>6</v>
      </c>
      <c r="D8" s="65">
        <v>464.12069076900002</v>
      </c>
      <c r="E8" s="104">
        <v>6</v>
      </c>
      <c r="F8" s="94">
        <v>408.32632623500001</v>
      </c>
      <c r="G8" s="64">
        <v>6</v>
      </c>
      <c r="H8" s="65">
        <v>346.64848396399998</v>
      </c>
      <c r="I8" s="64">
        <v>7</v>
      </c>
      <c r="J8" s="65">
        <v>307.57747827999998</v>
      </c>
      <c r="K8" s="64">
        <v>7</v>
      </c>
      <c r="L8" s="65">
        <v>289.56012749799999</v>
      </c>
      <c r="M8" s="64">
        <v>9</v>
      </c>
      <c r="N8" s="65">
        <v>282.19729182100002</v>
      </c>
      <c r="O8" s="64">
        <v>9</v>
      </c>
      <c r="P8" s="65">
        <v>290.20845143499997</v>
      </c>
      <c r="Q8" s="64">
        <v>9</v>
      </c>
      <c r="R8" s="65">
        <v>272.63312746000003</v>
      </c>
      <c r="S8" s="64">
        <v>9</v>
      </c>
      <c r="T8" s="65">
        <v>289.95949400199999</v>
      </c>
      <c r="U8" s="64">
        <v>8</v>
      </c>
      <c r="V8" s="65">
        <v>347.68834234299999</v>
      </c>
      <c r="W8" s="64">
        <v>9</v>
      </c>
      <c r="X8" s="65">
        <v>420.029574615</v>
      </c>
      <c r="Y8" s="64">
        <v>10</v>
      </c>
      <c r="Z8" s="65">
        <v>534.44042967899998</v>
      </c>
      <c r="AA8" s="64">
        <v>11</v>
      </c>
      <c r="AB8" s="65">
        <v>556.65721269400001</v>
      </c>
      <c r="AC8" s="197">
        <v>11</v>
      </c>
      <c r="AD8" s="65">
        <v>618.503258792</v>
      </c>
      <c r="AE8" s="64">
        <v>11</v>
      </c>
      <c r="AF8" s="200">
        <v>624.57528853899998</v>
      </c>
      <c r="AG8" s="66">
        <v>11</v>
      </c>
      <c r="AH8" s="230">
        <v>634.03864798300003</v>
      </c>
      <c r="AI8" s="239">
        <v>10</v>
      </c>
      <c r="AJ8" s="271">
        <v>592.73180785199997</v>
      </c>
      <c r="AK8" s="320">
        <v>10</v>
      </c>
      <c r="AL8" s="322">
        <v>571.69963629799997</v>
      </c>
      <c r="AM8" s="239"/>
    </row>
    <row r="9" spans="1:39" s="72" customFormat="1" ht="11" x14ac:dyDescent="0.15">
      <c r="A9" s="53"/>
      <c r="B9" s="32" t="s">
        <v>94</v>
      </c>
      <c r="C9" s="64">
        <v>66</v>
      </c>
      <c r="D9" s="65">
        <v>282.52993164399999</v>
      </c>
      <c r="E9" s="104">
        <v>70</v>
      </c>
      <c r="F9" s="94">
        <v>382.62333822400001</v>
      </c>
      <c r="G9" s="64">
        <v>85</v>
      </c>
      <c r="H9" s="65">
        <v>522.32877447700002</v>
      </c>
      <c r="I9" s="64">
        <v>95</v>
      </c>
      <c r="J9" s="65">
        <v>601.31983156800004</v>
      </c>
      <c r="K9" s="64">
        <v>115</v>
      </c>
      <c r="L9" s="65">
        <v>682.89273707699999</v>
      </c>
      <c r="M9" s="64">
        <v>126</v>
      </c>
      <c r="N9" s="65">
        <v>815.77518447900002</v>
      </c>
      <c r="O9" s="64">
        <v>135</v>
      </c>
      <c r="P9" s="65">
        <v>862.95173689800004</v>
      </c>
      <c r="Q9" s="64">
        <v>154</v>
      </c>
      <c r="R9" s="65">
        <v>884.87458865500003</v>
      </c>
      <c r="S9" s="64">
        <v>161</v>
      </c>
      <c r="T9" s="65">
        <v>834.24242058499999</v>
      </c>
      <c r="U9" s="64">
        <v>183</v>
      </c>
      <c r="V9" s="65">
        <v>895.06428167700005</v>
      </c>
      <c r="W9" s="64">
        <v>201</v>
      </c>
      <c r="X9" s="65">
        <v>928.49532210500001</v>
      </c>
      <c r="Y9" s="64">
        <v>221</v>
      </c>
      <c r="Z9" s="65">
        <v>913.78728561599996</v>
      </c>
      <c r="AA9" s="64">
        <v>256</v>
      </c>
      <c r="AB9" s="65">
        <v>864.38065991899998</v>
      </c>
      <c r="AC9" s="197">
        <v>233</v>
      </c>
      <c r="AD9" s="65">
        <v>929.33175255699996</v>
      </c>
      <c r="AE9" s="64">
        <v>261</v>
      </c>
      <c r="AF9" s="200">
        <v>970.74756580500002</v>
      </c>
      <c r="AG9" s="66">
        <v>277</v>
      </c>
      <c r="AH9" s="230">
        <v>954.72939779499995</v>
      </c>
      <c r="AI9" s="239">
        <v>347</v>
      </c>
      <c r="AJ9" s="271">
        <v>1384.436376119</v>
      </c>
      <c r="AK9" s="320">
        <v>355</v>
      </c>
      <c r="AL9" s="322">
        <v>1391.672804824</v>
      </c>
      <c r="AM9" s="239"/>
    </row>
    <row r="10" spans="1:39" s="71" customFormat="1" ht="11" x14ac:dyDescent="0.15">
      <c r="A10" s="81"/>
      <c r="B10" s="33" t="s">
        <v>88</v>
      </c>
      <c r="C10" s="73">
        <v>68</v>
      </c>
      <c r="D10" s="74">
        <v>1534.0668469350001</v>
      </c>
      <c r="E10" s="104">
        <v>70</v>
      </c>
      <c r="F10" s="95">
        <v>1503.13493939</v>
      </c>
      <c r="G10" s="73">
        <v>74</v>
      </c>
      <c r="H10" s="74">
        <v>1608.0715530570001</v>
      </c>
      <c r="I10" s="73">
        <v>73</v>
      </c>
      <c r="J10" s="74">
        <v>1622.089998828</v>
      </c>
      <c r="K10" s="73">
        <v>74</v>
      </c>
      <c r="L10" s="74">
        <v>1533.792983323</v>
      </c>
      <c r="M10" s="73">
        <v>71</v>
      </c>
      <c r="N10" s="74">
        <v>1609.4349589989999</v>
      </c>
      <c r="O10" s="73">
        <v>79</v>
      </c>
      <c r="P10" s="74">
        <v>1569.3054618890001</v>
      </c>
      <c r="Q10" s="73">
        <v>68</v>
      </c>
      <c r="R10" s="74">
        <v>1582.1432693050001</v>
      </c>
      <c r="S10" s="73">
        <v>68</v>
      </c>
      <c r="T10" s="74">
        <v>1566.6898411049999</v>
      </c>
      <c r="U10" s="73">
        <v>63</v>
      </c>
      <c r="V10" s="74">
        <v>1462.3431335079999</v>
      </c>
      <c r="W10" s="73">
        <v>60</v>
      </c>
      <c r="X10" s="74">
        <v>1415.609357798</v>
      </c>
      <c r="Y10" s="73">
        <v>59</v>
      </c>
      <c r="Z10" s="74">
        <v>1043.146606409</v>
      </c>
      <c r="AA10" s="73">
        <v>56</v>
      </c>
      <c r="AB10" s="74">
        <v>969.94397926500005</v>
      </c>
      <c r="AC10" s="196">
        <v>53</v>
      </c>
      <c r="AD10" s="74">
        <v>957.108033901</v>
      </c>
      <c r="AE10" s="73">
        <v>53</v>
      </c>
      <c r="AF10" s="199">
        <v>929.18322554199995</v>
      </c>
      <c r="AG10" s="63">
        <v>51</v>
      </c>
      <c r="AH10" s="229">
        <v>892.24526483</v>
      </c>
      <c r="AI10" s="238">
        <v>51</v>
      </c>
      <c r="AJ10" s="231">
        <v>761.15832877800005</v>
      </c>
      <c r="AK10" s="319">
        <v>50</v>
      </c>
      <c r="AL10" s="323">
        <v>975.64592009</v>
      </c>
      <c r="AM10" s="238"/>
    </row>
    <row r="11" spans="1:39" s="72" customFormat="1" ht="11" x14ac:dyDescent="0.15">
      <c r="A11" s="53"/>
      <c r="B11" s="32" t="s">
        <v>91</v>
      </c>
      <c r="C11" s="64">
        <v>49</v>
      </c>
      <c r="D11" s="65">
        <v>1442.487859269</v>
      </c>
      <c r="E11" s="104">
        <v>50</v>
      </c>
      <c r="F11" s="94">
        <v>1381.92401664</v>
      </c>
      <c r="G11" s="64">
        <v>51</v>
      </c>
      <c r="H11" s="65">
        <v>1469.397057443</v>
      </c>
      <c r="I11" s="64">
        <v>50</v>
      </c>
      <c r="J11" s="65">
        <v>1477.0183934260001</v>
      </c>
      <c r="K11" s="64">
        <v>50</v>
      </c>
      <c r="L11" s="65">
        <v>1389.5311478609999</v>
      </c>
      <c r="M11" s="64">
        <v>48</v>
      </c>
      <c r="N11" s="65">
        <v>1377.3305758470001</v>
      </c>
      <c r="O11" s="64">
        <v>47</v>
      </c>
      <c r="P11" s="65">
        <v>1339.9188750220001</v>
      </c>
      <c r="Q11" s="64">
        <v>43</v>
      </c>
      <c r="R11" s="65">
        <v>1347.6792157259999</v>
      </c>
      <c r="S11" s="64">
        <v>42</v>
      </c>
      <c r="T11" s="65">
        <v>1313.3351604919999</v>
      </c>
      <c r="U11" s="64">
        <v>43</v>
      </c>
      <c r="V11" s="65">
        <v>1211.0507382979999</v>
      </c>
      <c r="W11" s="64">
        <v>40</v>
      </c>
      <c r="X11" s="65">
        <v>1196.563274787</v>
      </c>
      <c r="Y11" s="64">
        <v>38</v>
      </c>
      <c r="Z11" s="65">
        <v>856.00772486999995</v>
      </c>
      <c r="AA11" s="64">
        <v>36</v>
      </c>
      <c r="AB11" s="65">
        <v>792.035728576</v>
      </c>
      <c r="AC11" s="197">
        <v>34</v>
      </c>
      <c r="AD11" s="65">
        <v>787.98448044600002</v>
      </c>
      <c r="AE11" s="64">
        <v>34</v>
      </c>
      <c r="AF11" s="200">
        <v>732.64385086200002</v>
      </c>
      <c r="AG11" s="66">
        <v>32</v>
      </c>
      <c r="AH11" s="230">
        <v>719.57051030000002</v>
      </c>
      <c r="AI11" s="239">
        <v>32</v>
      </c>
      <c r="AJ11" s="271">
        <v>594.00899247200005</v>
      </c>
      <c r="AK11" s="320">
        <v>32</v>
      </c>
      <c r="AL11" s="322">
        <v>825.24253223400001</v>
      </c>
      <c r="AM11" s="239"/>
    </row>
    <row r="12" spans="1:39" s="72" customFormat="1" ht="11" x14ac:dyDescent="0.15">
      <c r="A12" s="53"/>
      <c r="B12" s="32" t="s">
        <v>89</v>
      </c>
      <c r="C12" s="64">
        <v>10</v>
      </c>
      <c r="D12" s="65">
        <v>68.127155571000003</v>
      </c>
      <c r="E12" s="104">
        <v>10</v>
      </c>
      <c r="F12" s="94">
        <v>91.614024067000003</v>
      </c>
      <c r="G12" s="64">
        <v>10</v>
      </c>
      <c r="H12" s="65">
        <v>110.803286558</v>
      </c>
      <c r="I12" s="64">
        <v>10</v>
      </c>
      <c r="J12" s="65">
        <v>111.46838449000001</v>
      </c>
      <c r="K12" s="64">
        <v>10</v>
      </c>
      <c r="L12" s="65">
        <v>89.222864670000007</v>
      </c>
      <c r="M12" s="64">
        <v>10</v>
      </c>
      <c r="N12" s="65">
        <v>138.251571313</v>
      </c>
      <c r="O12" s="64">
        <v>9</v>
      </c>
      <c r="P12" s="65">
        <v>163.973231648</v>
      </c>
      <c r="Q12" s="64">
        <v>9</v>
      </c>
      <c r="R12" s="65">
        <v>192.69200065800001</v>
      </c>
      <c r="S12" s="64">
        <v>10</v>
      </c>
      <c r="T12" s="65">
        <v>206.846086743</v>
      </c>
      <c r="U12" s="64">
        <v>10</v>
      </c>
      <c r="V12" s="65">
        <v>209.85995096900001</v>
      </c>
      <c r="W12" s="64">
        <v>10</v>
      </c>
      <c r="X12" s="65">
        <v>178.874835913</v>
      </c>
      <c r="Y12" s="64">
        <v>10</v>
      </c>
      <c r="Z12" s="65">
        <v>151.72456675199999</v>
      </c>
      <c r="AA12" s="64">
        <v>11</v>
      </c>
      <c r="AB12" s="65">
        <v>157.73513738099999</v>
      </c>
      <c r="AC12" s="197">
        <v>11</v>
      </c>
      <c r="AD12" s="65">
        <v>146.95205373600001</v>
      </c>
      <c r="AE12" s="64">
        <v>11</v>
      </c>
      <c r="AF12" s="200">
        <v>152.04144068799999</v>
      </c>
      <c r="AG12" s="66">
        <v>11</v>
      </c>
      <c r="AH12" s="230">
        <v>145.90859345699999</v>
      </c>
      <c r="AI12" s="239">
        <v>11</v>
      </c>
      <c r="AJ12" s="271">
        <v>147.47106318799999</v>
      </c>
      <c r="AK12" s="320">
        <v>11</v>
      </c>
      <c r="AL12" s="322">
        <v>122.88895171</v>
      </c>
      <c r="AM12" s="239"/>
    </row>
    <row r="13" spans="1:39" s="72" customFormat="1" ht="11" x14ac:dyDescent="0.15">
      <c r="A13" s="53"/>
      <c r="B13" s="32" t="s">
        <v>95</v>
      </c>
      <c r="C13" s="64">
        <v>0</v>
      </c>
      <c r="D13" s="65">
        <v>0</v>
      </c>
      <c r="E13" s="104">
        <v>0</v>
      </c>
      <c r="F13" s="94">
        <v>0</v>
      </c>
      <c r="G13" s="64">
        <v>0</v>
      </c>
      <c r="H13" s="65">
        <v>0</v>
      </c>
      <c r="I13" s="64">
        <v>0</v>
      </c>
      <c r="J13" s="65">
        <v>0</v>
      </c>
      <c r="K13" s="64">
        <v>0</v>
      </c>
      <c r="L13" s="65">
        <v>0</v>
      </c>
      <c r="M13" s="64">
        <v>0</v>
      </c>
      <c r="N13" s="65">
        <v>0</v>
      </c>
      <c r="O13" s="64">
        <v>0</v>
      </c>
      <c r="P13" s="65">
        <v>0</v>
      </c>
      <c r="Q13" s="64">
        <v>0</v>
      </c>
      <c r="R13" s="65">
        <v>0</v>
      </c>
      <c r="S13" s="64">
        <v>0</v>
      </c>
      <c r="T13" s="65">
        <v>0</v>
      </c>
      <c r="U13" s="64">
        <v>0</v>
      </c>
      <c r="V13" s="65">
        <v>0</v>
      </c>
      <c r="W13" s="64">
        <v>0</v>
      </c>
      <c r="X13" s="65">
        <v>0</v>
      </c>
      <c r="Y13" s="64">
        <v>0</v>
      </c>
      <c r="Z13" s="65">
        <v>0</v>
      </c>
      <c r="AA13" s="64">
        <v>0</v>
      </c>
      <c r="AB13" s="65">
        <v>0</v>
      </c>
      <c r="AC13" s="197">
        <v>0</v>
      </c>
      <c r="AD13" s="65">
        <v>0</v>
      </c>
      <c r="AE13" s="64">
        <v>0</v>
      </c>
      <c r="AF13" s="200">
        <v>0</v>
      </c>
      <c r="AG13" s="66">
        <v>0</v>
      </c>
      <c r="AH13" s="230">
        <v>0</v>
      </c>
      <c r="AI13" s="239">
        <v>0</v>
      </c>
      <c r="AJ13" s="271">
        <v>0</v>
      </c>
      <c r="AK13" s="320">
        <v>0</v>
      </c>
      <c r="AL13" s="322">
        <v>0</v>
      </c>
      <c r="AM13" s="239"/>
    </row>
    <row r="14" spans="1:39" s="72" customFormat="1" ht="11" x14ac:dyDescent="0.15">
      <c r="A14" s="9"/>
      <c r="B14" s="32" t="s">
        <v>90</v>
      </c>
      <c r="C14" s="64">
        <v>0</v>
      </c>
      <c r="D14" s="65">
        <v>0</v>
      </c>
      <c r="E14" s="104">
        <v>0</v>
      </c>
      <c r="F14" s="94">
        <v>0</v>
      </c>
      <c r="G14" s="64">
        <v>0</v>
      </c>
      <c r="H14" s="65">
        <v>0</v>
      </c>
      <c r="I14" s="64">
        <v>0</v>
      </c>
      <c r="J14" s="65">
        <v>0</v>
      </c>
      <c r="K14" s="64">
        <v>0</v>
      </c>
      <c r="L14" s="65">
        <v>0</v>
      </c>
      <c r="M14" s="64">
        <v>0</v>
      </c>
      <c r="N14" s="65">
        <v>0</v>
      </c>
      <c r="O14" s="64">
        <v>0</v>
      </c>
      <c r="P14" s="65">
        <v>0</v>
      </c>
      <c r="Q14" s="64">
        <v>0</v>
      </c>
      <c r="R14" s="65">
        <v>0</v>
      </c>
      <c r="S14" s="64">
        <v>0</v>
      </c>
      <c r="T14" s="65">
        <v>0</v>
      </c>
      <c r="U14" s="64">
        <v>0</v>
      </c>
      <c r="V14" s="65">
        <v>0</v>
      </c>
      <c r="W14" s="64">
        <v>0</v>
      </c>
      <c r="X14" s="65">
        <v>0</v>
      </c>
      <c r="Y14" s="64">
        <v>0</v>
      </c>
      <c r="Z14" s="65">
        <v>0</v>
      </c>
      <c r="AA14" s="64">
        <v>0</v>
      </c>
      <c r="AB14" s="65">
        <v>0</v>
      </c>
      <c r="AC14" s="197">
        <v>0</v>
      </c>
      <c r="AD14" s="65">
        <v>0</v>
      </c>
      <c r="AE14" s="64">
        <v>0</v>
      </c>
      <c r="AF14" s="200">
        <v>0</v>
      </c>
      <c r="AG14" s="66">
        <v>0</v>
      </c>
      <c r="AH14" s="230">
        <v>0</v>
      </c>
      <c r="AI14" s="239">
        <v>0</v>
      </c>
      <c r="AJ14" s="271">
        <v>0</v>
      </c>
      <c r="AK14" s="320">
        <v>0</v>
      </c>
      <c r="AL14" s="322">
        <v>0</v>
      </c>
      <c r="AM14" s="239"/>
    </row>
    <row r="15" spans="1:39" s="72" customFormat="1" ht="11" x14ac:dyDescent="0.15">
      <c r="A15" s="53"/>
      <c r="B15" s="32" t="s">
        <v>96</v>
      </c>
      <c r="C15" s="64">
        <v>0</v>
      </c>
      <c r="D15" s="65">
        <v>0</v>
      </c>
      <c r="E15" s="104">
        <v>0</v>
      </c>
      <c r="F15" s="94">
        <v>0</v>
      </c>
      <c r="G15" s="64">
        <v>0</v>
      </c>
      <c r="H15" s="65">
        <v>0</v>
      </c>
      <c r="I15" s="64">
        <v>0</v>
      </c>
      <c r="J15" s="65">
        <v>0</v>
      </c>
      <c r="K15" s="64">
        <v>0</v>
      </c>
      <c r="L15" s="65">
        <v>0</v>
      </c>
      <c r="M15" s="64">
        <v>0</v>
      </c>
      <c r="N15" s="65">
        <v>0</v>
      </c>
      <c r="O15" s="64">
        <v>8</v>
      </c>
      <c r="P15" s="65">
        <v>22.956275266999999</v>
      </c>
      <c r="Q15" s="64">
        <v>0</v>
      </c>
      <c r="R15" s="65">
        <v>0</v>
      </c>
      <c r="S15" s="64">
        <v>0</v>
      </c>
      <c r="T15" s="65">
        <v>0</v>
      </c>
      <c r="U15" s="64">
        <v>0</v>
      </c>
      <c r="V15" s="65">
        <v>0</v>
      </c>
      <c r="W15" s="64">
        <v>0</v>
      </c>
      <c r="X15" s="65">
        <v>0</v>
      </c>
      <c r="Y15" s="64">
        <v>0</v>
      </c>
      <c r="Z15" s="65">
        <v>0</v>
      </c>
      <c r="AA15" s="64">
        <v>0</v>
      </c>
      <c r="AB15" s="65">
        <v>0</v>
      </c>
      <c r="AC15" s="197">
        <v>0</v>
      </c>
      <c r="AD15" s="65">
        <v>0</v>
      </c>
      <c r="AE15" s="64">
        <v>0</v>
      </c>
      <c r="AF15" s="200">
        <v>0</v>
      </c>
      <c r="AG15" s="66">
        <v>0</v>
      </c>
      <c r="AH15" s="230">
        <v>0</v>
      </c>
      <c r="AI15" s="239">
        <v>0</v>
      </c>
      <c r="AJ15" s="271">
        <v>0</v>
      </c>
      <c r="AK15" s="320">
        <v>0</v>
      </c>
      <c r="AL15" s="322">
        <v>0</v>
      </c>
      <c r="AM15" s="239"/>
    </row>
    <row r="16" spans="1:39" s="72" customFormat="1" ht="11" x14ac:dyDescent="0.15">
      <c r="A16" s="53"/>
      <c r="B16" s="32" t="s">
        <v>97</v>
      </c>
      <c r="C16" s="64">
        <v>9</v>
      </c>
      <c r="D16" s="65">
        <v>23.451832095</v>
      </c>
      <c r="E16" s="104">
        <v>10</v>
      </c>
      <c r="F16" s="94">
        <v>29.596898682999999</v>
      </c>
      <c r="G16" s="64">
        <v>13</v>
      </c>
      <c r="H16" s="65">
        <v>27.871209056000001</v>
      </c>
      <c r="I16" s="64">
        <v>13</v>
      </c>
      <c r="J16" s="65">
        <v>33.603220911999998</v>
      </c>
      <c r="K16" s="64">
        <v>14</v>
      </c>
      <c r="L16" s="65">
        <v>55.038970792000001</v>
      </c>
      <c r="M16" s="64">
        <v>13</v>
      </c>
      <c r="N16" s="65">
        <v>93.852811838999997</v>
      </c>
      <c r="O16" s="64">
        <v>15</v>
      </c>
      <c r="P16" s="65">
        <v>42.457079952000001</v>
      </c>
      <c r="Q16" s="64">
        <v>16</v>
      </c>
      <c r="R16" s="65">
        <v>41.772052920999997</v>
      </c>
      <c r="S16" s="64">
        <v>16</v>
      </c>
      <c r="T16" s="65">
        <v>46.508593869999999</v>
      </c>
      <c r="U16" s="64">
        <v>10</v>
      </c>
      <c r="V16" s="65">
        <v>41.432444240999999</v>
      </c>
      <c r="W16" s="64">
        <v>10</v>
      </c>
      <c r="X16" s="65">
        <v>40.171247098000002</v>
      </c>
      <c r="Y16" s="64">
        <v>11</v>
      </c>
      <c r="Z16" s="65">
        <v>35.414314787000002</v>
      </c>
      <c r="AA16" s="64">
        <v>9</v>
      </c>
      <c r="AB16" s="65">
        <v>20.173113308000001</v>
      </c>
      <c r="AC16" s="197">
        <v>8</v>
      </c>
      <c r="AD16" s="65">
        <v>22.171499719</v>
      </c>
      <c r="AE16" s="64">
        <v>8</v>
      </c>
      <c r="AF16" s="200">
        <v>44.497933992</v>
      </c>
      <c r="AG16" s="66">
        <v>8</v>
      </c>
      <c r="AH16" s="230">
        <v>26.766161072999999</v>
      </c>
      <c r="AI16" s="239">
        <v>8</v>
      </c>
      <c r="AJ16" s="271">
        <v>19.678273118</v>
      </c>
      <c r="AK16" s="320">
        <v>7</v>
      </c>
      <c r="AL16" s="322">
        <v>27.514436146000001</v>
      </c>
      <c r="AM16" s="239"/>
    </row>
    <row r="17" spans="1:39" s="71" customFormat="1" ht="11" x14ac:dyDescent="0.15">
      <c r="A17" s="81"/>
      <c r="B17" s="33" t="s">
        <v>98</v>
      </c>
      <c r="C17" s="73">
        <v>12</v>
      </c>
      <c r="D17" s="74">
        <v>82.446781266000002</v>
      </c>
      <c r="E17" s="104">
        <v>16</v>
      </c>
      <c r="F17" s="95">
        <v>87.585648359999993</v>
      </c>
      <c r="G17" s="73">
        <v>14</v>
      </c>
      <c r="H17" s="74">
        <v>107.833352629</v>
      </c>
      <c r="I17" s="73">
        <v>15</v>
      </c>
      <c r="J17" s="74">
        <v>140.69652447999999</v>
      </c>
      <c r="K17" s="73">
        <v>14</v>
      </c>
      <c r="L17" s="74">
        <v>154.80954436100001</v>
      </c>
      <c r="M17" s="73">
        <v>15</v>
      </c>
      <c r="N17" s="74">
        <v>192.767913892</v>
      </c>
      <c r="O17" s="73">
        <v>14</v>
      </c>
      <c r="P17" s="74">
        <v>212.05487457800001</v>
      </c>
      <c r="Q17" s="73">
        <v>15</v>
      </c>
      <c r="R17" s="74">
        <v>222.39170787200001</v>
      </c>
      <c r="S17" s="73">
        <v>13</v>
      </c>
      <c r="T17" s="74">
        <v>218.04835334000001</v>
      </c>
      <c r="U17" s="73">
        <v>13</v>
      </c>
      <c r="V17" s="74">
        <v>236.93084484299999</v>
      </c>
      <c r="W17" s="73">
        <v>14</v>
      </c>
      <c r="X17" s="74">
        <v>242.01996826999999</v>
      </c>
      <c r="Y17" s="73">
        <v>13</v>
      </c>
      <c r="Z17" s="74">
        <v>252.76575696</v>
      </c>
      <c r="AA17" s="73">
        <v>14</v>
      </c>
      <c r="AB17" s="74">
        <v>272.55077260600001</v>
      </c>
      <c r="AC17" s="196">
        <v>14</v>
      </c>
      <c r="AD17" s="74">
        <v>277.30325715599997</v>
      </c>
      <c r="AE17" s="73">
        <v>14</v>
      </c>
      <c r="AF17" s="199">
        <v>292.03460208400003</v>
      </c>
      <c r="AG17" s="63">
        <v>14</v>
      </c>
      <c r="AH17" s="229">
        <v>296.24455519899999</v>
      </c>
      <c r="AI17" s="238">
        <v>15</v>
      </c>
      <c r="AJ17" s="231">
        <v>308.63170941700002</v>
      </c>
      <c r="AK17" s="319">
        <v>15</v>
      </c>
      <c r="AL17" s="323">
        <v>309.68533351500002</v>
      </c>
      <c r="AM17" s="238"/>
    </row>
    <row r="18" spans="1:39" s="71" customFormat="1" ht="11" x14ac:dyDescent="0.15">
      <c r="A18" s="81"/>
      <c r="B18" s="33" t="s">
        <v>99</v>
      </c>
      <c r="C18" s="73">
        <v>229</v>
      </c>
      <c r="D18" s="74">
        <v>11817.32785435</v>
      </c>
      <c r="E18" s="104">
        <v>237</v>
      </c>
      <c r="F18" s="95">
        <v>13137.043301501</v>
      </c>
      <c r="G18" s="73">
        <v>235</v>
      </c>
      <c r="H18" s="74">
        <v>12460.150599438</v>
      </c>
      <c r="I18" s="73">
        <v>256</v>
      </c>
      <c r="J18" s="74">
        <v>11663.830647618999</v>
      </c>
      <c r="K18" s="73">
        <v>264</v>
      </c>
      <c r="L18" s="74">
        <v>10926.327919281001</v>
      </c>
      <c r="M18" s="73">
        <v>281</v>
      </c>
      <c r="N18" s="74">
        <v>12676.839178108999</v>
      </c>
      <c r="O18" s="73">
        <v>284</v>
      </c>
      <c r="P18" s="74">
        <v>10028.478250228</v>
      </c>
      <c r="Q18" s="73">
        <v>310</v>
      </c>
      <c r="R18" s="74">
        <v>11295.384105494</v>
      </c>
      <c r="S18" s="73">
        <v>325</v>
      </c>
      <c r="T18" s="74">
        <v>11421.061149585001</v>
      </c>
      <c r="U18" s="73">
        <v>325</v>
      </c>
      <c r="V18" s="74">
        <v>11053.890907299001</v>
      </c>
      <c r="W18" s="73">
        <v>334</v>
      </c>
      <c r="X18" s="74">
        <v>11048.038656799001</v>
      </c>
      <c r="Y18" s="73">
        <v>328</v>
      </c>
      <c r="Z18" s="74">
        <v>10564.233179834</v>
      </c>
      <c r="AA18" s="73">
        <v>324</v>
      </c>
      <c r="AB18" s="74">
        <v>10090.92996567</v>
      </c>
      <c r="AC18" s="196">
        <v>318</v>
      </c>
      <c r="AD18" s="74">
        <v>10077.110827396</v>
      </c>
      <c r="AE18" s="73">
        <v>313</v>
      </c>
      <c r="AF18" s="199">
        <v>10051.915956774999</v>
      </c>
      <c r="AG18" s="63">
        <v>306</v>
      </c>
      <c r="AH18" s="229">
        <v>10186.385316352</v>
      </c>
      <c r="AI18" s="238">
        <v>225</v>
      </c>
      <c r="AJ18" s="231">
        <v>9681.3240579890007</v>
      </c>
      <c r="AK18" s="319">
        <v>218</v>
      </c>
      <c r="AL18" s="323">
        <v>9831.5382541769995</v>
      </c>
      <c r="AM18" s="238"/>
    </row>
    <row r="19" spans="1:39" s="72" customFormat="1" ht="11" x14ac:dyDescent="0.15">
      <c r="A19" s="53"/>
      <c r="B19" s="32"/>
      <c r="C19" s="2"/>
      <c r="D19" s="2">
        <v>0</v>
      </c>
      <c r="E19" s="104"/>
      <c r="F19" s="94">
        <v>0</v>
      </c>
      <c r="G19" s="2"/>
      <c r="H19" s="2"/>
      <c r="I19" s="2"/>
      <c r="J19" s="2"/>
      <c r="K19" s="2"/>
      <c r="L19" s="2"/>
      <c r="M19" s="2"/>
      <c r="N19" s="2"/>
      <c r="O19" s="2"/>
      <c r="P19" s="2"/>
      <c r="Q19" s="2"/>
      <c r="R19" s="2"/>
      <c r="S19" s="2"/>
      <c r="T19" s="2"/>
      <c r="U19" s="2"/>
      <c r="V19" s="2"/>
      <c r="W19" s="2"/>
      <c r="X19" s="2"/>
      <c r="Y19" s="2"/>
      <c r="Z19" s="2"/>
      <c r="AA19" s="2"/>
      <c r="AB19" s="2"/>
      <c r="AC19" s="197"/>
      <c r="AD19" s="2"/>
      <c r="AE19" s="2"/>
      <c r="AF19" s="200"/>
      <c r="AG19" s="66"/>
      <c r="AH19" s="230"/>
      <c r="AI19" s="270"/>
      <c r="AJ19" s="271"/>
      <c r="AK19" s="320"/>
      <c r="AL19" s="322"/>
      <c r="AM19" s="270"/>
    </row>
    <row r="20" spans="1:39" s="71" customFormat="1" ht="11" x14ac:dyDescent="0.15">
      <c r="A20" s="30" t="s">
        <v>101</v>
      </c>
      <c r="B20" s="33"/>
      <c r="C20" s="73">
        <v>276</v>
      </c>
      <c r="D20" s="74">
        <v>7611.4880631460001</v>
      </c>
      <c r="E20" s="104">
        <v>265</v>
      </c>
      <c r="F20" s="95">
        <v>6532.220567286</v>
      </c>
      <c r="G20" s="73">
        <v>267</v>
      </c>
      <c r="H20" s="74">
        <v>6986.0017963649998</v>
      </c>
      <c r="I20" s="73">
        <v>256</v>
      </c>
      <c r="J20" s="74">
        <v>7334.4616296069998</v>
      </c>
      <c r="K20" s="73">
        <v>243</v>
      </c>
      <c r="L20" s="74">
        <v>7896.1559470829998</v>
      </c>
      <c r="M20" s="73">
        <v>232</v>
      </c>
      <c r="N20" s="74">
        <v>20124.617730270002</v>
      </c>
      <c r="O20" s="73">
        <v>227</v>
      </c>
      <c r="P20" s="74">
        <v>9390.0146454490005</v>
      </c>
      <c r="Q20" s="73">
        <v>264</v>
      </c>
      <c r="R20" s="74">
        <v>9457.9702575339998</v>
      </c>
      <c r="S20" s="73">
        <v>262</v>
      </c>
      <c r="T20" s="74">
        <v>10180.912657571</v>
      </c>
      <c r="U20" s="73">
        <v>261</v>
      </c>
      <c r="V20" s="74">
        <v>10101.062796536</v>
      </c>
      <c r="W20" s="73">
        <v>266</v>
      </c>
      <c r="X20" s="74">
        <v>10469.320502024</v>
      </c>
      <c r="Y20" s="73">
        <v>261</v>
      </c>
      <c r="Z20" s="74">
        <v>10497.538189248</v>
      </c>
      <c r="AA20" s="73">
        <v>263</v>
      </c>
      <c r="AB20" s="74">
        <v>10361.074963069001</v>
      </c>
      <c r="AC20" s="196">
        <v>264</v>
      </c>
      <c r="AD20" s="74">
        <v>10234.917099539</v>
      </c>
      <c r="AE20" s="73">
        <v>262</v>
      </c>
      <c r="AF20" s="199">
        <v>10588.429652982</v>
      </c>
      <c r="AG20" s="63">
        <v>273</v>
      </c>
      <c r="AH20" s="229">
        <v>10277.226175427</v>
      </c>
      <c r="AI20" s="238">
        <v>255</v>
      </c>
      <c r="AJ20" s="231">
        <v>10576.99000553</v>
      </c>
      <c r="AK20" s="319">
        <v>250</v>
      </c>
      <c r="AL20" s="323">
        <v>10444.510906455</v>
      </c>
      <c r="AM20" s="238"/>
    </row>
    <row r="21" spans="1:39" s="71" customFormat="1" ht="11" x14ac:dyDescent="0.15">
      <c r="A21" s="81"/>
      <c r="B21" s="33" t="s">
        <v>86</v>
      </c>
      <c r="C21" s="73">
        <v>218</v>
      </c>
      <c r="D21" s="74">
        <v>248.548231243</v>
      </c>
      <c r="E21" s="104">
        <v>206</v>
      </c>
      <c r="F21" s="95">
        <v>335.40924367399998</v>
      </c>
      <c r="G21" s="73">
        <v>207</v>
      </c>
      <c r="H21" s="74">
        <v>373.207163713</v>
      </c>
      <c r="I21" s="73">
        <v>197</v>
      </c>
      <c r="J21" s="74">
        <v>367.98995410600003</v>
      </c>
      <c r="K21" s="73">
        <v>179</v>
      </c>
      <c r="L21" s="74">
        <v>176.51435205999999</v>
      </c>
      <c r="M21" s="73">
        <v>168</v>
      </c>
      <c r="N21" s="74">
        <v>212.31674657100001</v>
      </c>
      <c r="O21" s="73">
        <v>163</v>
      </c>
      <c r="P21" s="74">
        <v>232.34280015300001</v>
      </c>
      <c r="Q21" s="73">
        <v>195</v>
      </c>
      <c r="R21" s="74">
        <v>271.724950573</v>
      </c>
      <c r="S21" s="73">
        <v>192</v>
      </c>
      <c r="T21" s="74">
        <v>1066.754565746</v>
      </c>
      <c r="U21" s="73">
        <v>191</v>
      </c>
      <c r="V21" s="74">
        <v>1118.19534013</v>
      </c>
      <c r="W21" s="73">
        <v>194</v>
      </c>
      <c r="X21" s="74">
        <v>1080.869666133</v>
      </c>
      <c r="Y21" s="73">
        <v>193</v>
      </c>
      <c r="Z21" s="74">
        <v>1053.1486310339999</v>
      </c>
      <c r="AA21" s="73">
        <v>203</v>
      </c>
      <c r="AB21" s="74">
        <v>915.09509667999998</v>
      </c>
      <c r="AC21" s="196">
        <v>205</v>
      </c>
      <c r="AD21" s="74">
        <v>860.24571062999996</v>
      </c>
      <c r="AE21" s="73">
        <v>204</v>
      </c>
      <c r="AF21" s="199">
        <v>801.26991909000003</v>
      </c>
      <c r="AG21" s="63">
        <v>216</v>
      </c>
      <c r="AH21" s="229">
        <v>738.83591518900005</v>
      </c>
      <c r="AI21" s="238">
        <v>196</v>
      </c>
      <c r="AJ21" s="231">
        <v>683.65317520099995</v>
      </c>
      <c r="AK21" s="319">
        <v>189</v>
      </c>
      <c r="AL21" s="323">
        <v>674.65551687100003</v>
      </c>
      <c r="AM21" s="238"/>
    </row>
    <row r="22" spans="1:39" s="71" customFormat="1" ht="11" x14ac:dyDescent="0.15">
      <c r="A22" s="81"/>
      <c r="B22" s="33" t="s">
        <v>87</v>
      </c>
      <c r="C22" s="73">
        <v>0</v>
      </c>
      <c r="D22" s="74">
        <v>1.5E-5</v>
      </c>
      <c r="E22" s="104">
        <v>0</v>
      </c>
      <c r="F22" s="95">
        <v>0</v>
      </c>
      <c r="G22" s="73">
        <v>2</v>
      </c>
      <c r="H22" s="74">
        <v>49.271133063999997</v>
      </c>
      <c r="I22" s="73">
        <v>1</v>
      </c>
      <c r="J22" s="74">
        <v>1.2242200000000001</v>
      </c>
      <c r="K22" s="73">
        <v>1</v>
      </c>
      <c r="L22" s="74">
        <v>1.13089</v>
      </c>
      <c r="M22" s="73">
        <v>1</v>
      </c>
      <c r="N22" s="74">
        <v>1.08</v>
      </c>
      <c r="O22" s="73">
        <v>1</v>
      </c>
      <c r="P22" s="74">
        <v>1.126642701</v>
      </c>
      <c r="Q22" s="73">
        <v>1</v>
      </c>
      <c r="R22" s="74">
        <v>1.3616278209999999</v>
      </c>
      <c r="S22" s="73">
        <v>1</v>
      </c>
      <c r="T22" s="74">
        <v>1.3397578210000001</v>
      </c>
      <c r="U22" s="73">
        <v>1</v>
      </c>
      <c r="V22" s="74">
        <v>1.7046600000000001</v>
      </c>
      <c r="W22" s="73">
        <v>1</v>
      </c>
      <c r="X22" s="74">
        <v>1.5106969669999999</v>
      </c>
      <c r="Y22" s="73">
        <v>1</v>
      </c>
      <c r="Z22" s="74">
        <v>1.278421727</v>
      </c>
      <c r="AA22" s="73">
        <v>1</v>
      </c>
      <c r="AB22" s="74">
        <v>1.09842178</v>
      </c>
      <c r="AC22" s="196">
        <v>1</v>
      </c>
      <c r="AD22" s="74">
        <v>0.89793238500000006</v>
      </c>
      <c r="AE22" s="73">
        <v>1</v>
      </c>
      <c r="AF22" s="199">
        <v>0.85335663799999995</v>
      </c>
      <c r="AG22" s="63">
        <v>1</v>
      </c>
      <c r="AH22" s="229">
        <v>0.71790986499999998</v>
      </c>
      <c r="AI22" s="238">
        <v>1</v>
      </c>
      <c r="AJ22" s="231">
        <v>0.52030003999999996</v>
      </c>
      <c r="AK22" s="319">
        <v>1</v>
      </c>
      <c r="AL22" s="323">
        <v>0.379951863</v>
      </c>
      <c r="AM22" s="238"/>
    </row>
    <row r="23" spans="1:39" s="71" customFormat="1" ht="11" x14ac:dyDescent="0.15">
      <c r="A23" s="81"/>
      <c r="B23" s="33" t="s">
        <v>88</v>
      </c>
      <c r="C23" s="73">
        <v>6</v>
      </c>
      <c r="D23" s="74">
        <v>488.27575041900002</v>
      </c>
      <c r="E23" s="104">
        <v>6</v>
      </c>
      <c r="F23" s="95">
        <v>480.04996267899998</v>
      </c>
      <c r="G23" s="73">
        <v>6</v>
      </c>
      <c r="H23" s="74">
        <v>472.31182703899998</v>
      </c>
      <c r="I23" s="73">
        <v>6</v>
      </c>
      <c r="J23" s="74">
        <v>477.301854924</v>
      </c>
      <c r="K23" s="73">
        <v>6</v>
      </c>
      <c r="L23" s="74">
        <v>519.07518206099996</v>
      </c>
      <c r="M23" s="73">
        <v>6</v>
      </c>
      <c r="N23" s="74">
        <v>543.077179505</v>
      </c>
      <c r="O23" s="73">
        <v>6</v>
      </c>
      <c r="P23" s="74">
        <v>496.27516766500003</v>
      </c>
      <c r="Q23" s="73">
        <v>6</v>
      </c>
      <c r="R23" s="74">
        <v>514.03277573800005</v>
      </c>
      <c r="S23" s="73">
        <v>6</v>
      </c>
      <c r="T23" s="74">
        <v>513.88103166099995</v>
      </c>
      <c r="U23" s="73">
        <v>6</v>
      </c>
      <c r="V23" s="74">
        <v>447.86517095300002</v>
      </c>
      <c r="W23" s="73">
        <v>6</v>
      </c>
      <c r="X23" s="74">
        <v>432.460113874</v>
      </c>
      <c r="Y23" s="73">
        <v>5</v>
      </c>
      <c r="Z23" s="74">
        <v>337.49428527999999</v>
      </c>
      <c r="AA23" s="73">
        <v>5</v>
      </c>
      <c r="AB23" s="74">
        <v>317.93208373499999</v>
      </c>
      <c r="AC23" s="196">
        <v>4</v>
      </c>
      <c r="AD23" s="74">
        <v>266.34063694899999</v>
      </c>
      <c r="AE23" s="73">
        <v>4</v>
      </c>
      <c r="AF23" s="199">
        <v>242.92890658600001</v>
      </c>
      <c r="AG23" s="63">
        <v>4</v>
      </c>
      <c r="AH23" s="229">
        <v>224.02688367100001</v>
      </c>
      <c r="AI23" s="238">
        <v>4</v>
      </c>
      <c r="AJ23" s="231">
        <v>218.213840815</v>
      </c>
      <c r="AK23" s="319">
        <v>4</v>
      </c>
      <c r="AL23" s="323">
        <v>202.381792671</v>
      </c>
      <c r="AM23" s="238"/>
    </row>
    <row r="24" spans="1:39" s="72" customFormat="1" ht="11" x14ac:dyDescent="0.15">
      <c r="A24" s="53"/>
      <c r="B24" s="32" t="s">
        <v>91</v>
      </c>
      <c r="C24" s="64">
        <v>1</v>
      </c>
      <c r="D24" s="65">
        <v>0.64520073300000003</v>
      </c>
      <c r="E24" s="104">
        <v>1</v>
      </c>
      <c r="F24" s="94">
        <v>0.502182499</v>
      </c>
      <c r="G24" s="64">
        <v>1</v>
      </c>
      <c r="H24" s="65">
        <v>0.502182499</v>
      </c>
      <c r="I24" s="64">
        <v>1</v>
      </c>
      <c r="J24" s="65">
        <v>0.502182499</v>
      </c>
      <c r="K24" s="64">
        <v>1</v>
      </c>
      <c r="L24" s="65">
        <v>0.502182499</v>
      </c>
      <c r="M24" s="64">
        <v>1</v>
      </c>
      <c r="N24" s="65">
        <v>0.502182499</v>
      </c>
      <c r="O24" s="64">
        <v>1</v>
      </c>
      <c r="P24" s="65">
        <v>0.39218249900000002</v>
      </c>
      <c r="Q24" s="64">
        <v>1</v>
      </c>
      <c r="R24" s="65">
        <v>0.34218249899999997</v>
      </c>
      <c r="S24" s="64">
        <v>1</v>
      </c>
      <c r="T24" s="65">
        <v>0.312182499</v>
      </c>
      <c r="U24" s="64">
        <v>1</v>
      </c>
      <c r="V24" s="65">
        <v>0.247182499</v>
      </c>
      <c r="W24" s="64">
        <v>1</v>
      </c>
      <c r="X24" s="65">
        <v>0.182182499</v>
      </c>
      <c r="Y24" s="64">
        <v>1</v>
      </c>
      <c r="Z24" s="65">
        <v>0.117182499</v>
      </c>
      <c r="AA24" s="64">
        <v>1</v>
      </c>
      <c r="AB24" s="65">
        <v>4.7182499000000003E-2</v>
      </c>
      <c r="AC24" s="197">
        <v>0</v>
      </c>
      <c r="AD24" s="65">
        <v>0</v>
      </c>
      <c r="AE24" s="64">
        <v>0</v>
      </c>
      <c r="AF24" s="200">
        <v>0</v>
      </c>
      <c r="AG24" s="66">
        <v>0</v>
      </c>
      <c r="AH24" s="230">
        <v>0</v>
      </c>
      <c r="AI24" s="239">
        <v>0</v>
      </c>
      <c r="AJ24" s="271">
        <v>0</v>
      </c>
      <c r="AK24" s="320">
        <v>0</v>
      </c>
      <c r="AL24" s="322">
        <v>0</v>
      </c>
      <c r="AM24" s="239"/>
    </row>
    <row r="25" spans="1:39" s="72" customFormat="1" ht="11" x14ac:dyDescent="0.15">
      <c r="A25" s="53"/>
      <c r="B25" s="32" t="s">
        <v>89</v>
      </c>
      <c r="C25" s="64">
        <v>3</v>
      </c>
      <c r="D25" s="65">
        <v>3.0928043860000001</v>
      </c>
      <c r="E25" s="104">
        <v>3</v>
      </c>
      <c r="F25" s="94">
        <v>3.3214051800000002</v>
      </c>
      <c r="G25" s="64">
        <v>3</v>
      </c>
      <c r="H25" s="65">
        <v>3.2326103399999999</v>
      </c>
      <c r="I25" s="64">
        <v>3</v>
      </c>
      <c r="J25" s="65">
        <v>3.2600106250000001</v>
      </c>
      <c r="K25" s="64">
        <v>3</v>
      </c>
      <c r="L25" s="65">
        <v>2.8350078619999999</v>
      </c>
      <c r="M25" s="64">
        <v>3</v>
      </c>
      <c r="N25" s="65">
        <v>2.9941887060000001</v>
      </c>
      <c r="O25" s="64">
        <v>3</v>
      </c>
      <c r="P25" s="65">
        <v>3.4124124660000001</v>
      </c>
      <c r="Q25" s="64">
        <v>3</v>
      </c>
      <c r="R25" s="65">
        <v>3.3300330389999999</v>
      </c>
      <c r="S25" s="64">
        <v>3</v>
      </c>
      <c r="T25" s="65">
        <v>3.6286669620000001</v>
      </c>
      <c r="U25" s="64">
        <v>3</v>
      </c>
      <c r="V25" s="65">
        <v>3.6134330540000001</v>
      </c>
      <c r="W25" s="64">
        <v>3</v>
      </c>
      <c r="X25" s="65">
        <v>3.646199975</v>
      </c>
      <c r="Y25" s="64">
        <v>3</v>
      </c>
      <c r="Z25" s="65">
        <v>3.658823881</v>
      </c>
      <c r="AA25" s="64">
        <v>3</v>
      </c>
      <c r="AB25" s="65">
        <v>3.6556110359999998</v>
      </c>
      <c r="AC25" s="197">
        <v>3</v>
      </c>
      <c r="AD25" s="65">
        <v>3.6290040490000002</v>
      </c>
      <c r="AE25" s="64">
        <v>3</v>
      </c>
      <c r="AF25" s="200">
        <v>3.6533489860000001</v>
      </c>
      <c r="AG25" s="66">
        <v>3</v>
      </c>
      <c r="AH25" s="230">
        <v>3.2763481099999998</v>
      </c>
      <c r="AI25" s="239">
        <v>3</v>
      </c>
      <c r="AJ25" s="271">
        <v>2.7221840249999998</v>
      </c>
      <c r="AK25" s="320">
        <v>3</v>
      </c>
      <c r="AL25" s="322">
        <v>2.9813952559999999</v>
      </c>
      <c r="AM25" s="239"/>
    </row>
    <row r="26" spans="1:39" s="72" customFormat="1" ht="11" x14ac:dyDescent="0.15">
      <c r="A26" s="53"/>
      <c r="B26" s="32" t="s">
        <v>95</v>
      </c>
      <c r="C26" s="64">
        <v>0</v>
      </c>
      <c r="D26" s="65">
        <v>0</v>
      </c>
      <c r="E26" s="104">
        <v>0</v>
      </c>
      <c r="F26" s="94">
        <v>0</v>
      </c>
      <c r="G26" s="64">
        <v>0</v>
      </c>
      <c r="H26" s="65">
        <v>0</v>
      </c>
      <c r="I26" s="64">
        <v>0</v>
      </c>
      <c r="J26" s="65">
        <v>0</v>
      </c>
      <c r="K26" s="64">
        <v>0</v>
      </c>
      <c r="L26" s="65">
        <v>0</v>
      </c>
      <c r="M26" s="64">
        <v>0</v>
      </c>
      <c r="N26" s="65">
        <v>0</v>
      </c>
      <c r="O26" s="64">
        <v>0</v>
      </c>
      <c r="P26" s="65">
        <v>0</v>
      </c>
      <c r="Q26" s="64">
        <v>0</v>
      </c>
      <c r="R26" s="65">
        <v>0</v>
      </c>
      <c r="S26" s="64">
        <v>0</v>
      </c>
      <c r="T26" s="65">
        <v>0</v>
      </c>
      <c r="U26" s="64">
        <v>0</v>
      </c>
      <c r="V26" s="65">
        <v>0</v>
      </c>
      <c r="W26" s="64">
        <v>0</v>
      </c>
      <c r="X26" s="65">
        <v>0</v>
      </c>
      <c r="Y26" s="64">
        <v>0</v>
      </c>
      <c r="Z26" s="65">
        <v>0</v>
      </c>
      <c r="AA26" s="64">
        <v>0</v>
      </c>
      <c r="AB26" s="65">
        <v>0</v>
      </c>
      <c r="AC26" s="197">
        <v>0</v>
      </c>
      <c r="AD26" s="65">
        <v>0</v>
      </c>
      <c r="AE26" s="64">
        <v>0</v>
      </c>
      <c r="AF26" s="200">
        <v>0</v>
      </c>
      <c r="AG26" s="66">
        <v>0</v>
      </c>
      <c r="AH26" s="230">
        <v>0</v>
      </c>
      <c r="AI26" s="239">
        <v>0</v>
      </c>
      <c r="AJ26" s="271">
        <v>0</v>
      </c>
      <c r="AK26" s="320">
        <v>0</v>
      </c>
      <c r="AL26" s="322">
        <v>0</v>
      </c>
      <c r="AM26" s="239"/>
    </row>
    <row r="27" spans="1:39" s="72" customFormat="1" ht="11" x14ac:dyDescent="0.15">
      <c r="A27" s="9"/>
      <c r="B27" s="32" t="s">
        <v>90</v>
      </c>
      <c r="C27" s="64">
        <v>0</v>
      </c>
      <c r="D27" s="65">
        <v>0</v>
      </c>
      <c r="E27" s="104">
        <v>0</v>
      </c>
      <c r="F27" s="94">
        <v>0</v>
      </c>
      <c r="G27" s="64">
        <v>0</v>
      </c>
      <c r="H27" s="65">
        <v>0</v>
      </c>
      <c r="I27" s="64">
        <v>0</v>
      </c>
      <c r="J27" s="65">
        <v>0</v>
      </c>
      <c r="K27" s="64">
        <v>0</v>
      </c>
      <c r="L27" s="65">
        <v>0</v>
      </c>
      <c r="M27" s="64">
        <v>0</v>
      </c>
      <c r="N27" s="65">
        <v>0</v>
      </c>
      <c r="O27" s="64">
        <v>0</v>
      </c>
      <c r="P27" s="65">
        <v>0</v>
      </c>
      <c r="Q27" s="64">
        <v>0</v>
      </c>
      <c r="R27" s="65">
        <v>0</v>
      </c>
      <c r="S27" s="64">
        <v>0</v>
      </c>
      <c r="T27" s="65">
        <v>0</v>
      </c>
      <c r="U27" s="64">
        <v>0</v>
      </c>
      <c r="V27" s="65">
        <v>0</v>
      </c>
      <c r="W27" s="64">
        <v>0</v>
      </c>
      <c r="X27" s="65">
        <v>0</v>
      </c>
      <c r="Y27" s="64">
        <v>0</v>
      </c>
      <c r="Z27" s="65">
        <v>0</v>
      </c>
      <c r="AA27" s="64">
        <v>0</v>
      </c>
      <c r="AB27" s="65">
        <v>0</v>
      </c>
      <c r="AC27" s="197">
        <v>0</v>
      </c>
      <c r="AD27" s="65">
        <v>0</v>
      </c>
      <c r="AE27" s="64">
        <v>0</v>
      </c>
      <c r="AF27" s="200">
        <v>0</v>
      </c>
      <c r="AG27" s="66">
        <v>0</v>
      </c>
      <c r="AH27" s="230">
        <v>0</v>
      </c>
      <c r="AI27" s="239">
        <v>0</v>
      </c>
      <c r="AJ27" s="271">
        <v>0</v>
      </c>
      <c r="AK27" s="320">
        <v>0</v>
      </c>
      <c r="AL27" s="322">
        <v>0</v>
      </c>
      <c r="AM27" s="239"/>
    </row>
    <row r="28" spans="1:39" s="72" customFormat="1" ht="11" x14ac:dyDescent="0.15">
      <c r="A28" s="53"/>
      <c r="B28" s="32" t="s">
        <v>97</v>
      </c>
      <c r="C28" s="64">
        <v>2</v>
      </c>
      <c r="D28" s="65">
        <v>484.53774529999998</v>
      </c>
      <c r="E28" s="104">
        <v>2</v>
      </c>
      <c r="F28" s="94">
        <v>476.22637500000002</v>
      </c>
      <c r="G28" s="64">
        <v>2</v>
      </c>
      <c r="H28" s="65">
        <v>468.57703420000001</v>
      </c>
      <c r="I28" s="64">
        <v>2</v>
      </c>
      <c r="J28" s="65">
        <v>473.53966179999998</v>
      </c>
      <c r="K28" s="64">
        <v>2</v>
      </c>
      <c r="L28" s="65">
        <v>515.73799169999995</v>
      </c>
      <c r="M28" s="64">
        <v>2</v>
      </c>
      <c r="N28" s="65">
        <v>539.58080829999994</v>
      </c>
      <c r="O28" s="64">
        <v>2</v>
      </c>
      <c r="P28" s="65">
        <v>492.47057269999999</v>
      </c>
      <c r="Q28" s="64">
        <v>2</v>
      </c>
      <c r="R28" s="65">
        <v>510.36056020000001</v>
      </c>
      <c r="S28" s="64">
        <v>2</v>
      </c>
      <c r="T28" s="65">
        <v>509.94018219999998</v>
      </c>
      <c r="U28" s="64">
        <v>2</v>
      </c>
      <c r="V28" s="65">
        <v>444.00455540000002</v>
      </c>
      <c r="W28" s="64">
        <v>2</v>
      </c>
      <c r="X28" s="65">
        <v>428.63173139999998</v>
      </c>
      <c r="Y28" s="64">
        <v>1</v>
      </c>
      <c r="Z28" s="65">
        <v>333.71827889999997</v>
      </c>
      <c r="AA28" s="64">
        <v>1</v>
      </c>
      <c r="AB28" s="65">
        <v>314.22929019999998</v>
      </c>
      <c r="AC28" s="197">
        <v>1</v>
      </c>
      <c r="AD28" s="65">
        <v>262.71163289999998</v>
      </c>
      <c r="AE28" s="64">
        <v>1</v>
      </c>
      <c r="AF28" s="200">
        <v>239.27555760000001</v>
      </c>
      <c r="AG28" s="66">
        <v>1</v>
      </c>
      <c r="AH28" s="230">
        <v>220.75053556099999</v>
      </c>
      <c r="AI28" s="239">
        <v>1</v>
      </c>
      <c r="AJ28" s="271">
        <v>215.49165679000001</v>
      </c>
      <c r="AK28" s="320">
        <v>1</v>
      </c>
      <c r="AL28" s="322">
        <v>199.40039741499999</v>
      </c>
      <c r="AM28" s="239"/>
    </row>
    <row r="29" spans="1:39" s="71" customFormat="1" ht="11" x14ac:dyDescent="0.15">
      <c r="A29" s="81"/>
      <c r="B29" s="33" t="s">
        <v>102</v>
      </c>
      <c r="C29" s="73">
        <v>52</v>
      </c>
      <c r="D29" s="74">
        <v>6874.6640664839997</v>
      </c>
      <c r="E29" s="104">
        <v>53</v>
      </c>
      <c r="F29" s="95">
        <v>5716.7613609330001</v>
      </c>
      <c r="G29" s="73">
        <v>52</v>
      </c>
      <c r="H29" s="74">
        <v>6091.2116725489996</v>
      </c>
      <c r="I29" s="73">
        <v>52</v>
      </c>
      <c r="J29" s="74">
        <v>6487.9456005769998</v>
      </c>
      <c r="K29" s="73">
        <v>57</v>
      </c>
      <c r="L29" s="74">
        <v>7199.4355229619996</v>
      </c>
      <c r="M29" s="73">
        <v>57</v>
      </c>
      <c r="N29" s="74">
        <v>19368.143804193998</v>
      </c>
      <c r="O29" s="73">
        <v>57</v>
      </c>
      <c r="P29" s="74">
        <v>8660.2700349299994</v>
      </c>
      <c r="Q29" s="73">
        <v>62</v>
      </c>
      <c r="R29" s="74">
        <v>8670.8509034020008</v>
      </c>
      <c r="S29" s="73">
        <v>63</v>
      </c>
      <c r="T29" s="74">
        <v>8598.9373023429998</v>
      </c>
      <c r="U29" s="73">
        <v>63</v>
      </c>
      <c r="V29" s="74">
        <v>8533.2976254530004</v>
      </c>
      <c r="W29" s="73">
        <v>65</v>
      </c>
      <c r="X29" s="74">
        <v>8954.4800250499993</v>
      </c>
      <c r="Y29" s="73">
        <v>62</v>
      </c>
      <c r="Z29" s="74">
        <v>9105.6168512069999</v>
      </c>
      <c r="AA29" s="73">
        <v>54</v>
      </c>
      <c r="AB29" s="74">
        <v>9126.9493608739995</v>
      </c>
      <c r="AC29" s="196">
        <v>54</v>
      </c>
      <c r="AD29" s="74">
        <v>9107.4328195750004</v>
      </c>
      <c r="AE29" s="73">
        <v>53</v>
      </c>
      <c r="AF29" s="199">
        <v>9543.3774706679997</v>
      </c>
      <c r="AG29" s="63">
        <v>52</v>
      </c>
      <c r="AH29" s="229">
        <v>9313.6454667020007</v>
      </c>
      <c r="AI29" s="238">
        <v>54</v>
      </c>
      <c r="AJ29" s="231">
        <v>9674.6026894740007</v>
      </c>
      <c r="AK29" s="319">
        <v>56</v>
      </c>
      <c r="AL29" s="323">
        <v>9567.0936450499994</v>
      </c>
      <c r="AM29" s="238"/>
    </row>
    <row r="30" spans="1:39" s="72" customFormat="1" ht="11" x14ac:dyDescent="0.15">
      <c r="A30" s="53"/>
      <c r="B30" s="3" t="s">
        <v>0</v>
      </c>
      <c r="C30" s="13">
        <v>140527</v>
      </c>
      <c r="D30" s="48">
        <v>31079.387113362998</v>
      </c>
      <c r="E30" s="104">
        <v>145294</v>
      </c>
      <c r="F30" s="94">
        <v>34165.620810114997</v>
      </c>
      <c r="G30" s="13">
        <v>143820</v>
      </c>
      <c r="H30" s="48">
        <v>36164.754146870997</v>
      </c>
      <c r="I30" s="13">
        <v>144430</v>
      </c>
      <c r="J30" s="48">
        <v>38144.663992866001</v>
      </c>
      <c r="K30" s="13">
        <v>147470</v>
      </c>
      <c r="L30" s="48">
        <v>39845.551240902001</v>
      </c>
      <c r="M30" s="13">
        <v>146780</v>
      </c>
      <c r="N30" s="48">
        <v>55988.018440637003</v>
      </c>
      <c r="O30" s="13">
        <v>141985</v>
      </c>
      <c r="P30" s="48">
        <v>45421.481937363998</v>
      </c>
      <c r="Q30" s="13">
        <v>147967</v>
      </c>
      <c r="R30" s="48">
        <v>47091.636811292999</v>
      </c>
      <c r="S30" s="13">
        <v>151247</v>
      </c>
      <c r="T30" s="48">
        <v>48664.514147116002</v>
      </c>
      <c r="U30" s="13">
        <v>151241</v>
      </c>
      <c r="V30" s="48">
        <v>49212.413072773001</v>
      </c>
      <c r="W30" s="13">
        <v>150333</v>
      </c>
      <c r="X30" s="48">
        <v>50192.563149301001</v>
      </c>
      <c r="Y30" s="13">
        <v>148005</v>
      </c>
      <c r="Z30" s="48">
        <v>51037.474587684999</v>
      </c>
      <c r="AA30" s="13">
        <v>148571</v>
      </c>
      <c r="AB30" s="48">
        <v>50944.438506165003</v>
      </c>
      <c r="AC30" s="196">
        <v>145450</v>
      </c>
      <c r="AD30" s="48">
        <v>50010.923418243001</v>
      </c>
      <c r="AE30" s="73">
        <v>142713</v>
      </c>
      <c r="AF30" s="192">
        <v>50767.092774935998</v>
      </c>
      <c r="AG30" s="63">
        <v>141561</v>
      </c>
      <c r="AH30" s="231">
        <v>50368.172335914998</v>
      </c>
      <c r="AI30" s="238">
        <v>149237</v>
      </c>
      <c r="AJ30" s="272">
        <v>51092.711065044001</v>
      </c>
      <c r="AK30" s="319">
        <v>158616</v>
      </c>
      <c r="AL30" s="330">
        <v>52329.634844692002</v>
      </c>
      <c r="AM30" s="238"/>
    </row>
    <row r="31" spans="1:39" ht="23" customHeight="1" x14ac:dyDescent="0.2">
      <c r="A31" s="290"/>
      <c r="B31" s="291"/>
      <c r="C31" s="291"/>
      <c r="D31" s="291"/>
      <c r="E31" s="291"/>
      <c r="F31" s="291"/>
      <c r="G31" s="291"/>
      <c r="H31" s="291"/>
      <c r="I31" s="291"/>
      <c r="J31" s="291"/>
      <c r="K31" s="291"/>
      <c r="L31" s="291"/>
      <c r="M31" s="291"/>
      <c r="N31" s="291"/>
      <c r="O31" s="291"/>
      <c r="P31" s="291"/>
      <c r="Q31" s="291"/>
      <c r="R31" s="291"/>
      <c r="S31" s="291"/>
      <c r="T31" s="291"/>
      <c r="U31" s="291"/>
      <c r="V31" s="291"/>
      <c r="W31" s="291"/>
      <c r="X31" s="291"/>
      <c r="Y31" s="291"/>
      <c r="Z31" s="291"/>
      <c r="AA31" s="291"/>
      <c r="AB31" s="291"/>
      <c r="AC31" s="291"/>
      <c r="AD31" s="291"/>
      <c r="AE31" s="291"/>
      <c r="AF31" s="291"/>
      <c r="AG31" s="291"/>
      <c r="AH31" s="291"/>
      <c r="AI31" s="291"/>
      <c r="AJ31" s="291"/>
      <c r="AK31" s="291"/>
      <c r="AL31" s="292"/>
    </row>
    <row r="32" spans="1:39" x14ac:dyDescent="0.2">
      <c r="B32" s="115" t="s">
        <v>223</v>
      </c>
    </row>
    <row r="33" spans="1:2" x14ac:dyDescent="0.2">
      <c r="B33" s="115" t="s">
        <v>224</v>
      </c>
    </row>
    <row r="35" spans="1:2" x14ac:dyDescent="0.2">
      <c r="A35" s="54"/>
    </row>
  </sheetData>
  <mergeCells count="22">
    <mergeCell ref="AI2:AJ2"/>
    <mergeCell ref="E2:F2"/>
    <mergeCell ref="G2:H2"/>
    <mergeCell ref="I2:J2"/>
    <mergeCell ref="K2:L2"/>
    <mergeCell ref="A3:B3"/>
    <mergeCell ref="A1:AL1"/>
    <mergeCell ref="A31:AL31"/>
    <mergeCell ref="A2:B2"/>
    <mergeCell ref="Y2:Z2"/>
    <mergeCell ref="AC2:AD2"/>
    <mergeCell ref="W2:X2"/>
    <mergeCell ref="AK2:AL2"/>
    <mergeCell ref="AA2:AB2"/>
    <mergeCell ref="AE2:AF2"/>
    <mergeCell ref="AG2:AH2"/>
    <mergeCell ref="M2:N2"/>
    <mergeCell ref="O2:P2"/>
    <mergeCell ref="Q2:R2"/>
    <mergeCell ref="S2:T2"/>
    <mergeCell ref="U2:V2"/>
    <mergeCell ref="C2:D2"/>
  </mergeCells>
  <printOptions horizontalCentered="1"/>
  <pageMargins left="0.70866141732283472" right="0.70866141732283472" top="0.74803149606299213" bottom="0.74803149606299213" header="0.31496062992125984" footer="0.31496062992125984"/>
  <pageSetup paperSize="9" scale="74" orientation="landscape" r:id="rId1"/>
  <headerFooter alignWithMargins="0">
    <oddFooter>&amp;L&amp;"Arial,Regular"&amp;10&amp;K09-024STATISTIK FINTECH LENDING INDONESIA&amp;R&amp;"Arial,Regular"&amp;10&amp;K08-020&amp;P</oddFooter>
  </headerFooter>
  <colBreaks count="1" manualBreakCount="1">
    <brk id="12" max="37"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T46"/>
  <sheetViews>
    <sheetView showGridLines="0" zoomScaleNormal="90" workbookViewId="0">
      <pane xSplit="2" ySplit="2" topLeftCell="J3" activePane="bottomRight" state="frozen"/>
      <selection activeCell="C13" sqref="C13"/>
      <selection pane="topRight" activeCell="C13" sqref="C13"/>
      <selection pane="bottomLeft" activeCell="C13" sqref="C13"/>
      <selection pane="bottomRight" activeCell="T4" sqref="T4:T41"/>
    </sheetView>
  </sheetViews>
  <sheetFormatPr baseColWidth="10" defaultColWidth="9.1640625" defaultRowHeight="15" x14ac:dyDescent="0.2"/>
  <cols>
    <col min="1" max="1" width="2.6640625" style="57" bestFit="1" customWidth="1"/>
    <col min="2" max="2" width="21.5" style="54" customWidth="1"/>
    <col min="3" max="3" width="9.1640625" style="54" hidden="1" customWidth="1"/>
    <col min="4" max="4" width="9.1640625" style="54" customWidth="1"/>
    <col min="5" max="5" width="9.83203125" style="54" bestFit="1" customWidth="1"/>
    <col min="6" max="16384" width="9.1640625" style="54"/>
  </cols>
  <sheetData>
    <row r="1" spans="1:20" ht="29" customHeight="1" x14ac:dyDescent="0.2">
      <c r="A1" s="274" t="s">
        <v>182</v>
      </c>
      <c r="B1" s="275"/>
      <c r="C1" s="275"/>
      <c r="D1" s="275"/>
      <c r="E1" s="275"/>
      <c r="F1" s="275"/>
      <c r="G1" s="275"/>
      <c r="H1" s="275"/>
      <c r="I1" s="275"/>
      <c r="J1" s="275"/>
      <c r="K1" s="275"/>
      <c r="L1" s="275"/>
      <c r="M1" s="275"/>
      <c r="N1" s="275"/>
      <c r="O1" s="275"/>
      <c r="P1" s="275"/>
      <c r="Q1" s="275"/>
      <c r="R1" s="275"/>
      <c r="S1" s="275"/>
      <c r="T1" s="276"/>
    </row>
    <row r="2" spans="1:20" x14ac:dyDescent="0.2">
      <c r="A2" s="298" t="s">
        <v>3</v>
      </c>
      <c r="B2" s="298"/>
      <c r="C2" s="213" t="s">
        <v>221</v>
      </c>
      <c r="D2" s="213" t="s">
        <v>222</v>
      </c>
      <c r="E2" s="214">
        <v>44621</v>
      </c>
      <c r="F2" s="214">
        <v>44652</v>
      </c>
      <c r="G2" s="214">
        <v>44682</v>
      </c>
      <c r="H2" s="214">
        <v>44713</v>
      </c>
      <c r="I2" s="214">
        <v>44743</v>
      </c>
      <c r="J2" s="214">
        <v>44774</v>
      </c>
      <c r="K2" s="214">
        <v>44805</v>
      </c>
      <c r="L2" s="214">
        <v>44835</v>
      </c>
      <c r="M2" s="214">
        <v>44866</v>
      </c>
      <c r="N2" s="214">
        <v>44896</v>
      </c>
      <c r="O2" s="214">
        <v>44927</v>
      </c>
      <c r="P2" s="214">
        <v>44958</v>
      </c>
      <c r="Q2" s="214">
        <v>44986</v>
      </c>
      <c r="R2" s="214">
        <v>45017</v>
      </c>
      <c r="S2" s="214">
        <v>45047</v>
      </c>
      <c r="T2" s="214">
        <v>45078</v>
      </c>
    </row>
    <row r="3" spans="1:20" ht="72" x14ac:dyDescent="0.2">
      <c r="A3" s="298"/>
      <c r="B3" s="298"/>
      <c r="C3" s="45" t="s">
        <v>105</v>
      </c>
      <c r="D3" s="45" t="s">
        <v>105</v>
      </c>
      <c r="E3" s="45" t="s">
        <v>105</v>
      </c>
      <c r="F3" s="45" t="s">
        <v>105</v>
      </c>
      <c r="G3" s="45" t="s">
        <v>105</v>
      </c>
      <c r="H3" s="45" t="s">
        <v>105</v>
      </c>
      <c r="I3" s="45" t="s">
        <v>105</v>
      </c>
      <c r="J3" s="45" t="s">
        <v>105</v>
      </c>
      <c r="K3" s="45" t="s">
        <v>105</v>
      </c>
      <c r="L3" s="45" t="s">
        <v>105</v>
      </c>
      <c r="M3" s="45" t="s">
        <v>105</v>
      </c>
      <c r="N3" s="45" t="s">
        <v>105</v>
      </c>
      <c r="O3" s="45" t="s">
        <v>105</v>
      </c>
      <c r="P3" s="45" t="s">
        <v>105</v>
      </c>
      <c r="Q3" s="45" t="s">
        <v>105</v>
      </c>
      <c r="R3" s="45" t="s">
        <v>105</v>
      </c>
      <c r="S3" s="45" t="s">
        <v>105</v>
      </c>
      <c r="T3" s="45" t="s">
        <v>105</v>
      </c>
    </row>
    <row r="4" spans="1:20" s="55" customFormat="1" x14ac:dyDescent="0.2">
      <c r="A4" s="52" t="s">
        <v>33</v>
      </c>
      <c r="C4" s="13">
        <v>638636</v>
      </c>
      <c r="D4" s="13">
        <v>651141</v>
      </c>
      <c r="E4" s="13">
        <v>662564</v>
      </c>
      <c r="F4" s="13">
        <v>673767</v>
      </c>
      <c r="G4" s="13">
        <v>684600</v>
      </c>
      <c r="H4" s="13">
        <v>696297</v>
      </c>
      <c r="I4" s="13">
        <v>716093</v>
      </c>
      <c r="J4" s="13">
        <v>729886</v>
      </c>
      <c r="K4" s="13">
        <v>742225</v>
      </c>
      <c r="L4" s="13">
        <v>757604</v>
      </c>
      <c r="M4" s="13">
        <v>765645</v>
      </c>
      <c r="N4" s="13">
        <v>772966</v>
      </c>
      <c r="O4" s="13">
        <v>779350</v>
      </c>
      <c r="P4" s="73">
        <v>784656</v>
      </c>
      <c r="Q4" s="73">
        <v>791433</v>
      </c>
      <c r="R4" s="63">
        <v>800106</v>
      </c>
      <c r="S4" s="186">
        <v>814015</v>
      </c>
      <c r="T4" s="228">
        <v>826341</v>
      </c>
    </row>
    <row r="5" spans="1:20" x14ac:dyDescent="0.2">
      <c r="A5" s="8"/>
      <c r="B5" s="1" t="s">
        <v>34</v>
      </c>
      <c r="C5" s="2">
        <v>59020</v>
      </c>
      <c r="D5" s="2">
        <v>59849</v>
      </c>
      <c r="E5" s="2">
        <v>60491</v>
      </c>
      <c r="F5" s="2">
        <v>61114</v>
      </c>
      <c r="G5" s="2">
        <v>61718</v>
      </c>
      <c r="H5" s="2">
        <v>62415</v>
      </c>
      <c r="I5" s="2">
        <v>63697</v>
      </c>
      <c r="J5" s="2">
        <v>64459</v>
      </c>
      <c r="K5" s="2">
        <v>65148</v>
      </c>
      <c r="L5" s="2">
        <v>65992</v>
      </c>
      <c r="M5" s="2">
        <v>66422</v>
      </c>
      <c r="N5" s="2">
        <v>66755</v>
      </c>
      <c r="O5" s="2">
        <v>66968</v>
      </c>
      <c r="P5" s="64">
        <v>67178</v>
      </c>
      <c r="Q5" s="64">
        <v>67430</v>
      </c>
      <c r="R5" s="66">
        <v>67724</v>
      </c>
      <c r="S5" s="64">
        <v>68304</v>
      </c>
      <c r="T5" s="66">
        <v>68781</v>
      </c>
    </row>
    <row r="6" spans="1:20" x14ac:dyDescent="0.2">
      <c r="A6" s="8"/>
      <c r="B6" s="1" t="s">
        <v>35</v>
      </c>
      <c r="C6" s="2">
        <v>232394</v>
      </c>
      <c r="D6" s="2">
        <v>238360</v>
      </c>
      <c r="E6" s="2">
        <v>244325</v>
      </c>
      <c r="F6" s="2">
        <v>250404</v>
      </c>
      <c r="G6" s="2">
        <v>256818</v>
      </c>
      <c r="H6" s="2">
        <v>263111</v>
      </c>
      <c r="I6" s="2">
        <v>271123</v>
      </c>
      <c r="J6" s="2">
        <v>278164</v>
      </c>
      <c r="K6" s="2">
        <v>284374</v>
      </c>
      <c r="L6" s="2">
        <v>290058</v>
      </c>
      <c r="M6" s="2">
        <v>293930</v>
      </c>
      <c r="N6" s="2">
        <v>298244</v>
      </c>
      <c r="O6" s="2">
        <v>302654</v>
      </c>
      <c r="P6" s="64">
        <v>306371</v>
      </c>
      <c r="Q6" s="64">
        <v>310820</v>
      </c>
      <c r="R6" s="66">
        <v>315673</v>
      </c>
      <c r="S6" s="64">
        <v>320680</v>
      </c>
      <c r="T6" s="66">
        <v>324882</v>
      </c>
    </row>
    <row r="7" spans="1:20" x14ac:dyDescent="0.2">
      <c r="A7" s="8"/>
      <c r="B7" s="1" t="s">
        <v>36</v>
      </c>
      <c r="C7" s="2">
        <v>174292</v>
      </c>
      <c r="D7" s="2">
        <v>177043</v>
      </c>
      <c r="E7" s="2">
        <v>179463</v>
      </c>
      <c r="F7" s="2">
        <v>181697</v>
      </c>
      <c r="G7" s="2">
        <v>183548</v>
      </c>
      <c r="H7" s="2">
        <v>185927</v>
      </c>
      <c r="I7" s="2">
        <v>190533</v>
      </c>
      <c r="J7" s="2">
        <v>193288</v>
      </c>
      <c r="K7" s="2">
        <v>195568</v>
      </c>
      <c r="L7" s="2">
        <v>199274</v>
      </c>
      <c r="M7" s="2">
        <v>200946</v>
      </c>
      <c r="N7" s="2">
        <v>202226</v>
      </c>
      <c r="O7" s="2">
        <v>203086</v>
      </c>
      <c r="P7" s="64">
        <v>203744</v>
      </c>
      <c r="Q7" s="64">
        <v>204666</v>
      </c>
      <c r="R7" s="66">
        <v>206025</v>
      </c>
      <c r="S7" s="64">
        <v>208148</v>
      </c>
      <c r="T7" s="66">
        <v>209833</v>
      </c>
    </row>
    <row r="8" spans="1:20" x14ac:dyDescent="0.2">
      <c r="A8" s="8"/>
      <c r="B8" s="1" t="s">
        <v>37</v>
      </c>
      <c r="C8" s="2">
        <v>67943</v>
      </c>
      <c r="D8" s="2">
        <v>69086</v>
      </c>
      <c r="E8" s="2">
        <v>70096</v>
      </c>
      <c r="F8" s="2">
        <v>71080</v>
      </c>
      <c r="G8" s="2">
        <v>71843</v>
      </c>
      <c r="H8" s="2">
        <v>72883</v>
      </c>
      <c r="I8" s="2">
        <v>75427</v>
      </c>
      <c r="J8" s="2">
        <v>76777</v>
      </c>
      <c r="K8" s="2">
        <v>78120</v>
      </c>
      <c r="L8" s="2">
        <v>80404</v>
      </c>
      <c r="M8" s="2">
        <v>81300</v>
      </c>
      <c r="N8" s="2">
        <v>81881</v>
      </c>
      <c r="O8" s="2">
        <v>82254</v>
      </c>
      <c r="P8" s="64">
        <v>82564</v>
      </c>
      <c r="Q8" s="64">
        <v>83117</v>
      </c>
      <c r="R8" s="66">
        <v>84076</v>
      </c>
      <c r="S8" s="64">
        <v>86790</v>
      </c>
      <c r="T8" s="66">
        <v>89076</v>
      </c>
    </row>
    <row r="9" spans="1:20" x14ac:dyDescent="0.2">
      <c r="A9" s="8"/>
      <c r="B9" s="1" t="s">
        <v>38</v>
      </c>
      <c r="C9" s="2">
        <v>15532</v>
      </c>
      <c r="D9" s="2">
        <v>15732</v>
      </c>
      <c r="E9" s="2">
        <v>15871</v>
      </c>
      <c r="F9" s="2">
        <v>16023</v>
      </c>
      <c r="G9" s="2">
        <v>16147</v>
      </c>
      <c r="H9" s="2">
        <v>16282</v>
      </c>
      <c r="I9" s="2">
        <v>16662</v>
      </c>
      <c r="J9" s="2">
        <v>16857</v>
      </c>
      <c r="K9" s="2">
        <v>17090</v>
      </c>
      <c r="L9" s="2">
        <v>17407</v>
      </c>
      <c r="M9" s="2">
        <v>17539</v>
      </c>
      <c r="N9" s="2">
        <v>17630</v>
      </c>
      <c r="O9" s="2">
        <v>17688</v>
      </c>
      <c r="P9" s="64">
        <v>17726</v>
      </c>
      <c r="Q9" s="64">
        <v>17842</v>
      </c>
      <c r="R9" s="66">
        <v>18046</v>
      </c>
      <c r="S9" s="64">
        <v>18402</v>
      </c>
      <c r="T9" s="66">
        <v>18600</v>
      </c>
    </row>
    <row r="10" spans="1:20" x14ac:dyDescent="0.2">
      <c r="A10" s="8"/>
      <c r="B10" s="1" t="s">
        <v>39</v>
      </c>
      <c r="C10" s="2">
        <v>89455</v>
      </c>
      <c r="D10" s="2">
        <v>91071</v>
      </c>
      <c r="E10" s="2">
        <v>92318</v>
      </c>
      <c r="F10" s="2">
        <v>93449</v>
      </c>
      <c r="G10" s="2">
        <v>94526</v>
      </c>
      <c r="H10" s="2">
        <v>95679</v>
      </c>
      <c r="I10" s="2">
        <v>98651</v>
      </c>
      <c r="J10" s="2">
        <v>100341</v>
      </c>
      <c r="K10" s="2">
        <v>101925</v>
      </c>
      <c r="L10" s="2">
        <v>104469</v>
      </c>
      <c r="M10" s="2">
        <v>105508</v>
      </c>
      <c r="N10" s="2">
        <v>106230</v>
      </c>
      <c r="O10" s="2">
        <v>106700</v>
      </c>
      <c r="P10" s="64">
        <v>107073</v>
      </c>
      <c r="Q10" s="64">
        <v>107558</v>
      </c>
      <c r="R10" s="66">
        <v>108562</v>
      </c>
      <c r="S10" s="64">
        <v>111691</v>
      </c>
      <c r="T10" s="66">
        <v>115169</v>
      </c>
    </row>
    <row r="11" spans="1:20" s="55" customFormat="1" x14ac:dyDescent="0.2">
      <c r="A11" s="56" t="s">
        <v>40</v>
      </c>
      <c r="C11" s="13">
        <v>188852</v>
      </c>
      <c r="D11" s="13">
        <v>191767</v>
      </c>
      <c r="E11" s="13">
        <v>195025</v>
      </c>
      <c r="F11" s="13">
        <v>197828</v>
      </c>
      <c r="G11" s="13">
        <v>200218</v>
      </c>
      <c r="H11" s="13">
        <v>203020</v>
      </c>
      <c r="I11" s="13">
        <v>208567</v>
      </c>
      <c r="J11" s="13">
        <v>211740</v>
      </c>
      <c r="K11" s="13">
        <v>214662</v>
      </c>
      <c r="L11" s="13">
        <v>219259</v>
      </c>
      <c r="M11" s="13">
        <v>221288</v>
      </c>
      <c r="N11" s="13">
        <v>222963</v>
      </c>
      <c r="O11" s="13">
        <v>224056</v>
      </c>
      <c r="P11" s="73">
        <v>224931</v>
      </c>
      <c r="Q11" s="73">
        <v>226295</v>
      </c>
      <c r="R11" s="63">
        <v>230148</v>
      </c>
      <c r="S11" s="73">
        <v>243494</v>
      </c>
      <c r="T11" s="63">
        <v>257760</v>
      </c>
    </row>
    <row r="12" spans="1:20" x14ac:dyDescent="0.2">
      <c r="A12" s="8"/>
      <c r="B12" s="1" t="s">
        <v>41</v>
      </c>
      <c r="C12" s="2">
        <v>5747</v>
      </c>
      <c r="D12" s="2">
        <v>5846</v>
      </c>
      <c r="E12" s="2">
        <v>6120</v>
      </c>
      <c r="F12" s="2">
        <v>6300</v>
      </c>
      <c r="G12" s="2">
        <v>6381</v>
      </c>
      <c r="H12" s="2">
        <v>6461</v>
      </c>
      <c r="I12" s="2">
        <v>6673</v>
      </c>
      <c r="J12" s="2">
        <v>6755</v>
      </c>
      <c r="K12" s="2">
        <v>6874</v>
      </c>
      <c r="L12" s="2">
        <v>7078</v>
      </c>
      <c r="M12" s="2">
        <v>7154</v>
      </c>
      <c r="N12" s="2">
        <v>7205</v>
      </c>
      <c r="O12" s="2">
        <v>7233</v>
      </c>
      <c r="P12" s="64">
        <v>7258</v>
      </c>
      <c r="Q12" s="64">
        <v>7278</v>
      </c>
      <c r="R12" s="66">
        <v>7340</v>
      </c>
      <c r="S12" s="64">
        <v>7484</v>
      </c>
      <c r="T12" s="66">
        <v>7599</v>
      </c>
    </row>
    <row r="13" spans="1:20" x14ac:dyDescent="0.2">
      <c r="A13" s="8"/>
      <c r="B13" s="1" t="s">
        <v>42</v>
      </c>
      <c r="C13" s="2">
        <v>34556</v>
      </c>
      <c r="D13" s="2">
        <v>35008</v>
      </c>
      <c r="E13" s="2">
        <v>35410</v>
      </c>
      <c r="F13" s="2">
        <v>35754</v>
      </c>
      <c r="G13" s="2">
        <v>36143</v>
      </c>
      <c r="H13" s="2">
        <v>36535</v>
      </c>
      <c r="I13" s="2">
        <v>37300</v>
      </c>
      <c r="J13" s="2">
        <v>37802</v>
      </c>
      <c r="K13" s="2">
        <v>38224</v>
      </c>
      <c r="L13" s="2">
        <v>38829</v>
      </c>
      <c r="M13" s="2">
        <v>39105</v>
      </c>
      <c r="N13" s="2">
        <v>39369</v>
      </c>
      <c r="O13" s="2">
        <v>39531</v>
      </c>
      <c r="P13" s="64">
        <v>39680</v>
      </c>
      <c r="Q13" s="64">
        <v>39836</v>
      </c>
      <c r="R13" s="66">
        <v>40090</v>
      </c>
      <c r="S13" s="64">
        <v>42176</v>
      </c>
      <c r="T13" s="66">
        <v>44831</v>
      </c>
    </row>
    <row r="14" spans="1:20" x14ac:dyDescent="0.2">
      <c r="A14" s="8"/>
      <c r="B14" s="1" t="s">
        <v>43</v>
      </c>
      <c r="C14" s="2">
        <v>7445</v>
      </c>
      <c r="D14" s="2">
        <v>7590</v>
      </c>
      <c r="E14" s="2">
        <v>7721</v>
      </c>
      <c r="F14" s="2">
        <v>7834</v>
      </c>
      <c r="G14" s="2">
        <v>7922</v>
      </c>
      <c r="H14" s="2">
        <v>8067</v>
      </c>
      <c r="I14" s="2">
        <v>8422</v>
      </c>
      <c r="J14" s="2">
        <v>8600</v>
      </c>
      <c r="K14" s="2">
        <v>8806</v>
      </c>
      <c r="L14" s="2">
        <v>9135</v>
      </c>
      <c r="M14" s="2">
        <v>9279</v>
      </c>
      <c r="N14" s="2">
        <v>9382</v>
      </c>
      <c r="O14" s="2">
        <v>9445</v>
      </c>
      <c r="P14" s="64">
        <v>9491</v>
      </c>
      <c r="Q14" s="64">
        <v>9719</v>
      </c>
      <c r="R14" s="66">
        <v>11396</v>
      </c>
      <c r="S14" s="64">
        <v>14716</v>
      </c>
      <c r="T14" s="66">
        <v>18752</v>
      </c>
    </row>
    <row r="15" spans="1:20" x14ac:dyDescent="0.2">
      <c r="A15" s="8"/>
      <c r="B15" s="1" t="s">
        <v>44</v>
      </c>
      <c r="C15" s="2">
        <v>11452</v>
      </c>
      <c r="D15" s="2">
        <v>11597</v>
      </c>
      <c r="E15" s="2">
        <v>11757</v>
      </c>
      <c r="F15" s="2">
        <v>11890</v>
      </c>
      <c r="G15" s="2">
        <v>12036</v>
      </c>
      <c r="H15" s="2">
        <v>12196</v>
      </c>
      <c r="I15" s="2">
        <v>12569</v>
      </c>
      <c r="J15" s="2">
        <v>12799</v>
      </c>
      <c r="K15" s="2">
        <v>12994</v>
      </c>
      <c r="L15" s="2">
        <v>13315</v>
      </c>
      <c r="M15" s="2">
        <v>13448</v>
      </c>
      <c r="N15" s="2">
        <v>13559</v>
      </c>
      <c r="O15" s="2">
        <v>13638</v>
      </c>
      <c r="P15" s="64">
        <v>13693</v>
      </c>
      <c r="Q15" s="64">
        <v>13777</v>
      </c>
      <c r="R15" s="66">
        <v>13936</v>
      </c>
      <c r="S15" s="64">
        <v>14222</v>
      </c>
      <c r="T15" s="66">
        <v>14471</v>
      </c>
    </row>
    <row r="16" spans="1:20" x14ac:dyDescent="0.2">
      <c r="A16" s="8"/>
      <c r="B16" s="1" t="s">
        <v>45</v>
      </c>
      <c r="C16" s="2">
        <v>9474</v>
      </c>
      <c r="D16" s="2">
        <v>9578</v>
      </c>
      <c r="E16" s="2">
        <v>9672</v>
      </c>
      <c r="F16" s="2">
        <v>9765</v>
      </c>
      <c r="G16" s="2">
        <v>9876</v>
      </c>
      <c r="H16" s="2">
        <v>9973</v>
      </c>
      <c r="I16" s="2">
        <v>10207</v>
      </c>
      <c r="J16" s="2">
        <v>10355</v>
      </c>
      <c r="K16" s="2">
        <v>10458</v>
      </c>
      <c r="L16" s="2">
        <v>10634</v>
      </c>
      <c r="M16" s="2">
        <v>10698</v>
      </c>
      <c r="N16" s="2">
        <v>10742</v>
      </c>
      <c r="O16" s="2">
        <v>10775</v>
      </c>
      <c r="P16" s="64">
        <v>10799</v>
      </c>
      <c r="Q16" s="64">
        <v>10839</v>
      </c>
      <c r="R16" s="66">
        <v>10390</v>
      </c>
      <c r="S16" s="64">
        <v>11021</v>
      </c>
      <c r="T16" s="66">
        <v>11132</v>
      </c>
    </row>
    <row r="17" spans="1:20" x14ac:dyDescent="0.2">
      <c r="A17" s="8"/>
      <c r="B17" s="1" t="s">
        <v>46</v>
      </c>
      <c r="C17" s="2">
        <v>3202</v>
      </c>
      <c r="D17" s="2">
        <v>3246</v>
      </c>
      <c r="E17" s="2">
        <v>3260</v>
      </c>
      <c r="F17" s="2">
        <v>3288</v>
      </c>
      <c r="G17" s="2">
        <v>3313</v>
      </c>
      <c r="H17" s="2">
        <v>3346</v>
      </c>
      <c r="I17" s="2">
        <v>3419</v>
      </c>
      <c r="J17" s="2">
        <v>3462</v>
      </c>
      <c r="K17" s="2">
        <v>3498</v>
      </c>
      <c r="L17" s="2">
        <v>3558</v>
      </c>
      <c r="M17" s="2">
        <v>3587</v>
      </c>
      <c r="N17" s="2">
        <v>3608</v>
      </c>
      <c r="O17" s="2">
        <v>3627</v>
      </c>
      <c r="P17" s="64">
        <v>3636</v>
      </c>
      <c r="Q17" s="64">
        <v>3658</v>
      </c>
      <c r="R17" s="66">
        <v>3696</v>
      </c>
      <c r="S17" s="64">
        <v>3737</v>
      </c>
      <c r="T17" s="66">
        <v>3769</v>
      </c>
    </row>
    <row r="18" spans="1:20" x14ac:dyDescent="0.2">
      <c r="A18" s="8"/>
      <c r="B18" s="1" t="s">
        <v>47</v>
      </c>
      <c r="C18" s="2">
        <v>5611</v>
      </c>
      <c r="D18" s="2">
        <v>5699</v>
      </c>
      <c r="E18" s="2">
        <v>5764</v>
      </c>
      <c r="F18" s="2">
        <v>5828</v>
      </c>
      <c r="G18" s="2">
        <v>5903</v>
      </c>
      <c r="H18" s="2">
        <v>5995</v>
      </c>
      <c r="I18" s="2">
        <v>6160</v>
      </c>
      <c r="J18" s="2">
        <v>6259</v>
      </c>
      <c r="K18" s="2">
        <v>6357</v>
      </c>
      <c r="L18" s="2">
        <v>6488</v>
      </c>
      <c r="M18" s="2">
        <v>6544</v>
      </c>
      <c r="N18" s="2">
        <v>6591</v>
      </c>
      <c r="O18" s="2">
        <v>6616</v>
      </c>
      <c r="P18" s="64">
        <v>6656</v>
      </c>
      <c r="Q18" s="64">
        <v>6698</v>
      </c>
      <c r="R18" s="66">
        <v>6761</v>
      </c>
      <c r="S18" s="64">
        <v>6865</v>
      </c>
      <c r="T18" s="66">
        <v>6978</v>
      </c>
    </row>
    <row r="19" spans="1:20" x14ac:dyDescent="0.2">
      <c r="A19" s="8"/>
      <c r="B19" s="1" t="s">
        <v>48</v>
      </c>
      <c r="C19" s="2">
        <v>14934</v>
      </c>
      <c r="D19" s="2">
        <v>15183</v>
      </c>
      <c r="E19" s="2">
        <v>15482</v>
      </c>
      <c r="F19" s="2">
        <v>15734</v>
      </c>
      <c r="G19" s="2">
        <v>15955</v>
      </c>
      <c r="H19" s="2">
        <v>16258</v>
      </c>
      <c r="I19" s="2">
        <v>16794</v>
      </c>
      <c r="J19" s="2">
        <v>17097</v>
      </c>
      <c r="K19" s="2">
        <v>17354</v>
      </c>
      <c r="L19" s="2">
        <v>17724</v>
      </c>
      <c r="M19" s="2">
        <v>17893</v>
      </c>
      <c r="N19" s="2">
        <v>18026</v>
      </c>
      <c r="O19" s="2">
        <v>18100</v>
      </c>
      <c r="P19" s="64">
        <v>18180</v>
      </c>
      <c r="Q19" s="64">
        <v>18351</v>
      </c>
      <c r="R19" s="66">
        <v>18786</v>
      </c>
      <c r="S19" s="64">
        <v>20311</v>
      </c>
      <c r="T19" s="66">
        <v>21884</v>
      </c>
    </row>
    <row r="20" spans="1:20" x14ac:dyDescent="0.2">
      <c r="A20" s="8"/>
      <c r="B20" s="1" t="s">
        <v>49</v>
      </c>
      <c r="C20" s="2">
        <v>2381</v>
      </c>
      <c r="D20" s="2">
        <v>2424</v>
      </c>
      <c r="E20" s="2">
        <v>2454</v>
      </c>
      <c r="F20" s="2">
        <v>2480</v>
      </c>
      <c r="G20" s="2">
        <v>2511</v>
      </c>
      <c r="H20" s="2">
        <v>2541</v>
      </c>
      <c r="I20" s="2">
        <v>2603</v>
      </c>
      <c r="J20" s="2">
        <v>2638</v>
      </c>
      <c r="K20" s="2">
        <v>2686</v>
      </c>
      <c r="L20" s="2">
        <v>2772</v>
      </c>
      <c r="M20" s="2">
        <v>2805</v>
      </c>
      <c r="N20" s="2">
        <v>2845</v>
      </c>
      <c r="O20" s="2">
        <v>2871</v>
      </c>
      <c r="P20" s="64">
        <v>2889</v>
      </c>
      <c r="Q20" s="64">
        <v>2909</v>
      </c>
      <c r="R20" s="66">
        <v>2930</v>
      </c>
      <c r="S20" s="64">
        <v>2982</v>
      </c>
      <c r="T20" s="66">
        <v>3026</v>
      </c>
    </row>
    <row r="21" spans="1:20" x14ac:dyDescent="0.2">
      <c r="A21" s="8"/>
      <c r="B21" s="1" t="s">
        <v>50</v>
      </c>
      <c r="C21" s="2">
        <v>12614</v>
      </c>
      <c r="D21" s="2">
        <v>12878</v>
      </c>
      <c r="E21" s="2">
        <v>13124</v>
      </c>
      <c r="F21" s="2">
        <v>13368</v>
      </c>
      <c r="G21" s="2">
        <v>13564</v>
      </c>
      <c r="H21" s="2">
        <v>13828</v>
      </c>
      <c r="I21" s="2">
        <v>14326</v>
      </c>
      <c r="J21" s="2">
        <v>14594</v>
      </c>
      <c r="K21" s="2">
        <v>14804</v>
      </c>
      <c r="L21" s="2">
        <v>15180</v>
      </c>
      <c r="M21" s="2">
        <v>15384</v>
      </c>
      <c r="N21" s="2">
        <v>15542</v>
      </c>
      <c r="O21" s="2">
        <v>15637</v>
      </c>
      <c r="P21" s="64">
        <v>15704</v>
      </c>
      <c r="Q21" s="64">
        <v>15806</v>
      </c>
      <c r="R21" s="66">
        <v>15936</v>
      </c>
      <c r="S21" s="64">
        <v>17264</v>
      </c>
      <c r="T21" s="66">
        <v>18690</v>
      </c>
    </row>
    <row r="22" spans="1:20" x14ac:dyDescent="0.2">
      <c r="A22" s="8"/>
      <c r="B22" s="1" t="s">
        <v>51</v>
      </c>
      <c r="C22" s="2">
        <v>9272</v>
      </c>
      <c r="D22" s="2">
        <v>9414</v>
      </c>
      <c r="E22" s="2">
        <v>9526</v>
      </c>
      <c r="F22" s="2">
        <v>9618</v>
      </c>
      <c r="G22" s="2">
        <v>9765</v>
      </c>
      <c r="H22" s="2">
        <v>9903</v>
      </c>
      <c r="I22" s="2">
        <v>10129</v>
      </c>
      <c r="J22" s="2">
        <v>10281</v>
      </c>
      <c r="K22" s="2">
        <v>10410</v>
      </c>
      <c r="L22" s="2">
        <v>10585</v>
      </c>
      <c r="M22" s="2">
        <v>10678</v>
      </c>
      <c r="N22" s="2">
        <v>10736</v>
      </c>
      <c r="O22" s="2">
        <v>10774</v>
      </c>
      <c r="P22" s="64">
        <v>10810</v>
      </c>
      <c r="Q22" s="64">
        <v>10850</v>
      </c>
      <c r="R22" s="66">
        <v>10913</v>
      </c>
      <c r="S22" s="64">
        <v>11021</v>
      </c>
      <c r="T22" s="66">
        <v>11109</v>
      </c>
    </row>
    <row r="23" spans="1:20" x14ac:dyDescent="0.2">
      <c r="A23" s="8"/>
      <c r="B23" s="1" t="s">
        <v>52</v>
      </c>
      <c r="C23" s="2">
        <v>3929</v>
      </c>
      <c r="D23" s="2">
        <v>3997</v>
      </c>
      <c r="E23" s="2">
        <v>4058</v>
      </c>
      <c r="F23" s="2">
        <v>4106</v>
      </c>
      <c r="G23" s="2">
        <v>4165</v>
      </c>
      <c r="H23" s="2">
        <v>4235</v>
      </c>
      <c r="I23" s="2">
        <v>4353</v>
      </c>
      <c r="J23" s="2">
        <v>4426</v>
      </c>
      <c r="K23" s="2">
        <v>4500</v>
      </c>
      <c r="L23" s="2">
        <v>4633</v>
      </c>
      <c r="M23" s="2">
        <v>4678</v>
      </c>
      <c r="N23" s="2">
        <v>4715</v>
      </c>
      <c r="O23" s="2">
        <v>4734</v>
      </c>
      <c r="P23" s="64">
        <v>4748</v>
      </c>
      <c r="Q23" s="64">
        <v>4764</v>
      </c>
      <c r="R23" s="66">
        <v>4813</v>
      </c>
      <c r="S23" s="64">
        <v>4871</v>
      </c>
      <c r="T23" s="66">
        <v>4928</v>
      </c>
    </row>
    <row r="24" spans="1:20" x14ac:dyDescent="0.2">
      <c r="A24" s="8"/>
      <c r="B24" s="1" t="s">
        <v>53</v>
      </c>
      <c r="C24" s="2">
        <v>845</v>
      </c>
      <c r="D24" s="2">
        <v>859</v>
      </c>
      <c r="E24" s="2">
        <v>867</v>
      </c>
      <c r="F24" s="2">
        <v>876</v>
      </c>
      <c r="G24" s="2">
        <v>883</v>
      </c>
      <c r="H24" s="2">
        <v>894</v>
      </c>
      <c r="I24" s="2">
        <v>904</v>
      </c>
      <c r="J24" s="2">
        <v>914</v>
      </c>
      <c r="K24" s="2">
        <v>914</v>
      </c>
      <c r="L24" s="2">
        <v>916</v>
      </c>
      <c r="M24" s="2">
        <v>919</v>
      </c>
      <c r="N24" s="2">
        <v>923</v>
      </c>
      <c r="O24" s="2">
        <v>925</v>
      </c>
      <c r="P24" s="64">
        <v>927</v>
      </c>
      <c r="Q24" s="64">
        <v>932</v>
      </c>
      <c r="R24" s="66">
        <v>934</v>
      </c>
      <c r="S24" s="64">
        <v>935</v>
      </c>
      <c r="T24" s="66">
        <v>936</v>
      </c>
    </row>
    <row r="25" spans="1:20" x14ac:dyDescent="0.2">
      <c r="A25" s="8"/>
      <c r="B25" s="1" t="s">
        <v>54</v>
      </c>
      <c r="C25" s="2">
        <v>10390</v>
      </c>
      <c r="D25" s="2">
        <v>10558</v>
      </c>
      <c r="E25" s="2">
        <v>10688</v>
      </c>
      <c r="F25" s="2">
        <v>10828</v>
      </c>
      <c r="G25" s="2">
        <v>10971</v>
      </c>
      <c r="H25" s="2">
        <v>11111</v>
      </c>
      <c r="I25" s="2">
        <v>11503</v>
      </c>
      <c r="J25" s="2">
        <v>11722</v>
      </c>
      <c r="K25" s="2">
        <v>11890</v>
      </c>
      <c r="L25" s="2">
        <v>12203</v>
      </c>
      <c r="M25" s="2">
        <v>12335</v>
      </c>
      <c r="N25" s="2">
        <v>12420</v>
      </c>
      <c r="O25" s="2">
        <v>12488</v>
      </c>
      <c r="P25" s="64">
        <v>12521</v>
      </c>
      <c r="Q25" s="64">
        <v>12570</v>
      </c>
      <c r="R25" s="66">
        <v>12660</v>
      </c>
      <c r="S25" s="64">
        <v>12856</v>
      </c>
      <c r="T25" s="66">
        <v>13033</v>
      </c>
    </row>
    <row r="26" spans="1:20" x14ac:dyDescent="0.2">
      <c r="A26" s="8"/>
      <c r="B26" s="1" t="s">
        <v>55</v>
      </c>
      <c r="C26" s="2">
        <v>7380</v>
      </c>
      <c r="D26" s="2">
        <v>7513</v>
      </c>
      <c r="E26" s="2">
        <v>7645</v>
      </c>
      <c r="F26" s="2">
        <v>7745</v>
      </c>
      <c r="G26" s="2">
        <v>7846</v>
      </c>
      <c r="H26" s="2">
        <v>7949</v>
      </c>
      <c r="I26" s="2">
        <v>8227</v>
      </c>
      <c r="J26" s="2">
        <v>8379</v>
      </c>
      <c r="K26" s="2">
        <v>8509</v>
      </c>
      <c r="L26" s="2">
        <v>8726</v>
      </c>
      <c r="M26" s="2">
        <v>8812</v>
      </c>
      <c r="N26" s="2">
        <v>8900</v>
      </c>
      <c r="O26" s="2">
        <v>8926</v>
      </c>
      <c r="P26" s="64">
        <v>8954</v>
      </c>
      <c r="Q26" s="64">
        <v>9000</v>
      </c>
      <c r="R26" s="66">
        <v>9102</v>
      </c>
      <c r="S26" s="64">
        <v>9234</v>
      </c>
      <c r="T26" s="66">
        <v>9338</v>
      </c>
    </row>
    <row r="27" spans="1:20" x14ac:dyDescent="0.2">
      <c r="A27" s="8"/>
      <c r="B27" s="1" t="s">
        <v>56</v>
      </c>
      <c r="C27" s="2">
        <v>4939</v>
      </c>
      <c r="D27" s="2">
        <v>5014</v>
      </c>
      <c r="E27" s="2">
        <v>5081</v>
      </c>
      <c r="F27" s="2">
        <v>5129</v>
      </c>
      <c r="G27" s="2">
        <v>5174</v>
      </c>
      <c r="H27" s="2">
        <v>5222</v>
      </c>
      <c r="I27" s="2">
        <v>5298</v>
      </c>
      <c r="J27" s="2">
        <v>5364</v>
      </c>
      <c r="K27" s="2">
        <v>5421</v>
      </c>
      <c r="L27" s="2">
        <v>5524</v>
      </c>
      <c r="M27" s="2">
        <v>5578</v>
      </c>
      <c r="N27" s="2">
        <v>5623</v>
      </c>
      <c r="O27" s="2">
        <v>5658</v>
      </c>
      <c r="P27" s="64">
        <v>5690</v>
      </c>
      <c r="Q27" s="64">
        <v>5729</v>
      </c>
      <c r="R27" s="66">
        <v>5761</v>
      </c>
      <c r="S27" s="64">
        <v>5825</v>
      </c>
      <c r="T27" s="66">
        <v>5876</v>
      </c>
    </row>
    <row r="28" spans="1:20" x14ac:dyDescent="0.2">
      <c r="A28" s="8"/>
      <c r="B28" s="1" t="s">
        <v>57</v>
      </c>
      <c r="C28" s="2">
        <v>1257</v>
      </c>
      <c r="D28" s="2">
        <v>1280</v>
      </c>
      <c r="E28" s="2">
        <v>1300</v>
      </c>
      <c r="F28" s="2">
        <v>1319</v>
      </c>
      <c r="G28" s="2">
        <v>1327</v>
      </c>
      <c r="H28" s="2">
        <v>1343</v>
      </c>
      <c r="I28" s="2">
        <v>1378</v>
      </c>
      <c r="J28" s="2">
        <v>1389</v>
      </c>
      <c r="K28" s="2">
        <v>1409</v>
      </c>
      <c r="L28" s="2">
        <v>1448</v>
      </c>
      <c r="M28" s="2">
        <v>1470</v>
      </c>
      <c r="N28" s="2">
        <v>1498</v>
      </c>
      <c r="O28" s="2">
        <v>1507</v>
      </c>
      <c r="P28" s="64">
        <v>1525</v>
      </c>
      <c r="Q28" s="64">
        <v>1541</v>
      </c>
      <c r="R28" s="66">
        <v>1552</v>
      </c>
      <c r="S28" s="64">
        <v>1593</v>
      </c>
      <c r="T28" s="66">
        <v>1623</v>
      </c>
    </row>
    <row r="29" spans="1:20" x14ac:dyDescent="0.2">
      <c r="A29" s="8"/>
      <c r="B29" s="1" t="s">
        <v>58</v>
      </c>
      <c r="C29" s="2">
        <v>2482</v>
      </c>
      <c r="D29" s="2">
        <v>2544</v>
      </c>
      <c r="E29" s="2">
        <v>3058</v>
      </c>
      <c r="F29" s="2">
        <v>3325</v>
      </c>
      <c r="G29" s="2">
        <v>3445</v>
      </c>
      <c r="H29" s="2">
        <v>3648</v>
      </c>
      <c r="I29" s="2">
        <v>3752</v>
      </c>
      <c r="J29" s="2">
        <v>3801</v>
      </c>
      <c r="K29" s="2">
        <v>3859</v>
      </c>
      <c r="L29" s="2">
        <v>3935</v>
      </c>
      <c r="M29" s="2">
        <v>3975</v>
      </c>
      <c r="N29" s="2">
        <v>4011</v>
      </c>
      <c r="O29" s="2">
        <v>4048</v>
      </c>
      <c r="P29" s="64">
        <v>4075</v>
      </c>
      <c r="Q29" s="64">
        <v>4091</v>
      </c>
      <c r="R29" s="66">
        <v>4268</v>
      </c>
      <c r="S29" s="64">
        <v>5150</v>
      </c>
      <c r="T29" s="66">
        <v>5949</v>
      </c>
    </row>
    <row r="30" spans="1:20" x14ac:dyDescent="0.2">
      <c r="A30" s="8"/>
      <c r="B30" s="1" t="s">
        <v>59</v>
      </c>
      <c r="C30" s="2">
        <v>893</v>
      </c>
      <c r="D30" s="2">
        <v>910</v>
      </c>
      <c r="E30" s="2">
        <v>928</v>
      </c>
      <c r="F30" s="2">
        <v>942</v>
      </c>
      <c r="G30" s="2">
        <v>949</v>
      </c>
      <c r="H30" s="2">
        <v>962</v>
      </c>
      <c r="I30" s="2">
        <v>988</v>
      </c>
      <c r="J30" s="2">
        <v>998</v>
      </c>
      <c r="K30" s="2">
        <v>1016</v>
      </c>
      <c r="L30" s="2">
        <v>1037</v>
      </c>
      <c r="M30" s="2">
        <v>1050</v>
      </c>
      <c r="N30" s="2">
        <v>1055</v>
      </c>
      <c r="O30" s="2">
        <v>1070</v>
      </c>
      <c r="P30" s="64">
        <v>1071</v>
      </c>
      <c r="Q30" s="64">
        <v>1082</v>
      </c>
      <c r="R30" s="66">
        <v>1098</v>
      </c>
      <c r="S30" s="64">
        <v>1449</v>
      </c>
      <c r="T30" s="66">
        <v>1775</v>
      </c>
    </row>
    <row r="31" spans="1:20" x14ac:dyDescent="0.2">
      <c r="A31" s="8"/>
      <c r="B31" s="1" t="s">
        <v>60</v>
      </c>
      <c r="C31" s="2">
        <v>12036</v>
      </c>
      <c r="D31" s="2">
        <v>12227</v>
      </c>
      <c r="E31" s="2">
        <v>12401</v>
      </c>
      <c r="F31" s="2">
        <v>12546</v>
      </c>
      <c r="G31" s="2">
        <v>12676</v>
      </c>
      <c r="H31" s="2">
        <v>12834</v>
      </c>
      <c r="I31" s="2">
        <v>13166</v>
      </c>
      <c r="J31" s="2">
        <v>13363</v>
      </c>
      <c r="K31" s="2">
        <v>13545</v>
      </c>
      <c r="L31" s="2">
        <v>13865</v>
      </c>
      <c r="M31" s="2">
        <v>13999</v>
      </c>
      <c r="N31" s="2">
        <v>14118</v>
      </c>
      <c r="O31" s="2">
        <v>14193</v>
      </c>
      <c r="P31" s="64">
        <v>14248</v>
      </c>
      <c r="Q31" s="64">
        <v>14339</v>
      </c>
      <c r="R31" s="66">
        <v>14471</v>
      </c>
      <c r="S31" s="64">
        <v>16313</v>
      </c>
      <c r="T31" s="66">
        <v>17859</v>
      </c>
    </row>
    <row r="32" spans="1:20" x14ac:dyDescent="0.2">
      <c r="A32" s="8"/>
      <c r="B32" s="1" t="s">
        <v>61</v>
      </c>
      <c r="C32" s="2">
        <v>2210</v>
      </c>
      <c r="D32" s="2">
        <v>2226</v>
      </c>
      <c r="E32" s="2">
        <v>2253</v>
      </c>
      <c r="F32" s="2">
        <v>2288</v>
      </c>
      <c r="G32" s="2">
        <v>2314</v>
      </c>
      <c r="H32" s="2">
        <v>2348</v>
      </c>
      <c r="I32" s="2">
        <v>2403</v>
      </c>
      <c r="J32" s="2">
        <v>2425</v>
      </c>
      <c r="K32" s="2">
        <v>2461</v>
      </c>
      <c r="L32" s="2">
        <v>2526</v>
      </c>
      <c r="M32" s="2">
        <v>2555</v>
      </c>
      <c r="N32" s="2">
        <v>2583</v>
      </c>
      <c r="O32" s="2">
        <v>2602</v>
      </c>
      <c r="P32" s="64">
        <v>2622</v>
      </c>
      <c r="Q32" s="64">
        <v>2645</v>
      </c>
      <c r="R32" s="66">
        <v>2683</v>
      </c>
      <c r="S32" s="64">
        <v>2969</v>
      </c>
      <c r="T32" s="66">
        <v>3260</v>
      </c>
    </row>
    <row r="33" spans="1:20" x14ac:dyDescent="0.2">
      <c r="A33" s="8"/>
      <c r="B33" s="1" t="s">
        <v>62</v>
      </c>
      <c r="C33" s="2">
        <v>13627</v>
      </c>
      <c r="D33" s="2">
        <v>13826</v>
      </c>
      <c r="E33" s="2">
        <v>13932</v>
      </c>
      <c r="F33" s="2">
        <v>14171</v>
      </c>
      <c r="G33" s="2">
        <v>14287</v>
      </c>
      <c r="H33" s="2">
        <v>14408</v>
      </c>
      <c r="I33" s="2">
        <v>14655</v>
      </c>
      <c r="J33" s="2">
        <v>14799</v>
      </c>
      <c r="K33" s="2">
        <v>14936</v>
      </c>
      <c r="L33" s="2">
        <v>15102</v>
      </c>
      <c r="M33" s="2">
        <v>15173</v>
      </c>
      <c r="N33" s="2">
        <v>15226</v>
      </c>
      <c r="O33" s="2">
        <v>15274</v>
      </c>
      <c r="P33" s="64">
        <v>15309</v>
      </c>
      <c r="Q33" s="64">
        <v>15362</v>
      </c>
      <c r="R33" s="66">
        <v>15442</v>
      </c>
      <c r="S33" s="64">
        <v>15568</v>
      </c>
      <c r="T33" s="66">
        <v>15659</v>
      </c>
    </row>
    <row r="34" spans="1:20" x14ac:dyDescent="0.2">
      <c r="A34" s="8"/>
      <c r="B34" s="1" t="s">
        <v>63</v>
      </c>
      <c r="C34" s="2">
        <v>4252</v>
      </c>
      <c r="D34" s="2">
        <v>4316</v>
      </c>
      <c r="E34" s="2">
        <v>4392</v>
      </c>
      <c r="F34" s="2">
        <v>4464</v>
      </c>
      <c r="G34" s="2">
        <v>4512</v>
      </c>
      <c r="H34" s="2">
        <v>4574</v>
      </c>
      <c r="I34" s="2">
        <v>4721</v>
      </c>
      <c r="J34" s="2">
        <v>4796</v>
      </c>
      <c r="K34" s="2">
        <v>4880</v>
      </c>
      <c r="L34" s="2">
        <v>5015</v>
      </c>
      <c r="M34" s="2">
        <v>5069</v>
      </c>
      <c r="N34" s="2">
        <v>5110</v>
      </c>
      <c r="O34" s="2">
        <v>5163</v>
      </c>
      <c r="P34" s="64">
        <v>5181</v>
      </c>
      <c r="Q34" s="64">
        <v>5215</v>
      </c>
      <c r="R34" s="66">
        <v>5268</v>
      </c>
      <c r="S34" s="64">
        <v>5376</v>
      </c>
      <c r="T34" s="66">
        <v>5573</v>
      </c>
    </row>
    <row r="35" spans="1:20" x14ac:dyDescent="0.2">
      <c r="A35" s="8"/>
      <c r="B35" s="1" t="s">
        <v>64</v>
      </c>
      <c r="C35" s="2">
        <v>2805</v>
      </c>
      <c r="D35" s="2">
        <v>2850</v>
      </c>
      <c r="E35" s="2">
        <v>2888</v>
      </c>
      <c r="F35" s="2">
        <v>2934</v>
      </c>
      <c r="G35" s="2">
        <v>2961</v>
      </c>
      <c r="H35" s="2">
        <v>2995</v>
      </c>
      <c r="I35" s="2">
        <v>3090</v>
      </c>
      <c r="J35" s="2">
        <v>3129</v>
      </c>
      <c r="K35" s="2">
        <v>3182</v>
      </c>
      <c r="L35" s="2">
        <v>3240</v>
      </c>
      <c r="M35" s="2">
        <v>3266</v>
      </c>
      <c r="N35" s="2">
        <v>3298</v>
      </c>
      <c r="O35" s="2">
        <v>3317</v>
      </c>
      <c r="P35" s="64">
        <v>3332</v>
      </c>
      <c r="Q35" s="64">
        <v>3351</v>
      </c>
      <c r="R35" s="66">
        <v>3396</v>
      </c>
      <c r="S35" s="64">
        <v>3460</v>
      </c>
      <c r="T35" s="66">
        <v>3529</v>
      </c>
    </row>
    <row r="36" spans="1:20" x14ac:dyDescent="0.2">
      <c r="A36" s="8"/>
      <c r="B36" s="1" t="s">
        <v>65</v>
      </c>
      <c r="C36" s="2">
        <v>936</v>
      </c>
      <c r="D36" s="2">
        <v>945</v>
      </c>
      <c r="E36" s="2">
        <v>956</v>
      </c>
      <c r="F36" s="2">
        <v>963</v>
      </c>
      <c r="G36" s="2">
        <v>971</v>
      </c>
      <c r="H36" s="2">
        <v>986</v>
      </c>
      <c r="I36" s="2">
        <v>1014</v>
      </c>
      <c r="J36" s="2">
        <v>1024</v>
      </c>
      <c r="K36" s="2">
        <v>1042</v>
      </c>
      <c r="L36" s="2">
        <v>1058</v>
      </c>
      <c r="M36" s="2">
        <v>1065</v>
      </c>
      <c r="N36" s="2">
        <v>1069</v>
      </c>
      <c r="O36" s="2">
        <v>1075</v>
      </c>
      <c r="P36" s="64">
        <v>1078</v>
      </c>
      <c r="Q36" s="64">
        <v>1081</v>
      </c>
      <c r="R36" s="66">
        <v>1088</v>
      </c>
      <c r="S36" s="64">
        <v>1101</v>
      </c>
      <c r="T36" s="66">
        <v>1121</v>
      </c>
    </row>
    <row r="37" spans="1:20" x14ac:dyDescent="0.2">
      <c r="A37" s="8"/>
      <c r="B37" s="1" t="s">
        <v>66</v>
      </c>
      <c r="C37" s="2">
        <v>1195</v>
      </c>
      <c r="D37" s="2">
        <v>1219</v>
      </c>
      <c r="E37" s="2">
        <v>1241</v>
      </c>
      <c r="F37" s="2">
        <v>1258</v>
      </c>
      <c r="G37" s="2">
        <v>1268</v>
      </c>
      <c r="H37" s="2">
        <v>1283</v>
      </c>
      <c r="I37" s="2">
        <v>1333</v>
      </c>
      <c r="J37" s="2">
        <v>1360</v>
      </c>
      <c r="K37" s="2">
        <v>1385</v>
      </c>
      <c r="L37" s="2">
        <v>1425</v>
      </c>
      <c r="M37" s="2">
        <v>1438</v>
      </c>
      <c r="N37" s="2">
        <v>1456</v>
      </c>
      <c r="O37" s="2">
        <v>1459</v>
      </c>
      <c r="P37" s="64">
        <v>1471</v>
      </c>
      <c r="Q37" s="64">
        <v>1479</v>
      </c>
      <c r="R37" s="66">
        <v>1498</v>
      </c>
      <c r="S37" s="64">
        <v>1520</v>
      </c>
      <c r="T37" s="66">
        <v>1546</v>
      </c>
    </row>
    <row r="38" spans="1:20" x14ac:dyDescent="0.2">
      <c r="A38" s="8"/>
      <c r="B38" s="1" t="s">
        <v>67</v>
      </c>
      <c r="C38" s="2">
        <v>1013</v>
      </c>
      <c r="D38" s="2">
        <v>1031</v>
      </c>
      <c r="E38" s="2">
        <v>1048</v>
      </c>
      <c r="F38" s="2">
        <v>1062</v>
      </c>
      <c r="G38" s="2">
        <v>1081</v>
      </c>
      <c r="H38" s="2">
        <v>1097</v>
      </c>
      <c r="I38" s="2">
        <v>1141</v>
      </c>
      <c r="J38" s="2">
        <v>1162</v>
      </c>
      <c r="K38" s="2">
        <v>1196</v>
      </c>
      <c r="L38" s="2">
        <v>1254</v>
      </c>
      <c r="M38" s="2">
        <v>1273</v>
      </c>
      <c r="N38" s="2">
        <v>1289</v>
      </c>
      <c r="O38" s="2">
        <v>1301</v>
      </c>
      <c r="P38" s="64">
        <v>1311</v>
      </c>
      <c r="Q38" s="64">
        <v>1317</v>
      </c>
      <c r="R38" s="66">
        <v>1344</v>
      </c>
      <c r="S38" s="64">
        <v>1391</v>
      </c>
      <c r="T38" s="66">
        <v>1428</v>
      </c>
    </row>
    <row r="39" spans="1:20" x14ac:dyDescent="0.2">
      <c r="A39" s="8"/>
      <c r="B39" s="1" t="s">
        <v>68</v>
      </c>
      <c r="C39" s="2">
        <v>1975</v>
      </c>
      <c r="D39" s="2">
        <v>1989</v>
      </c>
      <c r="E39" s="2">
        <v>1999</v>
      </c>
      <c r="F39" s="2">
        <v>2013</v>
      </c>
      <c r="G39" s="2">
        <v>2019</v>
      </c>
      <c r="H39" s="2">
        <v>2028</v>
      </c>
      <c r="I39" s="2">
        <v>2039</v>
      </c>
      <c r="J39" s="2">
        <v>2047</v>
      </c>
      <c r="K39" s="2">
        <v>2052</v>
      </c>
      <c r="L39" s="2">
        <v>2054</v>
      </c>
      <c r="M39" s="2">
        <v>2058</v>
      </c>
      <c r="N39" s="2">
        <v>2064</v>
      </c>
      <c r="O39" s="2">
        <v>2069</v>
      </c>
      <c r="P39" s="64">
        <v>2072</v>
      </c>
      <c r="Q39" s="64">
        <v>2076</v>
      </c>
      <c r="R39" s="66">
        <v>2081</v>
      </c>
      <c r="S39" s="64">
        <v>2084</v>
      </c>
      <c r="T39" s="66">
        <v>2086</v>
      </c>
    </row>
    <row r="40" spans="1:20" s="55" customFormat="1" x14ac:dyDescent="0.2">
      <c r="A40" s="56" t="s">
        <v>104</v>
      </c>
      <c r="C40" s="13">
        <v>3363</v>
      </c>
      <c r="D40" s="13">
        <v>3367</v>
      </c>
      <c r="E40" s="13">
        <v>3382</v>
      </c>
      <c r="F40" s="13">
        <v>3387</v>
      </c>
      <c r="G40" s="13">
        <v>3391</v>
      </c>
      <c r="H40" s="13">
        <v>3394</v>
      </c>
      <c r="I40" s="13">
        <v>3458</v>
      </c>
      <c r="J40" s="13">
        <v>3505</v>
      </c>
      <c r="K40" s="13">
        <v>3509</v>
      </c>
      <c r="L40" s="13">
        <v>3514</v>
      </c>
      <c r="M40" s="13">
        <v>3524</v>
      </c>
      <c r="N40" s="13">
        <v>3526</v>
      </c>
      <c r="O40" s="13">
        <v>3535</v>
      </c>
      <c r="P40" s="73">
        <v>3541</v>
      </c>
      <c r="Q40" s="73">
        <v>3545</v>
      </c>
      <c r="R40" s="63">
        <v>3544</v>
      </c>
      <c r="S40" s="73">
        <v>3550</v>
      </c>
      <c r="T40" s="63">
        <v>3553</v>
      </c>
    </row>
    <row r="41" spans="1:20" x14ac:dyDescent="0.2">
      <c r="A41" s="9"/>
      <c r="B41" s="3" t="s">
        <v>0</v>
      </c>
      <c r="C41" s="13">
        <v>830851</v>
      </c>
      <c r="D41" s="13">
        <v>846275</v>
      </c>
      <c r="E41" s="13">
        <v>860971</v>
      </c>
      <c r="F41" s="13">
        <v>874982</v>
      </c>
      <c r="G41" s="13">
        <v>888209</v>
      </c>
      <c r="H41" s="13">
        <v>902711</v>
      </c>
      <c r="I41" s="13">
        <v>928118</v>
      </c>
      <c r="J41" s="13">
        <v>945131</v>
      </c>
      <c r="K41" s="13">
        <v>960396</v>
      </c>
      <c r="L41" s="13">
        <v>980377</v>
      </c>
      <c r="M41" s="13">
        <v>990457</v>
      </c>
      <c r="N41" s="13">
        <v>999455</v>
      </c>
      <c r="O41" s="13">
        <v>1006941</v>
      </c>
      <c r="P41" s="73">
        <v>1013128</v>
      </c>
      <c r="Q41" s="73">
        <v>1021273</v>
      </c>
      <c r="R41" s="63">
        <v>1033798</v>
      </c>
      <c r="S41" s="236">
        <v>1061059</v>
      </c>
      <c r="T41" s="318">
        <v>1087654</v>
      </c>
    </row>
    <row r="42" spans="1:20" ht="23" customHeight="1" x14ac:dyDescent="0.2">
      <c r="A42" s="290"/>
      <c r="B42" s="291"/>
      <c r="C42" s="291"/>
      <c r="D42" s="291"/>
      <c r="E42" s="291"/>
      <c r="F42" s="291"/>
      <c r="G42" s="291"/>
      <c r="H42" s="291"/>
      <c r="I42" s="291"/>
      <c r="J42" s="291"/>
      <c r="K42" s="291"/>
      <c r="L42" s="291"/>
      <c r="M42" s="291"/>
      <c r="N42" s="291"/>
      <c r="O42" s="291"/>
      <c r="P42" s="291"/>
      <c r="Q42" s="291"/>
      <c r="R42" s="291"/>
      <c r="S42" s="291"/>
      <c r="T42" s="292"/>
    </row>
    <row r="43" spans="1:20" x14ac:dyDescent="0.2">
      <c r="B43" s="115" t="s">
        <v>223</v>
      </c>
    </row>
    <row r="44" spans="1:20" x14ac:dyDescent="0.2">
      <c r="B44" s="115" t="s">
        <v>224</v>
      </c>
    </row>
    <row r="46" spans="1:20" x14ac:dyDescent="0.2">
      <c r="A46" s="54"/>
    </row>
  </sheetData>
  <mergeCells count="4">
    <mergeCell ref="A2:B2"/>
    <mergeCell ref="A3:B3"/>
    <mergeCell ref="A1:T1"/>
    <mergeCell ref="A42:T42"/>
  </mergeCells>
  <printOptions horizontalCentered="1"/>
  <pageMargins left="0.70866141732283472" right="0.70866141732283472" top="0.74803149606299213" bottom="0.74803149606299213" header="0.31496062992125984" footer="0.31496062992125984"/>
  <pageSetup paperSize="9" scale="80" orientation="landscape" r:id="rId1"/>
  <headerFooter alignWithMargins="0">
    <oddFooter>&amp;L&amp;"Arial,Regular"&amp;10&amp;K09-024STATISTIK FINTECH LENDING INDONESIA&amp;R&amp;"Arial,Regular"&amp;10&amp;K08-020&amp;P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T45"/>
  <sheetViews>
    <sheetView showGridLines="0" zoomScale="82" zoomScaleNormal="115" workbookViewId="0">
      <pane xSplit="2" ySplit="2" topLeftCell="H3" activePane="bottomRight" state="frozen"/>
      <selection activeCell="C13" sqref="C13"/>
      <selection pane="topRight" activeCell="C13" sqref="C13"/>
      <selection pane="bottomLeft" activeCell="C13" sqref="C13"/>
      <selection pane="bottomRight" activeCell="T4" sqref="T4:T40"/>
    </sheetView>
  </sheetViews>
  <sheetFormatPr baseColWidth="10" defaultColWidth="9.1640625" defaultRowHeight="15" x14ac:dyDescent="0.2"/>
  <cols>
    <col min="1" max="1" width="2.6640625" style="57" bestFit="1" customWidth="1"/>
    <col min="2" max="2" width="27.83203125" style="54" customWidth="1"/>
    <col min="3" max="3" width="10.5" style="54" hidden="1" customWidth="1"/>
    <col min="4" max="4" width="9.1640625" style="54" customWidth="1"/>
    <col min="5" max="5" width="10.1640625" style="54" bestFit="1" customWidth="1"/>
    <col min="6" max="14" width="9.1640625" style="54"/>
    <col min="15" max="17" width="9.83203125" style="54" bestFit="1" customWidth="1"/>
    <col min="18" max="20" width="9.83203125" style="54" customWidth="1"/>
    <col min="21" max="16384" width="9.1640625" style="54"/>
  </cols>
  <sheetData>
    <row r="1" spans="1:20" ht="29" customHeight="1" x14ac:dyDescent="0.2">
      <c r="A1" s="274" t="s">
        <v>183</v>
      </c>
      <c r="B1" s="275"/>
      <c r="C1" s="275"/>
      <c r="D1" s="275"/>
      <c r="E1" s="275"/>
      <c r="F1" s="275"/>
      <c r="G1" s="275"/>
      <c r="H1" s="275"/>
      <c r="I1" s="275"/>
      <c r="J1" s="275"/>
      <c r="K1" s="275"/>
      <c r="L1" s="275"/>
      <c r="M1" s="275"/>
      <c r="N1" s="275"/>
      <c r="O1" s="275"/>
      <c r="P1" s="275"/>
      <c r="Q1" s="275"/>
      <c r="R1" s="275"/>
      <c r="S1" s="275"/>
      <c r="T1" s="276"/>
    </row>
    <row r="2" spans="1:20" x14ac:dyDescent="0.2">
      <c r="A2" s="298" t="s">
        <v>3</v>
      </c>
      <c r="B2" s="298"/>
      <c r="C2" s="213" t="s">
        <v>221</v>
      </c>
      <c r="D2" s="213" t="s">
        <v>222</v>
      </c>
      <c r="E2" s="215">
        <v>44621</v>
      </c>
      <c r="F2" s="215">
        <v>44652</v>
      </c>
      <c r="G2" s="215">
        <v>44682</v>
      </c>
      <c r="H2" s="215">
        <v>44713</v>
      </c>
      <c r="I2" s="215">
        <v>44743</v>
      </c>
      <c r="J2" s="215">
        <v>44774</v>
      </c>
      <c r="K2" s="215">
        <v>44805</v>
      </c>
      <c r="L2" s="215">
        <v>44835</v>
      </c>
      <c r="M2" s="215">
        <v>44866</v>
      </c>
      <c r="N2" s="214">
        <v>44896</v>
      </c>
      <c r="O2" s="215">
        <v>44927</v>
      </c>
      <c r="P2" s="214">
        <v>44958</v>
      </c>
      <c r="Q2" s="214">
        <v>44986</v>
      </c>
      <c r="R2" s="214">
        <v>45017</v>
      </c>
      <c r="S2" s="214">
        <v>45047</v>
      </c>
      <c r="T2" s="214">
        <v>45078</v>
      </c>
    </row>
    <row r="3" spans="1:20" ht="72" x14ac:dyDescent="0.2">
      <c r="A3" s="298"/>
      <c r="B3" s="298"/>
      <c r="C3" s="45" t="s">
        <v>105</v>
      </c>
      <c r="D3" s="45" t="s">
        <v>105</v>
      </c>
      <c r="E3" s="45" t="s">
        <v>105</v>
      </c>
      <c r="F3" s="45" t="s">
        <v>105</v>
      </c>
      <c r="G3" s="45" t="s">
        <v>105</v>
      </c>
      <c r="H3" s="45" t="s">
        <v>105</v>
      </c>
      <c r="I3" s="45" t="s">
        <v>105</v>
      </c>
      <c r="J3" s="45" t="s">
        <v>105</v>
      </c>
      <c r="K3" s="45" t="s">
        <v>105</v>
      </c>
      <c r="L3" s="45" t="s">
        <v>105</v>
      </c>
      <c r="M3" s="45" t="s">
        <v>105</v>
      </c>
      <c r="N3" s="45" t="s">
        <v>105</v>
      </c>
      <c r="O3" s="45" t="s">
        <v>105</v>
      </c>
      <c r="P3" s="45" t="s">
        <v>105</v>
      </c>
      <c r="Q3" s="45" t="s">
        <v>105</v>
      </c>
      <c r="R3" s="45" t="s">
        <v>105</v>
      </c>
      <c r="S3" s="45" t="s">
        <v>105</v>
      </c>
      <c r="T3" s="45" t="s">
        <v>105</v>
      </c>
    </row>
    <row r="4" spans="1:20" s="55" customFormat="1" x14ac:dyDescent="0.2">
      <c r="A4" s="52" t="s">
        <v>33</v>
      </c>
      <c r="C4" s="13">
        <v>64030695</v>
      </c>
      <c r="D4" s="13">
        <v>65191103</v>
      </c>
      <c r="E4" s="13">
        <v>66641388</v>
      </c>
      <c r="F4" s="13">
        <v>68026593</v>
      </c>
      <c r="G4" s="13">
        <v>70338948</v>
      </c>
      <c r="H4" s="13">
        <v>71933804</v>
      </c>
      <c r="I4" s="13">
        <v>72674044</v>
      </c>
      <c r="J4" s="13">
        <v>74095196</v>
      </c>
      <c r="K4" s="13">
        <v>75604166</v>
      </c>
      <c r="L4" s="13">
        <v>77273451</v>
      </c>
      <c r="M4" s="13">
        <v>77674432</v>
      </c>
      <c r="N4" s="13">
        <v>83000601</v>
      </c>
      <c r="O4" s="13">
        <v>86254140</v>
      </c>
      <c r="P4" s="187">
        <v>88028508</v>
      </c>
      <c r="Q4" s="187">
        <v>89769695</v>
      </c>
      <c r="R4" s="233">
        <v>91521058</v>
      </c>
      <c r="S4" s="186">
        <v>93228763</v>
      </c>
      <c r="T4" s="228">
        <v>94988648</v>
      </c>
    </row>
    <row r="5" spans="1:20" x14ac:dyDescent="0.2">
      <c r="A5" s="8"/>
      <c r="B5" s="1" t="s">
        <v>34</v>
      </c>
      <c r="C5" s="2">
        <v>4459909</v>
      </c>
      <c r="D5" s="2">
        <v>4588974</v>
      </c>
      <c r="E5" s="2">
        <v>4750995</v>
      </c>
      <c r="F5" s="2">
        <v>4903679</v>
      </c>
      <c r="G5" s="2">
        <v>5100784</v>
      </c>
      <c r="H5" s="2">
        <v>5286091</v>
      </c>
      <c r="I5" s="2">
        <v>5466043</v>
      </c>
      <c r="J5" s="2">
        <v>5634916</v>
      </c>
      <c r="K5" s="2">
        <v>5812302</v>
      </c>
      <c r="L5" s="2">
        <v>6000600</v>
      </c>
      <c r="M5" s="2">
        <v>6040451</v>
      </c>
      <c r="N5" s="2">
        <v>6637730</v>
      </c>
      <c r="O5" s="2">
        <v>6998831</v>
      </c>
      <c r="P5" s="188">
        <v>7187709</v>
      </c>
      <c r="Q5" s="188">
        <v>7375334</v>
      </c>
      <c r="R5" s="234">
        <v>7557883</v>
      </c>
      <c r="S5" s="64">
        <v>7737328</v>
      </c>
      <c r="T5" s="66">
        <v>7921165</v>
      </c>
    </row>
    <row r="6" spans="1:20" x14ac:dyDescent="0.2">
      <c r="A6" s="8"/>
      <c r="B6" s="1" t="s">
        <v>35</v>
      </c>
      <c r="C6" s="2">
        <v>32468286</v>
      </c>
      <c r="D6" s="2">
        <v>32705261</v>
      </c>
      <c r="E6" s="2">
        <v>33046206</v>
      </c>
      <c r="F6" s="2">
        <v>33349658</v>
      </c>
      <c r="G6" s="2">
        <v>34304612</v>
      </c>
      <c r="H6" s="2">
        <v>34669487</v>
      </c>
      <c r="I6" s="2">
        <v>34193391</v>
      </c>
      <c r="J6" s="2">
        <v>34481406</v>
      </c>
      <c r="K6" s="2">
        <v>34781611</v>
      </c>
      <c r="L6" s="2">
        <v>35146196</v>
      </c>
      <c r="M6" s="2">
        <v>34977178</v>
      </c>
      <c r="N6" s="2">
        <v>36008308</v>
      </c>
      <c r="O6" s="2">
        <v>36615652</v>
      </c>
      <c r="P6" s="188">
        <v>36917947</v>
      </c>
      <c r="Q6" s="188">
        <v>37155331</v>
      </c>
      <c r="R6" s="234">
        <v>37467658</v>
      </c>
      <c r="S6" s="64">
        <v>37744936</v>
      </c>
      <c r="T6" s="66">
        <v>38032444</v>
      </c>
    </row>
    <row r="7" spans="1:20" x14ac:dyDescent="0.2">
      <c r="A7" s="8"/>
      <c r="B7" s="1" t="s">
        <v>36</v>
      </c>
      <c r="C7" s="2">
        <v>15229312</v>
      </c>
      <c r="D7" s="2">
        <v>15673761</v>
      </c>
      <c r="E7" s="2">
        <v>16207268</v>
      </c>
      <c r="F7" s="2">
        <v>16713727</v>
      </c>
      <c r="G7" s="2">
        <v>17356542</v>
      </c>
      <c r="H7" s="2">
        <v>17945797</v>
      </c>
      <c r="I7" s="2">
        <v>18516818</v>
      </c>
      <c r="J7" s="2">
        <v>19044964</v>
      </c>
      <c r="K7" s="2">
        <v>19608867</v>
      </c>
      <c r="L7" s="2">
        <v>20217652</v>
      </c>
      <c r="M7" s="2">
        <v>20452612</v>
      </c>
      <c r="N7" s="2">
        <v>22557722</v>
      </c>
      <c r="O7" s="2">
        <v>23860835</v>
      </c>
      <c r="P7" s="188">
        <v>24560806</v>
      </c>
      <c r="Q7" s="188">
        <v>25267358</v>
      </c>
      <c r="R7" s="234">
        <v>25952345</v>
      </c>
      <c r="S7" s="64">
        <v>26635366</v>
      </c>
      <c r="T7" s="66">
        <v>27364993</v>
      </c>
    </row>
    <row r="8" spans="1:20" x14ac:dyDescent="0.2">
      <c r="A8" s="8"/>
      <c r="B8" s="1" t="s">
        <v>37</v>
      </c>
      <c r="C8" s="2">
        <v>4799336</v>
      </c>
      <c r="D8" s="2">
        <v>4944455</v>
      </c>
      <c r="E8" s="2">
        <v>5113090</v>
      </c>
      <c r="F8" s="2">
        <v>5287001</v>
      </c>
      <c r="G8" s="2">
        <v>5504050</v>
      </c>
      <c r="H8" s="2">
        <v>5695065</v>
      </c>
      <c r="I8" s="2">
        <v>5890054</v>
      </c>
      <c r="J8" s="2">
        <v>6070964</v>
      </c>
      <c r="K8" s="2">
        <v>6264572</v>
      </c>
      <c r="L8" s="2">
        <v>6473315</v>
      </c>
      <c r="M8" s="2">
        <v>6627637</v>
      </c>
      <c r="N8" s="2">
        <v>7365667</v>
      </c>
      <c r="O8" s="2">
        <v>7786689</v>
      </c>
      <c r="P8" s="188">
        <v>8044238</v>
      </c>
      <c r="Q8" s="188">
        <v>8324526</v>
      </c>
      <c r="R8" s="234">
        <v>8589666</v>
      </c>
      <c r="S8" s="64">
        <v>8849091</v>
      </c>
      <c r="T8" s="66">
        <v>9115702</v>
      </c>
    </row>
    <row r="9" spans="1:20" x14ac:dyDescent="0.2">
      <c r="A9" s="8"/>
      <c r="B9" s="1" t="s">
        <v>38</v>
      </c>
      <c r="C9" s="2">
        <v>723546</v>
      </c>
      <c r="D9" s="2">
        <v>744153</v>
      </c>
      <c r="E9" s="2">
        <v>770551</v>
      </c>
      <c r="F9" s="2">
        <v>798136</v>
      </c>
      <c r="G9" s="2">
        <v>833213</v>
      </c>
      <c r="H9" s="2">
        <v>860431</v>
      </c>
      <c r="I9" s="2">
        <v>888575</v>
      </c>
      <c r="J9" s="2">
        <v>917799</v>
      </c>
      <c r="K9" s="2">
        <v>950255</v>
      </c>
      <c r="L9" s="2">
        <v>985815</v>
      </c>
      <c r="M9" s="2">
        <v>1004029</v>
      </c>
      <c r="N9" s="2">
        <v>1089098</v>
      </c>
      <c r="O9" s="2">
        <v>1152310</v>
      </c>
      <c r="P9" s="188">
        <v>1190063</v>
      </c>
      <c r="Q9" s="188">
        <v>1230123</v>
      </c>
      <c r="R9" s="234">
        <v>1266681</v>
      </c>
      <c r="S9" s="64">
        <v>1305178</v>
      </c>
      <c r="T9" s="66">
        <v>1342453</v>
      </c>
    </row>
    <row r="10" spans="1:20" x14ac:dyDescent="0.2">
      <c r="A10" s="8"/>
      <c r="B10" s="1" t="s">
        <v>39</v>
      </c>
      <c r="C10" s="2">
        <v>6350306</v>
      </c>
      <c r="D10" s="2">
        <v>6534499</v>
      </c>
      <c r="E10" s="2">
        <v>6753278</v>
      </c>
      <c r="F10" s="2">
        <v>6974392</v>
      </c>
      <c r="G10" s="2">
        <v>7239747</v>
      </c>
      <c r="H10" s="2">
        <v>7476933</v>
      </c>
      <c r="I10" s="2">
        <v>7719163</v>
      </c>
      <c r="J10" s="2">
        <v>7945147</v>
      </c>
      <c r="K10" s="2">
        <v>8186559</v>
      </c>
      <c r="L10" s="2">
        <v>8449873</v>
      </c>
      <c r="M10" s="2">
        <v>8572525</v>
      </c>
      <c r="N10" s="2">
        <v>9342076</v>
      </c>
      <c r="O10" s="2">
        <v>9839823</v>
      </c>
      <c r="P10" s="188">
        <v>10127745</v>
      </c>
      <c r="Q10" s="188">
        <v>10417023</v>
      </c>
      <c r="R10" s="234">
        <v>10686825</v>
      </c>
      <c r="S10" s="64">
        <v>10956864</v>
      </c>
      <c r="T10" s="66">
        <v>11211891</v>
      </c>
    </row>
    <row r="11" spans="1:20" s="55" customFormat="1" x14ac:dyDescent="0.2">
      <c r="A11" s="56" t="s">
        <v>40</v>
      </c>
      <c r="C11" s="13">
        <v>11171916</v>
      </c>
      <c r="D11" s="13">
        <v>11521193</v>
      </c>
      <c r="E11" s="13">
        <v>11919580</v>
      </c>
      <c r="F11" s="13">
        <v>12309962</v>
      </c>
      <c r="G11" s="13">
        <v>12812952</v>
      </c>
      <c r="H11" s="13">
        <v>13256961</v>
      </c>
      <c r="I11" s="13">
        <v>13692715</v>
      </c>
      <c r="J11" s="13">
        <v>14121607</v>
      </c>
      <c r="K11" s="13">
        <v>14607817</v>
      </c>
      <c r="L11" s="13">
        <v>15136249</v>
      </c>
      <c r="M11" s="13">
        <v>15482991</v>
      </c>
      <c r="N11" s="13">
        <v>16795179</v>
      </c>
      <c r="O11" s="13">
        <v>17808922</v>
      </c>
      <c r="P11" s="187">
        <v>18411500</v>
      </c>
      <c r="Q11" s="187">
        <v>19120315</v>
      </c>
      <c r="R11" s="233">
        <v>19663351</v>
      </c>
      <c r="S11" s="73">
        <v>20247356</v>
      </c>
      <c r="T11" s="63">
        <v>20813094</v>
      </c>
    </row>
    <row r="12" spans="1:20" x14ac:dyDescent="0.2">
      <c r="A12" s="8"/>
      <c r="B12" s="1" t="s">
        <v>41</v>
      </c>
      <c r="C12" s="2">
        <v>246860</v>
      </c>
      <c r="D12" s="2">
        <v>253295</v>
      </c>
      <c r="E12" s="2">
        <v>259134</v>
      </c>
      <c r="F12" s="2">
        <v>265135</v>
      </c>
      <c r="G12" s="2">
        <v>272713</v>
      </c>
      <c r="H12" s="2">
        <v>279263</v>
      </c>
      <c r="I12" s="2">
        <v>285485</v>
      </c>
      <c r="J12" s="2">
        <v>291400</v>
      </c>
      <c r="K12" s="2">
        <v>298770</v>
      </c>
      <c r="L12" s="2">
        <v>308080</v>
      </c>
      <c r="M12" s="2">
        <v>314653</v>
      </c>
      <c r="N12" s="2">
        <v>334379</v>
      </c>
      <c r="O12" s="2">
        <v>355756</v>
      </c>
      <c r="P12" s="188">
        <v>366544</v>
      </c>
      <c r="Q12" s="188">
        <v>378590</v>
      </c>
      <c r="R12" s="234">
        <v>387609</v>
      </c>
      <c r="S12" s="64">
        <v>397652</v>
      </c>
      <c r="T12" s="66">
        <v>411283</v>
      </c>
    </row>
    <row r="13" spans="1:20" x14ac:dyDescent="0.2">
      <c r="A13" s="8"/>
      <c r="B13" s="1" t="s">
        <v>42</v>
      </c>
      <c r="C13" s="2">
        <v>1564425</v>
      </c>
      <c r="D13" s="2">
        <v>1610608</v>
      </c>
      <c r="E13" s="2">
        <v>1662636</v>
      </c>
      <c r="F13" s="2">
        <v>1713619</v>
      </c>
      <c r="G13" s="2">
        <v>1775832</v>
      </c>
      <c r="H13" s="2">
        <v>1832732</v>
      </c>
      <c r="I13" s="2">
        <v>1889955</v>
      </c>
      <c r="J13" s="2">
        <v>1945234</v>
      </c>
      <c r="K13" s="2">
        <v>2007699</v>
      </c>
      <c r="L13" s="2">
        <v>2079772</v>
      </c>
      <c r="M13" s="2">
        <v>2122336</v>
      </c>
      <c r="N13" s="2">
        <v>2310561</v>
      </c>
      <c r="O13" s="2">
        <v>2448854</v>
      </c>
      <c r="P13" s="188">
        <v>2532113</v>
      </c>
      <c r="Q13" s="188">
        <v>2615377</v>
      </c>
      <c r="R13" s="234">
        <v>2690265</v>
      </c>
      <c r="S13" s="64">
        <v>2766958</v>
      </c>
      <c r="T13" s="66">
        <v>2842935</v>
      </c>
    </row>
    <row r="14" spans="1:20" x14ac:dyDescent="0.2">
      <c r="A14" s="8"/>
      <c r="B14" s="1" t="s">
        <v>43</v>
      </c>
      <c r="C14" s="2">
        <v>540916</v>
      </c>
      <c r="D14" s="2">
        <v>558545</v>
      </c>
      <c r="E14" s="2">
        <v>577473</v>
      </c>
      <c r="F14" s="2">
        <v>594664</v>
      </c>
      <c r="G14" s="2">
        <v>614622</v>
      </c>
      <c r="H14" s="2">
        <v>634426</v>
      </c>
      <c r="I14" s="2">
        <v>658060</v>
      </c>
      <c r="J14" s="2">
        <v>682598</v>
      </c>
      <c r="K14" s="2">
        <v>709230</v>
      </c>
      <c r="L14" s="2">
        <v>738295</v>
      </c>
      <c r="M14" s="2">
        <v>761272</v>
      </c>
      <c r="N14" s="2">
        <v>824422</v>
      </c>
      <c r="O14" s="2">
        <v>870661</v>
      </c>
      <c r="P14" s="188">
        <v>900327</v>
      </c>
      <c r="Q14" s="188">
        <v>929471</v>
      </c>
      <c r="R14" s="234">
        <v>953633</v>
      </c>
      <c r="S14" s="64">
        <v>978403</v>
      </c>
      <c r="T14" s="66">
        <v>1003134</v>
      </c>
    </row>
    <row r="15" spans="1:20" x14ac:dyDescent="0.2">
      <c r="A15" s="8"/>
      <c r="B15" s="1" t="s">
        <v>44</v>
      </c>
      <c r="C15" s="2">
        <v>620725</v>
      </c>
      <c r="D15" s="2">
        <v>640827</v>
      </c>
      <c r="E15" s="2">
        <v>662565</v>
      </c>
      <c r="F15" s="2">
        <v>684346</v>
      </c>
      <c r="G15" s="2">
        <v>713075</v>
      </c>
      <c r="H15" s="2">
        <v>737381</v>
      </c>
      <c r="I15" s="2">
        <v>763158</v>
      </c>
      <c r="J15" s="2">
        <v>788219</v>
      </c>
      <c r="K15" s="2">
        <v>815358</v>
      </c>
      <c r="L15" s="2">
        <v>845711</v>
      </c>
      <c r="M15" s="2">
        <v>868310</v>
      </c>
      <c r="N15" s="2">
        <v>940325</v>
      </c>
      <c r="O15" s="2">
        <v>1001269</v>
      </c>
      <c r="P15" s="188">
        <v>1038542</v>
      </c>
      <c r="Q15" s="188">
        <v>1077182</v>
      </c>
      <c r="R15" s="234">
        <v>1111095</v>
      </c>
      <c r="S15" s="64">
        <v>1147370</v>
      </c>
      <c r="T15" s="66">
        <v>1183823</v>
      </c>
    </row>
    <row r="16" spans="1:20" x14ac:dyDescent="0.2">
      <c r="A16" s="8"/>
      <c r="B16" s="1" t="s">
        <v>45</v>
      </c>
      <c r="C16" s="2">
        <v>422063</v>
      </c>
      <c r="D16" s="2">
        <v>438498</v>
      </c>
      <c r="E16" s="2">
        <v>457498</v>
      </c>
      <c r="F16" s="2">
        <v>476381</v>
      </c>
      <c r="G16" s="2">
        <v>500438</v>
      </c>
      <c r="H16" s="2">
        <v>520462</v>
      </c>
      <c r="I16" s="2">
        <v>541304</v>
      </c>
      <c r="J16" s="2">
        <v>560621</v>
      </c>
      <c r="K16" s="2">
        <v>582489</v>
      </c>
      <c r="L16" s="2">
        <v>605393</v>
      </c>
      <c r="M16" s="2">
        <v>612845</v>
      </c>
      <c r="N16" s="2">
        <v>668181</v>
      </c>
      <c r="O16" s="2">
        <v>711487</v>
      </c>
      <c r="P16" s="188">
        <v>735788</v>
      </c>
      <c r="Q16" s="188">
        <v>772976</v>
      </c>
      <c r="R16" s="234">
        <v>794278</v>
      </c>
      <c r="S16" s="64">
        <v>819393</v>
      </c>
      <c r="T16" s="66">
        <v>842114</v>
      </c>
    </row>
    <row r="17" spans="1:20" x14ac:dyDescent="0.2">
      <c r="A17" s="8"/>
      <c r="B17" s="1" t="s">
        <v>46</v>
      </c>
      <c r="C17" s="2">
        <v>123886</v>
      </c>
      <c r="D17" s="2">
        <v>127823</v>
      </c>
      <c r="E17" s="2">
        <v>132049</v>
      </c>
      <c r="F17" s="2">
        <v>136611</v>
      </c>
      <c r="G17" s="2">
        <v>149691</v>
      </c>
      <c r="H17" s="2">
        <v>155727</v>
      </c>
      <c r="I17" s="2">
        <v>161163</v>
      </c>
      <c r="J17" s="2">
        <v>166563</v>
      </c>
      <c r="K17" s="2">
        <v>172711</v>
      </c>
      <c r="L17" s="2">
        <v>179613</v>
      </c>
      <c r="M17" s="2">
        <v>185966</v>
      </c>
      <c r="N17" s="2">
        <v>202923</v>
      </c>
      <c r="O17" s="2">
        <v>218211</v>
      </c>
      <c r="P17" s="188">
        <v>228071</v>
      </c>
      <c r="Q17" s="188">
        <v>266535</v>
      </c>
      <c r="R17" s="234">
        <v>274581</v>
      </c>
      <c r="S17" s="64">
        <v>283409</v>
      </c>
      <c r="T17" s="66">
        <v>291242</v>
      </c>
    </row>
    <row r="18" spans="1:20" x14ac:dyDescent="0.2">
      <c r="A18" s="8"/>
      <c r="B18" s="1" t="s">
        <v>47</v>
      </c>
      <c r="C18" s="2">
        <v>347574</v>
      </c>
      <c r="D18" s="2">
        <v>357370</v>
      </c>
      <c r="E18" s="2">
        <v>369474</v>
      </c>
      <c r="F18" s="2">
        <v>381304</v>
      </c>
      <c r="G18" s="2">
        <v>396434</v>
      </c>
      <c r="H18" s="2">
        <v>410660</v>
      </c>
      <c r="I18" s="2">
        <v>423737</v>
      </c>
      <c r="J18" s="2">
        <v>436446</v>
      </c>
      <c r="K18" s="2">
        <v>450494</v>
      </c>
      <c r="L18" s="2">
        <v>465750</v>
      </c>
      <c r="M18" s="2">
        <v>478450</v>
      </c>
      <c r="N18" s="2">
        <v>520768</v>
      </c>
      <c r="O18" s="2">
        <v>553651</v>
      </c>
      <c r="P18" s="188">
        <v>573528</v>
      </c>
      <c r="Q18" s="188">
        <v>608157</v>
      </c>
      <c r="R18" s="234">
        <v>626729</v>
      </c>
      <c r="S18" s="64">
        <v>646541</v>
      </c>
      <c r="T18" s="66">
        <v>665724</v>
      </c>
    </row>
    <row r="19" spans="1:20" x14ac:dyDescent="0.2">
      <c r="A19" s="8"/>
      <c r="B19" s="1" t="s">
        <v>48</v>
      </c>
      <c r="C19" s="2">
        <v>1051356</v>
      </c>
      <c r="D19" s="2">
        <v>1079761</v>
      </c>
      <c r="E19" s="2">
        <v>1114929</v>
      </c>
      <c r="F19" s="2">
        <v>1148924</v>
      </c>
      <c r="G19" s="2">
        <v>1190835</v>
      </c>
      <c r="H19" s="2">
        <v>1229187</v>
      </c>
      <c r="I19" s="2">
        <v>1267592</v>
      </c>
      <c r="J19" s="2">
        <v>1304997</v>
      </c>
      <c r="K19" s="2">
        <v>1345539</v>
      </c>
      <c r="L19" s="2">
        <v>1391117</v>
      </c>
      <c r="M19" s="2">
        <v>1415543</v>
      </c>
      <c r="N19" s="2">
        <v>1545175</v>
      </c>
      <c r="O19" s="2">
        <v>1627164</v>
      </c>
      <c r="P19" s="188">
        <v>1674724</v>
      </c>
      <c r="Q19" s="188">
        <v>1724884</v>
      </c>
      <c r="R19" s="234">
        <v>1767884</v>
      </c>
      <c r="S19" s="64">
        <v>1812276</v>
      </c>
      <c r="T19" s="66">
        <v>1857022</v>
      </c>
    </row>
    <row r="20" spans="1:20" x14ac:dyDescent="0.2">
      <c r="A20" s="8"/>
      <c r="B20" s="1" t="s">
        <v>49</v>
      </c>
      <c r="C20" s="2">
        <v>159090</v>
      </c>
      <c r="D20" s="2">
        <v>164099</v>
      </c>
      <c r="E20" s="2">
        <v>169669</v>
      </c>
      <c r="F20" s="2">
        <v>174957</v>
      </c>
      <c r="G20" s="2">
        <v>182122</v>
      </c>
      <c r="H20" s="2">
        <v>188339</v>
      </c>
      <c r="I20" s="2">
        <v>194013</v>
      </c>
      <c r="J20" s="2">
        <v>199569</v>
      </c>
      <c r="K20" s="2">
        <v>205408</v>
      </c>
      <c r="L20" s="2">
        <v>212133</v>
      </c>
      <c r="M20" s="2">
        <v>218735</v>
      </c>
      <c r="N20" s="2">
        <v>241565</v>
      </c>
      <c r="O20" s="2">
        <v>259260</v>
      </c>
      <c r="P20" s="188">
        <v>271386</v>
      </c>
      <c r="Q20" s="188">
        <v>298251</v>
      </c>
      <c r="R20" s="234">
        <v>308761</v>
      </c>
      <c r="S20" s="64">
        <v>319745</v>
      </c>
      <c r="T20" s="66">
        <v>329715</v>
      </c>
    </row>
    <row r="21" spans="1:20" x14ac:dyDescent="0.2">
      <c r="A21" s="8"/>
      <c r="B21" s="1" t="s">
        <v>50</v>
      </c>
      <c r="C21" s="2">
        <v>852287</v>
      </c>
      <c r="D21" s="2">
        <v>876698</v>
      </c>
      <c r="E21" s="2">
        <v>905792</v>
      </c>
      <c r="F21" s="2">
        <v>934335</v>
      </c>
      <c r="G21" s="2">
        <v>971171</v>
      </c>
      <c r="H21" s="2">
        <v>1003813</v>
      </c>
      <c r="I21" s="2">
        <v>1035578</v>
      </c>
      <c r="J21" s="2">
        <v>1066416</v>
      </c>
      <c r="K21" s="2">
        <v>1099535</v>
      </c>
      <c r="L21" s="2">
        <v>1135802</v>
      </c>
      <c r="M21" s="2">
        <v>1163516</v>
      </c>
      <c r="N21" s="2">
        <v>1286748</v>
      </c>
      <c r="O21" s="2">
        <v>1358166</v>
      </c>
      <c r="P21" s="188">
        <v>1400445</v>
      </c>
      <c r="Q21" s="188">
        <v>1454879</v>
      </c>
      <c r="R21" s="234">
        <v>1496813</v>
      </c>
      <c r="S21" s="64">
        <v>1537685</v>
      </c>
      <c r="T21" s="66">
        <v>1579330</v>
      </c>
    </row>
    <row r="22" spans="1:20" x14ac:dyDescent="0.2">
      <c r="A22" s="8"/>
      <c r="B22" s="1" t="s">
        <v>51</v>
      </c>
      <c r="C22" s="2">
        <v>384413</v>
      </c>
      <c r="D22" s="2">
        <v>397497</v>
      </c>
      <c r="E22" s="2">
        <v>412232</v>
      </c>
      <c r="F22" s="2">
        <v>427148</v>
      </c>
      <c r="G22" s="2">
        <v>446577</v>
      </c>
      <c r="H22" s="2">
        <v>464133</v>
      </c>
      <c r="I22" s="2">
        <v>480460</v>
      </c>
      <c r="J22" s="2">
        <v>496243</v>
      </c>
      <c r="K22" s="2">
        <v>513659</v>
      </c>
      <c r="L22" s="2">
        <v>532068</v>
      </c>
      <c r="M22" s="2">
        <v>543204</v>
      </c>
      <c r="N22" s="2">
        <v>590820</v>
      </c>
      <c r="O22" s="2">
        <v>625383</v>
      </c>
      <c r="P22" s="188">
        <v>645062</v>
      </c>
      <c r="Q22" s="188">
        <v>667598</v>
      </c>
      <c r="R22" s="234">
        <v>686628</v>
      </c>
      <c r="S22" s="64">
        <v>707574</v>
      </c>
      <c r="T22" s="66">
        <v>726809</v>
      </c>
    </row>
    <row r="23" spans="1:20" x14ac:dyDescent="0.2">
      <c r="A23" s="8"/>
      <c r="B23" s="1" t="s">
        <v>52</v>
      </c>
      <c r="C23" s="2">
        <v>237735</v>
      </c>
      <c r="D23" s="2">
        <v>246364</v>
      </c>
      <c r="E23" s="2">
        <v>256171</v>
      </c>
      <c r="F23" s="2">
        <v>266122</v>
      </c>
      <c r="G23" s="2">
        <v>279184</v>
      </c>
      <c r="H23" s="2">
        <v>290257</v>
      </c>
      <c r="I23" s="2">
        <v>301370</v>
      </c>
      <c r="J23" s="2">
        <v>311680</v>
      </c>
      <c r="K23" s="2">
        <v>323804</v>
      </c>
      <c r="L23" s="2">
        <v>335955</v>
      </c>
      <c r="M23" s="2">
        <v>345782</v>
      </c>
      <c r="N23" s="2">
        <v>377094</v>
      </c>
      <c r="O23" s="2">
        <v>401823</v>
      </c>
      <c r="P23" s="188">
        <v>415844</v>
      </c>
      <c r="Q23" s="188">
        <v>431862</v>
      </c>
      <c r="R23" s="234">
        <v>444349</v>
      </c>
      <c r="S23" s="64">
        <v>458825</v>
      </c>
      <c r="T23" s="66">
        <v>472121</v>
      </c>
    </row>
    <row r="24" spans="1:20" x14ac:dyDescent="0.2">
      <c r="A24" s="8"/>
      <c r="B24" s="1" t="s">
        <v>53</v>
      </c>
      <c r="C24" s="2">
        <v>57766</v>
      </c>
      <c r="D24" s="2">
        <v>60011</v>
      </c>
      <c r="E24" s="2">
        <v>62368</v>
      </c>
      <c r="F24" s="2">
        <v>64756</v>
      </c>
      <c r="G24" s="2">
        <v>67727</v>
      </c>
      <c r="H24" s="2">
        <v>70545</v>
      </c>
      <c r="I24" s="2">
        <v>72667</v>
      </c>
      <c r="J24" s="2">
        <v>75047</v>
      </c>
      <c r="K24" s="2">
        <v>77943</v>
      </c>
      <c r="L24" s="2">
        <v>80930</v>
      </c>
      <c r="M24" s="2">
        <v>82942</v>
      </c>
      <c r="N24" s="2">
        <v>85550</v>
      </c>
      <c r="O24" s="2">
        <v>91061</v>
      </c>
      <c r="P24" s="188">
        <v>93594</v>
      </c>
      <c r="Q24" s="188">
        <v>96994</v>
      </c>
      <c r="R24" s="234">
        <v>98890</v>
      </c>
      <c r="S24" s="64">
        <v>101488</v>
      </c>
      <c r="T24" s="66">
        <v>103338</v>
      </c>
    </row>
    <row r="25" spans="1:20" x14ac:dyDescent="0.2">
      <c r="A25" s="8"/>
      <c r="B25" s="1" t="s">
        <v>54</v>
      </c>
      <c r="C25" s="2">
        <v>641344</v>
      </c>
      <c r="D25" s="2">
        <v>662729</v>
      </c>
      <c r="E25" s="2">
        <v>688275</v>
      </c>
      <c r="F25" s="2">
        <v>713230</v>
      </c>
      <c r="G25" s="2">
        <v>745924</v>
      </c>
      <c r="H25" s="2">
        <v>775273</v>
      </c>
      <c r="I25" s="2">
        <v>804261</v>
      </c>
      <c r="J25" s="2">
        <v>830965</v>
      </c>
      <c r="K25" s="2">
        <v>861248</v>
      </c>
      <c r="L25" s="2">
        <v>893011</v>
      </c>
      <c r="M25" s="2">
        <v>914853</v>
      </c>
      <c r="N25" s="2">
        <v>989769</v>
      </c>
      <c r="O25" s="2">
        <v>1051231</v>
      </c>
      <c r="P25" s="188">
        <v>1086261</v>
      </c>
      <c r="Q25" s="188">
        <v>1123209</v>
      </c>
      <c r="R25" s="234">
        <v>1155774</v>
      </c>
      <c r="S25" s="64">
        <v>1193043</v>
      </c>
      <c r="T25" s="66">
        <v>1228303</v>
      </c>
    </row>
    <row r="26" spans="1:20" x14ac:dyDescent="0.2">
      <c r="A26" s="8"/>
      <c r="B26" s="1" t="s">
        <v>55</v>
      </c>
      <c r="C26" s="2">
        <v>462920</v>
      </c>
      <c r="D26" s="2">
        <v>479030</v>
      </c>
      <c r="E26" s="2">
        <v>496997</v>
      </c>
      <c r="F26" s="2">
        <v>513837</v>
      </c>
      <c r="G26" s="2">
        <v>537058</v>
      </c>
      <c r="H26" s="2">
        <v>557396</v>
      </c>
      <c r="I26" s="2">
        <v>577607</v>
      </c>
      <c r="J26" s="2">
        <v>596317</v>
      </c>
      <c r="K26" s="2">
        <v>617070</v>
      </c>
      <c r="L26" s="2">
        <v>639152</v>
      </c>
      <c r="M26" s="2">
        <v>654935</v>
      </c>
      <c r="N26" s="2">
        <v>708538</v>
      </c>
      <c r="O26" s="2">
        <v>749161</v>
      </c>
      <c r="P26" s="188">
        <v>771962</v>
      </c>
      <c r="Q26" s="188">
        <v>796266</v>
      </c>
      <c r="R26" s="234">
        <v>816787</v>
      </c>
      <c r="S26" s="64">
        <v>840640</v>
      </c>
      <c r="T26" s="66">
        <v>864041</v>
      </c>
    </row>
    <row r="27" spans="1:20" x14ac:dyDescent="0.2">
      <c r="A27" s="8"/>
      <c r="B27" s="1" t="s">
        <v>56</v>
      </c>
      <c r="C27" s="2">
        <v>470681</v>
      </c>
      <c r="D27" s="2">
        <v>485073</v>
      </c>
      <c r="E27" s="2">
        <v>501316</v>
      </c>
      <c r="F27" s="2">
        <v>517588</v>
      </c>
      <c r="G27" s="2">
        <v>537989</v>
      </c>
      <c r="H27" s="2">
        <v>556851</v>
      </c>
      <c r="I27" s="2">
        <v>573358</v>
      </c>
      <c r="J27" s="2">
        <v>590308</v>
      </c>
      <c r="K27" s="2">
        <v>612282</v>
      </c>
      <c r="L27" s="2">
        <v>637340</v>
      </c>
      <c r="M27" s="2">
        <v>656607</v>
      </c>
      <c r="N27" s="2">
        <v>710561</v>
      </c>
      <c r="O27" s="2">
        <v>758834</v>
      </c>
      <c r="P27" s="188">
        <v>785853</v>
      </c>
      <c r="Q27" s="188">
        <v>813470</v>
      </c>
      <c r="R27" s="234">
        <v>836797</v>
      </c>
      <c r="S27" s="64">
        <v>862341</v>
      </c>
      <c r="T27" s="66">
        <v>885018</v>
      </c>
    </row>
    <row r="28" spans="1:20" x14ac:dyDescent="0.2">
      <c r="A28" s="8"/>
      <c r="B28" s="1" t="s">
        <v>57</v>
      </c>
      <c r="C28" s="2">
        <v>115082</v>
      </c>
      <c r="D28" s="2">
        <v>119133</v>
      </c>
      <c r="E28" s="2">
        <v>123474</v>
      </c>
      <c r="F28" s="2">
        <v>127572</v>
      </c>
      <c r="G28" s="2">
        <v>132785</v>
      </c>
      <c r="H28" s="2">
        <v>137951</v>
      </c>
      <c r="I28" s="2">
        <v>142436</v>
      </c>
      <c r="J28" s="2">
        <v>146805</v>
      </c>
      <c r="K28" s="2">
        <v>152634</v>
      </c>
      <c r="L28" s="2">
        <v>161128</v>
      </c>
      <c r="M28" s="2">
        <v>168771</v>
      </c>
      <c r="N28" s="2">
        <v>186320</v>
      </c>
      <c r="O28" s="2">
        <v>201788</v>
      </c>
      <c r="P28" s="188">
        <v>211834</v>
      </c>
      <c r="Q28" s="188">
        <v>224151</v>
      </c>
      <c r="R28" s="234">
        <v>232770</v>
      </c>
      <c r="S28" s="64">
        <v>242550</v>
      </c>
      <c r="T28" s="66">
        <v>251885</v>
      </c>
    </row>
    <row r="29" spans="1:20" x14ac:dyDescent="0.2">
      <c r="A29" s="8"/>
      <c r="B29" s="1" t="s">
        <v>58</v>
      </c>
      <c r="C29" s="2">
        <v>197964</v>
      </c>
      <c r="D29" s="2">
        <v>205434</v>
      </c>
      <c r="E29" s="2">
        <v>213357</v>
      </c>
      <c r="F29" s="2">
        <v>220454</v>
      </c>
      <c r="G29" s="2">
        <v>229330</v>
      </c>
      <c r="H29" s="2">
        <v>238070</v>
      </c>
      <c r="I29" s="2">
        <v>246135</v>
      </c>
      <c r="J29" s="2">
        <v>254996</v>
      </c>
      <c r="K29" s="2">
        <v>265696</v>
      </c>
      <c r="L29" s="2">
        <v>276305</v>
      </c>
      <c r="M29" s="2">
        <v>285180</v>
      </c>
      <c r="N29" s="2">
        <v>307541</v>
      </c>
      <c r="O29" s="2">
        <v>327398</v>
      </c>
      <c r="P29" s="188">
        <v>340159</v>
      </c>
      <c r="Q29" s="188">
        <v>352658</v>
      </c>
      <c r="R29" s="234">
        <v>363350</v>
      </c>
      <c r="S29" s="64">
        <v>374912</v>
      </c>
      <c r="T29" s="66">
        <v>386045</v>
      </c>
    </row>
    <row r="30" spans="1:20" x14ac:dyDescent="0.2">
      <c r="A30" s="8"/>
      <c r="B30" s="1" t="s">
        <v>59</v>
      </c>
      <c r="C30" s="2">
        <v>59747</v>
      </c>
      <c r="D30" s="2">
        <v>61700</v>
      </c>
      <c r="E30" s="2">
        <v>64060</v>
      </c>
      <c r="F30" s="2">
        <v>66236</v>
      </c>
      <c r="G30" s="2">
        <v>68698</v>
      </c>
      <c r="H30" s="2">
        <v>71341</v>
      </c>
      <c r="I30" s="2">
        <v>73795</v>
      </c>
      <c r="J30" s="2">
        <v>76742</v>
      </c>
      <c r="K30" s="2">
        <v>79927</v>
      </c>
      <c r="L30" s="2">
        <v>83305</v>
      </c>
      <c r="M30" s="2">
        <v>85994</v>
      </c>
      <c r="N30" s="2">
        <v>93032</v>
      </c>
      <c r="O30" s="2">
        <v>99442</v>
      </c>
      <c r="P30" s="188">
        <v>103402</v>
      </c>
      <c r="Q30" s="188">
        <v>108889</v>
      </c>
      <c r="R30" s="234">
        <v>111981</v>
      </c>
      <c r="S30" s="64">
        <v>115425</v>
      </c>
      <c r="T30" s="66">
        <v>118967</v>
      </c>
    </row>
    <row r="31" spans="1:20" x14ac:dyDescent="0.2">
      <c r="A31" s="8"/>
      <c r="B31" s="1" t="s">
        <v>60</v>
      </c>
      <c r="C31" s="2">
        <v>847796</v>
      </c>
      <c r="D31" s="2">
        <v>875248</v>
      </c>
      <c r="E31" s="2">
        <v>906827</v>
      </c>
      <c r="F31" s="2">
        <v>936248</v>
      </c>
      <c r="G31" s="2">
        <v>974809</v>
      </c>
      <c r="H31" s="2">
        <v>1009000</v>
      </c>
      <c r="I31" s="2">
        <v>1043400</v>
      </c>
      <c r="J31" s="2">
        <v>1077532</v>
      </c>
      <c r="K31" s="2">
        <v>1115708</v>
      </c>
      <c r="L31" s="2">
        <v>1155197</v>
      </c>
      <c r="M31" s="2">
        <v>1174608</v>
      </c>
      <c r="N31" s="2">
        <v>1272975</v>
      </c>
      <c r="O31" s="2">
        <v>1344895</v>
      </c>
      <c r="P31" s="188">
        <v>1389588</v>
      </c>
      <c r="Q31" s="188">
        <v>1433171</v>
      </c>
      <c r="R31" s="234">
        <v>1472992</v>
      </c>
      <c r="S31" s="64">
        <v>1516682</v>
      </c>
      <c r="T31" s="66">
        <v>1559061</v>
      </c>
    </row>
    <row r="32" spans="1:20" x14ac:dyDescent="0.2">
      <c r="A32" s="8"/>
      <c r="B32" s="1" t="s">
        <v>61</v>
      </c>
      <c r="C32" s="2">
        <v>156643</v>
      </c>
      <c r="D32" s="2">
        <v>161752</v>
      </c>
      <c r="E32" s="2">
        <v>167550</v>
      </c>
      <c r="F32" s="2">
        <v>173234</v>
      </c>
      <c r="G32" s="2">
        <v>180026</v>
      </c>
      <c r="H32" s="2">
        <v>186111</v>
      </c>
      <c r="I32" s="2">
        <v>192353</v>
      </c>
      <c r="J32" s="2">
        <v>198802</v>
      </c>
      <c r="K32" s="2">
        <v>206108</v>
      </c>
      <c r="L32" s="2">
        <v>213932</v>
      </c>
      <c r="M32" s="2">
        <v>220235</v>
      </c>
      <c r="N32" s="2">
        <v>237492</v>
      </c>
      <c r="O32" s="2">
        <v>251932</v>
      </c>
      <c r="P32" s="188">
        <v>260900</v>
      </c>
      <c r="Q32" s="188">
        <v>272624</v>
      </c>
      <c r="R32" s="234">
        <v>280641</v>
      </c>
      <c r="S32" s="64">
        <v>288754</v>
      </c>
      <c r="T32" s="66">
        <v>297098</v>
      </c>
    </row>
    <row r="33" spans="1:20" x14ac:dyDescent="0.2">
      <c r="A33" s="8"/>
      <c r="B33" s="1" t="s">
        <v>62</v>
      </c>
      <c r="C33" s="2">
        <v>648068</v>
      </c>
      <c r="D33" s="2">
        <v>669160</v>
      </c>
      <c r="E33" s="2">
        <v>693817</v>
      </c>
      <c r="F33" s="2">
        <v>719623</v>
      </c>
      <c r="G33" s="2">
        <v>750048</v>
      </c>
      <c r="H33" s="2">
        <v>775648</v>
      </c>
      <c r="I33" s="2">
        <v>801583</v>
      </c>
      <c r="J33" s="2">
        <v>827159</v>
      </c>
      <c r="K33" s="2">
        <v>855640</v>
      </c>
      <c r="L33" s="2">
        <v>886143</v>
      </c>
      <c r="M33" s="2">
        <v>893613</v>
      </c>
      <c r="N33" s="2">
        <v>955453</v>
      </c>
      <c r="O33" s="2">
        <v>1010990</v>
      </c>
      <c r="P33" s="188">
        <v>1043792</v>
      </c>
      <c r="Q33" s="188">
        <v>1073118</v>
      </c>
      <c r="R33" s="234">
        <v>1106536</v>
      </c>
      <c r="S33" s="64">
        <v>1138627</v>
      </c>
      <c r="T33" s="66">
        <v>1165797</v>
      </c>
    </row>
    <row r="34" spans="1:20" x14ac:dyDescent="0.2">
      <c r="A34" s="8"/>
      <c r="B34" s="1" t="s">
        <v>63</v>
      </c>
      <c r="C34" s="2">
        <v>264556</v>
      </c>
      <c r="D34" s="2">
        <v>273512</v>
      </c>
      <c r="E34" s="2">
        <v>283442</v>
      </c>
      <c r="F34" s="2">
        <v>293363</v>
      </c>
      <c r="G34" s="2">
        <v>307184</v>
      </c>
      <c r="H34" s="2">
        <v>318906</v>
      </c>
      <c r="I34" s="2">
        <v>330024</v>
      </c>
      <c r="J34" s="2">
        <v>340748</v>
      </c>
      <c r="K34" s="2">
        <v>353454</v>
      </c>
      <c r="L34" s="2">
        <v>366317</v>
      </c>
      <c r="M34" s="2">
        <v>376380</v>
      </c>
      <c r="N34" s="2">
        <v>408439</v>
      </c>
      <c r="O34" s="2">
        <v>434788</v>
      </c>
      <c r="P34" s="188">
        <v>450106</v>
      </c>
      <c r="Q34" s="188">
        <v>466821</v>
      </c>
      <c r="R34" s="234">
        <v>479356</v>
      </c>
      <c r="S34" s="64">
        <v>496632</v>
      </c>
      <c r="T34" s="66">
        <v>515128</v>
      </c>
    </row>
    <row r="35" spans="1:20" x14ac:dyDescent="0.2">
      <c r="A35" s="8"/>
      <c r="B35" s="1" t="s">
        <v>64</v>
      </c>
      <c r="C35" s="2">
        <v>145670</v>
      </c>
      <c r="D35" s="2">
        <v>151869</v>
      </c>
      <c r="E35" s="2">
        <v>159298</v>
      </c>
      <c r="F35" s="2">
        <v>166897</v>
      </c>
      <c r="G35" s="2">
        <v>176928</v>
      </c>
      <c r="H35" s="2">
        <v>185335</v>
      </c>
      <c r="I35" s="2">
        <v>192774</v>
      </c>
      <c r="J35" s="2">
        <v>200492</v>
      </c>
      <c r="K35" s="2">
        <v>209929</v>
      </c>
      <c r="L35" s="2">
        <v>219069</v>
      </c>
      <c r="M35" s="2">
        <v>227174</v>
      </c>
      <c r="N35" s="2">
        <v>251403</v>
      </c>
      <c r="O35" s="2">
        <v>271015</v>
      </c>
      <c r="P35" s="188">
        <v>283344</v>
      </c>
      <c r="Q35" s="188">
        <v>298446</v>
      </c>
      <c r="R35" s="234">
        <v>309852</v>
      </c>
      <c r="S35" s="64">
        <v>322148</v>
      </c>
      <c r="T35" s="66">
        <v>333752</v>
      </c>
    </row>
    <row r="36" spans="1:20" x14ac:dyDescent="0.2">
      <c r="A36" s="8"/>
      <c r="B36" s="1" t="s">
        <v>65</v>
      </c>
      <c r="C36" s="2">
        <v>47086</v>
      </c>
      <c r="D36" s="2">
        <v>49137</v>
      </c>
      <c r="E36" s="2">
        <v>51287</v>
      </c>
      <c r="F36" s="2">
        <v>53415</v>
      </c>
      <c r="G36" s="2">
        <v>56202</v>
      </c>
      <c r="H36" s="2">
        <v>58648</v>
      </c>
      <c r="I36" s="2">
        <v>60808</v>
      </c>
      <c r="J36" s="2">
        <v>62851</v>
      </c>
      <c r="K36" s="2">
        <v>66318</v>
      </c>
      <c r="L36" s="2">
        <v>69323</v>
      </c>
      <c r="M36" s="2">
        <v>71885</v>
      </c>
      <c r="N36" s="2">
        <v>77508</v>
      </c>
      <c r="O36" s="2">
        <v>83943</v>
      </c>
      <c r="P36" s="188">
        <v>87969</v>
      </c>
      <c r="Q36" s="188">
        <v>92650</v>
      </c>
      <c r="R36" s="234">
        <v>95946</v>
      </c>
      <c r="S36" s="64">
        <v>99828</v>
      </c>
      <c r="T36" s="66">
        <v>103561</v>
      </c>
    </row>
    <row r="37" spans="1:20" x14ac:dyDescent="0.2">
      <c r="A37" s="8"/>
      <c r="B37" s="1" t="s">
        <v>66</v>
      </c>
      <c r="C37" s="2">
        <v>85509</v>
      </c>
      <c r="D37" s="2">
        <v>89205</v>
      </c>
      <c r="E37" s="2">
        <v>93364</v>
      </c>
      <c r="F37" s="2">
        <v>97449</v>
      </c>
      <c r="G37" s="2">
        <v>102881</v>
      </c>
      <c r="H37" s="2">
        <v>107638</v>
      </c>
      <c r="I37" s="2">
        <v>111434</v>
      </c>
      <c r="J37" s="2">
        <v>115370</v>
      </c>
      <c r="K37" s="2">
        <v>121567</v>
      </c>
      <c r="L37" s="2">
        <v>127046</v>
      </c>
      <c r="M37" s="2">
        <v>131806</v>
      </c>
      <c r="N37" s="2">
        <v>142977</v>
      </c>
      <c r="O37" s="2">
        <v>154225</v>
      </c>
      <c r="P37" s="188">
        <v>161194</v>
      </c>
      <c r="Q37" s="188">
        <v>168807</v>
      </c>
      <c r="R37" s="234">
        <v>174516</v>
      </c>
      <c r="S37" s="64">
        <v>181082</v>
      </c>
      <c r="T37" s="66">
        <v>187116</v>
      </c>
    </row>
    <row r="38" spans="1:20" x14ac:dyDescent="0.2">
      <c r="A38" s="8"/>
      <c r="B38" s="1" t="s">
        <v>67</v>
      </c>
      <c r="C38" s="2">
        <v>56989</v>
      </c>
      <c r="D38" s="2">
        <v>59339</v>
      </c>
      <c r="E38" s="2">
        <v>61824</v>
      </c>
      <c r="F38" s="2">
        <v>64537</v>
      </c>
      <c r="G38" s="2">
        <v>68185</v>
      </c>
      <c r="H38" s="2">
        <v>71308</v>
      </c>
      <c r="I38" s="2">
        <v>73100</v>
      </c>
      <c r="J38" s="2">
        <v>75382</v>
      </c>
      <c r="K38" s="2">
        <v>79802</v>
      </c>
      <c r="L38" s="2">
        <v>83577</v>
      </c>
      <c r="M38" s="2">
        <v>86751</v>
      </c>
      <c r="N38" s="2">
        <v>92422</v>
      </c>
      <c r="O38" s="2">
        <v>99514</v>
      </c>
      <c r="P38" s="188">
        <v>103775</v>
      </c>
      <c r="Q38" s="188">
        <v>108676</v>
      </c>
      <c r="R38" s="234">
        <v>112685</v>
      </c>
      <c r="S38" s="64">
        <v>117301</v>
      </c>
      <c r="T38" s="66">
        <v>121205</v>
      </c>
    </row>
    <row r="39" spans="1:20" x14ac:dyDescent="0.2">
      <c r="A39" s="8"/>
      <c r="B39" s="1" t="s">
        <v>68</v>
      </c>
      <c r="C39" s="2">
        <v>362765</v>
      </c>
      <c r="D39" s="2">
        <v>367476</v>
      </c>
      <c r="E39" s="2">
        <v>372702</v>
      </c>
      <c r="F39" s="2">
        <v>377977</v>
      </c>
      <c r="G39" s="2">
        <v>384484</v>
      </c>
      <c r="H39" s="2">
        <v>390560</v>
      </c>
      <c r="I39" s="2">
        <v>395105</v>
      </c>
      <c r="J39" s="2">
        <v>400390</v>
      </c>
      <c r="K39" s="2">
        <v>407795</v>
      </c>
      <c r="L39" s="2">
        <v>414785</v>
      </c>
      <c r="M39" s="2">
        <v>420645</v>
      </c>
      <c r="N39" s="2">
        <v>432238</v>
      </c>
      <c r="O39" s="2">
        <v>447020</v>
      </c>
      <c r="P39" s="188">
        <v>455393</v>
      </c>
      <c r="Q39" s="188">
        <v>464603</v>
      </c>
      <c r="R39" s="234">
        <v>471853</v>
      </c>
      <c r="S39" s="64">
        <v>480072</v>
      </c>
      <c r="T39" s="66">
        <v>487527</v>
      </c>
    </row>
    <row r="40" spans="1:20" x14ac:dyDescent="0.2">
      <c r="A40" s="232"/>
      <c r="B40" s="3" t="s">
        <v>0</v>
      </c>
      <c r="C40" s="13">
        <v>75202611</v>
      </c>
      <c r="D40" s="13">
        <v>76712296</v>
      </c>
      <c r="E40" s="13">
        <v>78560968</v>
      </c>
      <c r="F40" s="13">
        <v>80336555</v>
      </c>
      <c r="G40" s="13">
        <v>83151900</v>
      </c>
      <c r="H40" s="13">
        <v>85190765</v>
      </c>
      <c r="I40" s="13">
        <v>86366759</v>
      </c>
      <c r="J40" s="13">
        <v>88216803</v>
      </c>
      <c r="K40" s="13">
        <v>90211983</v>
      </c>
      <c r="L40" s="13">
        <v>92409700</v>
      </c>
      <c r="M40" s="13">
        <v>93157423</v>
      </c>
      <c r="N40" s="13">
        <v>99795780</v>
      </c>
      <c r="O40" s="13">
        <v>104063062</v>
      </c>
      <c r="P40" s="187">
        <v>106440008</v>
      </c>
      <c r="Q40" s="187">
        <v>108890010</v>
      </c>
      <c r="R40" s="233">
        <v>111184409</v>
      </c>
      <c r="S40" s="73">
        <v>113476119</v>
      </c>
      <c r="T40" s="63">
        <v>115801742</v>
      </c>
    </row>
    <row r="41" spans="1:20" ht="23" customHeight="1" x14ac:dyDescent="0.2">
      <c r="A41" s="290"/>
      <c r="B41" s="291"/>
      <c r="C41" s="291"/>
      <c r="D41" s="291"/>
      <c r="E41" s="291"/>
      <c r="F41" s="291"/>
      <c r="G41" s="291"/>
      <c r="H41" s="291"/>
      <c r="I41" s="291"/>
      <c r="J41" s="291"/>
      <c r="K41" s="291"/>
      <c r="L41" s="291"/>
      <c r="M41" s="291"/>
      <c r="N41" s="291"/>
      <c r="O41" s="291"/>
      <c r="P41" s="291"/>
      <c r="Q41" s="291"/>
      <c r="R41" s="291"/>
      <c r="S41" s="291"/>
      <c r="T41" s="292"/>
    </row>
    <row r="42" spans="1:20" x14ac:dyDescent="0.2">
      <c r="B42" s="115" t="s">
        <v>223</v>
      </c>
    </row>
    <row r="43" spans="1:20" x14ac:dyDescent="0.2">
      <c r="B43" s="115" t="s">
        <v>224</v>
      </c>
    </row>
    <row r="45" spans="1:20" x14ac:dyDescent="0.2">
      <c r="A45" s="54"/>
    </row>
  </sheetData>
  <mergeCells count="4">
    <mergeCell ref="A2:B2"/>
    <mergeCell ref="A3:B3"/>
    <mergeCell ref="A1:T1"/>
    <mergeCell ref="A41:T41"/>
  </mergeCells>
  <printOptions horizontalCentered="1"/>
  <pageMargins left="0.70866141732283472" right="0.70866141732283472" top="0.74803149606299213" bottom="0.74803149606299213" header="0.31496062992125984" footer="0.31496062992125984"/>
  <pageSetup paperSize="9" scale="80" orientation="landscape" r:id="rId1"/>
  <headerFooter alignWithMargins="0">
    <oddFooter>&amp;L&amp;"Arial,Regular"&amp;10&amp;K09-024STATISTIK FINTECH LENDING INDONESIA&amp;R&amp;"Arial,Regular"&amp;10&amp;K08-019&amp;P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T46"/>
  <sheetViews>
    <sheetView showGridLines="0" zoomScale="85" zoomScaleNormal="120" workbookViewId="0">
      <pane xSplit="2" ySplit="2" topLeftCell="I3" activePane="bottomRight" state="frozen"/>
      <selection activeCell="C13" sqref="C13"/>
      <selection pane="topRight" activeCell="C13" sqref="C13"/>
      <selection pane="bottomLeft" activeCell="C13" sqref="C13"/>
      <selection pane="bottomRight" activeCell="T4" sqref="T4:T41"/>
    </sheetView>
  </sheetViews>
  <sheetFormatPr baseColWidth="10" defaultColWidth="9.1640625" defaultRowHeight="15" x14ac:dyDescent="0.2"/>
  <cols>
    <col min="1" max="1" width="2.6640625" style="57" bestFit="1" customWidth="1"/>
    <col min="2" max="2" width="23.5" style="54" customWidth="1"/>
    <col min="3" max="3" width="9.5" style="54" hidden="1" customWidth="1"/>
    <col min="4" max="7" width="9.5" style="54" customWidth="1"/>
    <col min="8" max="14" width="9.1640625" style="54"/>
    <col min="15" max="20" width="9.6640625" style="54" customWidth="1"/>
    <col min="21" max="16384" width="9.1640625" style="54"/>
  </cols>
  <sheetData>
    <row r="1" spans="1:20" ht="29" customHeight="1" x14ac:dyDescent="0.2">
      <c r="A1" s="274" t="s">
        <v>184</v>
      </c>
      <c r="B1" s="275"/>
      <c r="C1" s="275"/>
      <c r="D1" s="275"/>
      <c r="E1" s="275"/>
      <c r="F1" s="275"/>
      <c r="G1" s="275"/>
      <c r="H1" s="275"/>
      <c r="I1" s="275"/>
      <c r="J1" s="275"/>
      <c r="K1" s="275"/>
      <c r="L1" s="275"/>
      <c r="M1" s="275"/>
      <c r="N1" s="275"/>
      <c r="O1" s="275"/>
      <c r="P1" s="275"/>
      <c r="Q1" s="275"/>
      <c r="R1" s="275"/>
      <c r="S1" s="275"/>
      <c r="T1" s="276"/>
    </row>
    <row r="2" spans="1:20" x14ac:dyDescent="0.2">
      <c r="A2" s="298" t="s">
        <v>3</v>
      </c>
      <c r="B2" s="298"/>
      <c r="C2" s="213" t="s">
        <v>221</v>
      </c>
      <c r="D2" s="213" t="s">
        <v>222</v>
      </c>
      <c r="E2" s="214">
        <v>44621</v>
      </c>
      <c r="F2" s="214">
        <v>44652</v>
      </c>
      <c r="G2" s="214">
        <v>44682</v>
      </c>
      <c r="H2" s="214">
        <v>44713</v>
      </c>
      <c r="I2" s="214">
        <v>44743</v>
      </c>
      <c r="J2" s="214">
        <v>44774</v>
      </c>
      <c r="K2" s="214">
        <v>44805</v>
      </c>
      <c r="L2" s="214">
        <v>44835</v>
      </c>
      <c r="M2" s="214">
        <v>44866</v>
      </c>
      <c r="N2" s="214">
        <v>44896</v>
      </c>
      <c r="O2" s="214">
        <v>44927</v>
      </c>
      <c r="P2" s="214">
        <v>44958</v>
      </c>
      <c r="Q2" s="214">
        <v>44986</v>
      </c>
      <c r="R2" s="214">
        <v>45017</v>
      </c>
      <c r="S2" s="214">
        <v>45047</v>
      </c>
      <c r="T2" s="214">
        <v>45078</v>
      </c>
    </row>
    <row r="3" spans="1:20" ht="72" x14ac:dyDescent="0.2">
      <c r="A3" s="298"/>
      <c r="B3" s="298"/>
      <c r="C3" s="45" t="s">
        <v>105</v>
      </c>
      <c r="D3" s="45" t="s">
        <v>105</v>
      </c>
      <c r="E3" s="45" t="s">
        <v>105</v>
      </c>
      <c r="F3" s="45" t="s">
        <v>105</v>
      </c>
      <c r="G3" s="45" t="s">
        <v>105</v>
      </c>
      <c r="H3" s="45" t="s">
        <v>105</v>
      </c>
      <c r="I3" s="45" t="s">
        <v>105</v>
      </c>
      <c r="J3" s="45" t="s">
        <v>105</v>
      </c>
      <c r="K3" s="45" t="s">
        <v>105</v>
      </c>
      <c r="L3" s="45" t="s">
        <v>105</v>
      </c>
      <c r="M3" s="45" t="s">
        <v>105</v>
      </c>
      <c r="N3" s="45" t="s">
        <v>105</v>
      </c>
      <c r="O3" s="45" t="s">
        <v>105</v>
      </c>
      <c r="P3" s="45" t="s">
        <v>105</v>
      </c>
      <c r="Q3" s="45" t="s">
        <v>105</v>
      </c>
      <c r="R3" s="45" t="s">
        <v>105</v>
      </c>
      <c r="S3" s="45" t="s">
        <v>105</v>
      </c>
      <c r="T3" s="45" t="s">
        <v>105</v>
      </c>
    </row>
    <row r="4" spans="1:20" s="112" customFormat="1" x14ac:dyDescent="0.2">
      <c r="A4" s="52" t="s">
        <v>33</v>
      </c>
      <c r="C4" s="13">
        <v>180791125</v>
      </c>
      <c r="D4" s="13">
        <v>188868071</v>
      </c>
      <c r="E4" s="13">
        <v>197959054</v>
      </c>
      <c r="F4" s="13">
        <v>206673236</v>
      </c>
      <c r="G4" s="13">
        <v>215205225</v>
      </c>
      <c r="H4" s="13">
        <v>223773883</v>
      </c>
      <c r="I4" s="13">
        <v>228280884</v>
      </c>
      <c r="J4" s="13">
        <v>236887728</v>
      </c>
      <c r="K4" s="13">
        <v>245577857</v>
      </c>
      <c r="L4" s="13">
        <v>255535415</v>
      </c>
      <c r="M4" s="13">
        <v>263441287</v>
      </c>
      <c r="N4" s="13">
        <v>271302061</v>
      </c>
      <c r="O4" s="13">
        <v>279626174</v>
      </c>
      <c r="P4" s="73">
        <v>287582861</v>
      </c>
      <c r="Q4" s="73">
        <v>295077004</v>
      </c>
      <c r="R4" s="63">
        <v>303180020</v>
      </c>
      <c r="S4" s="186">
        <v>311374131</v>
      </c>
      <c r="T4" s="228">
        <v>318943101</v>
      </c>
    </row>
    <row r="5" spans="1:20" s="114" customFormat="1" x14ac:dyDescent="0.2">
      <c r="A5" s="8"/>
      <c r="B5" s="1" t="s">
        <v>34</v>
      </c>
      <c r="C5" s="2">
        <v>2407362</v>
      </c>
      <c r="D5" s="2">
        <v>2464812</v>
      </c>
      <c r="E5" s="2">
        <v>2543833</v>
      </c>
      <c r="F5" s="2">
        <v>2609683</v>
      </c>
      <c r="G5" s="2">
        <v>2678705</v>
      </c>
      <c r="H5" s="2">
        <v>2723235</v>
      </c>
      <c r="I5" s="2">
        <v>2485769</v>
      </c>
      <c r="J5" s="2">
        <v>2570029</v>
      </c>
      <c r="K5" s="2">
        <v>2636570</v>
      </c>
      <c r="L5" s="2">
        <v>2723984</v>
      </c>
      <c r="M5" s="2">
        <v>2825949</v>
      </c>
      <c r="N5" s="2">
        <v>2926113</v>
      </c>
      <c r="O5" s="2">
        <v>3051774</v>
      </c>
      <c r="P5" s="64">
        <v>3108494</v>
      </c>
      <c r="Q5" s="64">
        <v>3187532</v>
      </c>
      <c r="R5" s="66">
        <v>3222472</v>
      </c>
      <c r="S5" s="64">
        <v>3260232</v>
      </c>
      <c r="T5" s="66">
        <v>3284977</v>
      </c>
    </row>
    <row r="6" spans="1:20" s="114" customFormat="1" x14ac:dyDescent="0.2">
      <c r="A6" s="8"/>
      <c r="B6" s="1" t="s">
        <v>35</v>
      </c>
      <c r="C6" s="2">
        <v>171578458</v>
      </c>
      <c r="D6" s="2">
        <v>179411932</v>
      </c>
      <c r="E6" s="2">
        <v>188144127</v>
      </c>
      <c r="F6" s="2">
        <v>196578655</v>
      </c>
      <c r="G6" s="2">
        <v>204879164</v>
      </c>
      <c r="H6" s="2">
        <v>213241772</v>
      </c>
      <c r="I6" s="2">
        <v>219212257</v>
      </c>
      <c r="J6" s="2">
        <v>227507427</v>
      </c>
      <c r="K6" s="2">
        <v>236037526</v>
      </c>
      <c r="L6" s="2">
        <v>245757573</v>
      </c>
      <c r="M6" s="2">
        <v>253399723</v>
      </c>
      <c r="N6" s="2">
        <v>260991987</v>
      </c>
      <c r="O6" s="2">
        <v>269065459</v>
      </c>
      <c r="P6" s="64">
        <v>276835667</v>
      </c>
      <c r="Q6" s="64">
        <v>284112502</v>
      </c>
      <c r="R6" s="66">
        <v>292065652</v>
      </c>
      <c r="S6" s="64">
        <v>300106635</v>
      </c>
      <c r="T6" s="66">
        <v>307530304</v>
      </c>
    </row>
    <row r="7" spans="1:20" s="114" customFormat="1" x14ac:dyDescent="0.2">
      <c r="A7" s="8"/>
      <c r="B7" s="1" t="s">
        <v>36</v>
      </c>
      <c r="C7" s="2">
        <v>3440341</v>
      </c>
      <c r="D7" s="2">
        <v>3533588</v>
      </c>
      <c r="E7" s="2">
        <v>3673889</v>
      </c>
      <c r="F7" s="2">
        <v>3778946</v>
      </c>
      <c r="G7" s="2">
        <v>3857193</v>
      </c>
      <c r="H7" s="2">
        <v>3932019</v>
      </c>
      <c r="I7" s="2">
        <v>3206675</v>
      </c>
      <c r="J7" s="2">
        <v>3314716</v>
      </c>
      <c r="K7" s="2">
        <v>3343245</v>
      </c>
      <c r="L7" s="2">
        <v>3410301</v>
      </c>
      <c r="M7" s="2">
        <v>3479802</v>
      </c>
      <c r="N7" s="2">
        <v>3548478</v>
      </c>
      <c r="O7" s="2">
        <v>3607917</v>
      </c>
      <c r="P7" s="64">
        <v>3666132</v>
      </c>
      <c r="Q7" s="64">
        <v>3730902</v>
      </c>
      <c r="R7" s="66">
        <v>3783987</v>
      </c>
      <c r="S7" s="64">
        <v>3841747</v>
      </c>
      <c r="T7" s="66">
        <v>3898513</v>
      </c>
    </row>
    <row r="8" spans="1:20" s="114" customFormat="1" x14ac:dyDescent="0.2">
      <c r="A8" s="8"/>
      <c r="B8" s="1" t="s">
        <v>37</v>
      </c>
      <c r="C8" s="2">
        <v>1184366</v>
      </c>
      <c r="D8" s="2">
        <v>1214952</v>
      </c>
      <c r="E8" s="2">
        <v>1262289</v>
      </c>
      <c r="F8" s="2">
        <v>1300865</v>
      </c>
      <c r="G8" s="2">
        <v>1326956</v>
      </c>
      <c r="H8" s="2">
        <v>1353274</v>
      </c>
      <c r="I8" s="2">
        <v>1204005</v>
      </c>
      <c r="J8" s="2">
        <v>1243538</v>
      </c>
      <c r="K8" s="2">
        <v>1259130</v>
      </c>
      <c r="L8" s="2">
        <v>1282042</v>
      </c>
      <c r="M8" s="2">
        <v>1305708</v>
      </c>
      <c r="N8" s="2">
        <v>1329988</v>
      </c>
      <c r="O8" s="2">
        <v>1349461</v>
      </c>
      <c r="P8" s="64">
        <v>1367596</v>
      </c>
      <c r="Q8" s="64">
        <v>1388742</v>
      </c>
      <c r="R8" s="66">
        <v>1407260</v>
      </c>
      <c r="S8" s="64">
        <v>1425740</v>
      </c>
      <c r="T8" s="66">
        <v>1446470</v>
      </c>
    </row>
    <row r="9" spans="1:20" s="114" customFormat="1" x14ac:dyDescent="0.2">
      <c r="A9" s="8"/>
      <c r="B9" s="1" t="s">
        <v>38</v>
      </c>
      <c r="C9" s="2">
        <v>281400</v>
      </c>
      <c r="D9" s="2">
        <v>291139</v>
      </c>
      <c r="E9" s="2">
        <v>304994</v>
      </c>
      <c r="F9" s="2">
        <v>315450</v>
      </c>
      <c r="G9" s="2">
        <v>324186</v>
      </c>
      <c r="H9" s="2">
        <v>332736</v>
      </c>
      <c r="I9" s="2">
        <v>305500</v>
      </c>
      <c r="J9" s="2">
        <v>314874</v>
      </c>
      <c r="K9" s="2">
        <v>321552</v>
      </c>
      <c r="L9" s="2">
        <v>329141</v>
      </c>
      <c r="M9" s="2">
        <v>336956</v>
      </c>
      <c r="N9" s="2">
        <v>343755</v>
      </c>
      <c r="O9" s="2">
        <v>349939</v>
      </c>
      <c r="P9" s="64">
        <v>355363</v>
      </c>
      <c r="Q9" s="64">
        <v>361692</v>
      </c>
      <c r="R9" s="66">
        <v>367026</v>
      </c>
      <c r="S9" s="64">
        <v>372382</v>
      </c>
      <c r="T9" s="66">
        <v>376873</v>
      </c>
    </row>
    <row r="10" spans="1:20" s="114" customFormat="1" x14ac:dyDescent="0.2">
      <c r="A10" s="8"/>
      <c r="B10" s="1" t="s">
        <v>39</v>
      </c>
      <c r="C10" s="2">
        <v>1899198</v>
      </c>
      <c r="D10" s="2">
        <v>1951648</v>
      </c>
      <c r="E10" s="2">
        <v>2029922</v>
      </c>
      <c r="F10" s="2">
        <v>2089637</v>
      </c>
      <c r="G10" s="2">
        <v>2139021</v>
      </c>
      <c r="H10" s="2">
        <v>2190847</v>
      </c>
      <c r="I10" s="2">
        <v>1866678</v>
      </c>
      <c r="J10" s="2">
        <v>1937144</v>
      </c>
      <c r="K10" s="2">
        <v>1979834</v>
      </c>
      <c r="L10" s="2">
        <v>2032374</v>
      </c>
      <c r="M10" s="2">
        <v>2093149</v>
      </c>
      <c r="N10" s="2">
        <v>2161740</v>
      </c>
      <c r="O10" s="2">
        <v>2201624</v>
      </c>
      <c r="P10" s="64">
        <v>2249609</v>
      </c>
      <c r="Q10" s="64">
        <v>2295634</v>
      </c>
      <c r="R10" s="66">
        <v>2333623</v>
      </c>
      <c r="S10" s="64">
        <v>2367395</v>
      </c>
      <c r="T10" s="66">
        <v>2405964</v>
      </c>
    </row>
    <row r="11" spans="1:20" s="112" customFormat="1" x14ac:dyDescent="0.2">
      <c r="A11" s="56" t="s">
        <v>40</v>
      </c>
      <c r="C11" s="13">
        <v>3463153</v>
      </c>
      <c r="D11" s="13">
        <v>3554878</v>
      </c>
      <c r="E11" s="13">
        <v>3701441</v>
      </c>
      <c r="F11" s="13">
        <v>3808533</v>
      </c>
      <c r="G11" s="13">
        <v>3896884</v>
      </c>
      <c r="H11" s="13">
        <v>3976768</v>
      </c>
      <c r="I11" s="13">
        <v>3525074</v>
      </c>
      <c r="J11" s="13">
        <v>3630470</v>
      </c>
      <c r="K11" s="13">
        <v>3727120</v>
      </c>
      <c r="L11" s="13">
        <v>3816777</v>
      </c>
      <c r="M11" s="13">
        <v>3911814</v>
      </c>
      <c r="N11" s="13">
        <v>3997705</v>
      </c>
      <c r="O11" s="13">
        <v>4074836</v>
      </c>
      <c r="P11" s="73">
        <v>4143601</v>
      </c>
      <c r="Q11" s="73">
        <v>4218310</v>
      </c>
      <c r="R11" s="63">
        <v>4273203</v>
      </c>
      <c r="S11" s="73">
        <v>4335033</v>
      </c>
      <c r="T11" s="63">
        <v>4404095</v>
      </c>
    </row>
    <row r="12" spans="1:20" s="114" customFormat="1" x14ac:dyDescent="0.2">
      <c r="A12" s="8"/>
      <c r="B12" s="1" t="s">
        <v>41</v>
      </c>
      <c r="C12" s="2">
        <v>29440</v>
      </c>
      <c r="D12" s="2">
        <v>30562</v>
      </c>
      <c r="E12" s="2">
        <v>31867</v>
      </c>
      <c r="F12" s="2">
        <v>32906</v>
      </c>
      <c r="G12" s="2">
        <v>33765</v>
      </c>
      <c r="H12" s="2">
        <v>34518</v>
      </c>
      <c r="I12" s="2">
        <v>29666</v>
      </c>
      <c r="J12" s="2">
        <v>31058</v>
      </c>
      <c r="K12" s="2">
        <v>32511</v>
      </c>
      <c r="L12" s="2">
        <v>33850</v>
      </c>
      <c r="M12" s="2">
        <v>35369</v>
      </c>
      <c r="N12" s="2">
        <v>36640</v>
      </c>
      <c r="O12" s="2">
        <v>37763</v>
      </c>
      <c r="P12" s="64">
        <v>38865</v>
      </c>
      <c r="Q12" s="64">
        <v>39976</v>
      </c>
      <c r="R12" s="66">
        <v>40751</v>
      </c>
      <c r="S12" s="64">
        <v>41507</v>
      </c>
      <c r="T12" s="66">
        <v>42341</v>
      </c>
    </row>
    <row r="13" spans="1:20" s="114" customFormat="1" x14ac:dyDescent="0.2">
      <c r="A13" s="8"/>
      <c r="B13" s="1" t="s">
        <v>42</v>
      </c>
      <c r="C13" s="2">
        <v>762596</v>
      </c>
      <c r="D13" s="2">
        <v>785136</v>
      </c>
      <c r="E13" s="2">
        <v>818941</v>
      </c>
      <c r="F13" s="2">
        <v>849380</v>
      </c>
      <c r="G13" s="2">
        <v>871651</v>
      </c>
      <c r="H13" s="2">
        <v>890563</v>
      </c>
      <c r="I13" s="2">
        <v>802742</v>
      </c>
      <c r="J13" s="2">
        <v>826608</v>
      </c>
      <c r="K13" s="2">
        <v>847259</v>
      </c>
      <c r="L13" s="2">
        <v>868065</v>
      </c>
      <c r="M13" s="2">
        <v>889600</v>
      </c>
      <c r="N13" s="2">
        <v>908677</v>
      </c>
      <c r="O13" s="2">
        <v>923990</v>
      </c>
      <c r="P13" s="64">
        <v>938886</v>
      </c>
      <c r="Q13" s="64">
        <v>955609</v>
      </c>
      <c r="R13" s="66">
        <v>968171</v>
      </c>
      <c r="S13" s="64">
        <v>980975</v>
      </c>
      <c r="T13" s="66">
        <v>995575</v>
      </c>
    </row>
    <row r="14" spans="1:20" s="114" customFormat="1" x14ac:dyDescent="0.2">
      <c r="A14" s="8"/>
      <c r="B14" s="1" t="s">
        <v>43</v>
      </c>
      <c r="C14" s="2">
        <v>116780</v>
      </c>
      <c r="D14" s="2">
        <v>119384</v>
      </c>
      <c r="E14" s="2">
        <v>122369</v>
      </c>
      <c r="F14" s="2">
        <v>124716</v>
      </c>
      <c r="G14" s="2">
        <v>127011</v>
      </c>
      <c r="H14" s="2">
        <v>129128</v>
      </c>
      <c r="I14" s="2">
        <v>101126</v>
      </c>
      <c r="J14" s="2">
        <v>104554</v>
      </c>
      <c r="K14" s="2">
        <v>108121</v>
      </c>
      <c r="L14" s="2">
        <v>111511</v>
      </c>
      <c r="M14" s="2">
        <v>115101</v>
      </c>
      <c r="N14" s="2">
        <v>118198</v>
      </c>
      <c r="O14" s="2">
        <v>121196</v>
      </c>
      <c r="P14" s="64">
        <v>123981</v>
      </c>
      <c r="Q14" s="64">
        <v>126984</v>
      </c>
      <c r="R14" s="66">
        <v>129458</v>
      </c>
      <c r="S14" s="64">
        <v>136200</v>
      </c>
      <c r="T14" s="66">
        <v>142515</v>
      </c>
    </row>
    <row r="15" spans="1:20" s="114" customFormat="1" x14ac:dyDescent="0.2">
      <c r="A15" s="8"/>
      <c r="B15" s="1" t="s">
        <v>44</v>
      </c>
      <c r="C15" s="2">
        <v>191489</v>
      </c>
      <c r="D15" s="2">
        <v>197833</v>
      </c>
      <c r="E15" s="2">
        <v>206814</v>
      </c>
      <c r="F15" s="2">
        <v>214005</v>
      </c>
      <c r="G15" s="2">
        <v>219583</v>
      </c>
      <c r="H15" s="2">
        <v>225034</v>
      </c>
      <c r="I15" s="2">
        <v>191863</v>
      </c>
      <c r="J15" s="2">
        <v>199092</v>
      </c>
      <c r="K15" s="2">
        <v>206376</v>
      </c>
      <c r="L15" s="2">
        <v>212535</v>
      </c>
      <c r="M15" s="2">
        <v>219593</v>
      </c>
      <c r="N15" s="2">
        <v>225324</v>
      </c>
      <c r="O15" s="2">
        <v>230418</v>
      </c>
      <c r="P15" s="64">
        <v>235076</v>
      </c>
      <c r="Q15" s="64">
        <v>240118</v>
      </c>
      <c r="R15" s="66">
        <v>243606</v>
      </c>
      <c r="S15" s="64">
        <v>246733</v>
      </c>
      <c r="T15" s="66">
        <v>250553</v>
      </c>
    </row>
    <row r="16" spans="1:20" s="114" customFormat="1" x14ac:dyDescent="0.2">
      <c r="A16" s="8"/>
      <c r="B16" s="1" t="s">
        <v>45</v>
      </c>
      <c r="C16" s="2">
        <v>122982</v>
      </c>
      <c r="D16" s="2">
        <v>129268</v>
      </c>
      <c r="E16" s="2">
        <v>137392</v>
      </c>
      <c r="F16" s="2">
        <v>143315</v>
      </c>
      <c r="G16" s="2">
        <v>148747</v>
      </c>
      <c r="H16" s="2">
        <v>154148</v>
      </c>
      <c r="I16" s="2">
        <v>148106</v>
      </c>
      <c r="J16" s="2">
        <v>154700</v>
      </c>
      <c r="K16" s="2">
        <v>160681</v>
      </c>
      <c r="L16" s="2">
        <v>165502</v>
      </c>
      <c r="M16" s="2">
        <v>170344</v>
      </c>
      <c r="N16" s="2">
        <v>175461</v>
      </c>
      <c r="O16" s="2">
        <v>179543</v>
      </c>
      <c r="P16" s="64">
        <v>183114</v>
      </c>
      <c r="Q16" s="64">
        <v>186884</v>
      </c>
      <c r="R16" s="66">
        <v>189678</v>
      </c>
      <c r="S16" s="64">
        <v>193290</v>
      </c>
      <c r="T16" s="66">
        <v>195886</v>
      </c>
    </row>
    <row r="17" spans="1:20" s="114" customFormat="1" x14ac:dyDescent="0.2">
      <c r="A17" s="8"/>
      <c r="B17" s="1" t="s">
        <v>46</v>
      </c>
      <c r="C17" s="2">
        <v>62959</v>
      </c>
      <c r="D17" s="2">
        <v>64148</v>
      </c>
      <c r="E17" s="2">
        <v>67099</v>
      </c>
      <c r="F17" s="2">
        <v>68214</v>
      </c>
      <c r="G17" s="2">
        <v>69261</v>
      </c>
      <c r="H17" s="2">
        <v>71212</v>
      </c>
      <c r="I17" s="2">
        <v>56354</v>
      </c>
      <c r="J17" s="2">
        <v>58262</v>
      </c>
      <c r="K17" s="2">
        <v>59078</v>
      </c>
      <c r="L17" s="2">
        <v>60121</v>
      </c>
      <c r="M17" s="2">
        <v>61152</v>
      </c>
      <c r="N17" s="2">
        <v>62123</v>
      </c>
      <c r="O17" s="2">
        <v>63053</v>
      </c>
      <c r="P17" s="64">
        <v>63844</v>
      </c>
      <c r="Q17" s="64">
        <v>64702</v>
      </c>
      <c r="R17" s="66">
        <v>65392</v>
      </c>
      <c r="S17" s="64">
        <v>66042</v>
      </c>
      <c r="T17" s="66">
        <v>66758</v>
      </c>
    </row>
    <row r="18" spans="1:20" s="114" customFormat="1" x14ac:dyDescent="0.2">
      <c r="A18" s="8"/>
      <c r="B18" s="1" t="s">
        <v>47</v>
      </c>
      <c r="C18" s="2">
        <v>92690</v>
      </c>
      <c r="D18" s="2">
        <v>94915</v>
      </c>
      <c r="E18" s="2">
        <v>98377</v>
      </c>
      <c r="F18" s="2">
        <v>100385</v>
      </c>
      <c r="G18" s="2">
        <v>102053</v>
      </c>
      <c r="H18" s="2">
        <v>103836</v>
      </c>
      <c r="I18" s="2">
        <v>80972</v>
      </c>
      <c r="J18" s="2">
        <v>83603</v>
      </c>
      <c r="K18" s="2">
        <v>86187</v>
      </c>
      <c r="L18" s="2">
        <v>88219</v>
      </c>
      <c r="M18" s="2">
        <v>90403</v>
      </c>
      <c r="N18" s="2">
        <v>92515</v>
      </c>
      <c r="O18" s="2">
        <v>94563</v>
      </c>
      <c r="P18" s="64">
        <v>96633</v>
      </c>
      <c r="Q18" s="64">
        <v>98826</v>
      </c>
      <c r="R18" s="66">
        <v>100106</v>
      </c>
      <c r="S18" s="64">
        <v>101377</v>
      </c>
      <c r="T18" s="66">
        <v>103101</v>
      </c>
    </row>
    <row r="19" spans="1:20" s="114" customFormat="1" x14ac:dyDescent="0.2">
      <c r="A19" s="8"/>
      <c r="B19" s="1" t="s">
        <v>48</v>
      </c>
      <c r="C19" s="2">
        <v>221339</v>
      </c>
      <c r="D19" s="2">
        <v>225527</v>
      </c>
      <c r="E19" s="2">
        <v>231607</v>
      </c>
      <c r="F19" s="2">
        <v>236641</v>
      </c>
      <c r="G19" s="2">
        <v>241182</v>
      </c>
      <c r="H19" s="2">
        <v>245285</v>
      </c>
      <c r="I19" s="2">
        <v>205139</v>
      </c>
      <c r="J19" s="2">
        <v>210763</v>
      </c>
      <c r="K19" s="2">
        <v>216823</v>
      </c>
      <c r="L19" s="2">
        <v>222010</v>
      </c>
      <c r="M19" s="2">
        <v>227977</v>
      </c>
      <c r="N19" s="2">
        <v>233810</v>
      </c>
      <c r="O19" s="2">
        <v>238910</v>
      </c>
      <c r="P19" s="64">
        <v>243760</v>
      </c>
      <c r="Q19" s="64">
        <v>248335</v>
      </c>
      <c r="R19" s="66">
        <v>251448</v>
      </c>
      <c r="S19" s="64">
        <v>255221</v>
      </c>
      <c r="T19" s="66">
        <v>259778</v>
      </c>
    </row>
    <row r="20" spans="1:20" s="114" customFormat="1" x14ac:dyDescent="0.2">
      <c r="A20" s="8"/>
      <c r="B20" s="1" t="s">
        <v>49</v>
      </c>
      <c r="C20" s="2">
        <v>20305</v>
      </c>
      <c r="D20" s="2">
        <v>20882</v>
      </c>
      <c r="E20" s="2">
        <v>21572</v>
      </c>
      <c r="F20" s="2">
        <v>22229</v>
      </c>
      <c r="G20" s="2">
        <v>22617</v>
      </c>
      <c r="H20" s="2">
        <v>23006</v>
      </c>
      <c r="I20" s="2">
        <v>17525</v>
      </c>
      <c r="J20" s="2">
        <v>18556</v>
      </c>
      <c r="K20" s="2">
        <v>18949</v>
      </c>
      <c r="L20" s="2">
        <v>19652</v>
      </c>
      <c r="M20" s="2">
        <v>20360</v>
      </c>
      <c r="N20" s="2">
        <v>21201</v>
      </c>
      <c r="O20" s="2">
        <v>22023</v>
      </c>
      <c r="P20" s="64">
        <v>22510</v>
      </c>
      <c r="Q20" s="64">
        <v>23166</v>
      </c>
      <c r="R20" s="66">
        <v>23486</v>
      </c>
      <c r="S20" s="64">
        <v>23830</v>
      </c>
      <c r="T20" s="66">
        <v>24308</v>
      </c>
    </row>
    <row r="21" spans="1:20" s="114" customFormat="1" x14ac:dyDescent="0.2">
      <c r="A21" s="8"/>
      <c r="B21" s="1" t="s">
        <v>50</v>
      </c>
      <c r="C21" s="2">
        <v>247980</v>
      </c>
      <c r="D21" s="2">
        <v>253096</v>
      </c>
      <c r="E21" s="2">
        <v>264544</v>
      </c>
      <c r="F21" s="2">
        <v>272560</v>
      </c>
      <c r="G21" s="2">
        <v>277126</v>
      </c>
      <c r="H21" s="2">
        <v>281617</v>
      </c>
      <c r="I21" s="2">
        <v>231678</v>
      </c>
      <c r="J21" s="2">
        <v>237555</v>
      </c>
      <c r="K21" s="2">
        <v>244093</v>
      </c>
      <c r="L21" s="2">
        <v>250119</v>
      </c>
      <c r="M21" s="2">
        <v>256619</v>
      </c>
      <c r="N21" s="2">
        <v>262005</v>
      </c>
      <c r="O21" s="2">
        <v>267586</v>
      </c>
      <c r="P21" s="64">
        <v>271893</v>
      </c>
      <c r="Q21" s="64">
        <v>276926</v>
      </c>
      <c r="R21" s="66">
        <v>280724</v>
      </c>
      <c r="S21" s="64">
        <v>285435</v>
      </c>
      <c r="T21" s="66">
        <v>290997</v>
      </c>
    </row>
    <row r="22" spans="1:20" s="114" customFormat="1" x14ac:dyDescent="0.2">
      <c r="A22" s="8"/>
      <c r="B22" s="1" t="s">
        <v>51</v>
      </c>
      <c r="C22" s="2">
        <v>166781</v>
      </c>
      <c r="D22" s="2">
        <v>173276</v>
      </c>
      <c r="E22" s="2">
        <v>184870</v>
      </c>
      <c r="F22" s="2">
        <v>192723</v>
      </c>
      <c r="G22" s="2">
        <v>199807</v>
      </c>
      <c r="H22" s="2">
        <v>206553</v>
      </c>
      <c r="I22" s="2">
        <v>166996</v>
      </c>
      <c r="J22" s="2">
        <v>173802</v>
      </c>
      <c r="K22" s="2">
        <v>181262</v>
      </c>
      <c r="L22" s="2">
        <v>187193</v>
      </c>
      <c r="M22" s="2">
        <v>193254</v>
      </c>
      <c r="N22" s="2">
        <v>198652</v>
      </c>
      <c r="O22" s="2">
        <v>202879</v>
      </c>
      <c r="P22" s="64">
        <v>206805</v>
      </c>
      <c r="Q22" s="64">
        <v>211284</v>
      </c>
      <c r="R22" s="66">
        <v>214769</v>
      </c>
      <c r="S22" s="64">
        <v>217907</v>
      </c>
      <c r="T22" s="66">
        <v>221032</v>
      </c>
    </row>
    <row r="23" spans="1:20" s="114" customFormat="1" x14ac:dyDescent="0.2">
      <c r="A23" s="8"/>
      <c r="B23" s="1" t="s">
        <v>52</v>
      </c>
      <c r="C23" s="2">
        <v>26797</v>
      </c>
      <c r="D23" s="2">
        <v>27930</v>
      </c>
      <c r="E23" s="2">
        <v>29644</v>
      </c>
      <c r="F23" s="2">
        <v>30993</v>
      </c>
      <c r="G23" s="2">
        <v>32213</v>
      </c>
      <c r="H23" s="2">
        <v>33147</v>
      </c>
      <c r="I23" s="2">
        <v>30856</v>
      </c>
      <c r="J23" s="2">
        <v>32387</v>
      </c>
      <c r="K23" s="2">
        <v>34046</v>
      </c>
      <c r="L23" s="2">
        <v>35602</v>
      </c>
      <c r="M23" s="2">
        <v>37375</v>
      </c>
      <c r="N23" s="2">
        <v>38878</v>
      </c>
      <c r="O23" s="2">
        <v>40464</v>
      </c>
      <c r="P23" s="64">
        <v>41575</v>
      </c>
      <c r="Q23" s="64">
        <v>42645</v>
      </c>
      <c r="R23" s="66">
        <v>43243</v>
      </c>
      <c r="S23" s="64">
        <v>43848</v>
      </c>
      <c r="T23" s="66">
        <v>44564</v>
      </c>
    </row>
    <row r="24" spans="1:20" s="114" customFormat="1" x14ac:dyDescent="0.2">
      <c r="A24" s="8"/>
      <c r="B24" s="1" t="s">
        <v>53</v>
      </c>
      <c r="C24" s="2">
        <v>10808</v>
      </c>
      <c r="D24" s="2">
        <v>11148</v>
      </c>
      <c r="E24" s="2">
        <v>11424</v>
      </c>
      <c r="F24" s="2">
        <v>11984</v>
      </c>
      <c r="G24" s="2">
        <v>12318</v>
      </c>
      <c r="H24" s="2">
        <v>12751</v>
      </c>
      <c r="I24" s="2">
        <v>11972</v>
      </c>
      <c r="J24" s="2">
        <v>12492</v>
      </c>
      <c r="K24" s="2">
        <v>13006</v>
      </c>
      <c r="L24" s="2">
        <v>13558</v>
      </c>
      <c r="M24" s="2">
        <v>13955</v>
      </c>
      <c r="N24" s="2">
        <v>14354</v>
      </c>
      <c r="O24" s="2">
        <v>14641</v>
      </c>
      <c r="P24" s="64">
        <v>14894</v>
      </c>
      <c r="Q24" s="64">
        <v>15227</v>
      </c>
      <c r="R24" s="66">
        <v>15670</v>
      </c>
      <c r="S24" s="64">
        <v>16270</v>
      </c>
      <c r="T24" s="66">
        <v>16757</v>
      </c>
    </row>
    <row r="25" spans="1:20" s="114" customFormat="1" x14ac:dyDescent="0.2">
      <c r="A25" s="8"/>
      <c r="B25" s="1" t="s">
        <v>54</v>
      </c>
      <c r="C25" s="2">
        <v>498145</v>
      </c>
      <c r="D25" s="2">
        <v>505517</v>
      </c>
      <c r="E25" s="2">
        <v>524779</v>
      </c>
      <c r="F25" s="2">
        <v>532041</v>
      </c>
      <c r="G25" s="2">
        <v>539187</v>
      </c>
      <c r="H25" s="2">
        <v>543133</v>
      </c>
      <c r="I25" s="2">
        <v>523414</v>
      </c>
      <c r="J25" s="2">
        <v>531113</v>
      </c>
      <c r="K25" s="2">
        <v>535103</v>
      </c>
      <c r="L25" s="2">
        <v>539898</v>
      </c>
      <c r="M25" s="2">
        <v>544589</v>
      </c>
      <c r="N25" s="2">
        <v>548811</v>
      </c>
      <c r="O25" s="2">
        <v>552605</v>
      </c>
      <c r="P25" s="64">
        <v>555640</v>
      </c>
      <c r="Q25" s="64">
        <v>559139</v>
      </c>
      <c r="R25" s="66">
        <v>561693</v>
      </c>
      <c r="S25" s="64">
        <v>564312</v>
      </c>
      <c r="T25" s="66">
        <v>567261</v>
      </c>
    </row>
    <row r="26" spans="1:20" s="114" customFormat="1" x14ac:dyDescent="0.2">
      <c r="A26" s="8"/>
      <c r="B26" s="1" t="s">
        <v>55</v>
      </c>
      <c r="C26" s="2">
        <v>62840</v>
      </c>
      <c r="D26" s="2">
        <v>64591</v>
      </c>
      <c r="E26" s="2">
        <v>66365</v>
      </c>
      <c r="F26" s="2">
        <v>67762</v>
      </c>
      <c r="G26" s="2">
        <v>68926</v>
      </c>
      <c r="H26" s="2">
        <v>70193</v>
      </c>
      <c r="I26" s="2">
        <v>61675</v>
      </c>
      <c r="J26" s="2">
        <v>63873</v>
      </c>
      <c r="K26" s="2">
        <v>65866</v>
      </c>
      <c r="L26" s="2">
        <v>67738</v>
      </c>
      <c r="M26" s="2">
        <v>69928</v>
      </c>
      <c r="N26" s="2">
        <v>72069</v>
      </c>
      <c r="O26" s="2">
        <v>74251</v>
      </c>
      <c r="P26" s="64">
        <v>75997</v>
      </c>
      <c r="Q26" s="64">
        <v>77912</v>
      </c>
      <c r="R26" s="66">
        <v>79195</v>
      </c>
      <c r="S26" s="64">
        <v>80241</v>
      </c>
      <c r="T26" s="66">
        <v>81544</v>
      </c>
    </row>
    <row r="27" spans="1:20" s="114" customFormat="1" x14ac:dyDescent="0.2">
      <c r="A27" s="8"/>
      <c r="B27" s="1" t="s">
        <v>56</v>
      </c>
      <c r="C27" s="2">
        <v>200818</v>
      </c>
      <c r="D27" s="2">
        <v>202825</v>
      </c>
      <c r="E27" s="2">
        <v>205870</v>
      </c>
      <c r="F27" s="2">
        <v>208057</v>
      </c>
      <c r="G27" s="2">
        <v>210511</v>
      </c>
      <c r="H27" s="2">
        <v>212445</v>
      </c>
      <c r="I27" s="2">
        <v>205141</v>
      </c>
      <c r="J27" s="2">
        <v>208021</v>
      </c>
      <c r="K27" s="2">
        <v>211210</v>
      </c>
      <c r="L27" s="2">
        <v>214212</v>
      </c>
      <c r="M27" s="2">
        <v>217325</v>
      </c>
      <c r="N27" s="2">
        <v>219852</v>
      </c>
      <c r="O27" s="2">
        <v>222354</v>
      </c>
      <c r="P27" s="64">
        <v>224840</v>
      </c>
      <c r="Q27" s="64">
        <v>227059</v>
      </c>
      <c r="R27" s="66">
        <v>228794</v>
      </c>
      <c r="S27" s="64">
        <v>230146</v>
      </c>
      <c r="T27" s="66">
        <v>231644</v>
      </c>
    </row>
    <row r="28" spans="1:20" s="114" customFormat="1" x14ac:dyDescent="0.2">
      <c r="A28" s="8"/>
      <c r="B28" s="1" t="s">
        <v>57</v>
      </c>
      <c r="C28" s="2">
        <v>6923</v>
      </c>
      <c r="D28" s="2">
        <v>7009</v>
      </c>
      <c r="E28" s="2">
        <v>7090</v>
      </c>
      <c r="F28" s="2">
        <v>7176</v>
      </c>
      <c r="G28" s="2">
        <v>7255</v>
      </c>
      <c r="H28" s="2">
        <v>7294</v>
      </c>
      <c r="I28" s="2">
        <v>6740</v>
      </c>
      <c r="J28" s="2">
        <v>7076</v>
      </c>
      <c r="K28" s="2">
        <v>7372</v>
      </c>
      <c r="L28" s="2">
        <v>7694</v>
      </c>
      <c r="M28" s="2">
        <v>8050</v>
      </c>
      <c r="N28" s="2">
        <v>8375</v>
      </c>
      <c r="O28" s="2">
        <v>8902</v>
      </c>
      <c r="P28" s="64">
        <v>9256</v>
      </c>
      <c r="Q28" s="64">
        <v>9525</v>
      </c>
      <c r="R28" s="66">
        <v>9629</v>
      </c>
      <c r="S28" s="64">
        <v>9708</v>
      </c>
      <c r="T28" s="66">
        <v>9879</v>
      </c>
    </row>
    <row r="29" spans="1:20" s="114" customFormat="1" x14ac:dyDescent="0.2">
      <c r="A29" s="8"/>
      <c r="B29" s="1" t="s">
        <v>58</v>
      </c>
      <c r="C29" s="2">
        <v>24183</v>
      </c>
      <c r="D29" s="2">
        <v>25302</v>
      </c>
      <c r="E29" s="2">
        <v>27443</v>
      </c>
      <c r="F29" s="2">
        <v>29359</v>
      </c>
      <c r="G29" s="2">
        <v>30561</v>
      </c>
      <c r="H29" s="2">
        <v>31759</v>
      </c>
      <c r="I29" s="2">
        <v>28410</v>
      </c>
      <c r="J29" s="2">
        <v>29754</v>
      </c>
      <c r="K29" s="2">
        <v>31220</v>
      </c>
      <c r="L29" s="2">
        <v>32609</v>
      </c>
      <c r="M29" s="2">
        <v>34035</v>
      </c>
      <c r="N29" s="2">
        <v>35131</v>
      </c>
      <c r="O29" s="2">
        <v>36261</v>
      </c>
      <c r="P29" s="64">
        <v>37254</v>
      </c>
      <c r="Q29" s="64">
        <v>38196</v>
      </c>
      <c r="R29" s="66">
        <v>38857</v>
      </c>
      <c r="S29" s="64">
        <v>40024</v>
      </c>
      <c r="T29" s="66">
        <v>41734</v>
      </c>
    </row>
    <row r="30" spans="1:20" s="114" customFormat="1" x14ac:dyDescent="0.2">
      <c r="A30" s="8"/>
      <c r="B30" s="1" t="s">
        <v>59</v>
      </c>
      <c r="C30" s="2">
        <v>5575</v>
      </c>
      <c r="D30" s="2">
        <v>5650</v>
      </c>
      <c r="E30" s="2">
        <v>5797</v>
      </c>
      <c r="F30" s="2">
        <v>5947</v>
      </c>
      <c r="G30" s="2">
        <v>6101</v>
      </c>
      <c r="H30" s="2">
        <v>6227</v>
      </c>
      <c r="I30" s="2">
        <v>6329</v>
      </c>
      <c r="J30" s="2">
        <v>6610</v>
      </c>
      <c r="K30" s="2">
        <v>6846</v>
      </c>
      <c r="L30" s="2">
        <v>7113</v>
      </c>
      <c r="M30" s="2">
        <v>7386</v>
      </c>
      <c r="N30" s="2">
        <v>7612</v>
      </c>
      <c r="O30" s="2">
        <v>7941</v>
      </c>
      <c r="P30" s="64">
        <v>8116</v>
      </c>
      <c r="Q30" s="64">
        <v>8316</v>
      </c>
      <c r="R30" s="66">
        <v>8437</v>
      </c>
      <c r="S30" s="64">
        <v>8675</v>
      </c>
      <c r="T30" s="66">
        <v>9221</v>
      </c>
    </row>
    <row r="31" spans="1:20" s="114" customFormat="1" x14ac:dyDescent="0.2">
      <c r="A31" s="8"/>
      <c r="B31" s="1" t="s">
        <v>60</v>
      </c>
      <c r="C31" s="2">
        <v>170250</v>
      </c>
      <c r="D31" s="2">
        <v>175588</v>
      </c>
      <c r="E31" s="2">
        <v>183052</v>
      </c>
      <c r="F31" s="2">
        <v>188984</v>
      </c>
      <c r="G31" s="2">
        <v>194088</v>
      </c>
      <c r="H31" s="2">
        <v>198129</v>
      </c>
      <c r="I31" s="2">
        <v>165405</v>
      </c>
      <c r="J31" s="2">
        <v>171791</v>
      </c>
      <c r="K31" s="2">
        <v>178150</v>
      </c>
      <c r="L31" s="2">
        <v>183133</v>
      </c>
      <c r="M31" s="2">
        <v>188604</v>
      </c>
      <c r="N31" s="2">
        <v>194308</v>
      </c>
      <c r="O31" s="2">
        <v>199613</v>
      </c>
      <c r="P31" s="64">
        <v>203630</v>
      </c>
      <c r="Q31" s="64">
        <v>208241</v>
      </c>
      <c r="R31" s="66">
        <v>211638</v>
      </c>
      <c r="S31" s="64">
        <v>215585</v>
      </c>
      <c r="T31" s="66">
        <v>221253</v>
      </c>
    </row>
    <row r="32" spans="1:20" s="114" customFormat="1" x14ac:dyDescent="0.2">
      <c r="A32" s="8"/>
      <c r="B32" s="1" t="s">
        <v>61</v>
      </c>
      <c r="C32" s="2">
        <v>14791</v>
      </c>
      <c r="D32" s="2">
        <v>15176</v>
      </c>
      <c r="E32" s="2">
        <v>15623</v>
      </c>
      <c r="F32" s="2">
        <v>15988</v>
      </c>
      <c r="G32" s="2">
        <v>16306</v>
      </c>
      <c r="H32" s="2">
        <v>16716</v>
      </c>
      <c r="I32" s="2">
        <v>16898</v>
      </c>
      <c r="J32" s="2">
        <v>17996</v>
      </c>
      <c r="K32" s="2">
        <v>18597</v>
      </c>
      <c r="L32" s="2">
        <v>19471</v>
      </c>
      <c r="M32" s="2">
        <v>20400</v>
      </c>
      <c r="N32" s="2">
        <v>21153</v>
      </c>
      <c r="O32" s="2">
        <v>21916</v>
      </c>
      <c r="P32" s="64">
        <v>22758</v>
      </c>
      <c r="Q32" s="64">
        <v>23632</v>
      </c>
      <c r="R32" s="66">
        <v>24048</v>
      </c>
      <c r="S32" s="64">
        <v>24643</v>
      </c>
      <c r="T32" s="66">
        <v>25389</v>
      </c>
    </row>
    <row r="33" spans="1:20" s="114" customFormat="1" x14ac:dyDescent="0.2">
      <c r="A33" s="8"/>
      <c r="B33" s="1" t="s">
        <v>62</v>
      </c>
      <c r="C33" s="2">
        <v>299683</v>
      </c>
      <c r="D33" s="2">
        <v>309789</v>
      </c>
      <c r="E33" s="2">
        <v>324398</v>
      </c>
      <c r="F33" s="2">
        <v>334841</v>
      </c>
      <c r="G33" s="2">
        <v>344152</v>
      </c>
      <c r="H33" s="2">
        <v>354255</v>
      </c>
      <c r="I33" s="2">
        <v>317579</v>
      </c>
      <c r="J33" s="2">
        <v>327094</v>
      </c>
      <c r="K33" s="2">
        <v>335245</v>
      </c>
      <c r="L33" s="2">
        <v>342708</v>
      </c>
      <c r="M33" s="2">
        <v>350321</v>
      </c>
      <c r="N33" s="2">
        <v>357537</v>
      </c>
      <c r="O33" s="2">
        <v>363492</v>
      </c>
      <c r="P33" s="64">
        <v>369193</v>
      </c>
      <c r="Q33" s="64">
        <v>375903</v>
      </c>
      <c r="R33" s="66">
        <v>382062</v>
      </c>
      <c r="S33" s="64">
        <v>388635</v>
      </c>
      <c r="T33" s="66">
        <v>394655</v>
      </c>
    </row>
    <row r="34" spans="1:20" s="114" customFormat="1" x14ac:dyDescent="0.2">
      <c r="A34" s="8"/>
      <c r="B34" s="1" t="s">
        <v>63</v>
      </c>
      <c r="C34" s="2">
        <v>23808</v>
      </c>
      <c r="D34" s="2">
        <v>24606</v>
      </c>
      <c r="E34" s="2">
        <v>25802</v>
      </c>
      <c r="F34" s="2">
        <v>26629</v>
      </c>
      <c r="G34" s="2">
        <v>27457</v>
      </c>
      <c r="H34" s="2">
        <v>28369</v>
      </c>
      <c r="I34" s="2">
        <v>28408</v>
      </c>
      <c r="J34" s="2">
        <v>29726</v>
      </c>
      <c r="K34" s="2">
        <v>31054</v>
      </c>
      <c r="L34" s="2">
        <v>32310</v>
      </c>
      <c r="M34" s="2">
        <v>33766</v>
      </c>
      <c r="N34" s="2">
        <v>35088</v>
      </c>
      <c r="O34" s="2">
        <v>36437</v>
      </c>
      <c r="P34" s="64">
        <v>37401</v>
      </c>
      <c r="Q34" s="64">
        <v>38543</v>
      </c>
      <c r="R34" s="66">
        <v>39275</v>
      </c>
      <c r="S34" s="64">
        <v>39758</v>
      </c>
      <c r="T34" s="66">
        <v>40488</v>
      </c>
    </row>
    <row r="35" spans="1:20" s="114" customFormat="1" x14ac:dyDescent="0.2">
      <c r="A35" s="8"/>
      <c r="B35" s="1" t="s">
        <v>64</v>
      </c>
      <c r="C35" s="2">
        <v>27698</v>
      </c>
      <c r="D35" s="2">
        <v>28752</v>
      </c>
      <c r="E35" s="2">
        <v>30079</v>
      </c>
      <c r="F35" s="2">
        <v>31308</v>
      </c>
      <c r="G35" s="2">
        <v>32417</v>
      </c>
      <c r="H35" s="2">
        <v>33511</v>
      </c>
      <c r="I35" s="2">
        <v>31397</v>
      </c>
      <c r="J35" s="2">
        <v>32919</v>
      </c>
      <c r="K35" s="2">
        <v>34508</v>
      </c>
      <c r="L35" s="2">
        <v>35870</v>
      </c>
      <c r="M35" s="2">
        <v>37511</v>
      </c>
      <c r="N35" s="2">
        <v>38885</v>
      </c>
      <c r="O35" s="2">
        <v>40432</v>
      </c>
      <c r="P35" s="64">
        <v>41756</v>
      </c>
      <c r="Q35" s="64">
        <v>43110</v>
      </c>
      <c r="R35" s="66">
        <v>43792</v>
      </c>
      <c r="S35" s="64">
        <v>44359</v>
      </c>
      <c r="T35" s="66">
        <v>45188</v>
      </c>
    </row>
    <row r="36" spans="1:20" s="114" customFormat="1" x14ac:dyDescent="0.2">
      <c r="A36" s="8"/>
      <c r="B36" s="1" t="s">
        <v>65</v>
      </c>
      <c r="C36" s="2">
        <v>4191</v>
      </c>
      <c r="D36" s="2">
        <v>4345</v>
      </c>
      <c r="E36" s="2">
        <v>4535</v>
      </c>
      <c r="F36" s="2">
        <v>4755</v>
      </c>
      <c r="G36" s="2">
        <v>4938</v>
      </c>
      <c r="H36" s="2">
        <v>5075</v>
      </c>
      <c r="I36" s="2">
        <v>5214</v>
      </c>
      <c r="J36" s="2">
        <v>5524</v>
      </c>
      <c r="K36" s="2">
        <v>5861</v>
      </c>
      <c r="L36" s="2">
        <v>6254</v>
      </c>
      <c r="M36" s="2">
        <v>6674</v>
      </c>
      <c r="N36" s="2">
        <v>7013</v>
      </c>
      <c r="O36" s="2">
        <v>7490</v>
      </c>
      <c r="P36" s="64">
        <v>7897</v>
      </c>
      <c r="Q36" s="64">
        <v>8228</v>
      </c>
      <c r="R36" s="66">
        <v>8430</v>
      </c>
      <c r="S36" s="64">
        <v>8581</v>
      </c>
      <c r="T36" s="66">
        <v>8788</v>
      </c>
    </row>
    <row r="37" spans="1:20" s="114" customFormat="1" x14ac:dyDescent="0.2">
      <c r="A37" s="8"/>
      <c r="B37" s="1" t="s">
        <v>66</v>
      </c>
      <c r="C37" s="2">
        <v>12601</v>
      </c>
      <c r="D37" s="2">
        <v>12821</v>
      </c>
      <c r="E37" s="2">
        <v>13040</v>
      </c>
      <c r="F37" s="2">
        <v>13652</v>
      </c>
      <c r="G37" s="2">
        <v>14600</v>
      </c>
      <c r="H37" s="2">
        <v>14895</v>
      </c>
      <c r="I37" s="2">
        <v>10061</v>
      </c>
      <c r="J37" s="2">
        <v>10586</v>
      </c>
      <c r="K37" s="2">
        <v>11110</v>
      </c>
      <c r="L37" s="2">
        <v>11655</v>
      </c>
      <c r="M37" s="2">
        <v>12228</v>
      </c>
      <c r="N37" s="2">
        <v>12743</v>
      </c>
      <c r="O37" s="2">
        <v>13447</v>
      </c>
      <c r="P37" s="64">
        <v>14023</v>
      </c>
      <c r="Q37" s="64">
        <v>14514</v>
      </c>
      <c r="R37" s="66">
        <v>14769</v>
      </c>
      <c r="S37" s="64">
        <v>14986</v>
      </c>
      <c r="T37" s="66">
        <v>15289</v>
      </c>
    </row>
    <row r="38" spans="1:20" s="114" customFormat="1" x14ac:dyDescent="0.2">
      <c r="A38" s="8"/>
      <c r="B38" s="1" t="s">
        <v>67</v>
      </c>
      <c r="C38" s="2">
        <v>10271</v>
      </c>
      <c r="D38" s="2">
        <v>10579</v>
      </c>
      <c r="E38" s="2">
        <v>10979</v>
      </c>
      <c r="F38" s="2">
        <v>11288</v>
      </c>
      <c r="G38" s="2">
        <v>11596</v>
      </c>
      <c r="H38" s="2">
        <v>11948</v>
      </c>
      <c r="I38" s="2">
        <v>11935</v>
      </c>
      <c r="J38" s="2">
        <v>12415</v>
      </c>
      <c r="K38" s="2">
        <v>12985</v>
      </c>
      <c r="L38" s="2">
        <v>13480</v>
      </c>
      <c r="M38" s="2">
        <v>14054</v>
      </c>
      <c r="N38" s="2">
        <v>14531</v>
      </c>
      <c r="O38" s="2">
        <v>14962</v>
      </c>
      <c r="P38" s="64">
        <v>15364</v>
      </c>
      <c r="Q38" s="64">
        <v>15799</v>
      </c>
      <c r="R38" s="66">
        <v>16075</v>
      </c>
      <c r="S38" s="64">
        <v>16313</v>
      </c>
      <c r="T38" s="66">
        <v>16627</v>
      </c>
    </row>
    <row r="39" spans="1:20" s="114" customFormat="1" x14ac:dyDescent="0.2">
      <c r="A39" s="8"/>
      <c r="B39" s="1" t="s">
        <v>68</v>
      </c>
      <c r="C39" s="2">
        <v>28430</v>
      </c>
      <c r="D39" s="2">
        <v>29223</v>
      </c>
      <c r="E39" s="2">
        <v>30069</v>
      </c>
      <c r="F39" s="2">
        <v>30695</v>
      </c>
      <c r="G39" s="2">
        <v>31455</v>
      </c>
      <c r="H39" s="2">
        <v>32021</v>
      </c>
      <c r="I39" s="2">
        <v>31473</v>
      </c>
      <c r="J39" s="2">
        <v>32540</v>
      </c>
      <c r="K39" s="2">
        <v>33601</v>
      </c>
      <c r="L39" s="2">
        <v>34695</v>
      </c>
      <c r="M39" s="2">
        <v>35841</v>
      </c>
      <c r="N39" s="2">
        <v>36759</v>
      </c>
      <c r="O39" s="2">
        <v>37704</v>
      </c>
      <c r="P39" s="64">
        <v>38640</v>
      </c>
      <c r="Q39" s="64">
        <v>39511</v>
      </c>
      <c r="R39" s="66">
        <v>40007</v>
      </c>
      <c r="S39" s="64">
        <v>40432</v>
      </c>
      <c r="T39" s="66">
        <v>40970</v>
      </c>
    </row>
    <row r="40" spans="1:20" s="112" customFormat="1" x14ac:dyDescent="0.2">
      <c r="A40" s="56" t="s">
        <v>104</v>
      </c>
      <c r="C40" s="13">
        <v>56621014</v>
      </c>
      <c r="D40" s="13">
        <v>57959300</v>
      </c>
      <c r="E40" s="13">
        <v>59785368</v>
      </c>
      <c r="F40" s="13">
        <v>61557666</v>
      </c>
      <c r="G40" s="13">
        <v>63523772</v>
      </c>
      <c r="H40" s="13">
        <v>65602998</v>
      </c>
      <c r="I40" s="13">
        <v>67843113</v>
      </c>
      <c r="J40" s="13">
        <v>69896295</v>
      </c>
      <c r="K40" s="13">
        <v>72041933</v>
      </c>
      <c r="L40" s="13">
        <v>82842506</v>
      </c>
      <c r="M40" s="13">
        <v>85046229</v>
      </c>
      <c r="N40" s="13">
        <v>87610272</v>
      </c>
      <c r="O40" s="13">
        <v>89957503</v>
      </c>
      <c r="P40" s="73">
        <v>92243519</v>
      </c>
      <c r="Q40" s="73">
        <v>93746981</v>
      </c>
      <c r="R40" s="63">
        <v>96696139</v>
      </c>
      <c r="S40" s="73">
        <v>99720889</v>
      </c>
      <c r="T40" s="63">
        <v>102227964</v>
      </c>
    </row>
    <row r="41" spans="1:20" s="114" customFormat="1" x14ac:dyDescent="0.2">
      <c r="A41" s="8"/>
      <c r="B41" s="3" t="s">
        <v>0</v>
      </c>
      <c r="C41" s="13">
        <v>240875292</v>
      </c>
      <c r="D41" s="13">
        <v>250382249</v>
      </c>
      <c r="E41" s="13">
        <v>261445863</v>
      </c>
      <c r="F41" s="13">
        <v>272039435</v>
      </c>
      <c r="G41" s="13">
        <v>282625881</v>
      </c>
      <c r="H41" s="13">
        <v>293353649</v>
      </c>
      <c r="I41" s="13">
        <v>299649071</v>
      </c>
      <c r="J41" s="13">
        <v>310414493</v>
      </c>
      <c r="K41" s="13">
        <v>321346910</v>
      </c>
      <c r="L41" s="13">
        <v>342194698</v>
      </c>
      <c r="M41" s="13">
        <v>352399330</v>
      </c>
      <c r="N41" s="13">
        <v>362910038</v>
      </c>
      <c r="O41" s="13">
        <v>373658513</v>
      </c>
      <c r="P41" s="73">
        <v>383969981</v>
      </c>
      <c r="Q41" s="73">
        <v>393042295</v>
      </c>
      <c r="R41" s="63">
        <v>404149362</v>
      </c>
      <c r="S41" s="236">
        <v>415430053</v>
      </c>
      <c r="T41" s="318">
        <v>425575160</v>
      </c>
    </row>
    <row r="42" spans="1:20" ht="23" customHeight="1" x14ac:dyDescent="0.2">
      <c r="A42" s="290"/>
      <c r="B42" s="291"/>
      <c r="C42" s="291"/>
      <c r="D42" s="291"/>
      <c r="E42" s="291"/>
      <c r="F42" s="291"/>
      <c r="G42" s="291"/>
      <c r="H42" s="291"/>
      <c r="I42" s="291"/>
      <c r="J42" s="291"/>
      <c r="K42" s="291"/>
      <c r="L42" s="291"/>
      <c r="M42" s="291"/>
      <c r="N42" s="291"/>
      <c r="O42" s="291"/>
      <c r="P42" s="291"/>
      <c r="Q42" s="291"/>
      <c r="R42" s="291"/>
      <c r="S42" s="291"/>
      <c r="T42" s="292"/>
    </row>
    <row r="43" spans="1:20" x14ac:dyDescent="0.2">
      <c r="B43" s="115" t="s">
        <v>223</v>
      </c>
    </row>
    <row r="44" spans="1:20" x14ac:dyDescent="0.2">
      <c r="B44" s="115" t="s">
        <v>224</v>
      </c>
    </row>
    <row r="46" spans="1:20" x14ac:dyDescent="0.2">
      <c r="A46" s="54"/>
    </row>
  </sheetData>
  <mergeCells count="4">
    <mergeCell ref="A2:B2"/>
    <mergeCell ref="A3:B3"/>
    <mergeCell ref="A1:T1"/>
    <mergeCell ref="A42:T42"/>
  </mergeCells>
  <printOptions horizontalCentered="1"/>
  <pageMargins left="0.70866141732283472" right="0.70866141732283472" top="0.74803149606299213" bottom="0.74803149606299213" header="0.31496062992125984" footer="0.31496062992125984"/>
  <pageSetup paperSize="9" scale="80" orientation="landscape" r:id="rId1"/>
  <headerFooter alignWithMargins="0">
    <oddFooter>&amp;L&amp;"Arial,Regular"&amp;10&amp;K09-024STATISTIK FINTECH LENDING INDONESIA&amp;R&amp;"Arial,Regular"&amp;10&amp;K08-019&amp;P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0:E26"/>
  <sheetViews>
    <sheetView showGridLines="0" topLeftCell="A10" zoomScaleNormal="100" workbookViewId="0">
      <selection activeCell="C31" sqref="C31"/>
    </sheetView>
  </sheetViews>
  <sheetFormatPr baseColWidth="10" defaultColWidth="8.83203125" defaultRowHeight="15" x14ac:dyDescent="0.2"/>
  <cols>
    <col min="1" max="1" width="4.33203125" style="35" customWidth="1"/>
    <col min="2" max="2" width="3.6640625" customWidth="1"/>
    <col min="3" max="3" width="49.6640625" customWidth="1"/>
    <col min="4" max="4" width="5" customWidth="1"/>
    <col min="5" max="5" width="49.6640625" customWidth="1"/>
  </cols>
  <sheetData>
    <row r="10" spans="1:5" s="37" customFormat="1" ht="26" x14ac:dyDescent="0.25">
      <c r="A10" s="51"/>
      <c r="C10" s="38" t="s">
        <v>5</v>
      </c>
      <c r="E10" s="39" t="s">
        <v>20</v>
      </c>
    </row>
    <row r="11" spans="1:5" x14ac:dyDescent="0.2">
      <c r="C11" s="12"/>
      <c r="D11" s="12"/>
      <c r="E11" s="12"/>
    </row>
    <row r="12" spans="1:5" ht="91" x14ac:dyDescent="0.2">
      <c r="C12" s="11" t="s">
        <v>27</v>
      </c>
      <c r="D12" s="19"/>
      <c r="E12" s="18" t="s">
        <v>188</v>
      </c>
    </row>
    <row r="13" spans="1:5" x14ac:dyDescent="0.2">
      <c r="C13" s="20"/>
      <c r="D13" s="19"/>
      <c r="E13" s="18"/>
    </row>
    <row r="14" spans="1:5" ht="82.5" customHeight="1" x14ac:dyDescent="0.2">
      <c r="C14" s="11" t="s">
        <v>109</v>
      </c>
      <c r="D14" s="19"/>
      <c r="E14" s="40" t="s">
        <v>189</v>
      </c>
    </row>
    <row r="15" spans="1:5" x14ac:dyDescent="0.2">
      <c r="C15" s="21"/>
      <c r="D15" s="19"/>
      <c r="E15" s="18"/>
    </row>
    <row r="16" spans="1:5" ht="39" x14ac:dyDescent="0.2">
      <c r="C16" s="22" t="s">
        <v>28</v>
      </c>
      <c r="D16" s="23"/>
      <c r="E16" s="18" t="s">
        <v>29</v>
      </c>
    </row>
    <row r="17" spans="3:5" x14ac:dyDescent="0.2">
      <c r="C17" s="273"/>
      <c r="D17" s="273"/>
      <c r="E17" s="273"/>
    </row>
    <row r="18" spans="3:5" ht="26" x14ac:dyDescent="0.2">
      <c r="C18" s="24" t="s">
        <v>21</v>
      </c>
      <c r="D18" s="24"/>
      <c r="E18" s="25" t="s">
        <v>22</v>
      </c>
    </row>
    <row r="19" spans="3:5" x14ac:dyDescent="0.2">
      <c r="C19" s="22"/>
      <c r="D19" s="22"/>
      <c r="E19" s="26"/>
    </row>
    <row r="20" spans="3:5" x14ac:dyDescent="0.2">
      <c r="C20" s="22" t="s">
        <v>391</v>
      </c>
      <c r="D20" s="22"/>
      <c r="E20" s="26" t="s">
        <v>390</v>
      </c>
    </row>
    <row r="21" spans="3:5" x14ac:dyDescent="0.2">
      <c r="C21" s="22" t="s">
        <v>26</v>
      </c>
      <c r="D21" s="22"/>
      <c r="E21" s="26" t="s">
        <v>110</v>
      </c>
    </row>
    <row r="22" spans="3:5" x14ac:dyDescent="0.2">
      <c r="C22" s="22" t="s">
        <v>23</v>
      </c>
      <c r="D22" s="22"/>
      <c r="E22" s="26" t="s">
        <v>23</v>
      </c>
    </row>
    <row r="23" spans="3:5" x14ac:dyDescent="0.2">
      <c r="C23" s="22" t="s">
        <v>24</v>
      </c>
      <c r="D23" s="22"/>
      <c r="E23" s="26" t="s">
        <v>25</v>
      </c>
    </row>
    <row r="24" spans="3:5" x14ac:dyDescent="0.2">
      <c r="C24" s="22"/>
      <c r="D24" s="22"/>
      <c r="E24" s="26"/>
    </row>
    <row r="25" spans="3:5" x14ac:dyDescent="0.2">
      <c r="C25" s="22" t="s">
        <v>4</v>
      </c>
      <c r="D25" s="22"/>
      <c r="E25" s="26" t="s">
        <v>4</v>
      </c>
    </row>
    <row r="26" spans="3:5" x14ac:dyDescent="0.2">
      <c r="C26" s="23"/>
      <c r="D26" s="23"/>
      <c r="E26" s="23"/>
    </row>
  </sheetData>
  <mergeCells count="1">
    <mergeCell ref="C17:E17"/>
  </mergeCell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T45"/>
  <sheetViews>
    <sheetView showGridLines="0" zoomScale="86" zoomScaleNormal="120" workbookViewId="0">
      <pane xSplit="2" ySplit="2" topLeftCell="H3" activePane="bottomRight" state="frozen"/>
      <selection activeCell="C13" sqref="C13"/>
      <selection pane="topRight" activeCell="C13" sqref="C13"/>
      <selection pane="bottomLeft" activeCell="C13" sqref="C13"/>
      <selection pane="bottomRight" activeCell="T4" sqref="T4:T40"/>
    </sheetView>
  </sheetViews>
  <sheetFormatPr baseColWidth="10" defaultColWidth="9.1640625" defaultRowHeight="15" x14ac:dyDescent="0.2"/>
  <cols>
    <col min="1" max="1" width="2.6640625" style="57" bestFit="1" customWidth="1"/>
    <col min="2" max="2" width="44.5" style="54" customWidth="1"/>
    <col min="3" max="3" width="9.5" style="54" hidden="1" customWidth="1"/>
    <col min="4" max="7" width="9.5" style="54" customWidth="1"/>
    <col min="8" max="16384" width="9.1640625" style="54"/>
  </cols>
  <sheetData>
    <row r="1" spans="1:20" ht="29" customHeight="1" x14ac:dyDescent="0.2">
      <c r="A1" s="274" t="s">
        <v>185</v>
      </c>
      <c r="B1" s="275"/>
      <c r="C1" s="275"/>
      <c r="D1" s="275"/>
      <c r="E1" s="275"/>
      <c r="F1" s="275"/>
      <c r="G1" s="275"/>
      <c r="H1" s="275"/>
      <c r="I1" s="275"/>
      <c r="J1" s="275"/>
      <c r="K1" s="275"/>
      <c r="L1" s="275"/>
      <c r="M1" s="275"/>
      <c r="N1" s="275"/>
      <c r="O1" s="275"/>
      <c r="P1" s="275"/>
      <c r="Q1" s="275"/>
      <c r="R1" s="275"/>
      <c r="S1" s="275"/>
      <c r="T1" s="276"/>
    </row>
    <row r="2" spans="1:20" x14ac:dyDescent="0.2">
      <c r="A2" s="298" t="s">
        <v>3</v>
      </c>
      <c r="B2" s="298"/>
      <c r="C2" s="213" t="s">
        <v>221</v>
      </c>
      <c r="D2" s="213" t="s">
        <v>222</v>
      </c>
      <c r="E2" s="214">
        <v>44621</v>
      </c>
      <c r="F2" s="214">
        <v>44652</v>
      </c>
      <c r="G2" s="214">
        <v>44682</v>
      </c>
      <c r="H2" s="214">
        <v>44713</v>
      </c>
      <c r="I2" s="214">
        <v>44743</v>
      </c>
      <c r="J2" s="214">
        <v>44774</v>
      </c>
      <c r="K2" s="214">
        <v>44805</v>
      </c>
      <c r="L2" s="214">
        <v>44835</v>
      </c>
      <c r="M2" s="214">
        <v>44866</v>
      </c>
      <c r="N2" s="214">
        <v>44896</v>
      </c>
      <c r="O2" s="214">
        <v>44927</v>
      </c>
      <c r="P2" s="214">
        <v>44958</v>
      </c>
      <c r="Q2" s="214">
        <v>44986</v>
      </c>
      <c r="R2" s="214">
        <v>45017</v>
      </c>
      <c r="S2" s="214">
        <v>45047</v>
      </c>
      <c r="T2" s="214">
        <v>45078</v>
      </c>
    </row>
    <row r="3" spans="1:20" ht="72" x14ac:dyDescent="0.2">
      <c r="A3" s="298"/>
      <c r="B3" s="298"/>
      <c r="C3" s="45" t="s">
        <v>105</v>
      </c>
      <c r="D3" s="45" t="s">
        <v>105</v>
      </c>
      <c r="E3" s="45" t="s">
        <v>105</v>
      </c>
      <c r="F3" s="45" t="s">
        <v>105</v>
      </c>
      <c r="G3" s="45" t="s">
        <v>105</v>
      </c>
      <c r="H3" s="45" t="s">
        <v>105</v>
      </c>
      <c r="I3" s="45" t="s">
        <v>105</v>
      </c>
      <c r="J3" s="45" t="s">
        <v>105</v>
      </c>
      <c r="K3" s="45" t="s">
        <v>105</v>
      </c>
      <c r="L3" s="45" t="s">
        <v>105</v>
      </c>
      <c r="M3" s="45" t="s">
        <v>105</v>
      </c>
      <c r="N3" s="45" t="s">
        <v>105</v>
      </c>
      <c r="O3" s="45" t="s">
        <v>105</v>
      </c>
      <c r="P3" s="45" t="s">
        <v>105</v>
      </c>
      <c r="Q3" s="45" t="s">
        <v>105</v>
      </c>
      <c r="R3" s="45" t="s">
        <v>105</v>
      </c>
      <c r="S3" s="45" t="s">
        <v>105</v>
      </c>
      <c r="T3" s="45" t="s">
        <v>105</v>
      </c>
    </row>
    <row r="4" spans="1:20" s="112" customFormat="1" x14ac:dyDescent="0.2">
      <c r="A4" s="52" t="s">
        <v>33</v>
      </c>
      <c r="C4" s="13">
        <v>457565196</v>
      </c>
      <c r="D4" s="13">
        <v>467339506</v>
      </c>
      <c r="E4" s="13">
        <v>478809079</v>
      </c>
      <c r="F4" s="13">
        <v>489816765</v>
      </c>
      <c r="G4" s="13">
        <v>504761998</v>
      </c>
      <c r="H4" s="13">
        <v>518743225</v>
      </c>
      <c r="I4" s="13">
        <v>528807220</v>
      </c>
      <c r="J4" s="13">
        <v>540212837</v>
      </c>
      <c r="K4" s="13">
        <v>551453135</v>
      </c>
      <c r="L4" s="13">
        <v>565146109</v>
      </c>
      <c r="M4" s="13">
        <v>575864565</v>
      </c>
      <c r="N4" s="13">
        <v>598023575</v>
      </c>
      <c r="O4" s="13">
        <v>610558146</v>
      </c>
      <c r="P4" s="73">
        <v>621042448</v>
      </c>
      <c r="Q4" s="73">
        <v>630863318</v>
      </c>
      <c r="R4" s="63">
        <v>641934390</v>
      </c>
      <c r="S4" s="186">
        <v>653059222</v>
      </c>
      <c r="T4" s="228">
        <v>663687468</v>
      </c>
    </row>
    <row r="5" spans="1:20" s="114" customFormat="1" x14ac:dyDescent="0.2">
      <c r="A5" s="8"/>
      <c r="B5" s="1" t="s">
        <v>34</v>
      </c>
      <c r="C5" s="2">
        <v>42943207</v>
      </c>
      <c r="D5" s="2">
        <v>44033313</v>
      </c>
      <c r="E5" s="2">
        <v>45323632</v>
      </c>
      <c r="F5" s="2">
        <v>46561166</v>
      </c>
      <c r="G5" s="2">
        <v>47998233</v>
      </c>
      <c r="H5" s="2">
        <v>49341145</v>
      </c>
      <c r="I5" s="2">
        <v>51150644</v>
      </c>
      <c r="J5" s="2">
        <v>52493662</v>
      </c>
      <c r="K5" s="2">
        <v>53799974</v>
      </c>
      <c r="L5" s="2">
        <v>55377181</v>
      </c>
      <c r="M5" s="2">
        <v>56620956</v>
      </c>
      <c r="N5" s="2">
        <v>59137940</v>
      </c>
      <c r="O5" s="2">
        <v>60578838</v>
      </c>
      <c r="P5" s="64">
        <v>61778039</v>
      </c>
      <c r="Q5" s="64">
        <v>62892945</v>
      </c>
      <c r="R5" s="66">
        <v>64163890</v>
      </c>
      <c r="S5" s="64">
        <v>65448090</v>
      </c>
      <c r="T5" s="66">
        <v>66667163</v>
      </c>
    </row>
    <row r="6" spans="1:20" s="114" customFormat="1" x14ac:dyDescent="0.2">
      <c r="A6" s="8"/>
      <c r="B6" s="1" t="s">
        <v>35</v>
      </c>
      <c r="C6" s="2">
        <v>170673984</v>
      </c>
      <c r="D6" s="2">
        <v>173286406</v>
      </c>
      <c r="E6" s="2">
        <v>176481957</v>
      </c>
      <c r="F6" s="2">
        <v>179537705</v>
      </c>
      <c r="G6" s="2">
        <v>185837387</v>
      </c>
      <c r="H6" s="2">
        <v>191228611</v>
      </c>
      <c r="I6" s="2">
        <v>191806788</v>
      </c>
      <c r="J6" s="2">
        <v>194860648</v>
      </c>
      <c r="K6" s="2">
        <v>197867976</v>
      </c>
      <c r="L6" s="2">
        <v>201650583</v>
      </c>
      <c r="M6" s="2">
        <v>204517552</v>
      </c>
      <c r="N6" s="2">
        <v>208905299</v>
      </c>
      <c r="O6" s="2">
        <v>212045909</v>
      </c>
      <c r="P6" s="64">
        <v>214735786</v>
      </c>
      <c r="Q6" s="64">
        <v>217092764</v>
      </c>
      <c r="R6" s="66">
        <v>220118811</v>
      </c>
      <c r="S6" s="64">
        <v>222951317</v>
      </c>
      <c r="T6" s="66">
        <v>225600651</v>
      </c>
    </row>
    <row r="7" spans="1:20" s="114" customFormat="1" x14ac:dyDescent="0.2">
      <c r="A7" s="8"/>
      <c r="B7" s="1" t="s">
        <v>36</v>
      </c>
      <c r="C7" s="2">
        <v>140381013</v>
      </c>
      <c r="D7" s="2">
        <v>143787236</v>
      </c>
      <c r="E7" s="2">
        <v>147723200</v>
      </c>
      <c r="F7" s="2">
        <v>151469008</v>
      </c>
      <c r="G7" s="2">
        <v>155484854</v>
      </c>
      <c r="H7" s="2">
        <v>159511710</v>
      </c>
      <c r="I7" s="2">
        <v>164544471</v>
      </c>
      <c r="J7" s="2">
        <v>168517613</v>
      </c>
      <c r="K7" s="2">
        <v>172432239</v>
      </c>
      <c r="L7" s="2">
        <v>177161575</v>
      </c>
      <c r="M7" s="2">
        <v>180881537</v>
      </c>
      <c r="N7" s="2">
        <v>189537274</v>
      </c>
      <c r="O7" s="2">
        <v>194061195</v>
      </c>
      <c r="P7" s="64">
        <v>197788440</v>
      </c>
      <c r="Q7" s="64">
        <v>201261345</v>
      </c>
      <c r="R7" s="66">
        <v>205181928</v>
      </c>
      <c r="S7" s="64">
        <v>209166421</v>
      </c>
      <c r="T7" s="66">
        <v>213038220</v>
      </c>
    </row>
    <row r="8" spans="1:20" s="114" customFormat="1" x14ac:dyDescent="0.2">
      <c r="A8" s="8"/>
      <c r="B8" s="1" t="s">
        <v>37</v>
      </c>
      <c r="C8" s="2">
        <v>41098173</v>
      </c>
      <c r="D8" s="2">
        <v>42121335</v>
      </c>
      <c r="E8" s="2">
        <v>43290327</v>
      </c>
      <c r="F8" s="2">
        <v>44429771</v>
      </c>
      <c r="G8" s="2">
        <v>45637950</v>
      </c>
      <c r="H8" s="2">
        <v>46850767</v>
      </c>
      <c r="I8" s="2">
        <v>47884291</v>
      </c>
      <c r="J8" s="2">
        <v>49048253</v>
      </c>
      <c r="K8" s="2">
        <v>50203543</v>
      </c>
      <c r="L8" s="2">
        <v>51549382</v>
      </c>
      <c r="M8" s="2">
        <v>52656434</v>
      </c>
      <c r="N8" s="2">
        <v>55671695</v>
      </c>
      <c r="O8" s="2">
        <v>57020806</v>
      </c>
      <c r="P8" s="64">
        <v>58149220</v>
      </c>
      <c r="Q8" s="64">
        <v>59279843</v>
      </c>
      <c r="R8" s="66">
        <v>60412753</v>
      </c>
      <c r="S8" s="64">
        <v>61600123</v>
      </c>
      <c r="T8" s="66">
        <v>62762738</v>
      </c>
    </row>
    <row r="9" spans="1:20" s="114" customFormat="1" x14ac:dyDescent="0.2">
      <c r="A9" s="8"/>
      <c r="B9" s="1" t="s">
        <v>38</v>
      </c>
      <c r="C9" s="2">
        <v>7576537</v>
      </c>
      <c r="D9" s="2">
        <v>7794058</v>
      </c>
      <c r="E9" s="2">
        <v>8047834</v>
      </c>
      <c r="F9" s="2">
        <v>8296144</v>
      </c>
      <c r="G9" s="2">
        <v>8612477</v>
      </c>
      <c r="H9" s="2">
        <v>8933604</v>
      </c>
      <c r="I9" s="2">
        <v>8945016</v>
      </c>
      <c r="J9" s="2">
        <v>9202383</v>
      </c>
      <c r="K9" s="2">
        <v>9458953</v>
      </c>
      <c r="L9" s="2">
        <v>9757772</v>
      </c>
      <c r="M9" s="2">
        <v>10002200</v>
      </c>
      <c r="N9" s="2">
        <v>10408676</v>
      </c>
      <c r="O9" s="2">
        <v>10683986</v>
      </c>
      <c r="P9" s="64">
        <v>10921537</v>
      </c>
      <c r="Q9" s="64">
        <v>11158739</v>
      </c>
      <c r="R9" s="66">
        <v>11389487</v>
      </c>
      <c r="S9" s="64">
        <v>11640834</v>
      </c>
      <c r="T9" s="66">
        <v>11874369</v>
      </c>
    </row>
    <row r="10" spans="1:20" s="114" customFormat="1" x14ac:dyDescent="0.2">
      <c r="A10" s="8"/>
      <c r="B10" s="1" t="s">
        <v>39</v>
      </c>
      <c r="C10" s="2">
        <v>54892282</v>
      </c>
      <c r="D10" s="2">
        <v>56317158</v>
      </c>
      <c r="E10" s="2">
        <v>57942129</v>
      </c>
      <c r="F10" s="2">
        <v>59522971</v>
      </c>
      <c r="G10" s="2">
        <v>61191097</v>
      </c>
      <c r="H10" s="2">
        <v>62877388</v>
      </c>
      <c r="I10" s="2">
        <v>64476010</v>
      </c>
      <c r="J10" s="2">
        <v>66090278</v>
      </c>
      <c r="K10" s="2">
        <v>67690450</v>
      </c>
      <c r="L10" s="2">
        <v>69649616</v>
      </c>
      <c r="M10" s="2">
        <v>71185886</v>
      </c>
      <c r="N10" s="2">
        <v>74362691</v>
      </c>
      <c r="O10" s="2">
        <v>76167412</v>
      </c>
      <c r="P10" s="64">
        <v>77669426</v>
      </c>
      <c r="Q10" s="64">
        <v>79177682</v>
      </c>
      <c r="R10" s="66">
        <v>80667521</v>
      </c>
      <c r="S10" s="64">
        <v>82252437</v>
      </c>
      <c r="T10" s="66">
        <v>83744327</v>
      </c>
    </row>
    <row r="11" spans="1:20" s="112" customFormat="1" x14ac:dyDescent="0.2">
      <c r="A11" s="56" t="s">
        <v>40</v>
      </c>
      <c r="C11" s="13">
        <v>89630653</v>
      </c>
      <c r="D11" s="13">
        <v>92224619</v>
      </c>
      <c r="E11" s="13">
        <v>95153039</v>
      </c>
      <c r="F11" s="13">
        <v>97933744</v>
      </c>
      <c r="G11" s="13">
        <v>101043391</v>
      </c>
      <c r="H11" s="13">
        <v>104125161</v>
      </c>
      <c r="I11" s="13">
        <v>106935810</v>
      </c>
      <c r="J11" s="13">
        <v>109854581</v>
      </c>
      <c r="K11" s="13">
        <v>112783424</v>
      </c>
      <c r="L11" s="13">
        <v>116234136</v>
      </c>
      <c r="M11" s="13">
        <v>119048102</v>
      </c>
      <c r="N11" s="13">
        <v>124472838</v>
      </c>
      <c r="O11" s="13">
        <v>127873387</v>
      </c>
      <c r="P11" s="73">
        <v>130703049</v>
      </c>
      <c r="Q11" s="73">
        <v>133512876</v>
      </c>
      <c r="R11" s="63">
        <v>136300233</v>
      </c>
      <c r="S11" s="73">
        <v>139363243</v>
      </c>
      <c r="T11" s="63">
        <v>142233489</v>
      </c>
    </row>
    <row r="12" spans="1:20" s="114" customFormat="1" x14ac:dyDescent="0.2">
      <c r="A12" s="8"/>
      <c r="B12" s="1" t="s">
        <v>41</v>
      </c>
      <c r="C12" s="2">
        <v>1588109</v>
      </c>
      <c r="D12" s="2">
        <v>1624385</v>
      </c>
      <c r="E12" s="2">
        <v>1665410</v>
      </c>
      <c r="F12" s="2">
        <v>1702913</v>
      </c>
      <c r="G12" s="2">
        <v>1744955</v>
      </c>
      <c r="H12" s="2">
        <v>1786210</v>
      </c>
      <c r="I12" s="2">
        <v>1829976</v>
      </c>
      <c r="J12" s="2">
        <v>1872171</v>
      </c>
      <c r="K12" s="2">
        <v>1915528</v>
      </c>
      <c r="L12" s="2">
        <v>1972704</v>
      </c>
      <c r="M12" s="2">
        <v>2015100</v>
      </c>
      <c r="N12" s="2">
        <v>2109119</v>
      </c>
      <c r="O12" s="2">
        <v>2168287</v>
      </c>
      <c r="P12" s="64">
        <v>2214421</v>
      </c>
      <c r="Q12" s="64">
        <v>2261119</v>
      </c>
      <c r="R12" s="66">
        <v>2304510</v>
      </c>
      <c r="S12" s="64">
        <v>2353388</v>
      </c>
      <c r="T12" s="66">
        <v>2405312</v>
      </c>
    </row>
    <row r="13" spans="1:20" s="114" customFormat="1" x14ac:dyDescent="0.2">
      <c r="A13" s="8"/>
      <c r="B13" s="1" t="s">
        <v>42</v>
      </c>
      <c r="C13" s="2">
        <v>12620367</v>
      </c>
      <c r="D13" s="2">
        <v>12990962</v>
      </c>
      <c r="E13" s="2">
        <v>13401507</v>
      </c>
      <c r="F13" s="2">
        <v>13799960</v>
      </c>
      <c r="G13" s="2">
        <v>14222882</v>
      </c>
      <c r="H13" s="2">
        <v>14649240</v>
      </c>
      <c r="I13" s="2">
        <v>15045159</v>
      </c>
      <c r="J13" s="2">
        <v>15459238</v>
      </c>
      <c r="K13" s="2">
        <v>15883837</v>
      </c>
      <c r="L13" s="2">
        <v>16382124</v>
      </c>
      <c r="M13" s="2">
        <v>16802703</v>
      </c>
      <c r="N13" s="2">
        <v>17595929</v>
      </c>
      <c r="O13" s="2">
        <v>18097480</v>
      </c>
      <c r="P13" s="64">
        <v>18519440</v>
      </c>
      <c r="Q13" s="64">
        <v>18939640</v>
      </c>
      <c r="R13" s="66">
        <v>19361220</v>
      </c>
      <c r="S13" s="64">
        <v>19808671</v>
      </c>
      <c r="T13" s="66">
        <v>20232393</v>
      </c>
    </row>
    <row r="14" spans="1:20" s="114" customFormat="1" x14ac:dyDescent="0.2">
      <c r="A14" s="8"/>
      <c r="B14" s="1" t="s">
        <v>43</v>
      </c>
      <c r="C14" s="2">
        <v>4381002</v>
      </c>
      <c r="D14" s="2">
        <v>4517617</v>
      </c>
      <c r="E14" s="2">
        <v>4665723</v>
      </c>
      <c r="F14" s="2">
        <v>4801475</v>
      </c>
      <c r="G14" s="2">
        <v>4948985</v>
      </c>
      <c r="H14" s="2">
        <v>5096791</v>
      </c>
      <c r="I14" s="2">
        <v>5208203</v>
      </c>
      <c r="J14" s="2">
        <v>5355497</v>
      </c>
      <c r="K14" s="2">
        <v>5502438</v>
      </c>
      <c r="L14" s="2">
        <v>5670539</v>
      </c>
      <c r="M14" s="2">
        <v>5813139</v>
      </c>
      <c r="N14" s="2">
        <v>6086521</v>
      </c>
      <c r="O14" s="2">
        <v>6253598</v>
      </c>
      <c r="P14" s="64">
        <v>6394933</v>
      </c>
      <c r="Q14" s="64">
        <v>6536162</v>
      </c>
      <c r="R14" s="66">
        <v>6665622</v>
      </c>
      <c r="S14" s="64">
        <v>6811886</v>
      </c>
      <c r="T14" s="66">
        <v>6951091</v>
      </c>
    </row>
    <row r="15" spans="1:20" s="114" customFormat="1" x14ac:dyDescent="0.2">
      <c r="A15" s="8"/>
      <c r="B15" s="1" t="s">
        <v>44</v>
      </c>
      <c r="C15" s="2">
        <v>5245439</v>
      </c>
      <c r="D15" s="2">
        <v>5400163</v>
      </c>
      <c r="E15" s="2">
        <v>5572023</v>
      </c>
      <c r="F15" s="2">
        <v>5732587</v>
      </c>
      <c r="G15" s="2">
        <v>5942974</v>
      </c>
      <c r="H15" s="2">
        <v>6155313</v>
      </c>
      <c r="I15" s="2">
        <v>6268222</v>
      </c>
      <c r="J15" s="2">
        <v>6438892</v>
      </c>
      <c r="K15" s="2">
        <v>6607682</v>
      </c>
      <c r="L15" s="2">
        <v>6804956</v>
      </c>
      <c r="M15" s="2">
        <v>6967975</v>
      </c>
      <c r="N15" s="2">
        <v>7277227</v>
      </c>
      <c r="O15" s="2">
        <v>7478577</v>
      </c>
      <c r="P15" s="64">
        <v>7646603</v>
      </c>
      <c r="Q15" s="64">
        <v>7812242</v>
      </c>
      <c r="R15" s="66">
        <v>7976661</v>
      </c>
      <c r="S15" s="64">
        <v>8159540</v>
      </c>
      <c r="T15" s="66">
        <v>8333576</v>
      </c>
    </row>
    <row r="16" spans="1:20" s="114" customFormat="1" x14ac:dyDescent="0.2">
      <c r="A16" s="8"/>
      <c r="B16" s="1" t="s">
        <v>45</v>
      </c>
      <c r="C16" s="2">
        <v>4023241</v>
      </c>
      <c r="D16" s="2">
        <v>4161598</v>
      </c>
      <c r="E16" s="2">
        <v>4317907</v>
      </c>
      <c r="F16" s="2">
        <v>4464222</v>
      </c>
      <c r="G16" s="2">
        <v>4625113</v>
      </c>
      <c r="H16" s="2">
        <v>4783183</v>
      </c>
      <c r="I16" s="2">
        <v>4922283</v>
      </c>
      <c r="J16" s="2">
        <v>5073512</v>
      </c>
      <c r="K16" s="2">
        <v>5224564</v>
      </c>
      <c r="L16" s="2">
        <v>5400989</v>
      </c>
      <c r="M16" s="2">
        <v>5546509</v>
      </c>
      <c r="N16" s="2">
        <v>5775585</v>
      </c>
      <c r="O16" s="2">
        <v>5942567</v>
      </c>
      <c r="P16" s="64">
        <v>6083790</v>
      </c>
      <c r="Q16" s="64">
        <v>6222752</v>
      </c>
      <c r="R16" s="66">
        <v>6363638</v>
      </c>
      <c r="S16" s="64">
        <v>6520927</v>
      </c>
      <c r="T16" s="66">
        <v>6664618</v>
      </c>
    </row>
    <row r="17" spans="1:20" s="114" customFormat="1" x14ac:dyDescent="0.2">
      <c r="A17" s="8"/>
      <c r="B17" s="1" t="s">
        <v>46</v>
      </c>
      <c r="C17" s="2">
        <v>1433378</v>
      </c>
      <c r="D17" s="2">
        <v>1463350</v>
      </c>
      <c r="E17" s="2">
        <v>1498111</v>
      </c>
      <c r="F17" s="2">
        <v>1532178</v>
      </c>
      <c r="G17" s="2">
        <v>1598523</v>
      </c>
      <c r="H17" s="2">
        <v>1638222</v>
      </c>
      <c r="I17" s="2">
        <v>1695468</v>
      </c>
      <c r="J17" s="2">
        <v>1731512</v>
      </c>
      <c r="K17" s="2">
        <v>1768173</v>
      </c>
      <c r="L17" s="2">
        <v>1811714</v>
      </c>
      <c r="M17" s="2">
        <v>1848150</v>
      </c>
      <c r="N17" s="2">
        <v>1917574</v>
      </c>
      <c r="O17" s="2">
        <v>1963546</v>
      </c>
      <c r="P17" s="64">
        <v>2001098</v>
      </c>
      <c r="Q17" s="64">
        <v>2038799</v>
      </c>
      <c r="R17" s="66">
        <v>2074099</v>
      </c>
      <c r="S17" s="64">
        <v>2113825</v>
      </c>
      <c r="T17" s="66">
        <v>2150926</v>
      </c>
    </row>
    <row r="18" spans="1:20" s="114" customFormat="1" x14ac:dyDescent="0.2">
      <c r="A18" s="8"/>
      <c r="B18" s="1" t="s">
        <v>47</v>
      </c>
      <c r="C18" s="2">
        <v>2998635</v>
      </c>
      <c r="D18" s="2">
        <v>3065700</v>
      </c>
      <c r="E18" s="2">
        <v>3145999</v>
      </c>
      <c r="F18" s="2">
        <v>3222393</v>
      </c>
      <c r="G18" s="2">
        <v>3307056</v>
      </c>
      <c r="H18" s="2">
        <v>3391208</v>
      </c>
      <c r="I18" s="2">
        <v>3483179</v>
      </c>
      <c r="J18" s="2">
        <v>3562271</v>
      </c>
      <c r="K18" s="2">
        <v>3641135</v>
      </c>
      <c r="L18" s="2">
        <v>3735826</v>
      </c>
      <c r="M18" s="2">
        <v>3812399</v>
      </c>
      <c r="N18" s="2">
        <v>3973190</v>
      </c>
      <c r="O18" s="2">
        <v>4068403</v>
      </c>
      <c r="P18" s="64">
        <v>4146025</v>
      </c>
      <c r="Q18" s="64">
        <v>4222438</v>
      </c>
      <c r="R18" s="66">
        <v>4299070</v>
      </c>
      <c r="S18" s="64">
        <v>4383728</v>
      </c>
      <c r="T18" s="66">
        <v>4464384</v>
      </c>
    </row>
    <row r="19" spans="1:20" s="114" customFormat="1" x14ac:dyDescent="0.2">
      <c r="A19" s="8"/>
      <c r="B19" s="1" t="s">
        <v>48</v>
      </c>
      <c r="C19" s="2">
        <v>10850157</v>
      </c>
      <c r="D19" s="2">
        <v>11129358</v>
      </c>
      <c r="E19" s="2">
        <v>11445540</v>
      </c>
      <c r="F19" s="2">
        <v>11742257</v>
      </c>
      <c r="G19" s="2">
        <v>12053353</v>
      </c>
      <c r="H19" s="2">
        <v>12370984</v>
      </c>
      <c r="I19" s="2">
        <v>12687839</v>
      </c>
      <c r="J19" s="2">
        <v>12992548</v>
      </c>
      <c r="K19" s="2">
        <v>13294387</v>
      </c>
      <c r="L19" s="2">
        <v>13638712</v>
      </c>
      <c r="M19" s="2">
        <v>13920638</v>
      </c>
      <c r="N19" s="2">
        <v>14464763</v>
      </c>
      <c r="O19" s="2">
        <v>14786718</v>
      </c>
      <c r="P19" s="64">
        <v>15057360</v>
      </c>
      <c r="Q19" s="64">
        <v>15318602</v>
      </c>
      <c r="R19" s="66">
        <v>15582139</v>
      </c>
      <c r="S19" s="64">
        <v>15866414</v>
      </c>
      <c r="T19" s="66">
        <v>16130748</v>
      </c>
    </row>
    <row r="20" spans="1:20" s="114" customFormat="1" x14ac:dyDescent="0.2">
      <c r="A20" s="8"/>
      <c r="B20" s="1" t="s">
        <v>49</v>
      </c>
      <c r="C20" s="2">
        <v>1365385</v>
      </c>
      <c r="D20" s="2">
        <v>1395575</v>
      </c>
      <c r="E20" s="2">
        <v>1429278</v>
      </c>
      <c r="F20" s="2">
        <v>1460018</v>
      </c>
      <c r="G20" s="2">
        <v>1494165</v>
      </c>
      <c r="H20" s="2">
        <v>1528239</v>
      </c>
      <c r="I20" s="2">
        <v>1562818</v>
      </c>
      <c r="J20" s="2">
        <v>1594405</v>
      </c>
      <c r="K20" s="2">
        <v>1624966</v>
      </c>
      <c r="L20" s="2">
        <v>1662744</v>
      </c>
      <c r="M20" s="2">
        <v>1694152</v>
      </c>
      <c r="N20" s="2">
        <v>1772686</v>
      </c>
      <c r="O20" s="2">
        <v>1815865</v>
      </c>
      <c r="P20" s="64">
        <v>1851897</v>
      </c>
      <c r="Q20" s="64">
        <v>1887715</v>
      </c>
      <c r="R20" s="66">
        <v>1920415</v>
      </c>
      <c r="S20" s="64">
        <v>1957700</v>
      </c>
      <c r="T20" s="66">
        <v>1992680</v>
      </c>
    </row>
    <row r="21" spans="1:20" s="114" customFormat="1" x14ac:dyDescent="0.2">
      <c r="A21" s="8"/>
      <c r="B21" s="1" t="s">
        <v>50</v>
      </c>
      <c r="C21" s="2">
        <v>8292266</v>
      </c>
      <c r="D21" s="2">
        <v>8520766</v>
      </c>
      <c r="E21" s="2">
        <v>8776694</v>
      </c>
      <c r="F21" s="2">
        <v>9016337</v>
      </c>
      <c r="G21" s="2">
        <v>9266500</v>
      </c>
      <c r="H21" s="2">
        <v>9521453</v>
      </c>
      <c r="I21" s="2">
        <v>9772989</v>
      </c>
      <c r="J21" s="2">
        <v>10017508</v>
      </c>
      <c r="K21" s="2">
        <v>10260279</v>
      </c>
      <c r="L21" s="2">
        <v>10530816</v>
      </c>
      <c r="M21" s="2">
        <v>10760301</v>
      </c>
      <c r="N21" s="2">
        <v>11297514</v>
      </c>
      <c r="O21" s="2">
        <v>11564588</v>
      </c>
      <c r="P21" s="64">
        <v>11789969</v>
      </c>
      <c r="Q21" s="64">
        <v>12015396</v>
      </c>
      <c r="R21" s="66">
        <v>12235004</v>
      </c>
      <c r="S21" s="64">
        <v>12469350</v>
      </c>
      <c r="T21" s="66">
        <v>12691967</v>
      </c>
    </row>
    <row r="22" spans="1:20" s="114" customFormat="1" x14ac:dyDescent="0.2">
      <c r="A22" s="8"/>
      <c r="B22" s="1" t="s">
        <v>51</v>
      </c>
      <c r="C22" s="2">
        <v>3483656</v>
      </c>
      <c r="D22" s="2">
        <v>3578857</v>
      </c>
      <c r="E22" s="2">
        <v>3685717</v>
      </c>
      <c r="F22" s="2">
        <v>3788310</v>
      </c>
      <c r="G22" s="2">
        <v>3900702</v>
      </c>
      <c r="H22" s="2">
        <v>4011653</v>
      </c>
      <c r="I22" s="2">
        <v>4115931</v>
      </c>
      <c r="J22" s="2">
        <v>4219614</v>
      </c>
      <c r="K22" s="2">
        <v>4322763</v>
      </c>
      <c r="L22" s="2">
        <v>4443066</v>
      </c>
      <c r="M22" s="2">
        <v>4539429</v>
      </c>
      <c r="N22" s="2">
        <v>4728624</v>
      </c>
      <c r="O22" s="2">
        <v>4845469</v>
      </c>
      <c r="P22" s="64">
        <v>4942686</v>
      </c>
      <c r="Q22" s="64">
        <v>5038649</v>
      </c>
      <c r="R22" s="66">
        <v>5134358</v>
      </c>
      <c r="S22" s="64">
        <v>5242180</v>
      </c>
      <c r="T22" s="66">
        <v>5341401</v>
      </c>
    </row>
    <row r="23" spans="1:20" s="114" customFormat="1" x14ac:dyDescent="0.2">
      <c r="A23" s="8"/>
      <c r="B23" s="1" t="s">
        <v>52</v>
      </c>
      <c r="C23" s="2">
        <v>1864738</v>
      </c>
      <c r="D23" s="2">
        <v>1917061</v>
      </c>
      <c r="E23" s="2">
        <v>1975952</v>
      </c>
      <c r="F23" s="2">
        <v>2032849</v>
      </c>
      <c r="G23" s="2">
        <v>2095746</v>
      </c>
      <c r="H23" s="2">
        <v>2157374</v>
      </c>
      <c r="I23" s="2">
        <v>2232182</v>
      </c>
      <c r="J23" s="2">
        <v>2290321</v>
      </c>
      <c r="K23" s="2">
        <v>2350441</v>
      </c>
      <c r="L23" s="2">
        <v>2419479</v>
      </c>
      <c r="M23" s="2">
        <v>2476058</v>
      </c>
      <c r="N23" s="2">
        <v>2595800</v>
      </c>
      <c r="O23" s="2">
        <v>2667149</v>
      </c>
      <c r="P23" s="64">
        <v>2725323</v>
      </c>
      <c r="Q23" s="64">
        <v>2782184</v>
      </c>
      <c r="R23" s="66">
        <v>2837655</v>
      </c>
      <c r="S23" s="64">
        <v>2901944</v>
      </c>
      <c r="T23" s="66">
        <v>2960935</v>
      </c>
    </row>
    <row r="24" spans="1:20" s="114" customFormat="1" x14ac:dyDescent="0.2">
      <c r="A24" s="8"/>
      <c r="B24" s="1" t="s">
        <v>53</v>
      </c>
      <c r="C24" s="2">
        <v>396649</v>
      </c>
      <c r="D24" s="2">
        <v>409281</v>
      </c>
      <c r="E24" s="2">
        <v>423275</v>
      </c>
      <c r="F24" s="2">
        <v>436921</v>
      </c>
      <c r="G24" s="2">
        <v>451807</v>
      </c>
      <c r="H24" s="2">
        <v>466452</v>
      </c>
      <c r="I24" s="2">
        <v>484463</v>
      </c>
      <c r="J24" s="2">
        <v>498610</v>
      </c>
      <c r="K24" s="2">
        <v>512937</v>
      </c>
      <c r="L24" s="2">
        <v>531561</v>
      </c>
      <c r="M24" s="2">
        <v>544296</v>
      </c>
      <c r="N24" s="2">
        <v>557070</v>
      </c>
      <c r="O24" s="2">
        <v>573502</v>
      </c>
      <c r="P24" s="64">
        <v>586386</v>
      </c>
      <c r="Q24" s="64">
        <v>598118</v>
      </c>
      <c r="R24" s="66">
        <v>610142</v>
      </c>
      <c r="S24" s="64">
        <v>624356</v>
      </c>
      <c r="T24" s="66">
        <v>636274</v>
      </c>
    </row>
    <row r="25" spans="1:20" s="114" customFormat="1" x14ac:dyDescent="0.2">
      <c r="A25" s="8"/>
      <c r="B25" s="1" t="s">
        <v>54</v>
      </c>
      <c r="C25" s="2">
        <v>5105253</v>
      </c>
      <c r="D25" s="2">
        <v>5279973</v>
      </c>
      <c r="E25" s="2">
        <v>5479275</v>
      </c>
      <c r="F25" s="2">
        <v>5668700</v>
      </c>
      <c r="G25" s="2">
        <v>5876388</v>
      </c>
      <c r="H25" s="2">
        <v>6080608</v>
      </c>
      <c r="I25" s="2">
        <v>6290858</v>
      </c>
      <c r="J25" s="2">
        <v>6490916</v>
      </c>
      <c r="K25" s="2">
        <v>6688736</v>
      </c>
      <c r="L25" s="2">
        <v>6924434</v>
      </c>
      <c r="M25" s="2">
        <v>7115074</v>
      </c>
      <c r="N25" s="2">
        <v>7464827</v>
      </c>
      <c r="O25" s="2">
        <v>7692605</v>
      </c>
      <c r="P25" s="64">
        <v>7881179</v>
      </c>
      <c r="Q25" s="64">
        <v>8067177</v>
      </c>
      <c r="R25" s="66">
        <v>8258046</v>
      </c>
      <c r="S25" s="64">
        <v>8468888</v>
      </c>
      <c r="T25" s="66">
        <v>8663345</v>
      </c>
    </row>
    <row r="26" spans="1:20" s="114" customFormat="1" x14ac:dyDescent="0.2">
      <c r="A26" s="8"/>
      <c r="B26" s="1" t="s">
        <v>55</v>
      </c>
      <c r="C26" s="2">
        <v>4540989</v>
      </c>
      <c r="D26" s="2">
        <v>4669346</v>
      </c>
      <c r="E26" s="2">
        <v>4814215</v>
      </c>
      <c r="F26" s="2">
        <v>4945236</v>
      </c>
      <c r="G26" s="2">
        <v>5096749</v>
      </c>
      <c r="H26" s="2">
        <v>5249508</v>
      </c>
      <c r="I26" s="2">
        <v>5404832</v>
      </c>
      <c r="J26" s="2">
        <v>5544276</v>
      </c>
      <c r="K26" s="2">
        <v>5683412</v>
      </c>
      <c r="L26" s="2">
        <v>5844400</v>
      </c>
      <c r="M26" s="2">
        <v>5975343</v>
      </c>
      <c r="N26" s="2">
        <v>6219540</v>
      </c>
      <c r="O26" s="2">
        <v>6371053</v>
      </c>
      <c r="P26" s="64">
        <v>6495410</v>
      </c>
      <c r="Q26" s="64">
        <v>6617669</v>
      </c>
      <c r="R26" s="66">
        <v>6738810</v>
      </c>
      <c r="S26" s="64">
        <v>6876034</v>
      </c>
      <c r="T26" s="66">
        <v>7004541</v>
      </c>
    </row>
    <row r="27" spans="1:20" s="114" customFormat="1" x14ac:dyDescent="0.2">
      <c r="A27" s="8"/>
      <c r="B27" s="1" t="s">
        <v>56</v>
      </c>
      <c r="C27" s="2">
        <v>3015334</v>
      </c>
      <c r="D27" s="2">
        <v>3105536</v>
      </c>
      <c r="E27" s="2">
        <v>3207242</v>
      </c>
      <c r="F27" s="2">
        <v>3307648</v>
      </c>
      <c r="G27" s="2">
        <v>3416257</v>
      </c>
      <c r="H27" s="2">
        <v>3521569</v>
      </c>
      <c r="I27" s="2">
        <v>3623021</v>
      </c>
      <c r="J27" s="2">
        <v>3724313</v>
      </c>
      <c r="K27" s="2">
        <v>3828561</v>
      </c>
      <c r="L27" s="2">
        <v>3961352</v>
      </c>
      <c r="M27" s="2">
        <v>4064140</v>
      </c>
      <c r="N27" s="2">
        <v>4273645</v>
      </c>
      <c r="O27" s="2">
        <v>4402717</v>
      </c>
      <c r="P27" s="64">
        <v>4507473</v>
      </c>
      <c r="Q27" s="64">
        <v>4610794</v>
      </c>
      <c r="R27" s="66">
        <v>4713289</v>
      </c>
      <c r="S27" s="64">
        <v>4824938</v>
      </c>
      <c r="T27" s="66">
        <v>4925300</v>
      </c>
    </row>
    <row r="28" spans="1:20" s="114" customFormat="1" x14ac:dyDescent="0.2">
      <c r="A28" s="8"/>
      <c r="B28" s="1" t="s">
        <v>57</v>
      </c>
      <c r="C28" s="2">
        <v>571844</v>
      </c>
      <c r="D28" s="2">
        <v>591101</v>
      </c>
      <c r="E28" s="2">
        <v>612374</v>
      </c>
      <c r="F28" s="2">
        <v>631948</v>
      </c>
      <c r="G28" s="2">
        <v>653192</v>
      </c>
      <c r="H28" s="2">
        <v>674393</v>
      </c>
      <c r="I28" s="2">
        <v>695812</v>
      </c>
      <c r="J28" s="2">
        <v>716907</v>
      </c>
      <c r="K28" s="2">
        <v>738453</v>
      </c>
      <c r="L28" s="2">
        <v>767620</v>
      </c>
      <c r="M28" s="2">
        <v>790498</v>
      </c>
      <c r="N28" s="2">
        <v>844958</v>
      </c>
      <c r="O28" s="2">
        <v>876618</v>
      </c>
      <c r="P28" s="64">
        <v>902776</v>
      </c>
      <c r="Q28" s="64">
        <v>927934</v>
      </c>
      <c r="R28" s="66">
        <v>951890</v>
      </c>
      <c r="S28" s="64">
        <v>979062</v>
      </c>
      <c r="T28" s="66">
        <v>1004467</v>
      </c>
    </row>
    <row r="29" spans="1:20" s="114" customFormat="1" x14ac:dyDescent="0.2">
      <c r="A29" s="8"/>
      <c r="B29" s="1" t="s">
        <v>58</v>
      </c>
      <c r="C29" s="2">
        <v>974575</v>
      </c>
      <c r="D29" s="2">
        <v>1008213</v>
      </c>
      <c r="E29" s="2">
        <v>1045464</v>
      </c>
      <c r="F29" s="2">
        <v>1081169</v>
      </c>
      <c r="G29" s="2">
        <v>1119322</v>
      </c>
      <c r="H29" s="2">
        <v>1159697</v>
      </c>
      <c r="I29" s="2">
        <v>1201163</v>
      </c>
      <c r="J29" s="2">
        <v>1241262</v>
      </c>
      <c r="K29" s="2">
        <v>1282503</v>
      </c>
      <c r="L29" s="2">
        <v>1329515</v>
      </c>
      <c r="M29" s="2">
        <v>1368736</v>
      </c>
      <c r="N29" s="2">
        <v>1447386</v>
      </c>
      <c r="O29" s="2">
        <v>1498251</v>
      </c>
      <c r="P29" s="64">
        <v>1540752</v>
      </c>
      <c r="Q29" s="64">
        <v>1582643</v>
      </c>
      <c r="R29" s="66">
        <v>1624177</v>
      </c>
      <c r="S29" s="64">
        <v>1669938</v>
      </c>
      <c r="T29" s="66">
        <v>1713093</v>
      </c>
    </row>
    <row r="30" spans="1:20" s="114" customFormat="1" x14ac:dyDescent="0.2">
      <c r="A30" s="8"/>
      <c r="B30" s="1" t="s">
        <v>59</v>
      </c>
      <c r="C30" s="2">
        <v>305138</v>
      </c>
      <c r="D30" s="2">
        <v>313908</v>
      </c>
      <c r="E30" s="2">
        <v>323868</v>
      </c>
      <c r="F30" s="2">
        <v>333244</v>
      </c>
      <c r="G30" s="2">
        <v>343554</v>
      </c>
      <c r="H30" s="2">
        <v>354405</v>
      </c>
      <c r="I30" s="2">
        <v>367490</v>
      </c>
      <c r="J30" s="2">
        <v>378954</v>
      </c>
      <c r="K30" s="2">
        <v>389901</v>
      </c>
      <c r="L30" s="2">
        <v>402307</v>
      </c>
      <c r="M30" s="2">
        <v>412547</v>
      </c>
      <c r="N30" s="2">
        <v>436235</v>
      </c>
      <c r="O30" s="2">
        <v>450764</v>
      </c>
      <c r="P30" s="64">
        <v>462404</v>
      </c>
      <c r="Q30" s="64">
        <v>474130</v>
      </c>
      <c r="R30" s="66">
        <v>485193</v>
      </c>
      <c r="S30" s="64">
        <v>497847</v>
      </c>
      <c r="T30" s="66">
        <v>510233</v>
      </c>
    </row>
    <row r="31" spans="1:20" s="114" customFormat="1" x14ac:dyDescent="0.2">
      <c r="A31" s="8"/>
      <c r="B31" s="1" t="s">
        <v>60</v>
      </c>
      <c r="C31" s="2">
        <v>6203614</v>
      </c>
      <c r="D31" s="2">
        <v>6404206</v>
      </c>
      <c r="E31" s="2">
        <v>6635998</v>
      </c>
      <c r="F31" s="2">
        <v>6851489</v>
      </c>
      <c r="G31" s="2">
        <v>7102707</v>
      </c>
      <c r="H31" s="2">
        <v>7354823</v>
      </c>
      <c r="I31" s="2">
        <v>7576128</v>
      </c>
      <c r="J31" s="2">
        <v>7811638</v>
      </c>
      <c r="K31" s="2">
        <v>8045411</v>
      </c>
      <c r="L31" s="2">
        <v>8316217</v>
      </c>
      <c r="M31" s="2">
        <v>8539264</v>
      </c>
      <c r="N31" s="2">
        <v>8937310</v>
      </c>
      <c r="O31" s="2">
        <v>9198553</v>
      </c>
      <c r="P31" s="64">
        <v>9417517</v>
      </c>
      <c r="Q31" s="64">
        <v>9632999</v>
      </c>
      <c r="R31" s="66">
        <v>9851832</v>
      </c>
      <c r="S31" s="64">
        <v>10095613</v>
      </c>
      <c r="T31" s="66">
        <v>10321961</v>
      </c>
    </row>
    <row r="32" spans="1:20" s="114" customFormat="1" x14ac:dyDescent="0.2">
      <c r="A32" s="8"/>
      <c r="B32" s="1" t="s">
        <v>61</v>
      </c>
      <c r="C32" s="2">
        <v>825809</v>
      </c>
      <c r="D32" s="2">
        <v>849003</v>
      </c>
      <c r="E32" s="2">
        <v>876238</v>
      </c>
      <c r="F32" s="2">
        <v>901972</v>
      </c>
      <c r="G32" s="2">
        <v>930234</v>
      </c>
      <c r="H32" s="2">
        <v>959059</v>
      </c>
      <c r="I32" s="2">
        <v>987577</v>
      </c>
      <c r="J32" s="2">
        <v>1015497</v>
      </c>
      <c r="K32" s="2">
        <v>1043747</v>
      </c>
      <c r="L32" s="2">
        <v>1077283</v>
      </c>
      <c r="M32" s="2">
        <v>1104312</v>
      </c>
      <c r="N32" s="2">
        <v>1165698</v>
      </c>
      <c r="O32" s="2">
        <v>1201425</v>
      </c>
      <c r="P32" s="64">
        <v>1231004</v>
      </c>
      <c r="Q32" s="64">
        <v>1260136</v>
      </c>
      <c r="R32" s="66">
        <v>1289003</v>
      </c>
      <c r="S32" s="64">
        <v>1321111</v>
      </c>
      <c r="T32" s="66">
        <v>1351952</v>
      </c>
    </row>
    <row r="33" spans="1:20" s="114" customFormat="1" x14ac:dyDescent="0.2">
      <c r="A33" s="8"/>
      <c r="B33" s="1" t="s">
        <v>62</v>
      </c>
      <c r="C33" s="2">
        <v>4985383</v>
      </c>
      <c r="D33" s="2">
        <v>5134880</v>
      </c>
      <c r="E33" s="2">
        <v>5308441</v>
      </c>
      <c r="F33" s="2">
        <v>5485400</v>
      </c>
      <c r="G33" s="2">
        <v>5676577</v>
      </c>
      <c r="H33" s="2">
        <v>5862429</v>
      </c>
      <c r="I33" s="2">
        <v>6025939</v>
      </c>
      <c r="J33" s="2">
        <v>6208117</v>
      </c>
      <c r="K33" s="2">
        <v>6390842</v>
      </c>
      <c r="L33" s="2">
        <v>6627669</v>
      </c>
      <c r="M33" s="2">
        <v>6800072</v>
      </c>
      <c r="N33" s="2">
        <v>7055083</v>
      </c>
      <c r="O33" s="2">
        <v>7261130</v>
      </c>
      <c r="P33" s="64">
        <v>7434516</v>
      </c>
      <c r="Q33" s="64">
        <v>7608356</v>
      </c>
      <c r="R33" s="66">
        <v>7803113</v>
      </c>
      <c r="S33" s="64">
        <v>8000595</v>
      </c>
      <c r="T33" s="66">
        <v>8182795</v>
      </c>
    </row>
    <row r="34" spans="1:20" s="114" customFormat="1" x14ac:dyDescent="0.2">
      <c r="A34" s="8"/>
      <c r="B34" s="1" t="s">
        <v>63</v>
      </c>
      <c r="C34" s="2">
        <v>2011812</v>
      </c>
      <c r="D34" s="2">
        <v>2064770</v>
      </c>
      <c r="E34" s="2">
        <v>2125468</v>
      </c>
      <c r="F34" s="2">
        <v>2182775</v>
      </c>
      <c r="G34" s="2">
        <v>2261989</v>
      </c>
      <c r="H34" s="2">
        <v>2339706</v>
      </c>
      <c r="I34" s="2">
        <v>2391007</v>
      </c>
      <c r="J34" s="2">
        <v>2453322</v>
      </c>
      <c r="K34" s="2">
        <v>2514895</v>
      </c>
      <c r="L34" s="2">
        <v>2587297</v>
      </c>
      <c r="M34" s="2">
        <v>2645281</v>
      </c>
      <c r="N34" s="2">
        <v>2772844</v>
      </c>
      <c r="O34" s="2">
        <v>2849404</v>
      </c>
      <c r="P34" s="64">
        <v>2910718</v>
      </c>
      <c r="Q34" s="64">
        <v>2974720</v>
      </c>
      <c r="R34" s="66">
        <v>3028702</v>
      </c>
      <c r="S34" s="64">
        <v>3095566</v>
      </c>
      <c r="T34" s="66">
        <v>3160811</v>
      </c>
    </row>
    <row r="35" spans="1:20" s="114" customFormat="1" x14ac:dyDescent="0.2">
      <c r="A35" s="8"/>
      <c r="B35" s="1" t="s">
        <v>64</v>
      </c>
      <c r="C35" s="2">
        <v>738783</v>
      </c>
      <c r="D35" s="2">
        <v>763836</v>
      </c>
      <c r="E35" s="2">
        <v>793052</v>
      </c>
      <c r="F35" s="2">
        <v>821911</v>
      </c>
      <c r="G35" s="2">
        <v>855061</v>
      </c>
      <c r="H35" s="2">
        <v>886380</v>
      </c>
      <c r="I35" s="2">
        <v>909385</v>
      </c>
      <c r="J35" s="2">
        <v>940741</v>
      </c>
      <c r="K35" s="2">
        <v>973204</v>
      </c>
      <c r="L35" s="2">
        <v>1010384</v>
      </c>
      <c r="M35" s="2">
        <v>1041509</v>
      </c>
      <c r="N35" s="2">
        <v>1125363</v>
      </c>
      <c r="O35" s="2">
        <v>1169982</v>
      </c>
      <c r="P35" s="64">
        <v>1205900</v>
      </c>
      <c r="Q35" s="64">
        <v>1246537</v>
      </c>
      <c r="R35" s="66">
        <v>1280265</v>
      </c>
      <c r="S35" s="64">
        <v>1319831</v>
      </c>
      <c r="T35" s="66">
        <v>1357509</v>
      </c>
    </row>
    <row r="36" spans="1:20" s="114" customFormat="1" x14ac:dyDescent="0.2">
      <c r="A36" s="8"/>
      <c r="B36" s="1" t="s">
        <v>65</v>
      </c>
      <c r="C36" s="2">
        <v>257207</v>
      </c>
      <c r="D36" s="2">
        <v>265709</v>
      </c>
      <c r="E36" s="2">
        <v>275622</v>
      </c>
      <c r="F36" s="2">
        <v>284736</v>
      </c>
      <c r="G36" s="2">
        <v>296189</v>
      </c>
      <c r="H36" s="2">
        <v>307151</v>
      </c>
      <c r="I36" s="2">
        <v>317308</v>
      </c>
      <c r="J36" s="2">
        <v>327878</v>
      </c>
      <c r="K36" s="2">
        <v>338882</v>
      </c>
      <c r="L36" s="2">
        <v>351834</v>
      </c>
      <c r="M36" s="2">
        <v>362404</v>
      </c>
      <c r="N36" s="2">
        <v>382911</v>
      </c>
      <c r="O36" s="2">
        <v>397988</v>
      </c>
      <c r="P36" s="64">
        <v>410117</v>
      </c>
      <c r="Q36" s="64">
        <v>423014</v>
      </c>
      <c r="R36" s="66">
        <v>434633</v>
      </c>
      <c r="S36" s="64">
        <v>448844</v>
      </c>
      <c r="T36" s="66">
        <v>462076</v>
      </c>
    </row>
    <row r="37" spans="1:20" s="114" customFormat="1" x14ac:dyDescent="0.2">
      <c r="A37" s="8"/>
      <c r="B37" s="1" t="s">
        <v>66</v>
      </c>
      <c r="C37" s="2">
        <v>467228</v>
      </c>
      <c r="D37" s="2">
        <v>484864</v>
      </c>
      <c r="E37" s="2">
        <v>505126</v>
      </c>
      <c r="F37" s="2">
        <v>524739</v>
      </c>
      <c r="G37" s="2">
        <v>546344</v>
      </c>
      <c r="H37" s="2">
        <v>567331</v>
      </c>
      <c r="I37" s="2">
        <v>584293</v>
      </c>
      <c r="J37" s="2">
        <v>605966</v>
      </c>
      <c r="K37" s="2">
        <v>627582</v>
      </c>
      <c r="L37" s="2">
        <v>652646</v>
      </c>
      <c r="M37" s="2">
        <v>673519</v>
      </c>
      <c r="N37" s="2">
        <v>715966</v>
      </c>
      <c r="O37" s="2">
        <v>744698</v>
      </c>
      <c r="P37" s="64">
        <v>768140</v>
      </c>
      <c r="Q37" s="64">
        <v>793105</v>
      </c>
      <c r="R37" s="66">
        <v>814571</v>
      </c>
      <c r="S37" s="64">
        <v>840188</v>
      </c>
      <c r="T37" s="66">
        <v>863526</v>
      </c>
    </row>
    <row r="38" spans="1:20" s="114" customFormat="1" x14ac:dyDescent="0.2">
      <c r="A38" s="8"/>
      <c r="B38" s="1" t="s">
        <v>67</v>
      </c>
      <c r="C38" s="2">
        <v>241784</v>
      </c>
      <c r="D38" s="2">
        <v>251302</v>
      </c>
      <c r="E38" s="2">
        <v>261673</v>
      </c>
      <c r="F38" s="2">
        <v>272285</v>
      </c>
      <c r="G38" s="2">
        <v>283377</v>
      </c>
      <c r="H38" s="2">
        <v>294476</v>
      </c>
      <c r="I38" s="2">
        <v>289436</v>
      </c>
      <c r="J38" s="2">
        <v>301272</v>
      </c>
      <c r="K38" s="2">
        <v>314265</v>
      </c>
      <c r="L38" s="2">
        <v>329865</v>
      </c>
      <c r="M38" s="2">
        <v>342248</v>
      </c>
      <c r="N38" s="2">
        <v>363189</v>
      </c>
      <c r="O38" s="2">
        <v>380165</v>
      </c>
      <c r="P38" s="64">
        <v>393862</v>
      </c>
      <c r="Q38" s="64">
        <v>408772</v>
      </c>
      <c r="R38" s="66">
        <v>422408</v>
      </c>
      <c r="S38" s="64">
        <v>438707</v>
      </c>
      <c r="T38" s="66">
        <v>453099</v>
      </c>
    </row>
    <row r="39" spans="1:20" s="114" customFormat="1" x14ac:dyDescent="0.2">
      <c r="A39" s="8"/>
      <c r="B39" s="1" t="s">
        <v>68</v>
      </c>
      <c r="C39" s="2">
        <v>842878</v>
      </c>
      <c r="D39" s="2">
        <v>863299</v>
      </c>
      <c r="E39" s="2">
        <v>885847</v>
      </c>
      <c r="F39" s="2">
        <v>908072</v>
      </c>
      <c r="G39" s="2">
        <v>932690</v>
      </c>
      <c r="H39" s="2">
        <v>957304</v>
      </c>
      <c r="I39" s="2">
        <v>962849</v>
      </c>
      <c r="J39" s="2">
        <v>987423</v>
      </c>
      <c r="K39" s="2">
        <v>1013900</v>
      </c>
      <c r="L39" s="2">
        <v>1046083</v>
      </c>
      <c r="M39" s="2">
        <v>1072306</v>
      </c>
      <c r="N39" s="2">
        <v>1116281</v>
      </c>
      <c r="O39" s="2">
        <v>1152285</v>
      </c>
      <c r="P39" s="64">
        <v>1181350</v>
      </c>
      <c r="Q39" s="64">
        <v>1211074</v>
      </c>
      <c r="R39" s="66">
        <v>1239768</v>
      </c>
      <c r="S39" s="64">
        <v>1272172</v>
      </c>
      <c r="T39" s="66">
        <v>1302476</v>
      </c>
    </row>
    <row r="40" spans="1:20" s="114" customFormat="1" x14ac:dyDescent="0.2">
      <c r="A40" s="8"/>
      <c r="B40" s="3" t="s">
        <v>0</v>
      </c>
      <c r="C40" s="13">
        <v>547195849</v>
      </c>
      <c r="D40" s="13">
        <v>559564125</v>
      </c>
      <c r="E40" s="13">
        <v>573962118</v>
      </c>
      <c r="F40" s="13">
        <v>587750509</v>
      </c>
      <c r="G40" s="13">
        <v>605805389</v>
      </c>
      <c r="H40" s="13">
        <v>622868386</v>
      </c>
      <c r="I40" s="13">
        <v>635743030</v>
      </c>
      <c r="J40" s="13">
        <v>650067418</v>
      </c>
      <c r="K40" s="13">
        <v>664236559</v>
      </c>
      <c r="L40" s="13">
        <v>681380245</v>
      </c>
      <c r="M40" s="13">
        <v>694912667</v>
      </c>
      <c r="N40" s="13">
        <v>722496413</v>
      </c>
      <c r="O40" s="13">
        <v>738431533</v>
      </c>
      <c r="P40" s="73">
        <v>751745497</v>
      </c>
      <c r="Q40" s="73">
        <v>764376194</v>
      </c>
      <c r="R40" s="63">
        <v>778234623</v>
      </c>
      <c r="S40" s="236">
        <v>792422465</v>
      </c>
      <c r="T40" s="318">
        <v>805920957</v>
      </c>
    </row>
    <row r="41" spans="1:20" ht="23" customHeight="1" x14ac:dyDescent="0.2">
      <c r="A41" s="290"/>
      <c r="B41" s="291"/>
      <c r="C41" s="291"/>
      <c r="D41" s="291"/>
      <c r="E41" s="291"/>
      <c r="F41" s="291"/>
      <c r="G41" s="291"/>
      <c r="H41" s="291"/>
      <c r="I41" s="291"/>
      <c r="J41" s="291"/>
      <c r="K41" s="291"/>
      <c r="L41" s="291"/>
      <c r="M41" s="291"/>
      <c r="N41" s="291"/>
      <c r="O41" s="291"/>
      <c r="P41" s="291"/>
      <c r="Q41" s="291"/>
      <c r="R41" s="291"/>
      <c r="S41" s="291"/>
      <c r="T41" s="292"/>
    </row>
    <row r="42" spans="1:20" x14ac:dyDescent="0.2">
      <c r="B42" s="115" t="s">
        <v>223</v>
      </c>
    </row>
    <row r="43" spans="1:20" x14ac:dyDescent="0.2">
      <c r="B43" s="115" t="s">
        <v>224</v>
      </c>
    </row>
    <row r="45" spans="1:20" x14ac:dyDescent="0.2">
      <c r="A45" s="54"/>
    </row>
  </sheetData>
  <mergeCells count="4">
    <mergeCell ref="A2:B2"/>
    <mergeCell ref="A3:B3"/>
    <mergeCell ref="A1:T1"/>
    <mergeCell ref="A41:T41"/>
  </mergeCells>
  <printOptions horizontalCentered="1"/>
  <pageMargins left="0.70866141732283472" right="0.70866141732283472" top="0.74803149606299213" bottom="0.74803149606299213" header="0.31496062992125984" footer="0.31496062992125984"/>
  <pageSetup paperSize="9" scale="70" orientation="landscape" r:id="rId1"/>
  <headerFooter alignWithMargins="0">
    <oddFooter>&amp;L&amp;"Arial,Regular"&amp;10&amp;K09-024STATISTIK FINTECH LENDING INDONESIA&amp;R&amp;"Arial,Regular"&amp;10&amp;K08-020&amp;P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T46"/>
  <sheetViews>
    <sheetView showGridLines="0" zoomScale="84" zoomScaleNormal="115" workbookViewId="0">
      <pane xSplit="2" ySplit="2" topLeftCell="I3" activePane="bottomRight" state="frozen"/>
      <selection activeCell="C13" sqref="C13"/>
      <selection pane="topRight" activeCell="C13" sqref="C13"/>
      <selection pane="bottomLeft" activeCell="C13" sqref="C13"/>
      <selection pane="bottomRight" activeCell="T4" sqref="T4:T41"/>
    </sheetView>
  </sheetViews>
  <sheetFormatPr baseColWidth="10" defaultColWidth="9.1640625" defaultRowHeight="15" x14ac:dyDescent="0.2"/>
  <cols>
    <col min="1" max="1" width="2.6640625" style="57" bestFit="1" customWidth="1"/>
    <col min="2" max="2" width="26.1640625" style="54" customWidth="1"/>
    <col min="3" max="3" width="10" style="54" hidden="1" customWidth="1"/>
    <col min="4" max="4" width="9.5" style="54" customWidth="1"/>
    <col min="5" max="5" width="11.1640625" style="54" customWidth="1"/>
    <col min="6" max="6" width="9.1640625" style="54"/>
    <col min="7" max="8" width="11.1640625" style="54" bestFit="1" customWidth="1"/>
    <col min="9" max="15" width="9.1640625" style="54"/>
    <col min="16" max="16" width="9.1640625" style="194"/>
    <col min="17" max="16384" width="9.1640625" style="54"/>
  </cols>
  <sheetData>
    <row r="1" spans="1:20" ht="29" customHeight="1" x14ac:dyDescent="0.2">
      <c r="A1" s="274" t="s">
        <v>186</v>
      </c>
      <c r="B1" s="275"/>
      <c r="C1" s="275"/>
      <c r="D1" s="275"/>
      <c r="E1" s="275"/>
      <c r="F1" s="275"/>
      <c r="G1" s="275"/>
      <c r="H1" s="275"/>
      <c r="I1" s="275"/>
      <c r="J1" s="275"/>
      <c r="K1" s="275"/>
      <c r="L1" s="275"/>
      <c r="M1" s="275"/>
      <c r="N1" s="275"/>
      <c r="O1" s="275"/>
      <c r="P1" s="275"/>
      <c r="Q1" s="275"/>
      <c r="R1" s="275"/>
      <c r="S1" s="275"/>
      <c r="T1" s="276"/>
    </row>
    <row r="2" spans="1:20" x14ac:dyDescent="0.2">
      <c r="A2" s="298" t="s">
        <v>3</v>
      </c>
      <c r="B2" s="298"/>
      <c r="C2" s="213" t="s">
        <v>221</v>
      </c>
      <c r="D2" s="213" t="s">
        <v>222</v>
      </c>
      <c r="E2" s="215">
        <v>44621</v>
      </c>
      <c r="F2" s="215">
        <v>44652</v>
      </c>
      <c r="G2" s="215">
        <v>44682</v>
      </c>
      <c r="H2" s="215">
        <v>44713</v>
      </c>
      <c r="I2" s="215">
        <v>44743</v>
      </c>
      <c r="J2" s="215">
        <v>44774</v>
      </c>
      <c r="K2" s="215">
        <v>44805</v>
      </c>
      <c r="L2" s="215">
        <v>44835</v>
      </c>
      <c r="M2" s="215">
        <v>44866</v>
      </c>
      <c r="N2" s="214">
        <v>44896</v>
      </c>
      <c r="O2" s="215">
        <v>44927</v>
      </c>
      <c r="P2" s="215">
        <v>44958</v>
      </c>
      <c r="Q2" s="214">
        <v>44986</v>
      </c>
      <c r="R2" s="214">
        <v>45017</v>
      </c>
      <c r="S2" s="214">
        <v>45047</v>
      </c>
      <c r="T2" s="214">
        <v>45078</v>
      </c>
    </row>
    <row r="3" spans="1:20" ht="72" x14ac:dyDescent="0.2">
      <c r="A3" s="298"/>
      <c r="B3" s="298"/>
      <c r="C3" s="45" t="s">
        <v>105</v>
      </c>
      <c r="D3" s="45" t="s">
        <v>105</v>
      </c>
      <c r="E3" s="45" t="s">
        <v>105</v>
      </c>
      <c r="F3" s="45" t="s">
        <v>105</v>
      </c>
      <c r="G3" s="45" t="s">
        <v>105</v>
      </c>
      <c r="H3" s="45" t="s">
        <v>105</v>
      </c>
      <c r="I3" s="45" t="s">
        <v>105</v>
      </c>
      <c r="J3" s="45" t="s">
        <v>105</v>
      </c>
      <c r="K3" s="45" t="s">
        <v>105</v>
      </c>
      <c r="L3" s="45" t="s">
        <v>105</v>
      </c>
      <c r="M3" s="45" t="s">
        <v>105</v>
      </c>
      <c r="N3" s="45" t="s">
        <v>105</v>
      </c>
      <c r="O3" s="45" t="s">
        <v>105</v>
      </c>
      <c r="P3" s="191" t="s">
        <v>105</v>
      </c>
      <c r="Q3" s="45" t="s">
        <v>105</v>
      </c>
      <c r="R3" s="45" t="s">
        <v>105</v>
      </c>
      <c r="S3" s="45" t="s">
        <v>105</v>
      </c>
      <c r="T3" s="45" t="s">
        <v>105</v>
      </c>
    </row>
    <row r="4" spans="1:20" s="55" customFormat="1" x14ac:dyDescent="0.2">
      <c r="A4" s="52" t="s">
        <v>33</v>
      </c>
      <c r="C4" s="48">
        <v>155790.34589378699</v>
      </c>
      <c r="D4" s="48">
        <v>162219.45902104501</v>
      </c>
      <c r="E4" s="48">
        <v>223285.53154004601</v>
      </c>
      <c r="F4" s="48">
        <v>236749.66257989799</v>
      </c>
      <c r="G4" s="48">
        <v>250365.09810138299</v>
      </c>
      <c r="H4" s="48">
        <v>265859.330440716</v>
      </c>
      <c r="I4" s="48">
        <v>276813.31346231099</v>
      </c>
      <c r="J4" s="48">
        <v>291012.485454985</v>
      </c>
      <c r="K4" s="48">
        <v>305459.65020060702</v>
      </c>
      <c r="L4" s="48">
        <v>320830.95797354402</v>
      </c>
      <c r="M4" s="48">
        <v>334651.41502922302</v>
      </c>
      <c r="N4" s="48">
        <v>362394.02648449899</v>
      </c>
      <c r="O4" s="48">
        <v>375653.28514829598</v>
      </c>
      <c r="P4" s="192">
        <v>389062.96979859303</v>
      </c>
      <c r="Q4" s="192">
        <v>402439.99140986998</v>
      </c>
      <c r="R4" s="192">
        <v>415699.13961754402</v>
      </c>
      <c r="S4" s="192">
        <v>429730.94772435998</v>
      </c>
      <c r="T4" s="231">
        <v>443144.78905925399</v>
      </c>
    </row>
    <row r="5" spans="1:20" x14ac:dyDescent="0.2">
      <c r="A5" s="8"/>
      <c r="B5" s="1" t="s">
        <v>34</v>
      </c>
      <c r="C5" s="49">
        <v>7782.3911448729996</v>
      </c>
      <c r="D5" s="49">
        <v>8272.0418219080002</v>
      </c>
      <c r="E5" s="49">
        <v>9002.3675290690007</v>
      </c>
      <c r="F5" s="49">
        <v>9597.7020752959997</v>
      </c>
      <c r="G5" s="49">
        <v>10236.342373252</v>
      </c>
      <c r="H5" s="49">
        <v>10918.515028419</v>
      </c>
      <c r="I5" s="49">
        <v>11701.210877760001</v>
      </c>
      <c r="J5" s="49">
        <v>12560.848543353</v>
      </c>
      <c r="K5" s="49">
        <v>13357.827133198</v>
      </c>
      <c r="L5" s="49">
        <v>13987.636836068999</v>
      </c>
      <c r="M5" s="49">
        <v>14919.619875803</v>
      </c>
      <c r="N5" s="49">
        <v>15549.597643364999</v>
      </c>
      <c r="O5" s="49">
        <v>16185.722421500999</v>
      </c>
      <c r="P5" s="193">
        <v>16610.84558741</v>
      </c>
      <c r="Q5" s="193">
        <v>17008.888791289999</v>
      </c>
      <c r="R5" s="193">
        <v>17260.152932305999</v>
      </c>
      <c r="S5" s="193">
        <v>17625.157693781999</v>
      </c>
      <c r="T5" s="271">
        <v>17874.568690012002</v>
      </c>
    </row>
    <row r="6" spans="1:20" x14ac:dyDescent="0.2">
      <c r="A6" s="8"/>
      <c r="B6" s="1" t="s">
        <v>35</v>
      </c>
      <c r="C6" s="49">
        <v>123271.02529348699</v>
      </c>
      <c r="D6" s="49">
        <v>128438.042322678</v>
      </c>
      <c r="E6" s="49">
        <v>187877.27942606999</v>
      </c>
      <c r="F6" s="49">
        <v>199823.27992554501</v>
      </c>
      <c r="G6" s="49">
        <v>211838.19407205901</v>
      </c>
      <c r="H6" s="49">
        <v>225620.45285514099</v>
      </c>
      <c r="I6" s="49">
        <v>234675.16989114901</v>
      </c>
      <c r="J6" s="49">
        <v>246912.45694494399</v>
      </c>
      <c r="K6" s="49">
        <v>259516.26560470599</v>
      </c>
      <c r="L6" s="49">
        <v>273303.20111593697</v>
      </c>
      <c r="M6" s="49">
        <v>285119.23850737698</v>
      </c>
      <c r="N6" s="49">
        <v>310775.34533779102</v>
      </c>
      <c r="O6" s="49">
        <v>322743.57592851401</v>
      </c>
      <c r="P6" s="193">
        <v>334447.62149887998</v>
      </c>
      <c r="Q6" s="193">
        <v>346040.22391766199</v>
      </c>
      <c r="R6" s="193">
        <v>358002.56914924801</v>
      </c>
      <c r="S6" s="193">
        <v>370397.81663699402</v>
      </c>
      <c r="T6" s="271">
        <v>382472.28700803302</v>
      </c>
    </row>
    <row r="7" spans="1:20" x14ac:dyDescent="0.2">
      <c r="A7" s="8"/>
      <c r="B7" s="1" t="s">
        <v>36</v>
      </c>
      <c r="C7" s="49">
        <v>12068.881959210001</v>
      </c>
      <c r="D7" s="49">
        <v>12490.868852914</v>
      </c>
      <c r="E7" s="49">
        <v>12961.261315715001</v>
      </c>
      <c r="F7" s="49">
        <v>13484.409493403</v>
      </c>
      <c r="G7" s="49">
        <v>14003.89921397</v>
      </c>
      <c r="H7" s="49">
        <v>14527.171722212001</v>
      </c>
      <c r="I7" s="49">
        <v>15112.121739746</v>
      </c>
      <c r="J7" s="49">
        <v>15628.268106455</v>
      </c>
      <c r="K7" s="49">
        <v>16153.264505185</v>
      </c>
      <c r="L7" s="49">
        <v>16588.254724117</v>
      </c>
      <c r="M7" s="49">
        <v>17013.285975040999</v>
      </c>
      <c r="N7" s="49">
        <v>17831.625287913001</v>
      </c>
      <c r="O7" s="49">
        <v>17922.210714457</v>
      </c>
      <c r="P7" s="193">
        <v>18632.162242670001</v>
      </c>
      <c r="Q7" s="193">
        <v>19443.206479912002</v>
      </c>
      <c r="R7" s="193">
        <v>19937.279361145</v>
      </c>
      <c r="S7" s="193">
        <v>20709.227653705999</v>
      </c>
      <c r="T7" s="271">
        <v>21356.941043676001</v>
      </c>
    </row>
    <row r="8" spans="1:20" x14ac:dyDescent="0.2">
      <c r="A8" s="8"/>
      <c r="B8" s="1" t="s">
        <v>37</v>
      </c>
      <c r="C8" s="49">
        <v>3024.0332970949999</v>
      </c>
      <c r="D8" s="49">
        <v>3076.8650204720002</v>
      </c>
      <c r="E8" s="49">
        <v>3142.7046008090001</v>
      </c>
      <c r="F8" s="49">
        <v>3209.3164025900001</v>
      </c>
      <c r="G8" s="49">
        <v>3266.583012692</v>
      </c>
      <c r="H8" s="49">
        <v>3329.5929688739998</v>
      </c>
      <c r="I8" s="49">
        <v>3401.2872326289998</v>
      </c>
      <c r="J8" s="49">
        <v>3486.9559402979999</v>
      </c>
      <c r="K8" s="49">
        <v>3543.31355343</v>
      </c>
      <c r="L8" s="49">
        <v>3609.0803867159998</v>
      </c>
      <c r="M8" s="49">
        <v>3668.7680281299999</v>
      </c>
      <c r="N8" s="49">
        <v>3723.2883628049999</v>
      </c>
      <c r="O8" s="49">
        <v>3786.4333456230002</v>
      </c>
      <c r="P8" s="193">
        <v>3840.2156565119999</v>
      </c>
      <c r="Q8" s="193">
        <v>3911.1670231080002</v>
      </c>
      <c r="R8" s="193">
        <v>3957.5703911189999</v>
      </c>
      <c r="S8" s="193">
        <v>4020.0094454529999</v>
      </c>
      <c r="T8" s="271">
        <v>4084.6657700159999</v>
      </c>
    </row>
    <row r="9" spans="1:20" x14ac:dyDescent="0.2">
      <c r="A9" s="8"/>
      <c r="B9" s="1" t="s">
        <v>38</v>
      </c>
      <c r="C9" s="49">
        <v>646.58828564099997</v>
      </c>
      <c r="D9" s="49">
        <v>659.93862143299998</v>
      </c>
      <c r="E9" s="49">
        <v>677.19413574400005</v>
      </c>
      <c r="F9" s="49">
        <v>691.43918667499997</v>
      </c>
      <c r="G9" s="49">
        <v>705.95660383899997</v>
      </c>
      <c r="H9" s="49">
        <v>721.46258632000001</v>
      </c>
      <c r="I9" s="49">
        <v>747.40101443799995</v>
      </c>
      <c r="J9" s="49">
        <v>767.65947368599996</v>
      </c>
      <c r="K9" s="49">
        <v>783.84946307099995</v>
      </c>
      <c r="L9" s="49">
        <v>801.59887088200003</v>
      </c>
      <c r="M9" s="49">
        <v>818.61403618500003</v>
      </c>
      <c r="N9" s="49">
        <v>833.62122618800004</v>
      </c>
      <c r="O9" s="49">
        <v>851.02863594799999</v>
      </c>
      <c r="P9" s="193">
        <v>864.98872851500005</v>
      </c>
      <c r="Q9" s="193">
        <v>882.435953348</v>
      </c>
      <c r="R9" s="193">
        <v>893.24980050099998</v>
      </c>
      <c r="S9" s="193">
        <v>907.44070076900005</v>
      </c>
      <c r="T9" s="271">
        <v>920.81164927299994</v>
      </c>
    </row>
    <row r="10" spans="1:20" x14ac:dyDescent="0.2">
      <c r="A10" s="8"/>
      <c r="B10" s="1" t="s">
        <v>39</v>
      </c>
      <c r="C10" s="49">
        <v>8997.425913481</v>
      </c>
      <c r="D10" s="49">
        <v>9281.7023816399997</v>
      </c>
      <c r="E10" s="49">
        <v>9624.7245326390002</v>
      </c>
      <c r="F10" s="49">
        <v>9943.515496389</v>
      </c>
      <c r="G10" s="49">
        <v>10314.122825570999</v>
      </c>
      <c r="H10" s="49">
        <v>10742.13527975</v>
      </c>
      <c r="I10" s="49">
        <v>11176.122706589</v>
      </c>
      <c r="J10" s="49">
        <v>11656.296446249</v>
      </c>
      <c r="K10" s="49">
        <v>12105.129941017</v>
      </c>
      <c r="L10" s="49">
        <v>12541.186039823</v>
      </c>
      <c r="M10" s="49">
        <v>13111.888606687</v>
      </c>
      <c r="N10" s="49">
        <v>13680.548626436999</v>
      </c>
      <c r="O10" s="49">
        <v>14164.314102253</v>
      </c>
      <c r="P10" s="193">
        <v>14667.136084606</v>
      </c>
      <c r="Q10" s="193">
        <v>15154.069244550001</v>
      </c>
      <c r="R10" s="193">
        <v>15648.317983225001</v>
      </c>
      <c r="S10" s="193">
        <v>16071.295593655999</v>
      </c>
      <c r="T10" s="271">
        <v>16435.514898244001</v>
      </c>
    </row>
    <row r="11" spans="1:20" s="55" customFormat="1" x14ac:dyDescent="0.2">
      <c r="A11" s="56" t="s">
        <v>40</v>
      </c>
      <c r="C11" s="48">
        <v>11249.985423552</v>
      </c>
      <c r="D11" s="48">
        <v>11441.086265763</v>
      </c>
      <c r="E11" s="48">
        <v>11671.088180825</v>
      </c>
      <c r="F11" s="48">
        <v>11897.108866787001</v>
      </c>
      <c r="G11" s="48">
        <v>12153.700671715</v>
      </c>
      <c r="H11" s="48">
        <v>12369.957061921001</v>
      </c>
      <c r="I11" s="48">
        <v>12608.470205791</v>
      </c>
      <c r="J11" s="48">
        <v>12865.126759258999</v>
      </c>
      <c r="K11" s="48">
        <v>13109.527661311</v>
      </c>
      <c r="L11" s="48">
        <v>13338.606363802999</v>
      </c>
      <c r="M11" s="48">
        <v>13648.622376488</v>
      </c>
      <c r="N11" s="48">
        <v>13906.473426398999</v>
      </c>
      <c r="O11" s="48">
        <v>14041.996630420999</v>
      </c>
      <c r="P11" s="192">
        <v>14098.109682351</v>
      </c>
      <c r="Q11" s="192">
        <v>14525.824330591</v>
      </c>
      <c r="R11" s="192">
        <v>14750.097839164</v>
      </c>
      <c r="S11" s="192">
        <v>15052.110290232</v>
      </c>
      <c r="T11" s="231">
        <v>15428.943711968999</v>
      </c>
    </row>
    <row r="12" spans="1:20" x14ac:dyDescent="0.2">
      <c r="A12" s="8"/>
      <c r="B12" s="1" t="s">
        <v>41</v>
      </c>
      <c r="C12" s="49">
        <v>181.30913140300001</v>
      </c>
      <c r="D12" s="49">
        <v>183.38621276500001</v>
      </c>
      <c r="E12" s="49">
        <v>185.10456318000001</v>
      </c>
      <c r="F12" s="49">
        <v>187.565050533</v>
      </c>
      <c r="G12" s="49">
        <v>189.58031670599999</v>
      </c>
      <c r="H12" s="49">
        <v>191.03318830000001</v>
      </c>
      <c r="I12" s="49">
        <v>192.592667565</v>
      </c>
      <c r="J12" s="49">
        <v>194.27047105899999</v>
      </c>
      <c r="K12" s="49">
        <v>195.94656363000001</v>
      </c>
      <c r="L12" s="49">
        <v>197.469351235</v>
      </c>
      <c r="M12" s="49">
        <v>199.23065595599999</v>
      </c>
      <c r="N12" s="49">
        <v>200.69666331299999</v>
      </c>
      <c r="O12" s="49">
        <v>123.97065412000001</v>
      </c>
      <c r="P12" s="193">
        <v>123.713424936</v>
      </c>
      <c r="Q12" s="193">
        <v>126.366785159</v>
      </c>
      <c r="R12" s="193">
        <v>127.318997846</v>
      </c>
      <c r="S12" s="193">
        <v>128.68906175199999</v>
      </c>
      <c r="T12" s="271">
        <v>130.757386637</v>
      </c>
    </row>
    <row r="13" spans="1:20" x14ac:dyDescent="0.2">
      <c r="A13" s="8"/>
      <c r="B13" s="1" t="s">
        <v>42</v>
      </c>
      <c r="C13" s="49">
        <v>2692.0215232129999</v>
      </c>
      <c r="D13" s="49">
        <v>2731.0927109949998</v>
      </c>
      <c r="E13" s="49">
        <v>2769.232968708</v>
      </c>
      <c r="F13" s="49">
        <v>2811.67623645</v>
      </c>
      <c r="G13" s="49">
        <v>2855.9966727189999</v>
      </c>
      <c r="H13" s="49">
        <v>2897.4583231659999</v>
      </c>
      <c r="I13" s="49">
        <v>2938.5211341710001</v>
      </c>
      <c r="J13" s="49">
        <v>2992.3627862210001</v>
      </c>
      <c r="K13" s="49">
        <v>3027.5557744490002</v>
      </c>
      <c r="L13" s="49">
        <v>3063.6571590520002</v>
      </c>
      <c r="M13" s="49">
        <v>3096.365400826</v>
      </c>
      <c r="N13" s="49">
        <v>3122.7683019770002</v>
      </c>
      <c r="O13" s="49">
        <v>3146.0388597000001</v>
      </c>
      <c r="P13" s="193">
        <v>3189.217589888</v>
      </c>
      <c r="Q13" s="193">
        <v>3197.2560408089998</v>
      </c>
      <c r="R13" s="193">
        <v>3215.031889075</v>
      </c>
      <c r="S13" s="193">
        <v>3243.611626635</v>
      </c>
      <c r="T13" s="271">
        <v>3270.4668241009999</v>
      </c>
    </row>
    <row r="14" spans="1:20" x14ac:dyDescent="0.2">
      <c r="A14" s="8"/>
      <c r="B14" s="1" t="s">
        <v>43</v>
      </c>
      <c r="C14" s="49">
        <v>272.63899805</v>
      </c>
      <c r="D14" s="49">
        <v>276.94280864299998</v>
      </c>
      <c r="E14" s="49">
        <v>282.28547868099997</v>
      </c>
      <c r="F14" s="49">
        <v>286.17445318300003</v>
      </c>
      <c r="G14" s="49">
        <v>290.83250101099998</v>
      </c>
      <c r="H14" s="49">
        <v>295.06359214700001</v>
      </c>
      <c r="I14" s="49">
        <v>299.995248086</v>
      </c>
      <c r="J14" s="49">
        <v>305.99479068300002</v>
      </c>
      <c r="K14" s="49">
        <v>309.89715130500002</v>
      </c>
      <c r="L14" s="49">
        <v>315.68640997400001</v>
      </c>
      <c r="M14" s="49">
        <v>321.22018063799999</v>
      </c>
      <c r="N14" s="49">
        <v>323.12081499999999</v>
      </c>
      <c r="O14" s="49">
        <v>327.08878420399998</v>
      </c>
      <c r="P14" s="193">
        <v>328.90507321199999</v>
      </c>
      <c r="Q14" s="193">
        <v>334.55688285399998</v>
      </c>
      <c r="R14" s="193">
        <v>336.40526219100002</v>
      </c>
      <c r="S14" s="193">
        <v>340.33786433799997</v>
      </c>
      <c r="T14" s="271">
        <v>345.674047616</v>
      </c>
    </row>
    <row r="15" spans="1:20" x14ac:dyDescent="0.2">
      <c r="A15" s="8"/>
      <c r="B15" s="1" t="s">
        <v>44</v>
      </c>
      <c r="C15" s="49">
        <v>798.98703893300001</v>
      </c>
      <c r="D15" s="49">
        <v>820.95167082499995</v>
      </c>
      <c r="E15" s="49">
        <v>842.17434991899995</v>
      </c>
      <c r="F15" s="49">
        <v>865.53962694799998</v>
      </c>
      <c r="G15" s="49">
        <v>886.46024413700002</v>
      </c>
      <c r="H15" s="49">
        <v>906.44883320199995</v>
      </c>
      <c r="I15" s="49">
        <v>925.10489668399998</v>
      </c>
      <c r="J15" s="49">
        <v>945.92083370700004</v>
      </c>
      <c r="K15" s="49">
        <v>971.26682186999994</v>
      </c>
      <c r="L15" s="49">
        <v>991.275415393</v>
      </c>
      <c r="M15" s="49">
        <v>1013.540778454</v>
      </c>
      <c r="N15" s="49">
        <v>1029.5219969499999</v>
      </c>
      <c r="O15" s="49">
        <v>1044.18946667</v>
      </c>
      <c r="P15" s="193">
        <v>1047.4156946789999</v>
      </c>
      <c r="Q15" s="193">
        <v>1081.0754221090001</v>
      </c>
      <c r="R15" s="193">
        <v>1074.5873000680001</v>
      </c>
      <c r="S15" s="193">
        <v>1085.275099727</v>
      </c>
      <c r="T15" s="271">
        <v>1093.12725783</v>
      </c>
    </row>
    <row r="16" spans="1:20" x14ac:dyDescent="0.2">
      <c r="A16" s="8"/>
      <c r="B16" s="1" t="s">
        <v>45</v>
      </c>
      <c r="C16" s="49">
        <v>796.75799213100004</v>
      </c>
      <c r="D16" s="49">
        <v>806.29845615700003</v>
      </c>
      <c r="E16" s="49">
        <v>815.559963004</v>
      </c>
      <c r="F16" s="49">
        <v>825.66260604000001</v>
      </c>
      <c r="G16" s="49">
        <v>835.63144806499997</v>
      </c>
      <c r="H16" s="49">
        <v>845.95651606299998</v>
      </c>
      <c r="I16" s="49">
        <v>861.46337608099998</v>
      </c>
      <c r="J16" s="49">
        <v>874.71248685600006</v>
      </c>
      <c r="K16" s="49">
        <v>886.25640565499998</v>
      </c>
      <c r="L16" s="49">
        <v>894.74485320999997</v>
      </c>
      <c r="M16" s="49">
        <v>934.43113350099998</v>
      </c>
      <c r="N16" s="49">
        <v>954.03183576200001</v>
      </c>
      <c r="O16" s="49">
        <v>987.16461301599998</v>
      </c>
      <c r="P16" s="193">
        <v>988.15862269399997</v>
      </c>
      <c r="Q16" s="193">
        <v>1011.781867888</v>
      </c>
      <c r="R16" s="193">
        <v>1043.9178945599999</v>
      </c>
      <c r="S16" s="193">
        <v>1057.476659876</v>
      </c>
      <c r="T16" s="271">
        <v>1064.839692473</v>
      </c>
    </row>
    <row r="17" spans="1:20" x14ac:dyDescent="0.2">
      <c r="A17" s="8"/>
      <c r="B17" s="1" t="s">
        <v>46</v>
      </c>
      <c r="C17" s="49">
        <v>228.65760109199999</v>
      </c>
      <c r="D17" s="49">
        <v>237.42415681700001</v>
      </c>
      <c r="E17" s="49">
        <v>244.15440835300001</v>
      </c>
      <c r="F17" s="49">
        <v>264.00607286100001</v>
      </c>
      <c r="G17" s="49">
        <v>269.38165422700001</v>
      </c>
      <c r="H17" s="49">
        <v>287.564616199</v>
      </c>
      <c r="I17" s="49">
        <v>308.62184134500001</v>
      </c>
      <c r="J17" s="49">
        <v>319.891970657</v>
      </c>
      <c r="K17" s="49">
        <v>338.23854815499999</v>
      </c>
      <c r="L17" s="49">
        <v>347.01691874300002</v>
      </c>
      <c r="M17" s="49">
        <v>358.607867881</v>
      </c>
      <c r="N17" s="49">
        <v>372.15376094700002</v>
      </c>
      <c r="O17" s="49">
        <v>375.34486770199999</v>
      </c>
      <c r="P17" s="193">
        <v>377.49831879200002</v>
      </c>
      <c r="Q17" s="193">
        <v>401.11264028400001</v>
      </c>
      <c r="R17" s="193">
        <v>402.900700277</v>
      </c>
      <c r="S17" s="193">
        <v>405.49725246399998</v>
      </c>
      <c r="T17" s="271">
        <v>407.64859035400002</v>
      </c>
    </row>
    <row r="18" spans="1:20" x14ac:dyDescent="0.2">
      <c r="A18" s="8"/>
      <c r="B18" s="1" t="s">
        <v>47</v>
      </c>
      <c r="C18" s="49">
        <v>318.03544450599998</v>
      </c>
      <c r="D18" s="49">
        <v>326.08797820699999</v>
      </c>
      <c r="E18" s="49">
        <v>332.73598003900003</v>
      </c>
      <c r="F18" s="49">
        <v>340.66275228900003</v>
      </c>
      <c r="G18" s="49">
        <v>349.42464159100001</v>
      </c>
      <c r="H18" s="49">
        <v>359.02839913399998</v>
      </c>
      <c r="I18" s="49">
        <v>367.44509172300002</v>
      </c>
      <c r="J18" s="49">
        <v>375.70374747900001</v>
      </c>
      <c r="K18" s="49">
        <v>384.58380334600002</v>
      </c>
      <c r="L18" s="49">
        <v>391.457358489</v>
      </c>
      <c r="M18" s="49">
        <v>441.02467538299999</v>
      </c>
      <c r="N18" s="49">
        <v>492.25281009999998</v>
      </c>
      <c r="O18" s="49">
        <v>498.01041284399997</v>
      </c>
      <c r="P18" s="193">
        <v>504.18943432600003</v>
      </c>
      <c r="Q18" s="193">
        <v>519.15537785399999</v>
      </c>
      <c r="R18" s="193">
        <v>516.37365311300005</v>
      </c>
      <c r="S18" s="193">
        <v>520.302760584</v>
      </c>
      <c r="T18" s="271">
        <v>618.23506877499995</v>
      </c>
    </row>
    <row r="19" spans="1:20" x14ac:dyDescent="0.2">
      <c r="A19" s="8"/>
      <c r="B19" s="1" t="s">
        <v>48</v>
      </c>
      <c r="C19" s="49">
        <v>678.12992395200001</v>
      </c>
      <c r="D19" s="49">
        <v>689.04599221800004</v>
      </c>
      <c r="E19" s="49">
        <v>700.43709644199998</v>
      </c>
      <c r="F19" s="49">
        <v>712.57261248199995</v>
      </c>
      <c r="G19" s="49">
        <v>728.21178161399996</v>
      </c>
      <c r="H19" s="49">
        <v>739.96453012999996</v>
      </c>
      <c r="I19" s="49">
        <v>754.33359517600002</v>
      </c>
      <c r="J19" s="49">
        <v>767.05737300500004</v>
      </c>
      <c r="K19" s="49">
        <v>781.34788208400005</v>
      </c>
      <c r="L19" s="49">
        <v>797.01040388800004</v>
      </c>
      <c r="M19" s="49">
        <v>811.34948828899996</v>
      </c>
      <c r="N19" s="49">
        <v>819.87403812499997</v>
      </c>
      <c r="O19" s="49">
        <v>831.14129414299998</v>
      </c>
      <c r="P19" s="193">
        <v>845.07873213200003</v>
      </c>
      <c r="Q19" s="193">
        <v>847.77964563299997</v>
      </c>
      <c r="R19" s="193">
        <v>862.34340767799995</v>
      </c>
      <c r="S19" s="193">
        <v>876.06008907399996</v>
      </c>
      <c r="T19" s="271">
        <v>889.10373742900003</v>
      </c>
    </row>
    <row r="20" spans="1:20" x14ac:dyDescent="0.2">
      <c r="A20" s="8"/>
      <c r="B20" s="1" t="s">
        <v>49</v>
      </c>
      <c r="C20" s="49">
        <v>91.911874991999994</v>
      </c>
      <c r="D20" s="49">
        <v>92.445592739000006</v>
      </c>
      <c r="E20" s="49">
        <v>92.976439291999995</v>
      </c>
      <c r="F20" s="49">
        <v>93.681925505999999</v>
      </c>
      <c r="G20" s="49">
        <v>94.373645527999997</v>
      </c>
      <c r="H20" s="49">
        <v>94.843998911</v>
      </c>
      <c r="I20" s="49">
        <v>95.871488186999997</v>
      </c>
      <c r="J20" s="49">
        <v>97.312848854999999</v>
      </c>
      <c r="K20" s="49">
        <v>97.504714641999996</v>
      </c>
      <c r="L20" s="49">
        <v>98.333180416000005</v>
      </c>
      <c r="M20" s="49">
        <v>98.802251390999999</v>
      </c>
      <c r="N20" s="49">
        <v>99.192246358000006</v>
      </c>
      <c r="O20" s="49">
        <v>99.646719977000004</v>
      </c>
      <c r="P20" s="193">
        <v>101.89451311099999</v>
      </c>
      <c r="Q20" s="193">
        <v>100.40224449900001</v>
      </c>
      <c r="R20" s="193">
        <v>100.561890796</v>
      </c>
      <c r="S20" s="193">
        <v>101.243668947</v>
      </c>
      <c r="T20" s="271">
        <v>102.062684581</v>
      </c>
    </row>
    <row r="21" spans="1:20" x14ac:dyDescent="0.2">
      <c r="A21" s="8"/>
      <c r="B21" s="1" t="s">
        <v>50</v>
      </c>
      <c r="C21" s="49">
        <v>1114.791887593</v>
      </c>
      <c r="D21" s="49">
        <v>1126.0494395109999</v>
      </c>
      <c r="E21" s="49">
        <v>1138.525362692</v>
      </c>
      <c r="F21" s="49">
        <v>1151.5800261100001</v>
      </c>
      <c r="G21" s="49">
        <v>1165.257837417</v>
      </c>
      <c r="H21" s="49">
        <v>1179.643138551</v>
      </c>
      <c r="I21" s="49">
        <v>1195.4260141279999</v>
      </c>
      <c r="J21" s="49">
        <v>1208.5180817089999</v>
      </c>
      <c r="K21" s="49">
        <v>1224.476496452</v>
      </c>
      <c r="L21" s="49">
        <v>1239.9529742750001</v>
      </c>
      <c r="M21" s="49">
        <v>1256.9555845110001</v>
      </c>
      <c r="N21" s="49">
        <v>1269.410363554</v>
      </c>
      <c r="O21" s="49">
        <v>1278.279142052</v>
      </c>
      <c r="P21" s="193">
        <v>1284.4591954049999</v>
      </c>
      <c r="Q21" s="193">
        <v>1298.500109584</v>
      </c>
      <c r="R21" s="193">
        <v>1305.645743199</v>
      </c>
      <c r="S21" s="193">
        <v>1318.393358071</v>
      </c>
      <c r="T21" s="271">
        <v>1328.705739707</v>
      </c>
    </row>
    <row r="22" spans="1:20" x14ac:dyDescent="0.2">
      <c r="A22" s="8"/>
      <c r="B22" s="1" t="s">
        <v>51</v>
      </c>
      <c r="C22" s="49">
        <v>797.84927103999996</v>
      </c>
      <c r="D22" s="49">
        <v>806.51117535100002</v>
      </c>
      <c r="E22" s="49">
        <v>816.84882969800003</v>
      </c>
      <c r="F22" s="49">
        <v>827.38391655999999</v>
      </c>
      <c r="G22" s="49">
        <v>851.89656467700001</v>
      </c>
      <c r="H22" s="49">
        <v>864.41850837899995</v>
      </c>
      <c r="I22" s="49">
        <v>879.58422156200004</v>
      </c>
      <c r="J22" s="49">
        <v>895.03894011600005</v>
      </c>
      <c r="K22" s="49">
        <v>907.85901536100005</v>
      </c>
      <c r="L22" s="49">
        <v>919.65241872499996</v>
      </c>
      <c r="M22" s="49">
        <v>934.58202317400003</v>
      </c>
      <c r="N22" s="49">
        <v>946.90111206100005</v>
      </c>
      <c r="O22" s="49">
        <v>958.10617536999996</v>
      </c>
      <c r="P22" s="193">
        <v>968.85888971099996</v>
      </c>
      <c r="Q22" s="193">
        <v>982.11499628599995</v>
      </c>
      <c r="R22" s="193">
        <v>989.61212873299996</v>
      </c>
      <c r="S22" s="193">
        <v>997.05943208099995</v>
      </c>
      <c r="T22" s="271">
        <v>1004.592665043</v>
      </c>
    </row>
    <row r="23" spans="1:20" x14ac:dyDescent="0.2">
      <c r="A23" s="8"/>
      <c r="B23" s="1" t="s">
        <v>52</v>
      </c>
      <c r="C23" s="49">
        <v>69.233297884999999</v>
      </c>
      <c r="D23" s="49">
        <v>70.197778498000005</v>
      </c>
      <c r="E23" s="49">
        <v>71.740561901999996</v>
      </c>
      <c r="F23" s="49">
        <v>77.363358860999995</v>
      </c>
      <c r="G23" s="49">
        <v>82.365679748999995</v>
      </c>
      <c r="H23" s="49">
        <v>87.904932997000003</v>
      </c>
      <c r="I23" s="49">
        <v>96.482649291000001</v>
      </c>
      <c r="J23" s="49">
        <v>106.20670158900001</v>
      </c>
      <c r="K23" s="49">
        <v>113.062254857</v>
      </c>
      <c r="L23" s="49">
        <v>122.57883572900001</v>
      </c>
      <c r="M23" s="49">
        <v>133.56038493</v>
      </c>
      <c r="N23" s="49">
        <v>139.470373349</v>
      </c>
      <c r="O23" s="49">
        <v>150.12507639099999</v>
      </c>
      <c r="P23" s="193">
        <v>105.62858729200001</v>
      </c>
      <c r="Q23" s="193">
        <v>161.55156054</v>
      </c>
      <c r="R23" s="193">
        <v>163.61340566800001</v>
      </c>
      <c r="S23" s="193">
        <v>176.122561679</v>
      </c>
      <c r="T23" s="271">
        <v>177.855842964</v>
      </c>
    </row>
    <row r="24" spans="1:20" x14ac:dyDescent="0.2">
      <c r="A24" s="8"/>
      <c r="B24" s="1" t="s">
        <v>53</v>
      </c>
      <c r="C24" s="49">
        <v>9.2633004509999992</v>
      </c>
      <c r="D24" s="49">
        <v>10.154056370999999</v>
      </c>
      <c r="E24" s="49">
        <v>10.522741385</v>
      </c>
      <c r="F24" s="49">
        <v>11.344743766000001</v>
      </c>
      <c r="G24" s="49">
        <v>11.734705589000001</v>
      </c>
      <c r="H24" s="49">
        <v>12.533761006000001</v>
      </c>
      <c r="I24" s="49">
        <v>13.422713348</v>
      </c>
      <c r="J24" s="49">
        <v>14.02336504</v>
      </c>
      <c r="K24" s="49">
        <v>14.488114550000001</v>
      </c>
      <c r="L24" s="49">
        <v>14.909960270999999</v>
      </c>
      <c r="M24" s="49">
        <v>15.375593928000001</v>
      </c>
      <c r="N24" s="49">
        <v>15.989073161</v>
      </c>
      <c r="O24" s="49">
        <v>16.487827808999999</v>
      </c>
      <c r="P24" s="193">
        <v>16.028744160999999</v>
      </c>
      <c r="Q24" s="193">
        <v>17.576951680000001</v>
      </c>
      <c r="R24" s="193">
        <v>17.931507448000001</v>
      </c>
      <c r="S24" s="193">
        <v>18.474689162000001</v>
      </c>
      <c r="T24" s="271">
        <v>19.028970893</v>
      </c>
    </row>
    <row r="25" spans="1:20" x14ac:dyDescent="0.2">
      <c r="A25" s="8"/>
      <c r="B25" s="1" t="s">
        <v>54</v>
      </c>
      <c r="C25" s="49">
        <v>638.82065462900005</v>
      </c>
      <c r="D25" s="49">
        <v>658.52561644599996</v>
      </c>
      <c r="E25" s="49">
        <v>714.17865189300005</v>
      </c>
      <c r="F25" s="49">
        <v>736.73337355499996</v>
      </c>
      <c r="G25" s="49">
        <v>754.62547809700004</v>
      </c>
      <c r="H25" s="49">
        <v>767.60693113800005</v>
      </c>
      <c r="I25" s="49">
        <v>779.24562600100001</v>
      </c>
      <c r="J25" s="49">
        <v>799.08672178999996</v>
      </c>
      <c r="K25" s="49">
        <v>813.31979474100001</v>
      </c>
      <c r="L25" s="49">
        <v>828.81896098100003</v>
      </c>
      <c r="M25" s="49">
        <v>844.754896057</v>
      </c>
      <c r="N25" s="49">
        <v>854.01700046400003</v>
      </c>
      <c r="O25" s="49">
        <v>863.13481917199999</v>
      </c>
      <c r="P25" s="193">
        <v>869.63553625300005</v>
      </c>
      <c r="Q25" s="193">
        <v>885.37043584200001</v>
      </c>
      <c r="R25" s="193">
        <v>889.58465036099994</v>
      </c>
      <c r="S25" s="193">
        <v>897.94340285500004</v>
      </c>
      <c r="T25" s="271">
        <v>906.81748687000004</v>
      </c>
    </row>
    <row r="26" spans="1:20" x14ac:dyDescent="0.2">
      <c r="A26" s="8"/>
      <c r="B26" s="1" t="s">
        <v>55</v>
      </c>
      <c r="C26" s="49">
        <v>151.94764618400001</v>
      </c>
      <c r="D26" s="49">
        <v>157.668945974</v>
      </c>
      <c r="E26" s="49">
        <v>160.81101977200001</v>
      </c>
      <c r="F26" s="49">
        <v>163.838286001</v>
      </c>
      <c r="G26" s="49">
        <v>166.97854011199999</v>
      </c>
      <c r="H26" s="49">
        <v>170.94046839699999</v>
      </c>
      <c r="I26" s="49">
        <v>176.21688083199999</v>
      </c>
      <c r="J26" s="49">
        <v>181.22704980200001</v>
      </c>
      <c r="K26" s="49">
        <v>184.83064133600001</v>
      </c>
      <c r="L26" s="49">
        <v>189.02606712900001</v>
      </c>
      <c r="M26" s="49">
        <v>192.731652169</v>
      </c>
      <c r="N26" s="49">
        <v>194.59740498100001</v>
      </c>
      <c r="O26" s="49">
        <v>198.90036492799999</v>
      </c>
      <c r="P26" s="193">
        <v>204.43847254299999</v>
      </c>
      <c r="Q26" s="193">
        <v>208.24749078100001</v>
      </c>
      <c r="R26" s="193">
        <v>213.88106343800001</v>
      </c>
      <c r="S26" s="193">
        <v>223.033069052</v>
      </c>
      <c r="T26" s="271">
        <v>229.73367699400001</v>
      </c>
    </row>
    <row r="27" spans="1:20" x14ac:dyDescent="0.2">
      <c r="A27" s="8"/>
      <c r="B27" s="1" t="s">
        <v>56</v>
      </c>
      <c r="C27" s="49">
        <v>291.71523821</v>
      </c>
      <c r="D27" s="49">
        <v>294.471767586</v>
      </c>
      <c r="E27" s="49">
        <v>303.41706921999997</v>
      </c>
      <c r="F27" s="49">
        <v>304.51557364000001</v>
      </c>
      <c r="G27" s="49">
        <v>307.94791356600001</v>
      </c>
      <c r="H27" s="49">
        <v>311.35198068099999</v>
      </c>
      <c r="I27" s="49">
        <v>315.22979473999999</v>
      </c>
      <c r="J27" s="49">
        <v>319.13512234000001</v>
      </c>
      <c r="K27" s="49">
        <v>323.18824853799998</v>
      </c>
      <c r="L27" s="49">
        <v>326.37998979000002</v>
      </c>
      <c r="M27" s="49">
        <v>330.09595101399998</v>
      </c>
      <c r="N27" s="49">
        <v>331.94091281700003</v>
      </c>
      <c r="O27" s="49">
        <v>333.263957285</v>
      </c>
      <c r="P27" s="193">
        <v>350.88377599900002</v>
      </c>
      <c r="Q27" s="193">
        <v>339.39060665900001</v>
      </c>
      <c r="R27" s="193">
        <v>342.26829263100001</v>
      </c>
      <c r="S27" s="193">
        <v>344.69692478500002</v>
      </c>
      <c r="T27" s="271">
        <v>347.63955701200001</v>
      </c>
    </row>
    <row r="28" spans="1:20" x14ac:dyDescent="0.2">
      <c r="A28" s="8"/>
      <c r="B28" s="1" t="s">
        <v>57</v>
      </c>
      <c r="C28" s="49">
        <v>16.807497078000001</v>
      </c>
      <c r="D28" s="49">
        <v>17.163199150000001</v>
      </c>
      <c r="E28" s="49">
        <v>17.301915757</v>
      </c>
      <c r="F28" s="49">
        <v>17.516889597999999</v>
      </c>
      <c r="G28" s="49">
        <v>18.247909546999999</v>
      </c>
      <c r="H28" s="49">
        <v>18.336679447000002</v>
      </c>
      <c r="I28" s="49">
        <v>18.545865105000001</v>
      </c>
      <c r="J28" s="49">
        <v>18.777982281</v>
      </c>
      <c r="K28" s="49">
        <v>18.838800778</v>
      </c>
      <c r="L28" s="49">
        <v>18.935049134</v>
      </c>
      <c r="M28" s="49">
        <v>18.986576294999999</v>
      </c>
      <c r="N28" s="49">
        <v>19.009823313999998</v>
      </c>
      <c r="O28" s="49">
        <v>19.057773558000001</v>
      </c>
      <c r="P28" s="193">
        <v>21.209141642999999</v>
      </c>
      <c r="Q28" s="193">
        <v>19.242605607000002</v>
      </c>
      <c r="R28" s="193">
        <v>19.260617200999999</v>
      </c>
      <c r="S28" s="193">
        <v>19.457586430999999</v>
      </c>
      <c r="T28" s="271">
        <v>19.608563350000001</v>
      </c>
    </row>
    <row r="29" spans="1:20" x14ac:dyDescent="0.2">
      <c r="A29" s="8"/>
      <c r="B29" s="1" t="s">
        <v>58</v>
      </c>
      <c r="C29" s="49">
        <v>53.172703878</v>
      </c>
      <c r="D29" s="49">
        <v>54.146969202999998</v>
      </c>
      <c r="E29" s="49">
        <v>55.327533437</v>
      </c>
      <c r="F29" s="49">
        <v>56.354547969999999</v>
      </c>
      <c r="G29" s="49">
        <v>57.433058275</v>
      </c>
      <c r="H29" s="49">
        <v>58.222612212999998</v>
      </c>
      <c r="I29" s="49">
        <v>59.487311501999997</v>
      </c>
      <c r="J29" s="49">
        <v>60.531339908</v>
      </c>
      <c r="K29" s="49">
        <v>61.325460501999999</v>
      </c>
      <c r="L29" s="49">
        <v>61.939754401999998</v>
      </c>
      <c r="M29" s="49">
        <v>62.640068911999997</v>
      </c>
      <c r="N29" s="49">
        <v>63.209275765000001</v>
      </c>
      <c r="O29" s="49">
        <v>63.830921142999998</v>
      </c>
      <c r="P29" s="193">
        <v>64.160556184000001</v>
      </c>
      <c r="Q29" s="193">
        <v>64.689852393999999</v>
      </c>
      <c r="R29" s="193">
        <v>65.102175617</v>
      </c>
      <c r="S29" s="193">
        <v>65.721512360999995</v>
      </c>
      <c r="T29" s="271">
        <v>66.570864916000005</v>
      </c>
    </row>
    <row r="30" spans="1:20" x14ac:dyDescent="0.2">
      <c r="A30" s="8"/>
      <c r="B30" s="1" t="s">
        <v>59</v>
      </c>
      <c r="C30" s="49">
        <v>17.678736118</v>
      </c>
      <c r="D30" s="49">
        <v>17.75005457</v>
      </c>
      <c r="E30" s="49">
        <v>17.850556364999999</v>
      </c>
      <c r="F30" s="49">
        <v>17.937767963999999</v>
      </c>
      <c r="G30" s="49">
        <v>17.977066919999999</v>
      </c>
      <c r="H30" s="49">
        <v>18.033222966</v>
      </c>
      <c r="I30" s="49">
        <v>18.096376626000001</v>
      </c>
      <c r="J30" s="49">
        <v>18.180848938</v>
      </c>
      <c r="K30" s="49">
        <v>18.261070551</v>
      </c>
      <c r="L30" s="49">
        <v>18.36303916</v>
      </c>
      <c r="M30" s="49">
        <v>18.447084907000001</v>
      </c>
      <c r="N30" s="49">
        <v>18.473281959000001</v>
      </c>
      <c r="O30" s="49">
        <v>18.531135229</v>
      </c>
      <c r="P30" s="193">
        <v>18.550106577000001</v>
      </c>
      <c r="Q30" s="193">
        <v>18.757677206</v>
      </c>
      <c r="R30" s="193">
        <v>18.664856712999999</v>
      </c>
      <c r="S30" s="193">
        <v>18.808723509</v>
      </c>
      <c r="T30" s="271">
        <v>18.913837769000001</v>
      </c>
    </row>
    <row r="31" spans="1:20" x14ac:dyDescent="0.2">
      <c r="A31" s="8"/>
      <c r="B31" s="1" t="s">
        <v>60</v>
      </c>
      <c r="C31" s="49">
        <v>660.96370199299997</v>
      </c>
      <c r="D31" s="49">
        <v>672.70477423</v>
      </c>
      <c r="E31" s="49">
        <v>682.11248033599998</v>
      </c>
      <c r="F31" s="49">
        <v>692.19556861900003</v>
      </c>
      <c r="G31" s="49">
        <v>726.93236044000002</v>
      </c>
      <c r="H31" s="49">
        <v>739.16227864300004</v>
      </c>
      <c r="I31" s="49">
        <v>751.50460256899999</v>
      </c>
      <c r="J31" s="49">
        <v>763.63020635299995</v>
      </c>
      <c r="K31" s="49">
        <v>778.42050978600003</v>
      </c>
      <c r="L31" s="49">
        <v>787.44167819100005</v>
      </c>
      <c r="M31" s="49">
        <v>796.65490398999998</v>
      </c>
      <c r="N31" s="49">
        <v>802.28285325800005</v>
      </c>
      <c r="O31" s="49">
        <v>810.28825574099994</v>
      </c>
      <c r="P31" s="193">
        <v>815.74294439100004</v>
      </c>
      <c r="Q31" s="193">
        <v>823.92581419299995</v>
      </c>
      <c r="R31" s="193">
        <v>829.92319104600006</v>
      </c>
      <c r="S31" s="193">
        <v>838.54544293699996</v>
      </c>
      <c r="T31" s="271">
        <v>845.97395169900005</v>
      </c>
    </row>
    <row r="32" spans="1:20" x14ac:dyDescent="0.2">
      <c r="A32" s="8"/>
      <c r="B32" s="1" t="s">
        <v>61</v>
      </c>
      <c r="C32" s="49">
        <v>40.850889604000002</v>
      </c>
      <c r="D32" s="49">
        <v>41.477064839999997</v>
      </c>
      <c r="E32" s="49">
        <v>41.940748349000003</v>
      </c>
      <c r="F32" s="49">
        <v>43.981881076999997</v>
      </c>
      <c r="G32" s="49">
        <v>44.793997965999999</v>
      </c>
      <c r="H32" s="49">
        <v>45.336138128999998</v>
      </c>
      <c r="I32" s="49">
        <v>46.096556198000002</v>
      </c>
      <c r="J32" s="49">
        <v>47.180511770999999</v>
      </c>
      <c r="K32" s="49">
        <v>48.298964918000003</v>
      </c>
      <c r="L32" s="49">
        <v>48.839909867000003</v>
      </c>
      <c r="M32" s="49">
        <v>49.480757257999997</v>
      </c>
      <c r="N32" s="49">
        <v>50.106255734000001</v>
      </c>
      <c r="O32" s="49">
        <v>53.064721837</v>
      </c>
      <c r="P32" s="193">
        <v>50.247047793999997</v>
      </c>
      <c r="Q32" s="193">
        <v>68.575079376000005</v>
      </c>
      <c r="R32" s="193">
        <v>55.252094217</v>
      </c>
      <c r="S32" s="193">
        <v>55.787780501</v>
      </c>
      <c r="T32" s="271">
        <v>56.899388496999997</v>
      </c>
    </row>
    <row r="33" spans="1:20" x14ac:dyDescent="0.2">
      <c r="A33" s="8"/>
      <c r="B33" s="1" t="s">
        <v>62</v>
      </c>
      <c r="C33" s="49">
        <v>928.32996670600005</v>
      </c>
      <c r="D33" s="49">
        <v>944.91531884300002</v>
      </c>
      <c r="E33" s="49">
        <v>964.87039469399997</v>
      </c>
      <c r="F33" s="49">
        <v>992.42881645</v>
      </c>
      <c r="G33" s="49">
        <v>1024.617130787</v>
      </c>
      <c r="H33" s="49">
        <v>1051.5137226060001</v>
      </c>
      <c r="I33" s="49">
        <v>1080.769427664</v>
      </c>
      <c r="J33" s="49">
        <v>1118.789474036</v>
      </c>
      <c r="K33" s="49">
        <v>1161.727736906</v>
      </c>
      <c r="L33" s="49">
        <v>1210.0602602030001</v>
      </c>
      <c r="M33" s="49">
        <v>1257.0247297389999</v>
      </c>
      <c r="N33" s="49">
        <v>1319.0094949320001</v>
      </c>
      <c r="O33" s="49">
        <v>1370.430392685</v>
      </c>
      <c r="P33" s="193">
        <v>1326.932360713</v>
      </c>
      <c r="Q33" s="193">
        <v>1531.919638352</v>
      </c>
      <c r="R33" s="193">
        <v>1668.736942647</v>
      </c>
      <c r="S33" s="193">
        <v>1821.9240657350001</v>
      </c>
      <c r="T33" s="271">
        <v>1979.4545091309999</v>
      </c>
    </row>
    <row r="34" spans="1:20" x14ac:dyDescent="0.2">
      <c r="A34" s="8"/>
      <c r="B34" s="1" t="s">
        <v>63</v>
      </c>
      <c r="C34" s="49">
        <v>122.873908927</v>
      </c>
      <c r="D34" s="49">
        <v>124.082966337</v>
      </c>
      <c r="E34" s="49">
        <v>126.042729158</v>
      </c>
      <c r="F34" s="49">
        <v>127.95580093300001</v>
      </c>
      <c r="G34" s="49">
        <v>129.80396676500001</v>
      </c>
      <c r="H34" s="49">
        <v>131.26742125300001</v>
      </c>
      <c r="I34" s="49">
        <v>133.865466742</v>
      </c>
      <c r="J34" s="49">
        <v>135.98178630199999</v>
      </c>
      <c r="K34" s="49">
        <v>138.412509602</v>
      </c>
      <c r="L34" s="49">
        <v>140.37176321999999</v>
      </c>
      <c r="M34" s="49">
        <v>142.52626200099999</v>
      </c>
      <c r="N34" s="49">
        <v>144.24701429300001</v>
      </c>
      <c r="O34" s="49">
        <v>146.409082353</v>
      </c>
      <c r="P34" s="193">
        <v>160.153397047</v>
      </c>
      <c r="Q34" s="193">
        <v>148.47300376800001</v>
      </c>
      <c r="R34" s="193">
        <v>150.06686546500001</v>
      </c>
      <c r="S34" s="193">
        <v>152.52988579699999</v>
      </c>
      <c r="T34" s="271">
        <v>156.41655745099999</v>
      </c>
    </row>
    <row r="35" spans="1:20" x14ac:dyDescent="0.2">
      <c r="A35" s="8"/>
      <c r="B35" s="1" t="s">
        <v>64</v>
      </c>
      <c r="C35" s="49">
        <v>116.924784789</v>
      </c>
      <c r="D35" s="49">
        <v>118.298149716</v>
      </c>
      <c r="E35" s="49">
        <v>119.300503703</v>
      </c>
      <c r="F35" s="49">
        <v>120.271736894</v>
      </c>
      <c r="G35" s="49">
        <v>121.463883912</v>
      </c>
      <c r="H35" s="49">
        <v>122.40873175199999</v>
      </c>
      <c r="I35" s="49">
        <v>123.92897372100001</v>
      </c>
      <c r="J35" s="49">
        <v>125.655123616</v>
      </c>
      <c r="K35" s="49">
        <v>127.32353623</v>
      </c>
      <c r="L35" s="49">
        <v>128.34443886099999</v>
      </c>
      <c r="M35" s="49">
        <v>130.38947336000001</v>
      </c>
      <c r="N35" s="49">
        <v>131.21142502199999</v>
      </c>
      <c r="O35" s="49">
        <v>133.33343498299999</v>
      </c>
      <c r="P35" s="193">
        <v>136.986982829</v>
      </c>
      <c r="Q35" s="193">
        <v>137.27394591000001</v>
      </c>
      <c r="R35" s="193">
        <v>137.76028090099999</v>
      </c>
      <c r="S35" s="193">
        <v>139.097726013</v>
      </c>
      <c r="T35" s="271">
        <v>140.29648634599999</v>
      </c>
    </row>
    <row r="36" spans="1:20" x14ac:dyDescent="0.2">
      <c r="A36" s="8"/>
      <c r="B36" s="1" t="s">
        <v>65</v>
      </c>
      <c r="C36" s="49">
        <v>13.977944213000001</v>
      </c>
      <c r="D36" s="49">
        <v>14.236228078</v>
      </c>
      <c r="E36" s="49">
        <v>14.323809158</v>
      </c>
      <c r="F36" s="49">
        <v>14.471482881</v>
      </c>
      <c r="G36" s="49">
        <v>14.540784667</v>
      </c>
      <c r="H36" s="49">
        <v>14.59429252</v>
      </c>
      <c r="I36" s="49">
        <v>14.688573674000001</v>
      </c>
      <c r="J36" s="49">
        <v>14.879709971</v>
      </c>
      <c r="K36" s="49">
        <v>14.944145892</v>
      </c>
      <c r="L36" s="49">
        <v>15.049805255000001</v>
      </c>
      <c r="M36" s="49">
        <v>15.231265514</v>
      </c>
      <c r="N36" s="49">
        <v>15.321666464</v>
      </c>
      <c r="O36" s="49">
        <v>15.462519749</v>
      </c>
      <c r="P36" s="193">
        <v>14.946674212</v>
      </c>
      <c r="Q36" s="193">
        <v>15.822635068</v>
      </c>
      <c r="R36" s="193">
        <v>16.183847503999999</v>
      </c>
      <c r="S36" s="193">
        <v>16.255828461</v>
      </c>
      <c r="T36" s="271">
        <v>16.493828603000001</v>
      </c>
    </row>
    <row r="37" spans="1:20" x14ac:dyDescent="0.2">
      <c r="A37" s="8"/>
      <c r="B37" s="1" t="s">
        <v>66</v>
      </c>
      <c r="C37" s="49">
        <v>45.057359331000001</v>
      </c>
      <c r="D37" s="49">
        <v>45.646869285999998</v>
      </c>
      <c r="E37" s="49">
        <v>46.143780509999999</v>
      </c>
      <c r="F37" s="49">
        <v>46.649775562000002</v>
      </c>
      <c r="G37" s="49">
        <v>47.392938817999998</v>
      </c>
      <c r="H37" s="49">
        <v>47.956372213000002</v>
      </c>
      <c r="I37" s="49">
        <v>48.680932233999997</v>
      </c>
      <c r="J37" s="49">
        <v>49.229727244000003</v>
      </c>
      <c r="K37" s="49">
        <v>49.713373275000002</v>
      </c>
      <c r="L37" s="49">
        <v>50.141787772999997</v>
      </c>
      <c r="M37" s="49">
        <v>50.641116877999998</v>
      </c>
      <c r="N37" s="49">
        <v>51.061950770000003</v>
      </c>
      <c r="O37" s="49">
        <v>51.427328961000001</v>
      </c>
      <c r="P37" s="193">
        <v>51.668095113</v>
      </c>
      <c r="Q37" s="193">
        <v>51.936870288000001</v>
      </c>
      <c r="R37" s="193">
        <v>52.196593782999997</v>
      </c>
      <c r="S37" s="193">
        <v>52.556505170000001</v>
      </c>
      <c r="T37" s="271">
        <v>52.803065924000002</v>
      </c>
    </row>
    <row r="38" spans="1:20" x14ac:dyDescent="0.2">
      <c r="A38" s="8"/>
      <c r="B38" s="1" t="s">
        <v>67</v>
      </c>
      <c r="C38" s="49">
        <v>33.177096675000001</v>
      </c>
      <c r="D38" s="49">
        <v>33.500494666999998</v>
      </c>
      <c r="E38" s="49">
        <v>33.991054523000003</v>
      </c>
      <c r="F38" s="49">
        <v>34.625715741999997</v>
      </c>
      <c r="G38" s="49">
        <v>35.329987013</v>
      </c>
      <c r="H38" s="49">
        <v>36.011307455000001</v>
      </c>
      <c r="I38" s="49">
        <v>36.718106057</v>
      </c>
      <c r="J38" s="49">
        <v>37.255266679000002</v>
      </c>
      <c r="K38" s="49">
        <v>38.103163002999999</v>
      </c>
      <c r="L38" s="49">
        <v>38.564142846000003</v>
      </c>
      <c r="M38" s="49">
        <v>38.935582838999999</v>
      </c>
      <c r="N38" s="49">
        <v>39.580791407</v>
      </c>
      <c r="O38" s="49">
        <v>40.182170376000002</v>
      </c>
      <c r="P38" s="193">
        <v>40.490253787999997</v>
      </c>
      <c r="Q38" s="193">
        <v>41.125567165</v>
      </c>
      <c r="R38" s="193">
        <v>41.458862275999998</v>
      </c>
      <c r="S38" s="193">
        <v>41.958963296</v>
      </c>
      <c r="T38" s="271">
        <v>42.404211423</v>
      </c>
    </row>
    <row r="39" spans="1:20" x14ac:dyDescent="0.2">
      <c r="A39" s="8"/>
      <c r="B39" s="1" t="s">
        <v>68</v>
      </c>
      <c r="C39" s="49">
        <v>68.100009975999996</v>
      </c>
      <c r="D39" s="49">
        <v>69.909817739999994</v>
      </c>
      <c r="E39" s="49">
        <v>71.177190655000004</v>
      </c>
      <c r="F39" s="49">
        <v>72.418268311999995</v>
      </c>
      <c r="G39" s="49">
        <v>74.467961799999998</v>
      </c>
      <c r="H39" s="49">
        <v>75.352564322999996</v>
      </c>
      <c r="I39" s="49">
        <v>76.530774778999998</v>
      </c>
      <c r="J39" s="49">
        <v>78.571491252000001</v>
      </c>
      <c r="K39" s="49">
        <v>80.336158897000004</v>
      </c>
      <c r="L39" s="49">
        <v>82.584477590999995</v>
      </c>
      <c r="M39" s="49">
        <v>85.036036693</v>
      </c>
      <c r="N39" s="49">
        <v>87.020884562000006</v>
      </c>
      <c r="O39" s="49">
        <v>89.085858423000005</v>
      </c>
      <c r="P39" s="193">
        <v>91.017516925999999</v>
      </c>
      <c r="Q39" s="193">
        <v>91.842582802999999</v>
      </c>
      <c r="R39" s="193">
        <v>93.513724711999998</v>
      </c>
      <c r="S39" s="193">
        <v>95.248748938999995</v>
      </c>
      <c r="T39" s="271">
        <v>96.819217581000004</v>
      </c>
    </row>
    <row r="40" spans="1:20" x14ac:dyDescent="0.2">
      <c r="A40" s="56" t="s">
        <v>104</v>
      </c>
      <c r="C40" s="48">
        <v>88989.450266012995</v>
      </c>
      <c r="D40" s="48">
        <v>92048.923210820998</v>
      </c>
      <c r="E40" s="48">
        <v>97148.479963389997</v>
      </c>
      <c r="F40" s="48">
        <v>101563.41981572899</v>
      </c>
      <c r="G40" s="48">
        <v>106096.269346407</v>
      </c>
      <c r="H40" s="48">
        <v>110765.52505381699</v>
      </c>
      <c r="I40" s="48">
        <v>115185.23100484299</v>
      </c>
      <c r="J40" s="48">
        <v>120484.618529552</v>
      </c>
      <c r="K40" s="48">
        <v>125119.162746054</v>
      </c>
      <c r="L40" s="48">
        <v>141078.101476104</v>
      </c>
      <c r="M40" s="48">
        <v>145720.82079107099</v>
      </c>
      <c r="N40" s="48">
        <v>150676.30967087799</v>
      </c>
      <c r="O40" s="48">
        <v>155392.23501997199</v>
      </c>
      <c r="P40" s="192">
        <v>159670.42670118</v>
      </c>
      <c r="Q40" s="192">
        <v>164533.76082570499</v>
      </c>
      <c r="R40" s="192">
        <v>169854.560242192</v>
      </c>
      <c r="S40" s="192">
        <v>176203.19030109799</v>
      </c>
      <c r="T40" s="231">
        <v>181263.64980785601</v>
      </c>
    </row>
    <row r="41" spans="1:20" x14ac:dyDescent="0.2">
      <c r="A41" s="9"/>
      <c r="B41" s="3" t="s">
        <v>0</v>
      </c>
      <c r="C41" s="48">
        <v>256029.78158335201</v>
      </c>
      <c r="D41" s="48">
        <v>265709.46849762899</v>
      </c>
      <c r="E41" s="48">
        <v>332105.09968426102</v>
      </c>
      <c r="F41" s="48">
        <v>350210.19126241398</v>
      </c>
      <c r="G41" s="48">
        <v>368615.06811950501</v>
      </c>
      <c r="H41" s="48">
        <v>388994.81255645398</v>
      </c>
      <c r="I41" s="48">
        <v>404607.01467294502</v>
      </c>
      <c r="J41" s="48">
        <v>424362.23074379598</v>
      </c>
      <c r="K41" s="48">
        <v>443688.340607972</v>
      </c>
      <c r="L41" s="48">
        <v>475247.66581345099</v>
      </c>
      <c r="M41" s="48">
        <v>494020.85819678201</v>
      </c>
      <c r="N41" s="48">
        <v>526976.80958177603</v>
      </c>
      <c r="O41" s="48">
        <v>545087.51679868903</v>
      </c>
      <c r="P41" s="192">
        <v>562831.50618212402</v>
      </c>
      <c r="Q41" s="192">
        <v>581499.57656616601</v>
      </c>
      <c r="R41" s="192">
        <v>600303.79769889999</v>
      </c>
      <c r="S41" s="192">
        <v>620986.24831568997</v>
      </c>
      <c r="T41" s="231">
        <v>639837.38257907901</v>
      </c>
    </row>
    <row r="42" spans="1:20" ht="23" customHeight="1" x14ac:dyDescent="0.2">
      <c r="A42" s="290"/>
      <c r="B42" s="291"/>
      <c r="C42" s="291"/>
      <c r="D42" s="291"/>
      <c r="E42" s="291"/>
      <c r="F42" s="291"/>
      <c r="G42" s="291"/>
      <c r="H42" s="291"/>
      <c r="I42" s="291"/>
      <c r="J42" s="291"/>
      <c r="K42" s="291"/>
      <c r="L42" s="291"/>
      <c r="M42" s="291"/>
      <c r="N42" s="291"/>
      <c r="O42" s="291"/>
      <c r="P42" s="291"/>
      <c r="Q42" s="291"/>
      <c r="R42" s="291"/>
      <c r="S42" s="291"/>
      <c r="T42" s="292"/>
    </row>
    <row r="43" spans="1:20" x14ac:dyDescent="0.2">
      <c r="B43" s="115" t="s">
        <v>223</v>
      </c>
    </row>
    <row r="44" spans="1:20" x14ac:dyDescent="0.2">
      <c r="B44" s="115" t="s">
        <v>224</v>
      </c>
    </row>
    <row r="46" spans="1:20" x14ac:dyDescent="0.2">
      <c r="A46" s="54"/>
    </row>
  </sheetData>
  <mergeCells count="4">
    <mergeCell ref="A2:B2"/>
    <mergeCell ref="A3:B3"/>
    <mergeCell ref="A1:T1"/>
    <mergeCell ref="A42:T42"/>
  </mergeCells>
  <printOptions horizontalCentered="1"/>
  <pageMargins left="0.70866141732283472" right="0.70866141732283472" top="0.74803149606299213" bottom="0.74803149606299213" header="0.31496062992125984" footer="0.31496062992125984"/>
  <pageSetup paperSize="9" scale="80" orientation="landscape" r:id="rId1"/>
  <headerFooter alignWithMargins="0">
    <oddFooter>&amp;L&amp;"Arial,Regular"&amp;10&amp;K09-024STATISTIK FINTECH LENDING INDONESIA&amp;R&amp;"Arial,Regular"&amp;10&amp;K08-020&amp;P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T45"/>
  <sheetViews>
    <sheetView showGridLines="0" tabSelected="1" zoomScale="85" zoomScaleNormal="100" workbookViewId="0">
      <pane xSplit="2" ySplit="2" topLeftCell="J3" activePane="bottomRight" state="frozen"/>
      <selection activeCell="C13" sqref="C13"/>
      <selection pane="topRight" activeCell="C13" sqref="C13"/>
      <selection pane="bottomLeft" activeCell="C13" sqref="C13"/>
      <selection pane="bottomRight" activeCell="U23" sqref="U23"/>
    </sheetView>
  </sheetViews>
  <sheetFormatPr baseColWidth="10" defaultColWidth="9.1640625" defaultRowHeight="15" x14ac:dyDescent="0.2"/>
  <cols>
    <col min="1" max="1" width="2.6640625" style="57" bestFit="1" customWidth="1"/>
    <col min="2" max="2" width="29.1640625" style="54" customWidth="1"/>
    <col min="3" max="3" width="9.6640625" style="54" hidden="1" customWidth="1"/>
    <col min="4" max="4" width="9.6640625" style="54" customWidth="1"/>
    <col min="5" max="5" width="10.5" style="54" customWidth="1"/>
    <col min="6" max="20" width="9.6640625" style="54" customWidth="1"/>
    <col min="21" max="16384" width="9.1640625" style="54"/>
  </cols>
  <sheetData>
    <row r="1" spans="1:20" ht="29" customHeight="1" x14ac:dyDescent="0.2">
      <c r="A1" s="274" t="s">
        <v>392</v>
      </c>
      <c r="B1" s="275"/>
      <c r="C1" s="275"/>
      <c r="D1" s="275"/>
      <c r="E1" s="275"/>
      <c r="F1" s="275"/>
      <c r="G1" s="275"/>
      <c r="H1" s="275"/>
      <c r="I1" s="275"/>
      <c r="J1" s="275"/>
      <c r="K1" s="275"/>
      <c r="L1" s="275"/>
      <c r="M1" s="275"/>
      <c r="N1" s="275"/>
      <c r="O1" s="275"/>
      <c r="P1" s="275"/>
      <c r="Q1" s="275"/>
      <c r="R1" s="275"/>
      <c r="S1" s="275"/>
      <c r="T1" s="276"/>
    </row>
    <row r="2" spans="1:20" x14ac:dyDescent="0.2">
      <c r="A2" s="298" t="s">
        <v>3</v>
      </c>
      <c r="B2" s="298"/>
      <c r="C2" s="213" t="s">
        <v>221</v>
      </c>
      <c r="D2" s="213" t="s">
        <v>222</v>
      </c>
      <c r="E2" s="214">
        <v>44621</v>
      </c>
      <c r="F2" s="214">
        <v>44652</v>
      </c>
      <c r="G2" s="214">
        <v>44682</v>
      </c>
      <c r="H2" s="214">
        <v>44713</v>
      </c>
      <c r="I2" s="214">
        <v>44743</v>
      </c>
      <c r="J2" s="214">
        <v>44774</v>
      </c>
      <c r="K2" s="214">
        <v>44805</v>
      </c>
      <c r="L2" s="214">
        <v>44835</v>
      </c>
      <c r="M2" s="214">
        <v>44866</v>
      </c>
      <c r="N2" s="214">
        <v>44896</v>
      </c>
      <c r="O2" s="214">
        <v>44927</v>
      </c>
      <c r="P2" s="214">
        <v>44958</v>
      </c>
      <c r="Q2" s="214">
        <v>44986</v>
      </c>
      <c r="R2" s="214">
        <v>45017</v>
      </c>
      <c r="S2" s="214">
        <v>45047</v>
      </c>
      <c r="T2" s="214">
        <v>45078</v>
      </c>
    </row>
    <row r="3" spans="1:20" ht="72" x14ac:dyDescent="0.2">
      <c r="A3" s="298"/>
      <c r="B3" s="298"/>
      <c r="C3" s="45" t="s">
        <v>105</v>
      </c>
      <c r="D3" s="45" t="s">
        <v>105</v>
      </c>
      <c r="E3" s="45" t="s">
        <v>105</v>
      </c>
      <c r="F3" s="45" t="s">
        <v>105</v>
      </c>
      <c r="G3" s="45" t="s">
        <v>105</v>
      </c>
      <c r="H3" s="45" t="s">
        <v>105</v>
      </c>
      <c r="I3" s="45" t="s">
        <v>105</v>
      </c>
      <c r="J3" s="45" t="s">
        <v>105</v>
      </c>
      <c r="K3" s="45" t="s">
        <v>105</v>
      </c>
      <c r="L3" s="45" t="s">
        <v>105</v>
      </c>
      <c r="M3" s="45" t="s">
        <v>105</v>
      </c>
      <c r="N3" s="45" t="s">
        <v>105</v>
      </c>
      <c r="O3" s="45" t="s">
        <v>105</v>
      </c>
      <c r="P3" s="45" t="s">
        <v>105</v>
      </c>
      <c r="Q3" s="45" t="s">
        <v>105</v>
      </c>
      <c r="R3" s="45" t="s">
        <v>105</v>
      </c>
      <c r="S3" s="45" t="s">
        <v>105</v>
      </c>
      <c r="T3" s="45" t="s">
        <v>105</v>
      </c>
    </row>
    <row r="4" spans="1:20" s="55" customFormat="1" x14ac:dyDescent="0.2">
      <c r="A4" s="52" t="s">
        <v>33</v>
      </c>
      <c r="C4" s="123">
        <v>257504.52137735201</v>
      </c>
      <c r="D4" s="123">
        <v>270371.63496547099</v>
      </c>
      <c r="E4" s="123">
        <v>284371.55781188002</v>
      </c>
      <c r="F4" s="123">
        <v>299537.37100244802</v>
      </c>
      <c r="G4" s="123">
        <v>314203.889417567</v>
      </c>
      <c r="H4" s="123">
        <v>332423.92245185998</v>
      </c>
      <c r="I4" s="123">
        <v>346014.24692642002</v>
      </c>
      <c r="J4" s="123">
        <v>361697.109511583</v>
      </c>
      <c r="K4" s="123">
        <v>376983.76740082703</v>
      </c>
      <c r="L4" s="123">
        <v>394658.47824061301</v>
      </c>
      <c r="M4" s="123">
        <v>409615.44649155001</v>
      </c>
      <c r="N4" s="123">
        <v>432316.04541580199</v>
      </c>
      <c r="O4" s="123">
        <v>447159.33022384299</v>
      </c>
      <c r="P4" s="189">
        <v>460738.422739412</v>
      </c>
      <c r="Q4" s="189">
        <v>475025.66512112401</v>
      </c>
      <c r="R4" s="189">
        <v>489961.565926079</v>
      </c>
      <c r="S4" s="189">
        <v>505982.51954489597</v>
      </c>
      <c r="T4" s="331">
        <v>520578.67807718401</v>
      </c>
    </row>
    <row r="5" spans="1:20" x14ac:dyDescent="0.2">
      <c r="A5" s="8"/>
      <c r="B5" s="1" t="s">
        <v>34</v>
      </c>
      <c r="C5" s="124">
        <v>26735.691199761</v>
      </c>
      <c r="D5" s="124">
        <v>28001.177118710999</v>
      </c>
      <c r="E5" s="124">
        <v>29377.916166528001</v>
      </c>
      <c r="F5" s="124">
        <v>30832.350437935998</v>
      </c>
      <c r="G5" s="124">
        <v>32296.522202355001</v>
      </c>
      <c r="H5" s="124">
        <v>33985.267622735999</v>
      </c>
      <c r="I5" s="124">
        <v>35885.901780569002</v>
      </c>
      <c r="J5" s="124">
        <v>37493.452275641001</v>
      </c>
      <c r="K5" s="124">
        <v>39141.672655217</v>
      </c>
      <c r="L5" s="124">
        <v>41036.812729395999</v>
      </c>
      <c r="M5" s="124">
        <v>42657.210050025998</v>
      </c>
      <c r="N5" s="124">
        <v>44321.342868676002</v>
      </c>
      <c r="O5" s="124">
        <v>45699.620908377998</v>
      </c>
      <c r="P5" s="190">
        <v>47151.467491709998</v>
      </c>
      <c r="Q5" s="190">
        <v>48771.415674504002</v>
      </c>
      <c r="R5" s="190">
        <v>50369.463363344999</v>
      </c>
      <c r="S5" s="190">
        <v>52083.564926409003</v>
      </c>
      <c r="T5" s="332">
        <v>53699.787848289001</v>
      </c>
    </row>
    <row r="6" spans="1:20" x14ac:dyDescent="0.2">
      <c r="A6" s="8"/>
      <c r="B6" s="1" t="s">
        <v>35</v>
      </c>
      <c r="C6" s="124">
        <v>85992.834627777993</v>
      </c>
      <c r="D6" s="124">
        <v>90692.897871046996</v>
      </c>
      <c r="E6" s="124">
        <v>95555.326925107001</v>
      </c>
      <c r="F6" s="124">
        <v>100484.356904981</v>
      </c>
      <c r="G6" s="124">
        <v>105412.364703089</v>
      </c>
      <c r="H6" s="124">
        <v>112524.81894877899</v>
      </c>
      <c r="I6" s="124">
        <v>115152.47418833899</v>
      </c>
      <c r="J6" s="124">
        <v>120141.42781369299</v>
      </c>
      <c r="K6" s="124">
        <v>125331.392313522</v>
      </c>
      <c r="L6" s="124">
        <v>130778.307252251</v>
      </c>
      <c r="M6" s="124">
        <v>135386.05662767799</v>
      </c>
      <c r="N6" s="124">
        <v>147328.69908254</v>
      </c>
      <c r="O6" s="124">
        <v>151754.22225535801</v>
      </c>
      <c r="P6" s="190">
        <v>155191.07249049199</v>
      </c>
      <c r="Q6" s="190">
        <v>158547.02866331901</v>
      </c>
      <c r="R6" s="190">
        <v>162796.94147678401</v>
      </c>
      <c r="S6" s="190">
        <v>166837.364926532</v>
      </c>
      <c r="T6" s="332">
        <v>170591.505656227</v>
      </c>
    </row>
    <row r="7" spans="1:20" x14ac:dyDescent="0.2">
      <c r="A7" s="8"/>
      <c r="B7" s="1" t="s">
        <v>36</v>
      </c>
      <c r="C7" s="124">
        <v>82256.620670268996</v>
      </c>
      <c r="D7" s="124">
        <v>85595.054319592004</v>
      </c>
      <c r="E7" s="124">
        <v>89834.530106103004</v>
      </c>
      <c r="F7" s="124">
        <v>94293.887903752999</v>
      </c>
      <c r="G7" s="124">
        <v>98791.535687437005</v>
      </c>
      <c r="H7" s="124">
        <v>103933.81432783201</v>
      </c>
      <c r="I7" s="124">
        <v>109202.296424755</v>
      </c>
      <c r="J7" s="124">
        <v>114096.991176757</v>
      </c>
      <c r="K7" s="124">
        <v>118931.667155096</v>
      </c>
      <c r="L7" s="124">
        <v>124434.920060529</v>
      </c>
      <c r="M7" s="124">
        <v>128942.75146816199</v>
      </c>
      <c r="N7" s="124">
        <v>133174.295401715</v>
      </c>
      <c r="O7" s="124">
        <v>137982.15845434199</v>
      </c>
      <c r="P7" s="190">
        <v>142503.79327541299</v>
      </c>
      <c r="Q7" s="190">
        <v>147368.178126099</v>
      </c>
      <c r="R7" s="190">
        <v>152223.18277370601</v>
      </c>
      <c r="S7" s="190">
        <v>157728.20002254599</v>
      </c>
      <c r="T7" s="332">
        <v>162754.93103122001</v>
      </c>
    </row>
    <row r="8" spans="1:20" x14ac:dyDescent="0.2">
      <c r="A8" s="8"/>
      <c r="B8" s="1" t="s">
        <v>37</v>
      </c>
      <c r="C8" s="124">
        <v>22774.765869044</v>
      </c>
      <c r="D8" s="124">
        <v>24005.757479485001</v>
      </c>
      <c r="E8" s="124">
        <v>25142.935568433</v>
      </c>
      <c r="F8" s="124">
        <v>27035.113990084999</v>
      </c>
      <c r="G8" s="124">
        <v>28248.578009581001</v>
      </c>
      <c r="H8" s="124">
        <v>29626.427195089</v>
      </c>
      <c r="I8" s="124">
        <v>30789.257092176002</v>
      </c>
      <c r="J8" s="124">
        <v>32107.140881289</v>
      </c>
      <c r="K8" s="124">
        <v>32766.997379599001</v>
      </c>
      <c r="L8" s="124">
        <v>34340.076681070997</v>
      </c>
      <c r="M8" s="124">
        <v>35628.719644051998</v>
      </c>
      <c r="N8" s="124">
        <v>36905.759380627002</v>
      </c>
      <c r="O8" s="124">
        <v>38294.525114878998</v>
      </c>
      <c r="P8" s="190">
        <v>39677.950879509001</v>
      </c>
      <c r="Q8" s="190">
        <v>41121.309538567002</v>
      </c>
      <c r="R8" s="190">
        <v>42505.163785618999</v>
      </c>
      <c r="S8" s="190">
        <v>44063.104530974997</v>
      </c>
      <c r="T8" s="332">
        <v>45518.065014704</v>
      </c>
    </row>
    <row r="9" spans="1:20" x14ac:dyDescent="0.2">
      <c r="A9" s="8"/>
      <c r="B9" s="1" t="s">
        <v>38</v>
      </c>
      <c r="C9" s="124">
        <v>3437.8444990839998</v>
      </c>
      <c r="D9" s="124">
        <v>3643.7716222640001</v>
      </c>
      <c r="E9" s="124">
        <v>3843.947027575</v>
      </c>
      <c r="F9" s="124">
        <v>4069.7408484269999</v>
      </c>
      <c r="G9" s="124">
        <v>4306.7029514770002</v>
      </c>
      <c r="H9" s="124">
        <v>4578.5415055510002</v>
      </c>
      <c r="I9" s="124">
        <v>4800.1851971440001</v>
      </c>
      <c r="J9" s="124">
        <v>5043.1633899440003</v>
      </c>
      <c r="K9" s="124">
        <v>5291.2957626650004</v>
      </c>
      <c r="L9" s="124">
        <v>5608.5934092719999</v>
      </c>
      <c r="M9" s="124">
        <v>5864.0240029320003</v>
      </c>
      <c r="N9" s="124">
        <v>6164.6708240050002</v>
      </c>
      <c r="O9" s="124">
        <v>6461.3561531220003</v>
      </c>
      <c r="P9" s="190">
        <v>6715.4531525880002</v>
      </c>
      <c r="Q9" s="190">
        <v>7019.3223526230004</v>
      </c>
      <c r="R9" s="190">
        <v>7340.0558760249996</v>
      </c>
      <c r="S9" s="190">
        <v>7662.2418731830003</v>
      </c>
      <c r="T9" s="332">
        <v>7905.9913891679998</v>
      </c>
    </row>
    <row r="10" spans="1:20" x14ac:dyDescent="0.2">
      <c r="A10" s="8"/>
      <c r="B10" s="1" t="s">
        <v>39</v>
      </c>
      <c r="C10" s="124">
        <v>36306.764511415997</v>
      </c>
      <c r="D10" s="124">
        <v>38432.976554371999</v>
      </c>
      <c r="E10" s="124">
        <v>40616.902018134002</v>
      </c>
      <c r="F10" s="124">
        <v>42821.920917265998</v>
      </c>
      <c r="G10" s="124">
        <v>45148.185863628001</v>
      </c>
      <c r="H10" s="124">
        <v>47775.052851872999</v>
      </c>
      <c r="I10" s="124">
        <v>50184.132243437001</v>
      </c>
      <c r="J10" s="124">
        <v>52814.933974259002</v>
      </c>
      <c r="K10" s="124">
        <v>55520.742134728003</v>
      </c>
      <c r="L10" s="124">
        <v>58459.768108094002</v>
      </c>
      <c r="M10" s="124">
        <v>61136.684698700003</v>
      </c>
      <c r="N10" s="124">
        <v>64421.277858239002</v>
      </c>
      <c r="O10" s="124">
        <v>66967.447337763995</v>
      </c>
      <c r="P10" s="190">
        <v>69498.685449700002</v>
      </c>
      <c r="Q10" s="190">
        <v>72198.410766012006</v>
      </c>
      <c r="R10" s="190">
        <v>74726.758650599993</v>
      </c>
      <c r="S10" s="190">
        <v>77608.043265251006</v>
      </c>
      <c r="T10" s="332">
        <v>80108.397137576001</v>
      </c>
    </row>
    <row r="11" spans="1:20" s="55" customFormat="1" x14ac:dyDescent="0.2">
      <c r="A11" s="56" t="s">
        <v>40</v>
      </c>
      <c r="C11" s="123">
        <v>51634.391487036999</v>
      </c>
      <c r="D11" s="123">
        <v>54866.43960826</v>
      </c>
      <c r="E11" s="123">
        <v>59491.511059969002</v>
      </c>
      <c r="F11" s="123">
        <v>62659.601790273002</v>
      </c>
      <c r="G11" s="123">
        <v>65983.841834360006</v>
      </c>
      <c r="H11" s="123">
        <v>67996.578251889005</v>
      </c>
      <c r="I11" s="123">
        <v>70849.330572723993</v>
      </c>
      <c r="J11" s="123">
        <v>74427.282988799998</v>
      </c>
      <c r="K11" s="123">
        <v>78016.422209960001</v>
      </c>
      <c r="L11" s="123">
        <v>82236.042655202007</v>
      </c>
      <c r="M11" s="123">
        <v>85900.417579241999</v>
      </c>
      <c r="N11" s="123">
        <v>95690.282847181006</v>
      </c>
      <c r="O11" s="123">
        <v>99643.048409568</v>
      </c>
      <c r="P11" s="189">
        <v>103737.85408804601</v>
      </c>
      <c r="Q11" s="189">
        <v>107733.179883146</v>
      </c>
      <c r="R11" s="189">
        <v>111451.840885488</v>
      </c>
      <c r="S11" s="189">
        <v>115851.029687398</v>
      </c>
      <c r="T11" s="331">
        <v>119903.187787303</v>
      </c>
    </row>
    <row r="12" spans="1:20" x14ac:dyDescent="0.2">
      <c r="A12" s="8"/>
      <c r="B12" s="1" t="s">
        <v>41</v>
      </c>
      <c r="C12" s="124">
        <v>1078.1441523139999</v>
      </c>
      <c r="D12" s="124">
        <v>1120.39022871</v>
      </c>
      <c r="E12" s="124">
        <v>1259.8977541080001</v>
      </c>
      <c r="F12" s="124">
        <v>1385.5032290910001</v>
      </c>
      <c r="G12" s="124">
        <v>1432.0550480500001</v>
      </c>
      <c r="H12" s="124">
        <v>1376.870667186</v>
      </c>
      <c r="I12" s="124">
        <v>1394.66073349</v>
      </c>
      <c r="J12" s="124">
        <v>1439.5445965470001</v>
      </c>
      <c r="K12" s="124">
        <v>1411.3248284809999</v>
      </c>
      <c r="L12" s="124">
        <v>1468.735949315</v>
      </c>
      <c r="M12" s="124">
        <v>1511.8755940420001</v>
      </c>
      <c r="N12" s="124">
        <v>1581.9383296829999</v>
      </c>
      <c r="O12" s="124">
        <v>1616.4557371769999</v>
      </c>
      <c r="P12" s="190">
        <v>1677.2720303999999</v>
      </c>
      <c r="Q12" s="190">
        <v>1733.561369106</v>
      </c>
      <c r="R12" s="190">
        <v>1768.2725583880001</v>
      </c>
      <c r="S12" s="190">
        <v>1831.1265264660001</v>
      </c>
      <c r="T12" s="332">
        <v>1902.2643559779999</v>
      </c>
    </row>
    <row r="13" spans="1:20" x14ac:dyDescent="0.2">
      <c r="A13" s="8"/>
      <c r="B13" s="1" t="s">
        <v>42</v>
      </c>
      <c r="C13" s="124">
        <v>6974.2057788579996</v>
      </c>
      <c r="D13" s="124">
        <v>7367.5399514729997</v>
      </c>
      <c r="E13" s="124">
        <v>8593.2148207579994</v>
      </c>
      <c r="F13" s="124">
        <v>8970.5280429550003</v>
      </c>
      <c r="G13" s="124">
        <v>9358.2822317850005</v>
      </c>
      <c r="H13" s="124">
        <v>8951.7194132889999</v>
      </c>
      <c r="I13" s="124">
        <v>9243.0049175290005</v>
      </c>
      <c r="J13" s="124">
        <v>9664.2299898439996</v>
      </c>
      <c r="K13" s="124">
        <v>10094.779579564</v>
      </c>
      <c r="L13" s="124">
        <v>10625.040791253999</v>
      </c>
      <c r="M13" s="124">
        <v>11073.821732757</v>
      </c>
      <c r="N13" s="124">
        <v>11701.737718957</v>
      </c>
      <c r="O13" s="124">
        <v>12189.330471398</v>
      </c>
      <c r="P13" s="190">
        <v>12664.726807728</v>
      </c>
      <c r="Q13" s="190">
        <v>13153.936940672</v>
      </c>
      <c r="R13" s="190">
        <v>13662.003943076001</v>
      </c>
      <c r="S13" s="190">
        <v>14214.862663170001</v>
      </c>
      <c r="T13" s="332">
        <v>14712.152625893001</v>
      </c>
    </row>
    <row r="14" spans="1:20" x14ac:dyDescent="0.2">
      <c r="A14" s="8"/>
      <c r="B14" s="1" t="s">
        <v>43</v>
      </c>
      <c r="C14" s="124">
        <v>2347.0656197590001</v>
      </c>
      <c r="D14" s="124">
        <v>2505.0125242849999</v>
      </c>
      <c r="E14" s="124">
        <v>3041.270154154</v>
      </c>
      <c r="F14" s="124">
        <v>3179.052406581</v>
      </c>
      <c r="G14" s="124">
        <v>3318.4461475469998</v>
      </c>
      <c r="H14" s="124">
        <v>3092.3299172379998</v>
      </c>
      <c r="I14" s="124">
        <v>3168.5175024320001</v>
      </c>
      <c r="J14" s="124">
        <v>3365.4006795219998</v>
      </c>
      <c r="K14" s="124">
        <v>3564.9896725869999</v>
      </c>
      <c r="L14" s="124">
        <v>3789.1886500669998</v>
      </c>
      <c r="M14" s="124">
        <v>3984.7219372330001</v>
      </c>
      <c r="N14" s="124">
        <v>4237.4656572040003</v>
      </c>
      <c r="O14" s="124">
        <v>4434.1643178590002</v>
      </c>
      <c r="P14" s="190">
        <v>4627.4115528760003</v>
      </c>
      <c r="Q14" s="190">
        <v>4840.285295189</v>
      </c>
      <c r="R14" s="190">
        <v>5011.7943088069997</v>
      </c>
      <c r="S14" s="190">
        <v>5217.6664957029998</v>
      </c>
      <c r="T14" s="332">
        <v>5416.3795596050004</v>
      </c>
    </row>
    <row r="15" spans="1:20" x14ac:dyDescent="0.2">
      <c r="A15" s="8"/>
      <c r="B15" s="1" t="s">
        <v>44</v>
      </c>
      <c r="C15" s="124">
        <v>2966.226531673</v>
      </c>
      <c r="D15" s="124">
        <v>3159.435233143</v>
      </c>
      <c r="E15" s="124">
        <v>3459.0591390139998</v>
      </c>
      <c r="F15" s="124">
        <v>3626.5678487790001</v>
      </c>
      <c r="G15" s="124">
        <v>3807.5592002180001</v>
      </c>
      <c r="H15" s="124">
        <v>3887.926237658</v>
      </c>
      <c r="I15" s="124">
        <v>4005.8749452299999</v>
      </c>
      <c r="J15" s="124">
        <v>4198.7706806380002</v>
      </c>
      <c r="K15" s="124">
        <v>4400.5351652600002</v>
      </c>
      <c r="L15" s="124">
        <v>4634.3188014970001</v>
      </c>
      <c r="M15" s="124">
        <v>4831.8552610070001</v>
      </c>
      <c r="N15" s="124">
        <v>5335.2018487429996</v>
      </c>
      <c r="O15" s="124">
        <v>5555.8082208120004</v>
      </c>
      <c r="P15" s="190">
        <v>5788.5349404010003</v>
      </c>
      <c r="Q15" s="190">
        <v>6018.1832880660004</v>
      </c>
      <c r="R15" s="190">
        <v>6225.4959664890002</v>
      </c>
      <c r="S15" s="190">
        <v>6475.0011525569998</v>
      </c>
      <c r="T15" s="332">
        <v>6713.1019913090004</v>
      </c>
    </row>
    <row r="16" spans="1:20" x14ac:dyDescent="0.2">
      <c r="A16" s="8"/>
      <c r="B16" s="1" t="s">
        <v>45</v>
      </c>
      <c r="C16" s="124">
        <v>2047.7445242910001</v>
      </c>
      <c r="D16" s="124">
        <v>2202.6295529439999</v>
      </c>
      <c r="E16" s="124">
        <v>2342.9514918479999</v>
      </c>
      <c r="F16" s="124">
        <v>2489.1950966190002</v>
      </c>
      <c r="G16" s="124">
        <v>2642.7285472230001</v>
      </c>
      <c r="H16" s="124">
        <v>2816.1457983129999</v>
      </c>
      <c r="I16" s="124">
        <v>2908.9256575270001</v>
      </c>
      <c r="J16" s="124">
        <v>3059.0064594239998</v>
      </c>
      <c r="K16" s="124">
        <v>3220.5286213730001</v>
      </c>
      <c r="L16" s="124">
        <v>3407.5417873380002</v>
      </c>
      <c r="M16" s="124">
        <v>3566.3419598290002</v>
      </c>
      <c r="N16" s="124">
        <v>3763.4944217090001</v>
      </c>
      <c r="O16" s="124">
        <v>3934.0445897019999</v>
      </c>
      <c r="P16" s="190">
        <v>4100.3404353559999</v>
      </c>
      <c r="Q16" s="190">
        <v>4267.4449692509997</v>
      </c>
      <c r="R16" s="190">
        <v>4438.9119683839999</v>
      </c>
      <c r="S16" s="190">
        <v>4630.6318271370001</v>
      </c>
      <c r="T16" s="332">
        <v>4799.3986544359996</v>
      </c>
    </row>
    <row r="17" spans="1:20" x14ac:dyDescent="0.2">
      <c r="A17" s="8"/>
      <c r="B17" s="1" t="s">
        <v>46</v>
      </c>
      <c r="C17" s="124">
        <v>662.386931592</v>
      </c>
      <c r="D17" s="124">
        <v>706.41242813600002</v>
      </c>
      <c r="E17" s="124">
        <v>916.644424308</v>
      </c>
      <c r="F17" s="124">
        <v>962.39791465099995</v>
      </c>
      <c r="G17" s="124">
        <v>1055.0922143929999</v>
      </c>
      <c r="H17" s="124">
        <v>947.51722880600005</v>
      </c>
      <c r="I17" s="124">
        <v>982.65132342799996</v>
      </c>
      <c r="J17" s="124">
        <v>1016.702559385</v>
      </c>
      <c r="K17" s="124">
        <v>1075.165330711</v>
      </c>
      <c r="L17" s="124">
        <v>1117.5197249830001</v>
      </c>
      <c r="M17" s="124">
        <v>1186.2287959610001</v>
      </c>
      <c r="N17" s="124">
        <v>1335.7375656439999</v>
      </c>
      <c r="O17" s="124">
        <v>1402.6255287900001</v>
      </c>
      <c r="P17" s="190">
        <v>1470.6426459910001</v>
      </c>
      <c r="Q17" s="190">
        <v>1545.1126055499999</v>
      </c>
      <c r="R17" s="190">
        <v>1602.406737621</v>
      </c>
      <c r="S17" s="190">
        <v>1682.7985167449999</v>
      </c>
      <c r="T17" s="332">
        <v>1735.6639423680001</v>
      </c>
    </row>
    <row r="18" spans="1:20" x14ac:dyDescent="0.2">
      <c r="A18" s="8"/>
      <c r="B18" s="1" t="s">
        <v>47</v>
      </c>
      <c r="C18" s="124">
        <v>1617.0368491009999</v>
      </c>
      <c r="D18" s="124">
        <v>1711.7238759700001</v>
      </c>
      <c r="E18" s="124">
        <v>1807.5091592900001</v>
      </c>
      <c r="F18" s="124">
        <v>1903.4715972629999</v>
      </c>
      <c r="G18" s="124">
        <v>2004.8671917219999</v>
      </c>
      <c r="H18" s="124">
        <v>2118.6543881849998</v>
      </c>
      <c r="I18" s="124">
        <v>2199.7029968359998</v>
      </c>
      <c r="J18" s="124">
        <v>2306.4992324989998</v>
      </c>
      <c r="K18" s="124">
        <v>2415.6844360129999</v>
      </c>
      <c r="L18" s="124">
        <v>2540.4155064219999</v>
      </c>
      <c r="M18" s="124">
        <v>2654.9965682329998</v>
      </c>
      <c r="N18" s="124">
        <v>2865.1121649790002</v>
      </c>
      <c r="O18" s="124">
        <v>3001.688499157</v>
      </c>
      <c r="P18" s="190">
        <v>3142.3750164859998</v>
      </c>
      <c r="Q18" s="190">
        <v>3281.9013594480002</v>
      </c>
      <c r="R18" s="190">
        <v>3404.7227059940001</v>
      </c>
      <c r="S18" s="190">
        <v>3547.1436306800001</v>
      </c>
      <c r="T18" s="332">
        <v>3680.8273161329998</v>
      </c>
    </row>
    <row r="19" spans="1:20" x14ac:dyDescent="0.2">
      <c r="A19" s="8"/>
      <c r="B19" s="1" t="s">
        <v>48</v>
      </c>
      <c r="C19" s="124">
        <v>4698.5708598419997</v>
      </c>
      <c r="D19" s="124">
        <v>4985.1687692220003</v>
      </c>
      <c r="E19" s="124">
        <v>5259.7613658729997</v>
      </c>
      <c r="F19" s="124">
        <v>5532.5583951460003</v>
      </c>
      <c r="G19" s="124">
        <v>5819.1150020069999</v>
      </c>
      <c r="H19" s="124">
        <v>6135.1435962590003</v>
      </c>
      <c r="I19" s="124">
        <v>6394.1450421939999</v>
      </c>
      <c r="J19" s="124">
        <v>6709.5988895999999</v>
      </c>
      <c r="K19" s="124">
        <v>7037.1267575430002</v>
      </c>
      <c r="L19" s="124">
        <v>7414.4307524420001</v>
      </c>
      <c r="M19" s="124">
        <v>7728.4656531370001</v>
      </c>
      <c r="N19" s="124">
        <v>8036.9301205680003</v>
      </c>
      <c r="O19" s="124">
        <v>8384.5013394430007</v>
      </c>
      <c r="P19" s="190">
        <v>8721.4257094660006</v>
      </c>
      <c r="Q19" s="190">
        <v>9060.5824050329993</v>
      </c>
      <c r="R19" s="190">
        <v>9378.9922807500006</v>
      </c>
      <c r="S19" s="190">
        <v>9736.9412207040004</v>
      </c>
      <c r="T19" s="332">
        <v>10072.539338401</v>
      </c>
    </row>
    <row r="20" spans="1:20" x14ac:dyDescent="0.2">
      <c r="A20" s="8"/>
      <c r="B20" s="1" t="s">
        <v>49</v>
      </c>
      <c r="C20" s="124">
        <v>664.81160286900001</v>
      </c>
      <c r="D20" s="124">
        <v>706.64959071700002</v>
      </c>
      <c r="E20" s="124">
        <v>743.06466174299999</v>
      </c>
      <c r="F20" s="124">
        <v>779.72229510499994</v>
      </c>
      <c r="G20" s="124">
        <v>819.83969327299997</v>
      </c>
      <c r="H20" s="124">
        <v>861.97764979600004</v>
      </c>
      <c r="I20" s="124">
        <v>896.23571821300004</v>
      </c>
      <c r="J20" s="124">
        <v>936.60053389300003</v>
      </c>
      <c r="K20" s="124">
        <v>976.73274673399999</v>
      </c>
      <c r="L20" s="124">
        <v>1026.8523591749999</v>
      </c>
      <c r="M20" s="124">
        <v>1073.427880231</v>
      </c>
      <c r="N20" s="124">
        <v>1159.4025030590001</v>
      </c>
      <c r="O20" s="124">
        <v>1221.83980752</v>
      </c>
      <c r="P20" s="190">
        <v>1292.0766819779999</v>
      </c>
      <c r="Q20" s="190">
        <v>1358.9370886060001</v>
      </c>
      <c r="R20" s="190">
        <v>1418.6382360749999</v>
      </c>
      <c r="S20" s="190">
        <v>1489.204712492</v>
      </c>
      <c r="T20" s="332">
        <v>1553.713517139</v>
      </c>
    </row>
    <row r="21" spans="1:20" x14ac:dyDescent="0.2">
      <c r="A21" s="8"/>
      <c r="B21" s="1" t="s">
        <v>50</v>
      </c>
      <c r="C21" s="124">
        <v>3639.5021435469998</v>
      </c>
      <c r="D21" s="124">
        <v>3858.7927697949999</v>
      </c>
      <c r="E21" s="124">
        <v>4061.4304964379999</v>
      </c>
      <c r="F21" s="124">
        <v>4289.1123932889996</v>
      </c>
      <c r="G21" s="124">
        <v>4502.5690289759996</v>
      </c>
      <c r="H21" s="124">
        <v>4768.4019313850004</v>
      </c>
      <c r="I21" s="124">
        <v>4966.5181572649999</v>
      </c>
      <c r="J21" s="124">
        <v>5207.5115949319998</v>
      </c>
      <c r="K21" s="124">
        <v>5485.0715999029999</v>
      </c>
      <c r="L21" s="124">
        <v>5777.2111958579999</v>
      </c>
      <c r="M21" s="124">
        <v>6030.1985335299996</v>
      </c>
      <c r="N21" s="124">
        <v>6903.7168804960002</v>
      </c>
      <c r="O21" s="124">
        <v>7184.9689520210004</v>
      </c>
      <c r="P21" s="190">
        <v>7472.9218964940001</v>
      </c>
      <c r="Q21" s="190">
        <v>7757.3880510729996</v>
      </c>
      <c r="R21" s="190">
        <v>8010.7207112819997</v>
      </c>
      <c r="S21" s="190">
        <v>8296.9178009980005</v>
      </c>
      <c r="T21" s="332">
        <v>8565.6050162979991</v>
      </c>
    </row>
    <row r="22" spans="1:20" x14ac:dyDescent="0.2">
      <c r="A22" s="8"/>
      <c r="B22" s="1" t="s">
        <v>51</v>
      </c>
      <c r="C22" s="124">
        <v>1739.4223468370001</v>
      </c>
      <c r="D22" s="124">
        <v>1865.1098803340001</v>
      </c>
      <c r="E22" s="124">
        <v>1982.890470976</v>
      </c>
      <c r="F22" s="124">
        <v>2106.350190011</v>
      </c>
      <c r="G22" s="124">
        <v>2229.1576379530002</v>
      </c>
      <c r="H22" s="124">
        <v>2357.4236503749999</v>
      </c>
      <c r="I22" s="124">
        <v>2375.4096871639999</v>
      </c>
      <c r="J22" s="124">
        <v>2496.0930067969998</v>
      </c>
      <c r="K22" s="124">
        <v>2614.2319357480001</v>
      </c>
      <c r="L22" s="124">
        <v>2754.3604468039998</v>
      </c>
      <c r="M22" s="124">
        <v>2871.1190161989998</v>
      </c>
      <c r="N22" s="124">
        <v>3201.9792954519999</v>
      </c>
      <c r="O22" s="124">
        <v>3351.4287703800001</v>
      </c>
      <c r="P22" s="190">
        <v>3487.3760955550001</v>
      </c>
      <c r="Q22" s="190">
        <v>3632.8766159259999</v>
      </c>
      <c r="R22" s="190">
        <v>3762.1433550649999</v>
      </c>
      <c r="S22" s="190">
        <v>3917.1482135900001</v>
      </c>
      <c r="T22" s="332">
        <v>4047.0500125200001</v>
      </c>
    </row>
    <row r="23" spans="1:20" x14ac:dyDescent="0.2">
      <c r="A23" s="8"/>
      <c r="B23" s="1" t="s">
        <v>52</v>
      </c>
      <c r="C23" s="124">
        <v>1027.8357264230001</v>
      </c>
      <c r="D23" s="124">
        <v>1110.5927191999999</v>
      </c>
      <c r="E23" s="124">
        <v>1186.007210216</v>
      </c>
      <c r="F23" s="124">
        <v>1249.7910240839999</v>
      </c>
      <c r="G23" s="124">
        <v>1323.0431204389999</v>
      </c>
      <c r="H23" s="124">
        <v>1401.7985295799999</v>
      </c>
      <c r="I23" s="124">
        <v>1473.4906949579999</v>
      </c>
      <c r="J23" s="124">
        <v>1545.6765917509999</v>
      </c>
      <c r="K23" s="124">
        <v>1621.3299794059999</v>
      </c>
      <c r="L23" s="124">
        <v>1707.1865593590001</v>
      </c>
      <c r="M23" s="124">
        <v>1780.7421232260001</v>
      </c>
      <c r="N23" s="124">
        <v>1882.620645796</v>
      </c>
      <c r="O23" s="124">
        <v>1968.352266207</v>
      </c>
      <c r="P23" s="190">
        <v>2064.6781130549998</v>
      </c>
      <c r="Q23" s="190">
        <v>2152.3062057339998</v>
      </c>
      <c r="R23" s="190">
        <v>2232.6537933499999</v>
      </c>
      <c r="S23" s="190">
        <v>2329.3686298389998</v>
      </c>
      <c r="T23" s="332">
        <v>2418.1541737460002</v>
      </c>
    </row>
    <row r="24" spans="1:20" x14ac:dyDescent="0.2">
      <c r="A24" s="8"/>
      <c r="B24" s="1" t="s">
        <v>53</v>
      </c>
      <c r="C24" s="124">
        <v>268.340304092</v>
      </c>
      <c r="D24" s="124">
        <v>288.75787742199998</v>
      </c>
      <c r="E24" s="124">
        <v>305.18079123400003</v>
      </c>
      <c r="F24" s="124">
        <v>321.87546099500003</v>
      </c>
      <c r="G24" s="124">
        <v>339.80245484199997</v>
      </c>
      <c r="H24" s="124">
        <v>360.02823278300002</v>
      </c>
      <c r="I24" s="124">
        <v>380.42430412300001</v>
      </c>
      <c r="J24" s="124">
        <v>399.044765746</v>
      </c>
      <c r="K24" s="124">
        <v>417.84063531100003</v>
      </c>
      <c r="L24" s="124">
        <v>442.04863400900001</v>
      </c>
      <c r="M24" s="124">
        <v>459.313681755</v>
      </c>
      <c r="N24" s="124">
        <v>560.64715380300004</v>
      </c>
      <c r="O24" s="124">
        <v>580.30117691800001</v>
      </c>
      <c r="P24" s="190">
        <v>600.25043654599995</v>
      </c>
      <c r="Q24" s="190">
        <v>619.46216597199998</v>
      </c>
      <c r="R24" s="190">
        <v>639.638107569</v>
      </c>
      <c r="S24" s="190">
        <v>661.86920856400002</v>
      </c>
      <c r="T24" s="332">
        <v>678.55956974000003</v>
      </c>
    </row>
    <row r="25" spans="1:20" x14ac:dyDescent="0.2">
      <c r="A25" s="8"/>
      <c r="B25" s="1" t="s">
        <v>54</v>
      </c>
      <c r="C25" s="124">
        <v>3202.7327833979998</v>
      </c>
      <c r="D25" s="124">
        <v>3409.2670658900001</v>
      </c>
      <c r="E25" s="124">
        <v>3600.2436355949999</v>
      </c>
      <c r="F25" s="124">
        <v>3806.8975429379998</v>
      </c>
      <c r="G25" s="124">
        <v>4014.566628995</v>
      </c>
      <c r="H25" s="124">
        <v>4250.1689975520003</v>
      </c>
      <c r="I25" s="124">
        <v>4461.8582576230001</v>
      </c>
      <c r="J25" s="124">
        <v>4682.544433471</v>
      </c>
      <c r="K25" s="124">
        <v>4905.0626555469998</v>
      </c>
      <c r="L25" s="124">
        <v>5169.294366864</v>
      </c>
      <c r="M25" s="124">
        <v>5389.5247104580003</v>
      </c>
      <c r="N25" s="124">
        <v>6286.5623891619998</v>
      </c>
      <c r="O25" s="124">
        <v>6530.5020020860002</v>
      </c>
      <c r="P25" s="190">
        <v>6767.7196334520004</v>
      </c>
      <c r="Q25" s="190">
        <v>7016.4846998049998</v>
      </c>
      <c r="R25" s="190">
        <v>7251.3934731959998</v>
      </c>
      <c r="S25" s="190">
        <v>7527.341881718</v>
      </c>
      <c r="T25" s="332">
        <v>7784.6369907449998</v>
      </c>
    </row>
    <row r="26" spans="1:20" x14ac:dyDescent="0.2">
      <c r="A26" s="8"/>
      <c r="B26" s="1" t="s">
        <v>55</v>
      </c>
      <c r="C26" s="124">
        <v>2178.9176717209998</v>
      </c>
      <c r="D26" s="124">
        <v>2362.8596315730001</v>
      </c>
      <c r="E26" s="124">
        <v>2502.4654730749999</v>
      </c>
      <c r="F26" s="124">
        <v>2640.2286394960001</v>
      </c>
      <c r="G26" s="124">
        <v>2790.6319086499998</v>
      </c>
      <c r="H26" s="124">
        <v>2959.785946258</v>
      </c>
      <c r="I26" s="124">
        <v>3111.0164025869999</v>
      </c>
      <c r="J26" s="124">
        <v>3264.1428621790001</v>
      </c>
      <c r="K26" s="124">
        <v>3420.3534192719999</v>
      </c>
      <c r="L26" s="124">
        <v>3603.6764387449998</v>
      </c>
      <c r="M26" s="124">
        <v>3761.3218647150002</v>
      </c>
      <c r="N26" s="124">
        <v>4001.9902710749998</v>
      </c>
      <c r="O26" s="124">
        <v>4175.2750072830004</v>
      </c>
      <c r="P26" s="190">
        <v>4348.4408125050004</v>
      </c>
      <c r="Q26" s="190">
        <v>4525.6632662709999</v>
      </c>
      <c r="R26" s="190">
        <v>4677.7357636070001</v>
      </c>
      <c r="S26" s="190">
        <v>4864.1770644409999</v>
      </c>
      <c r="T26" s="332">
        <v>5037.2565546360001</v>
      </c>
    </row>
    <row r="27" spans="1:20" x14ac:dyDescent="0.2">
      <c r="A27" s="8"/>
      <c r="B27" s="1" t="s">
        <v>56</v>
      </c>
      <c r="C27" s="124">
        <v>2058.5986578379998</v>
      </c>
      <c r="D27" s="124">
        <v>2178.2143735029999</v>
      </c>
      <c r="E27" s="124">
        <v>2302.0163175110001</v>
      </c>
      <c r="F27" s="124">
        <v>2425.4874248229999</v>
      </c>
      <c r="G27" s="124">
        <v>2569.8359350850001</v>
      </c>
      <c r="H27" s="124">
        <v>2716.618377625</v>
      </c>
      <c r="I27" s="124">
        <v>2875.2943962019999</v>
      </c>
      <c r="J27" s="124">
        <v>3029.706909432</v>
      </c>
      <c r="K27" s="124">
        <v>3183.2862864959998</v>
      </c>
      <c r="L27" s="124">
        <v>3387.304313783</v>
      </c>
      <c r="M27" s="124">
        <v>3559.9566230830001</v>
      </c>
      <c r="N27" s="124">
        <v>5711.7585932120001</v>
      </c>
      <c r="O27" s="124">
        <v>5875.0165200880001</v>
      </c>
      <c r="P27" s="190">
        <v>6047.2256089800003</v>
      </c>
      <c r="Q27" s="190">
        <v>6205.0932379559999</v>
      </c>
      <c r="R27" s="190">
        <v>6363.6813827989999</v>
      </c>
      <c r="S27" s="190">
        <v>6547.8100150070004</v>
      </c>
      <c r="T27" s="332">
        <v>6688.8799735510001</v>
      </c>
    </row>
    <row r="28" spans="1:20" x14ac:dyDescent="0.2">
      <c r="A28" s="8"/>
      <c r="B28" s="1" t="s">
        <v>57</v>
      </c>
      <c r="C28" s="124">
        <v>859.14923229399994</v>
      </c>
      <c r="D28" s="124">
        <v>937.93933045300003</v>
      </c>
      <c r="E28" s="124">
        <v>997.24822752</v>
      </c>
      <c r="F28" s="124">
        <v>1071.9968817460001</v>
      </c>
      <c r="G28" s="124">
        <v>1172.975275713</v>
      </c>
      <c r="H28" s="124">
        <v>1250.1380560560001</v>
      </c>
      <c r="I28" s="124">
        <v>1372.593604145</v>
      </c>
      <c r="J28" s="124">
        <v>1523.8337002660001</v>
      </c>
      <c r="K28" s="124">
        <v>1644.1449728570001</v>
      </c>
      <c r="L28" s="124">
        <v>1728.364580379</v>
      </c>
      <c r="M28" s="124">
        <v>1830.2214939630001</v>
      </c>
      <c r="N28" s="124">
        <v>1954.5678062760001</v>
      </c>
      <c r="O28" s="124">
        <v>2048.499948784</v>
      </c>
      <c r="P28" s="190">
        <v>2152.7869739819998</v>
      </c>
      <c r="Q28" s="190">
        <v>2233.6070319290002</v>
      </c>
      <c r="R28" s="190">
        <v>2317.1751714900001</v>
      </c>
      <c r="S28" s="190">
        <v>2396.1900929419999</v>
      </c>
      <c r="T28" s="332">
        <v>2482.3719029889999</v>
      </c>
    </row>
    <row r="29" spans="1:20" x14ac:dyDescent="0.2">
      <c r="A29" s="8"/>
      <c r="B29" s="1" t="s">
        <v>58</v>
      </c>
      <c r="C29" s="124">
        <v>895.01415459099996</v>
      </c>
      <c r="D29" s="124">
        <v>957.51557996300005</v>
      </c>
      <c r="E29" s="124">
        <v>1015.656477804</v>
      </c>
      <c r="F29" s="124">
        <v>1071.239173449</v>
      </c>
      <c r="G29" s="124">
        <v>1128.4616803020001</v>
      </c>
      <c r="H29" s="124">
        <v>1199.1564832070001</v>
      </c>
      <c r="I29" s="124">
        <v>1267.523357088</v>
      </c>
      <c r="J29" s="124">
        <v>1341.147446121</v>
      </c>
      <c r="K29" s="124">
        <v>1416.897626146</v>
      </c>
      <c r="L29" s="124">
        <v>1503.860005066</v>
      </c>
      <c r="M29" s="124">
        <v>1576.832452372</v>
      </c>
      <c r="N29" s="124">
        <v>2004.8154880950001</v>
      </c>
      <c r="O29" s="124">
        <v>2089.0814620709998</v>
      </c>
      <c r="P29" s="190">
        <v>2177.8684441290002</v>
      </c>
      <c r="Q29" s="190">
        <v>2260.7830392430001</v>
      </c>
      <c r="R29" s="190">
        <v>2329.9774900010002</v>
      </c>
      <c r="S29" s="190">
        <v>2414.0613566279999</v>
      </c>
      <c r="T29" s="332">
        <v>2487.5601948230001</v>
      </c>
    </row>
    <row r="30" spans="1:20" x14ac:dyDescent="0.2">
      <c r="A30" s="8"/>
      <c r="B30" s="1" t="s">
        <v>59</v>
      </c>
      <c r="C30" s="124">
        <v>273.33220527600002</v>
      </c>
      <c r="D30" s="124">
        <v>289.54587120799999</v>
      </c>
      <c r="E30" s="124">
        <v>306.54731863900003</v>
      </c>
      <c r="F30" s="124">
        <v>322.51158868300001</v>
      </c>
      <c r="G30" s="124">
        <v>338.84951045000003</v>
      </c>
      <c r="H30" s="124">
        <v>359.841562555</v>
      </c>
      <c r="I30" s="124">
        <v>378.76668463499999</v>
      </c>
      <c r="J30" s="124">
        <v>402.155542416</v>
      </c>
      <c r="K30" s="124">
        <v>423.64441479700002</v>
      </c>
      <c r="L30" s="124">
        <v>447.37580351100002</v>
      </c>
      <c r="M30" s="124">
        <v>468.21899683300001</v>
      </c>
      <c r="N30" s="124">
        <v>574.08953191900002</v>
      </c>
      <c r="O30" s="124">
        <v>597.52380097900004</v>
      </c>
      <c r="P30" s="190">
        <v>635.97743313000001</v>
      </c>
      <c r="Q30" s="190">
        <v>649.33831074199998</v>
      </c>
      <c r="R30" s="190">
        <v>670.30751868699997</v>
      </c>
      <c r="S30" s="190">
        <v>696.04764717700004</v>
      </c>
      <c r="T30" s="332">
        <v>721.44924024600004</v>
      </c>
    </row>
    <row r="31" spans="1:20" x14ac:dyDescent="0.2">
      <c r="A31" s="8"/>
      <c r="B31" s="1" t="s">
        <v>60</v>
      </c>
      <c r="C31" s="124">
        <v>4388.3021409590001</v>
      </c>
      <c r="D31" s="124">
        <v>4662.4633035309998</v>
      </c>
      <c r="E31" s="124">
        <v>4887.7234157169996</v>
      </c>
      <c r="F31" s="124">
        <v>5129.8185969590004</v>
      </c>
      <c r="G31" s="124">
        <v>5407.9022976480001</v>
      </c>
      <c r="H31" s="124">
        <v>5726.2631521880003</v>
      </c>
      <c r="I31" s="124">
        <v>6058.6533209899999</v>
      </c>
      <c r="J31" s="124">
        <v>6366.6923369409997</v>
      </c>
      <c r="K31" s="124">
        <v>6656.7510142720002</v>
      </c>
      <c r="L31" s="124">
        <v>6991.365560102</v>
      </c>
      <c r="M31" s="124">
        <v>7286.1753835520003</v>
      </c>
      <c r="N31" s="124">
        <v>7610.5404271509997</v>
      </c>
      <c r="O31" s="124">
        <v>7912.9196048080003</v>
      </c>
      <c r="P31" s="190">
        <v>8211.6837738960003</v>
      </c>
      <c r="Q31" s="190">
        <v>8505.8661314370001</v>
      </c>
      <c r="R31" s="190">
        <v>8807.8438020829999</v>
      </c>
      <c r="S31" s="190">
        <v>9172.4946816930005</v>
      </c>
      <c r="T31" s="332">
        <v>9489.980153081</v>
      </c>
    </row>
    <row r="32" spans="1:20" x14ac:dyDescent="0.2">
      <c r="A32" s="8"/>
      <c r="B32" s="1" t="s">
        <v>61</v>
      </c>
      <c r="C32" s="124">
        <v>694.14622890299995</v>
      </c>
      <c r="D32" s="124">
        <v>739.84161475600001</v>
      </c>
      <c r="E32" s="124">
        <v>779.83857554600002</v>
      </c>
      <c r="F32" s="124">
        <v>819.08365178500003</v>
      </c>
      <c r="G32" s="124">
        <v>863.66908365799998</v>
      </c>
      <c r="H32" s="124">
        <v>917.21814183100003</v>
      </c>
      <c r="I32" s="124">
        <v>962.01362858100003</v>
      </c>
      <c r="J32" s="124">
        <v>1016.093125701</v>
      </c>
      <c r="K32" s="124">
        <v>1067.238734043</v>
      </c>
      <c r="L32" s="124">
        <v>1127.778974651</v>
      </c>
      <c r="M32" s="124">
        <v>1182.030284226</v>
      </c>
      <c r="N32" s="124">
        <v>1298.7742814170001</v>
      </c>
      <c r="O32" s="124">
        <v>1351.8323074370001</v>
      </c>
      <c r="P32" s="190">
        <v>1414.4184154340001</v>
      </c>
      <c r="Q32" s="190">
        <v>1471.7990621480001</v>
      </c>
      <c r="R32" s="190">
        <v>1524.2845719219999</v>
      </c>
      <c r="S32" s="190">
        <v>1587.755619781</v>
      </c>
      <c r="T32" s="332">
        <v>1647.7001410140001</v>
      </c>
    </row>
    <row r="33" spans="1:20" x14ac:dyDescent="0.2">
      <c r="A33" s="8"/>
      <c r="B33" s="1" t="s">
        <v>62</v>
      </c>
      <c r="C33" s="124">
        <v>3543.029548384</v>
      </c>
      <c r="D33" s="124">
        <v>3721.9383773280001</v>
      </c>
      <c r="E33" s="124">
        <v>3914.068612393</v>
      </c>
      <c r="F33" s="124">
        <v>4128.8431017470002</v>
      </c>
      <c r="G33" s="124">
        <v>4365.5280095939997</v>
      </c>
      <c r="H33" s="124">
        <v>4618.7437812280004</v>
      </c>
      <c r="I33" s="124">
        <v>4861.9673760850001</v>
      </c>
      <c r="J33" s="124">
        <v>5104.7346097449999</v>
      </c>
      <c r="K33" s="124">
        <v>5364.8450282880003</v>
      </c>
      <c r="L33" s="124">
        <v>5688.6728924930003</v>
      </c>
      <c r="M33" s="124">
        <v>5945.6734626580001</v>
      </c>
      <c r="N33" s="124">
        <v>6212.9554006520002</v>
      </c>
      <c r="O33" s="124">
        <v>6478.6863452910002</v>
      </c>
      <c r="P33" s="190">
        <v>6789.0873438199997</v>
      </c>
      <c r="Q33" s="190">
        <v>7046.8566049499996</v>
      </c>
      <c r="R33" s="190">
        <v>7284.2377692560003</v>
      </c>
      <c r="S33" s="190">
        <v>7602.0661008369998</v>
      </c>
      <c r="T33" s="332">
        <v>7958.1907956739997</v>
      </c>
    </row>
    <row r="34" spans="1:20" x14ac:dyDescent="0.2">
      <c r="A34" s="8"/>
      <c r="B34" s="1" t="s">
        <v>63</v>
      </c>
      <c r="C34" s="124">
        <v>1695.809343202</v>
      </c>
      <c r="D34" s="124">
        <v>1788.804812698</v>
      </c>
      <c r="E34" s="124">
        <v>1883.6844811159999</v>
      </c>
      <c r="F34" s="124">
        <v>1985.053849249</v>
      </c>
      <c r="G34" s="124">
        <v>2083.2909002890001</v>
      </c>
      <c r="H34" s="124">
        <v>2185.720405518</v>
      </c>
      <c r="I34" s="124">
        <v>2270.97709553</v>
      </c>
      <c r="J34" s="124">
        <v>2372.0707843690002</v>
      </c>
      <c r="K34" s="124">
        <v>2469.15598808</v>
      </c>
      <c r="L34" s="124">
        <v>2577.4106466909998</v>
      </c>
      <c r="M34" s="124">
        <v>2681.8454228189999</v>
      </c>
      <c r="N34" s="124">
        <v>2975.6133145680001</v>
      </c>
      <c r="O34" s="124">
        <v>3087.800407142</v>
      </c>
      <c r="P34" s="190">
        <v>3207.890057045</v>
      </c>
      <c r="Q34" s="190">
        <v>3328.2437024400001</v>
      </c>
      <c r="R34" s="190">
        <v>3425.6099095039999</v>
      </c>
      <c r="S34" s="190">
        <v>3566.4182416809999</v>
      </c>
      <c r="T34" s="332">
        <v>3700.048970975</v>
      </c>
    </row>
    <row r="35" spans="1:20" x14ac:dyDescent="0.2">
      <c r="A35" s="8"/>
      <c r="B35" s="1" t="s">
        <v>64</v>
      </c>
      <c r="C35" s="124">
        <v>568.63087083000005</v>
      </c>
      <c r="D35" s="124">
        <v>604.89965159400003</v>
      </c>
      <c r="E35" s="124">
        <v>640.12107921799998</v>
      </c>
      <c r="F35" s="124">
        <v>678.88434594299997</v>
      </c>
      <c r="G35" s="124">
        <v>721.67515061699999</v>
      </c>
      <c r="H35" s="124">
        <v>769.58226254800002</v>
      </c>
      <c r="I35" s="124">
        <v>803.715711371</v>
      </c>
      <c r="J35" s="124">
        <v>850.80198386999996</v>
      </c>
      <c r="K35" s="124">
        <v>900.29633031100002</v>
      </c>
      <c r="L35" s="124">
        <v>963.76004050799997</v>
      </c>
      <c r="M35" s="124">
        <v>1024.9885503170001</v>
      </c>
      <c r="N35" s="124">
        <v>1651.8633819250001</v>
      </c>
      <c r="O35" s="124">
        <v>1712.7568483709999</v>
      </c>
      <c r="P35" s="190">
        <v>1782.9453961730001</v>
      </c>
      <c r="Q35" s="190">
        <v>1849.1940598460001</v>
      </c>
      <c r="R35" s="190">
        <v>1903.312568864</v>
      </c>
      <c r="S35" s="190">
        <v>1967.694731024</v>
      </c>
      <c r="T35" s="332">
        <v>2021.151946401</v>
      </c>
    </row>
    <row r="36" spans="1:20" x14ac:dyDescent="0.2">
      <c r="A36" s="8"/>
      <c r="B36" s="1" t="s">
        <v>65</v>
      </c>
      <c r="C36" s="124">
        <v>204.31919717900001</v>
      </c>
      <c r="D36" s="124">
        <v>219.20078211699999</v>
      </c>
      <c r="E36" s="124">
        <v>233.97843920400001</v>
      </c>
      <c r="F36" s="124">
        <v>248.46806709800001</v>
      </c>
      <c r="G36" s="124">
        <v>264.982939929</v>
      </c>
      <c r="H36" s="124">
        <v>283.48588796799999</v>
      </c>
      <c r="I36" s="124">
        <v>298.84533433299998</v>
      </c>
      <c r="J36" s="124">
        <v>315.71644631700002</v>
      </c>
      <c r="K36" s="124">
        <v>333.75794081800001</v>
      </c>
      <c r="L36" s="124">
        <v>352.661786963</v>
      </c>
      <c r="M36" s="124">
        <v>368.59642009499998</v>
      </c>
      <c r="N36" s="124">
        <v>439.59565911999999</v>
      </c>
      <c r="O36" s="124">
        <v>459.56767442300003</v>
      </c>
      <c r="P36" s="190">
        <v>481.706594752</v>
      </c>
      <c r="Q36" s="190">
        <v>504.21711400300001</v>
      </c>
      <c r="R36" s="190">
        <v>525.13514263699994</v>
      </c>
      <c r="S36" s="190">
        <v>550.26511854700004</v>
      </c>
      <c r="T36" s="332">
        <v>573.36747234999996</v>
      </c>
    </row>
    <row r="37" spans="1:20" x14ac:dyDescent="0.2">
      <c r="A37" s="8"/>
      <c r="B37" s="1" t="s">
        <v>66</v>
      </c>
      <c r="C37" s="124">
        <v>344.52014972400002</v>
      </c>
      <c r="D37" s="124">
        <v>367.42405650699999</v>
      </c>
      <c r="E37" s="124">
        <v>389.657460421</v>
      </c>
      <c r="F37" s="124">
        <v>412.12588533399997</v>
      </c>
      <c r="G37" s="124">
        <v>437.70336292799999</v>
      </c>
      <c r="H37" s="124">
        <v>463.76479936200002</v>
      </c>
      <c r="I37" s="124">
        <v>485.05544007600002</v>
      </c>
      <c r="J37" s="124">
        <v>511.72811829800003</v>
      </c>
      <c r="K37" s="124">
        <v>538.71811449899997</v>
      </c>
      <c r="L37" s="124">
        <v>569.19595409900001</v>
      </c>
      <c r="M37" s="124">
        <v>596.46275154900002</v>
      </c>
      <c r="N37" s="124">
        <v>637.45724617400003</v>
      </c>
      <c r="O37" s="124">
        <v>669.71574289800003</v>
      </c>
      <c r="P37" s="190">
        <v>705.99644594200004</v>
      </c>
      <c r="Q37" s="190">
        <v>741.03901688300004</v>
      </c>
      <c r="R37" s="190">
        <v>773.65337175699995</v>
      </c>
      <c r="S37" s="190">
        <v>809.68149767800003</v>
      </c>
      <c r="T37" s="332">
        <v>835.40924528899995</v>
      </c>
    </row>
    <row r="38" spans="1:20" x14ac:dyDescent="0.2">
      <c r="A38" s="8"/>
      <c r="B38" s="1" t="s">
        <v>67</v>
      </c>
      <c r="C38" s="124">
        <v>215.202428771</v>
      </c>
      <c r="D38" s="124">
        <v>228.31100722299999</v>
      </c>
      <c r="E38" s="124">
        <v>241.18251008600001</v>
      </c>
      <c r="F38" s="124">
        <v>255.19540899500001</v>
      </c>
      <c r="G38" s="124">
        <v>270.44735018199998</v>
      </c>
      <c r="H38" s="124">
        <v>286.06795986100002</v>
      </c>
      <c r="I38" s="124">
        <v>292.16942250199997</v>
      </c>
      <c r="J38" s="124">
        <v>308.45986789400001</v>
      </c>
      <c r="K38" s="124">
        <v>326.58888409799999</v>
      </c>
      <c r="L38" s="124">
        <v>347.10941929500001</v>
      </c>
      <c r="M38" s="124">
        <v>364.58163042699999</v>
      </c>
      <c r="N38" s="124">
        <v>430.27221126500001</v>
      </c>
      <c r="O38" s="124">
        <v>451.79363261899999</v>
      </c>
      <c r="P38" s="190">
        <v>476.36315382999999</v>
      </c>
      <c r="Q38" s="190">
        <v>499.26019683700002</v>
      </c>
      <c r="R38" s="190">
        <v>520.155559025</v>
      </c>
      <c r="S38" s="190">
        <v>546.06901435400005</v>
      </c>
      <c r="T38" s="332">
        <v>568.82345552000004</v>
      </c>
    </row>
    <row r="39" spans="1:20" x14ac:dyDescent="0.2">
      <c r="A39" s="8"/>
      <c r="B39" s="1" t="s">
        <v>68</v>
      </c>
      <c r="C39" s="124">
        <v>781.39350276899995</v>
      </c>
      <c r="D39" s="124">
        <v>809.99874856500003</v>
      </c>
      <c r="E39" s="124">
        <v>838.19709616399996</v>
      </c>
      <c r="F39" s="124">
        <v>867.64173745899996</v>
      </c>
      <c r="G39" s="124">
        <v>900.76428189199999</v>
      </c>
      <c r="H39" s="124">
        <v>934.085197279</v>
      </c>
      <c r="I39" s="124">
        <v>959.31886058700002</v>
      </c>
      <c r="J39" s="124">
        <v>992.77524120199996</v>
      </c>
      <c r="K39" s="124">
        <v>1030.3395118020001</v>
      </c>
      <c r="L39" s="124">
        <v>1073.3607135289999</v>
      </c>
      <c r="M39" s="124">
        <v>1110.8787950349999</v>
      </c>
      <c r="N39" s="124">
        <v>1333.442539077</v>
      </c>
      <c r="O39" s="124">
        <v>1376.5674279039999</v>
      </c>
      <c r="P39" s="190">
        <v>1427.711638644</v>
      </c>
      <c r="Q39" s="190">
        <v>1473.75604903</v>
      </c>
      <c r="R39" s="190">
        <v>1520.94271781</v>
      </c>
      <c r="S39" s="190">
        <v>1572.276025245</v>
      </c>
      <c r="T39" s="332">
        <v>1610.950676443</v>
      </c>
    </row>
    <row r="40" spans="1:20" x14ac:dyDescent="0.2">
      <c r="A40" s="9"/>
      <c r="B40" s="3" t="s">
        <v>0</v>
      </c>
      <c r="C40" s="123">
        <v>309138.91286438901</v>
      </c>
      <c r="D40" s="123">
        <v>325238.07457373099</v>
      </c>
      <c r="E40" s="123">
        <v>343863.06887184898</v>
      </c>
      <c r="F40" s="123">
        <v>362196.972792721</v>
      </c>
      <c r="G40" s="123">
        <v>380187.73125192698</v>
      </c>
      <c r="H40" s="123">
        <v>400420.50070374901</v>
      </c>
      <c r="I40" s="123">
        <v>416863.57749914401</v>
      </c>
      <c r="J40" s="123">
        <v>436124.39250038302</v>
      </c>
      <c r="K40" s="123">
        <v>455000.18961078703</v>
      </c>
      <c r="L40" s="123">
        <v>476894.52089581499</v>
      </c>
      <c r="M40" s="123">
        <v>495515.86407079198</v>
      </c>
      <c r="N40" s="123">
        <v>528006.32826298301</v>
      </c>
      <c r="O40" s="123">
        <v>546802.37863341102</v>
      </c>
      <c r="P40" s="189">
        <v>564476.27682745794</v>
      </c>
      <c r="Q40" s="189">
        <v>582758.84500426997</v>
      </c>
      <c r="R40" s="189">
        <v>601413.40681156702</v>
      </c>
      <c r="S40" s="189">
        <v>621833.54923229397</v>
      </c>
      <c r="T40" s="331">
        <v>640481.86586448702</v>
      </c>
    </row>
    <row r="41" spans="1:20" ht="23" customHeight="1" x14ac:dyDescent="0.2">
      <c r="A41" s="290"/>
      <c r="B41" s="291"/>
      <c r="C41" s="291"/>
      <c r="D41" s="291"/>
      <c r="E41" s="291"/>
      <c r="F41" s="291"/>
      <c r="G41" s="291"/>
      <c r="H41" s="291"/>
      <c r="I41" s="291"/>
      <c r="J41" s="291"/>
      <c r="K41" s="291"/>
      <c r="L41" s="291"/>
      <c r="M41" s="291"/>
      <c r="N41" s="291"/>
      <c r="O41" s="291"/>
      <c r="P41" s="291"/>
      <c r="Q41" s="291"/>
      <c r="R41" s="291"/>
      <c r="S41" s="291"/>
      <c r="T41" s="292"/>
    </row>
    <row r="42" spans="1:20" x14ac:dyDescent="0.2">
      <c r="B42" s="115" t="s">
        <v>223</v>
      </c>
    </row>
    <row r="43" spans="1:20" x14ac:dyDescent="0.2">
      <c r="B43" s="115" t="s">
        <v>224</v>
      </c>
    </row>
    <row r="45" spans="1:20" x14ac:dyDescent="0.2">
      <c r="A45" s="54"/>
    </row>
  </sheetData>
  <mergeCells count="4">
    <mergeCell ref="A2:B2"/>
    <mergeCell ref="A3:B3"/>
    <mergeCell ref="A1:T1"/>
    <mergeCell ref="A41:T41"/>
  </mergeCells>
  <printOptions horizontalCentered="1"/>
  <pageMargins left="0.70866141732283472" right="0.70866141732283472" top="0.74803149606299213" bottom="0.74803149606299213" header="0.31496062992125984" footer="0.31496062992125984"/>
  <pageSetup paperSize="9" scale="80" orientation="landscape" r:id="rId1"/>
  <headerFooter alignWithMargins="0">
    <oddFooter>&amp;L&amp;"Arial,Regular"&amp;10&amp;K09-024STATISTIK LEMBAGA PEMBIAYAAN INDONESIA&amp;R&amp;"Arial,Regular"&amp;10&amp;K08-020&amp;P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9:G51"/>
  <sheetViews>
    <sheetView showGridLines="0" topLeftCell="A7" zoomScaleNormal="100" zoomScalePageLayoutView="130" workbookViewId="0">
      <selection activeCell="C11" sqref="C11"/>
    </sheetView>
  </sheetViews>
  <sheetFormatPr baseColWidth="10" defaultColWidth="8.83203125" defaultRowHeight="15" x14ac:dyDescent="0.2"/>
  <cols>
    <col min="1" max="1" width="4.33203125" style="126" customWidth="1"/>
    <col min="2" max="2" width="3.6640625" style="127" customWidth="1"/>
    <col min="3" max="3" width="40.6640625" style="134" customWidth="1"/>
    <col min="4" max="4" width="3.6640625" style="127" customWidth="1"/>
    <col min="5" max="5" width="40.6640625" style="127" customWidth="1"/>
    <col min="6" max="6" width="30.6640625" style="130" customWidth="1"/>
    <col min="7" max="7" width="50.6640625" style="127" customWidth="1"/>
    <col min="8" max="16384" width="8.83203125" style="127"/>
  </cols>
  <sheetData>
    <row r="9" spans="3:7" ht="26" x14ac:dyDescent="0.2">
      <c r="C9" s="131" t="s">
        <v>6</v>
      </c>
      <c r="D9" s="132"/>
      <c r="E9" s="133" t="s">
        <v>7</v>
      </c>
    </row>
    <row r="11" spans="3:7" ht="24" x14ac:dyDescent="0.2">
      <c r="C11" s="135" t="s">
        <v>226</v>
      </c>
      <c r="D11" s="136"/>
      <c r="E11" s="136" t="s">
        <v>228</v>
      </c>
    </row>
    <row r="12" spans="3:7" ht="36" x14ac:dyDescent="0.2">
      <c r="C12" s="128" t="s">
        <v>225</v>
      </c>
      <c r="D12" s="128"/>
      <c r="E12" s="129" t="s">
        <v>227</v>
      </c>
      <c r="G12" s="10"/>
    </row>
    <row r="14" spans="3:7" x14ac:dyDescent="0.2">
      <c r="C14" s="135" t="s">
        <v>155</v>
      </c>
      <c r="D14" s="136"/>
      <c r="E14" s="136" t="s">
        <v>156</v>
      </c>
    </row>
    <row r="15" spans="3:7" ht="20" customHeight="1" x14ac:dyDescent="0.2">
      <c r="C15" s="128" t="s">
        <v>157</v>
      </c>
      <c r="D15" s="128"/>
      <c r="E15" s="129" t="s">
        <v>158</v>
      </c>
      <c r="G15" s="10"/>
    </row>
    <row r="16" spans="3:7" ht="14.75" customHeight="1" x14ac:dyDescent="0.2">
      <c r="C16" s="128"/>
      <c r="D16" s="128"/>
      <c r="E16" s="129"/>
      <c r="G16" s="10"/>
    </row>
    <row r="17" spans="1:7" x14ac:dyDescent="0.2">
      <c r="C17" s="135" t="s">
        <v>159</v>
      </c>
      <c r="D17" s="128"/>
      <c r="E17" s="136" t="s">
        <v>160</v>
      </c>
    </row>
    <row r="18" spans="1:7" ht="21.5" customHeight="1" x14ac:dyDescent="0.2">
      <c r="C18" s="128" t="s">
        <v>161</v>
      </c>
      <c r="D18" s="128"/>
      <c r="E18" s="129" t="s">
        <v>162</v>
      </c>
      <c r="G18" s="10"/>
    </row>
    <row r="19" spans="1:7" ht="14.75" customHeight="1" x14ac:dyDescent="0.2">
      <c r="C19" s="128"/>
      <c r="D19" s="128"/>
      <c r="E19" s="129"/>
      <c r="G19" s="10"/>
    </row>
    <row r="20" spans="1:7" x14ac:dyDescent="0.2">
      <c r="C20" s="135" t="s">
        <v>163</v>
      </c>
      <c r="D20" s="136"/>
      <c r="E20" s="136" t="s">
        <v>164</v>
      </c>
    </row>
    <row r="21" spans="1:7" ht="24" x14ac:dyDescent="0.2">
      <c r="C21" s="128" t="s">
        <v>117</v>
      </c>
      <c r="D21" s="128"/>
      <c r="E21" s="129" t="s">
        <v>133</v>
      </c>
      <c r="G21" s="10"/>
    </row>
    <row r="22" spans="1:7" ht="14.75" customHeight="1" x14ac:dyDescent="0.2">
      <c r="C22" s="128"/>
      <c r="D22" s="128"/>
      <c r="E22" s="129"/>
      <c r="G22" s="10"/>
    </row>
    <row r="23" spans="1:7" x14ac:dyDescent="0.2">
      <c r="C23" s="135" t="s">
        <v>165</v>
      </c>
      <c r="D23" s="136"/>
      <c r="E23" s="136" t="s">
        <v>166</v>
      </c>
    </row>
    <row r="24" spans="1:7" s="138" customFormat="1" ht="24" x14ac:dyDescent="0.2">
      <c r="A24" s="137"/>
      <c r="C24" s="128" t="s">
        <v>118</v>
      </c>
      <c r="D24" s="128"/>
      <c r="E24" s="129" t="s">
        <v>134</v>
      </c>
      <c r="F24" s="139"/>
      <c r="G24" s="140"/>
    </row>
    <row r="25" spans="1:7" ht="14.75" customHeight="1" x14ac:dyDescent="0.2">
      <c r="C25" s="128"/>
      <c r="D25" s="128"/>
      <c r="E25" s="129"/>
      <c r="G25" s="10"/>
    </row>
    <row r="26" spans="1:7" ht="24" x14ac:dyDescent="0.2">
      <c r="C26" s="136" t="s">
        <v>112</v>
      </c>
      <c r="D26" s="136"/>
      <c r="E26" s="136" t="s">
        <v>115</v>
      </c>
    </row>
    <row r="27" spans="1:7" ht="47.5" customHeight="1" x14ac:dyDescent="0.2">
      <c r="C27" s="128" t="s">
        <v>167</v>
      </c>
      <c r="D27" s="129"/>
      <c r="E27" s="129" t="s">
        <v>168</v>
      </c>
      <c r="G27" s="10"/>
    </row>
    <row r="28" spans="1:7" ht="14.75" customHeight="1" x14ac:dyDescent="0.2">
      <c r="C28" s="128"/>
      <c r="D28" s="129"/>
      <c r="E28" s="129"/>
      <c r="G28" s="10"/>
    </row>
    <row r="29" spans="1:7" ht="14.75" customHeight="1" x14ac:dyDescent="0.2">
      <c r="C29" s="136" t="s">
        <v>191</v>
      </c>
      <c r="D29" s="128"/>
      <c r="E29" s="136" t="s">
        <v>191</v>
      </c>
      <c r="G29" s="10"/>
    </row>
    <row r="30" spans="1:7" ht="31" customHeight="1" x14ac:dyDescent="0.2">
      <c r="C30" s="128" t="s">
        <v>190</v>
      </c>
      <c r="D30" s="128"/>
      <c r="E30" s="129" t="s">
        <v>192</v>
      </c>
      <c r="G30" s="10"/>
    </row>
    <row r="31" spans="1:7" x14ac:dyDescent="0.2">
      <c r="C31" s="135" t="s">
        <v>111</v>
      </c>
      <c r="D31" s="136"/>
      <c r="E31" s="136" t="s">
        <v>114</v>
      </c>
    </row>
    <row r="32" spans="1:7" ht="11.5" customHeight="1" x14ac:dyDescent="0.2">
      <c r="C32" s="128" t="s">
        <v>135</v>
      </c>
      <c r="D32" s="129"/>
      <c r="E32" s="129" t="s">
        <v>136</v>
      </c>
      <c r="G32" s="10"/>
    </row>
    <row r="33" spans="3:7" ht="14.75" customHeight="1" x14ac:dyDescent="0.2">
      <c r="C33" s="128"/>
      <c r="D33" s="128"/>
      <c r="E33" s="129"/>
      <c r="G33" s="10"/>
    </row>
    <row r="34" spans="3:7" x14ac:dyDescent="0.2">
      <c r="C34" s="135" t="s">
        <v>113</v>
      </c>
      <c r="D34" s="129"/>
      <c r="E34" s="136" t="s">
        <v>123</v>
      </c>
      <c r="G34" s="10"/>
    </row>
    <row r="35" spans="3:7" ht="24" x14ac:dyDescent="0.2">
      <c r="C35" s="128" t="s">
        <v>169</v>
      </c>
      <c r="D35" s="129"/>
      <c r="E35" s="129" t="s">
        <v>116</v>
      </c>
    </row>
    <row r="36" spans="3:7" ht="14.75" customHeight="1" x14ac:dyDescent="0.2">
      <c r="C36" s="128"/>
      <c r="D36" s="128"/>
      <c r="E36" s="129"/>
      <c r="G36" s="10"/>
    </row>
    <row r="37" spans="3:7" x14ac:dyDescent="0.2">
      <c r="C37" s="135" t="s">
        <v>170</v>
      </c>
      <c r="D37" s="135"/>
      <c r="E37" s="136" t="s">
        <v>171</v>
      </c>
      <c r="G37" s="10"/>
    </row>
    <row r="38" spans="3:7" x14ac:dyDescent="0.2">
      <c r="C38" s="128" t="s">
        <v>8</v>
      </c>
      <c r="D38" s="128"/>
      <c r="E38" s="129" t="s">
        <v>9</v>
      </c>
    </row>
    <row r="39" spans="3:7" ht="14.75" customHeight="1" x14ac:dyDescent="0.2">
      <c r="C39" s="128"/>
      <c r="D39" s="128"/>
      <c r="E39" s="129"/>
      <c r="G39" s="10"/>
    </row>
    <row r="40" spans="3:7" x14ac:dyDescent="0.2">
      <c r="C40" s="135" t="s">
        <v>172</v>
      </c>
      <c r="D40" s="136"/>
      <c r="E40" s="136" t="s">
        <v>173</v>
      </c>
    </row>
    <row r="41" spans="3:7" x14ac:dyDescent="0.2">
      <c r="C41" s="128" t="s">
        <v>10</v>
      </c>
      <c r="D41" s="129"/>
      <c r="E41" s="129" t="s">
        <v>11</v>
      </c>
    </row>
    <row r="42" spans="3:7" ht="14.75" customHeight="1" x14ac:dyDescent="0.2">
      <c r="C42" s="128"/>
      <c r="D42" s="129"/>
      <c r="E42" s="129"/>
    </row>
    <row r="43" spans="3:7" x14ac:dyDescent="0.2">
      <c r="C43" s="135" t="s">
        <v>174</v>
      </c>
      <c r="D43" s="135"/>
      <c r="E43" s="136" t="s">
        <v>139</v>
      </c>
    </row>
    <row r="44" spans="3:7" ht="29.5" customHeight="1" x14ac:dyDescent="0.2">
      <c r="C44" s="128" t="s">
        <v>137</v>
      </c>
      <c r="D44" s="128"/>
      <c r="E44" s="129" t="s">
        <v>138</v>
      </c>
      <c r="G44" s="10"/>
    </row>
    <row r="45" spans="3:7" ht="14.75" customHeight="1" x14ac:dyDescent="0.2">
      <c r="C45" s="128"/>
      <c r="D45" s="128"/>
      <c r="E45" s="129"/>
      <c r="G45" s="10"/>
    </row>
    <row r="46" spans="3:7" x14ac:dyDescent="0.2">
      <c r="C46" s="135" t="s">
        <v>142</v>
      </c>
      <c r="D46" s="128"/>
      <c r="E46" s="136" t="s">
        <v>141</v>
      </c>
    </row>
    <row r="47" spans="3:7" ht="36" x14ac:dyDescent="0.2">
      <c r="C47" s="128" t="s">
        <v>175</v>
      </c>
      <c r="D47" s="128"/>
      <c r="E47" s="129" t="s">
        <v>140</v>
      </c>
      <c r="G47" s="10"/>
    </row>
    <row r="48" spans="3:7" ht="14.75" customHeight="1" x14ac:dyDescent="0.2">
      <c r="C48" s="141"/>
      <c r="D48" s="141"/>
      <c r="E48" s="142"/>
      <c r="G48" s="10"/>
    </row>
    <row r="49" spans="3:5" x14ac:dyDescent="0.2">
      <c r="C49" s="128"/>
      <c r="D49" s="129"/>
      <c r="E49" s="129"/>
    </row>
    <row r="50" spans="3:5" x14ac:dyDescent="0.2">
      <c r="C50" s="128"/>
      <c r="D50" s="129"/>
      <c r="E50" s="129"/>
    </row>
    <row r="51" spans="3:5" x14ac:dyDescent="0.2">
      <c r="C51" s="143"/>
      <c r="D51" s="138"/>
      <c r="E51" s="138"/>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9:E13"/>
  <sheetViews>
    <sheetView showGridLines="0" zoomScaleNormal="100" workbookViewId="0">
      <selection activeCell="C13" sqref="C13"/>
    </sheetView>
  </sheetViews>
  <sheetFormatPr baseColWidth="10" defaultColWidth="8.83203125" defaultRowHeight="15" x14ac:dyDescent="0.2"/>
  <cols>
    <col min="1" max="1" width="4.33203125" style="35" customWidth="1"/>
    <col min="2" max="2" width="3.6640625" customWidth="1"/>
    <col min="3" max="3" width="9.33203125" customWidth="1"/>
    <col min="4" max="4" width="3.33203125" customWidth="1"/>
    <col min="5" max="5" width="57.5" customWidth="1"/>
  </cols>
  <sheetData>
    <row r="9" spans="3:5" x14ac:dyDescent="0.2">
      <c r="C9" s="42" t="s">
        <v>1</v>
      </c>
      <c r="D9" s="43" t="s">
        <v>12</v>
      </c>
      <c r="E9" s="44" t="s">
        <v>13</v>
      </c>
    </row>
    <row r="10" spans="3:5" x14ac:dyDescent="0.2">
      <c r="C10" s="42" t="s">
        <v>143</v>
      </c>
      <c r="D10" s="43" t="s">
        <v>12</v>
      </c>
      <c r="E10" s="44" t="s">
        <v>145</v>
      </c>
    </row>
    <row r="11" spans="3:5" x14ac:dyDescent="0.2">
      <c r="C11" s="42" t="s">
        <v>144</v>
      </c>
      <c r="D11" s="43" t="s">
        <v>12</v>
      </c>
      <c r="E11" s="44" t="s">
        <v>146</v>
      </c>
    </row>
    <row r="12" spans="3:5" x14ac:dyDescent="0.2">
      <c r="C12" s="42" t="s">
        <v>14</v>
      </c>
      <c r="D12" s="43" t="s">
        <v>12</v>
      </c>
      <c r="E12" s="44" t="s">
        <v>15</v>
      </c>
    </row>
    <row r="13" spans="3:5" x14ac:dyDescent="0.2">
      <c r="C13" s="42" t="s">
        <v>16</v>
      </c>
      <c r="D13" s="43" t="s">
        <v>12</v>
      </c>
      <c r="E13" s="44" t="s">
        <v>17</v>
      </c>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2C401-431E-4FC3-8AA2-5812BFE83A17}">
  <sheetPr>
    <pageSetUpPr fitToPage="1"/>
  </sheetPr>
  <dimension ref="A1:G11"/>
  <sheetViews>
    <sheetView showGridLines="0" zoomScale="142" zoomScaleNormal="130" zoomScaleSheetLayoutView="120" workbookViewId="0">
      <selection activeCell="B8" sqref="B8"/>
    </sheetView>
  </sheetViews>
  <sheetFormatPr baseColWidth="10" defaultColWidth="8.83203125" defaultRowHeight="15" x14ac:dyDescent="0.2"/>
  <cols>
    <col min="1" max="5" width="21.6640625" customWidth="1"/>
    <col min="6" max="6" width="9.1640625" bestFit="1" customWidth="1"/>
  </cols>
  <sheetData>
    <row r="1" spans="1:7" ht="29.75" customHeight="1" x14ac:dyDescent="0.2">
      <c r="A1" s="274" t="s">
        <v>32</v>
      </c>
      <c r="B1" s="275"/>
      <c r="C1" s="275"/>
      <c r="D1" s="275"/>
      <c r="E1" s="276"/>
    </row>
    <row r="2" spans="1:7" ht="38" customHeight="1" x14ac:dyDescent="0.2">
      <c r="A2" s="34" t="s">
        <v>122</v>
      </c>
      <c r="B2" s="34" t="s">
        <v>194</v>
      </c>
      <c r="C2" s="34" t="s">
        <v>119</v>
      </c>
      <c r="D2" s="34" t="s">
        <v>120</v>
      </c>
      <c r="E2" s="34" t="s">
        <v>121</v>
      </c>
    </row>
    <row r="3" spans="1:7" x14ac:dyDescent="0.2">
      <c r="A3" s="16" t="s">
        <v>30</v>
      </c>
      <c r="B3" s="27">
        <v>95</v>
      </c>
      <c r="C3" s="313">
        <v>6695.6653886719996</v>
      </c>
      <c r="D3" s="311">
        <v>3373.8151067180002</v>
      </c>
      <c r="E3" s="311">
        <v>3321.8502819539999</v>
      </c>
    </row>
    <row r="4" spans="1:7" x14ac:dyDescent="0.2">
      <c r="A4" s="17" t="s">
        <v>31</v>
      </c>
      <c r="B4" s="28">
        <v>7</v>
      </c>
      <c r="C4" s="313">
        <v>129.72895009000001</v>
      </c>
      <c r="D4" s="311">
        <v>108.27810429100001</v>
      </c>
      <c r="E4" s="311">
        <v>21.450845799</v>
      </c>
    </row>
    <row r="5" spans="1:7" x14ac:dyDescent="0.2">
      <c r="A5" s="5" t="s">
        <v>193</v>
      </c>
      <c r="B5" s="29">
        <f>SUM(B3:B4)</f>
        <v>102</v>
      </c>
      <c r="C5" s="314">
        <v>6825.3943387620002</v>
      </c>
      <c r="D5" s="312">
        <v>3482.0932110089998</v>
      </c>
      <c r="E5" s="312">
        <v>3343.3011277529999</v>
      </c>
    </row>
    <row r="6" spans="1:7" ht="32.25" customHeight="1" x14ac:dyDescent="0.2">
      <c r="A6" s="277" t="s">
        <v>394</v>
      </c>
      <c r="B6" s="278"/>
      <c r="C6" s="278"/>
      <c r="D6" s="278"/>
      <c r="E6" s="279"/>
    </row>
    <row r="7" spans="1:7" ht="12.5" customHeight="1" x14ac:dyDescent="0.2">
      <c r="C7" s="75"/>
      <c r="D7" s="75"/>
      <c r="E7" s="75"/>
      <c r="G7" s="69"/>
    </row>
    <row r="8" spans="1:7" ht="14" customHeight="1" x14ac:dyDescent="0.2">
      <c r="C8" s="75"/>
      <c r="D8" s="75"/>
      <c r="E8" s="75"/>
    </row>
    <row r="9" spans="1:7" x14ac:dyDescent="0.2">
      <c r="C9" s="96"/>
      <c r="D9" s="75"/>
      <c r="E9" s="75"/>
    </row>
    <row r="10" spans="1:7" x14ac:dyDescent="0.2">
      <c r="C10" s="97"/>
      <c r="D10" s="75"/>
    </row>
    <row r="11" spans="1:7" ht="14" customHeight="1" x14ac:dyDescent="0.2"/>
  </sheetData>
  <mergeCells count="2">
    <mergeCell ref="A1:E1"/>
    <mergeCell ref="A6:E6"/>
  </mergeCells>
  <printOptions horizontalCentered="1"/>
  <pageMargins left="0.70866141732283472" right="0.70866141732283472" top="0.74803149606299213" bottom="0.74803149606299213" header="0.31496062992125984" footer="0.31496062992125984"/>
  <pageSetup paperSize="9" fitToHeight="0" orientation="landscape" r:id="rId1"/>
  <headerFooter alignWithMargins="0">
    <oddFooter>&amp;L&amp;"Arial,Regular"&amp;10&amp;K09-024STATISTIK FINTECH LENDING INDONESIA&amp;R&amp;"Arial,Regular"&amp;10&amp;K08-020&amp;P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59"/>
  <sheetViews>
    <sheetView showGridLines="0" zoomScaleNormal="85" workbookViewId="0">
      <pane xSplit="1" ySplit="2" topLeftCell="O3" activePane="bottomRight" state="frozen"/>
      <selection activeCell="C13" sqref="C13"/>
      <selection pane="topRight" activeCell="C13" sqref="C13"/>
      <selection pane="bottomLeft" activeCell="C13" sqref="C13"/>
      <selection pane="bottomRight" activeCell="S11" sqref="S11"/>
    </sheetView>
  </sheetViews>
  <sheetFormatPr baseColWidth="10" defaultColWidth="9.33203125" defaultRowHeight="14" x14ac:dyDescent="0.15"/>
  <cols>
    <col min="1" max="1" width="24.83203125" style="169" bestFit="1" customWidth="1"/>
    <col min="2" max="4" width="8.83203125" style="169" hidden="1" customWidth="1"/>
    <col min="5" max="6" width="8.83203125" style="173" hidden="1" customWidth="1"/>
    <col min="7" max="8" width="8.83203125" style="173" customWidth="1"/>
    <col min="9" max="12" width="9.33203125" style="169" customWidth="1"/>
    <col min="13" max="13" width="9.83203125" style="169" bestFit="1" customWidth="1"/>
    <col min="14" max="19" width="9.83203125" style="169" customWidth="1"/>
    <col min="20" max="20" width="24.83203125" style="174" bestFit="1" customWidth="1"/>
    <col min="21" max="16384" width="9.33203125" style="169"/>
  </cols>
  <sheetData>
    <row r="1" spans="1:20" ht="33.5" customHeight="1" x14ac:dyDescent="0.15">
      <c r="A1" s="280" t="s">
        <v>386</v>
      </c>
      <c r="B1" s="281"/>
      <c r="C1" s="281"/>
      <c r="D1" s="281"/>
      <c r="E1" s="281"/>
      <c r="F1" s="281"/>
      <c r="G1" s="281"/>
      <c r="H1" s="281"/>
      <c r="I1" s="281"/>
      <c r="J1" s="281"/>
      <c r="K1" s="281"/>
      <c r="L1" s="281"/>
      <c r="M1" s="281"/>
      <c r="N1" s="281"/>
      <c r="O1" s="281"/>
      <c r="P1" s="281"/>
      <c r="Q1" s="281"/>
      <c r="R1" s="281"/>
      <c r="S1" s="281"/>
      <c r="T1" s="282"/>
    </row>
    <row r="2" spans="1:20" x14ac:dyDescent="0.15">
      <c r="A2" s="145" t="s">
        <v>230</v>
      </c>
      <c r="B2" s="146">
        <v>44583</v>
      </c>
      <c r="C2" s="146">
        <v>44614</v>
      </c>
      <c r="D2" s="146">
        <v>44642</v>
      </c>
      <c r="E2" s="146">
        <v>44673</v>
      </c>
      <c r="F2" s="146">
        <v>44703</v>
      </c>
      <c r="G2" s="146">
        <v>44734</v>
      </c>
      <c r="H2" s="146">
        <v>44764</v>
      </c>
      <c r="I2" s="146">
        <v>44795</v>
      </c>
      <c r="J2" s="146">
        <v>44826</v>
      </c>
      <c r="K2" s="146">
        <v>44856</v>
      </c>
      <c r="L2" s="146">
        <v>44887</v>
      </c>
      <c r="M2" s="146">
        <v>44917</v>
      </c>
      <c r="N2" s="146">
        <v>44948</v>
      </c>
      <c r="O2" s="146">
        <v>44979</v>
      </c>
      <c r="P2" s="146">
        <v>45007</v>
      </c>
      <c r="Q2" s="146">
        <v>45017</v>
      </c>
      <c r="R2" s="146">
        <v>45047</v>
      </c>
      <c r="S2" s="146">
        <v>45078</v>
      </c>
      <c r="T2" s="154" t="s">
        <v>238</v>
      </c>
    </row>
    <row r="3" spans="1:20" x14ac:dyDescent="0.15">
      <c r="A3" s="147" t="s">
        <v>239</v>
      </c>
      <c r="B3" s="170"/>
      <c r="C3" s="170"/>
      <c r="D3" s="170"/>
      <c r="E3" s="171"/>
      <c r="F3" s="171"/>
      <c r="G3" s="171"/>
      <c r="H3" s="171"/>
      <c r="I3" s="171"/>
      <c r="J3" s="171"/>
      <c r="K3" s="170"/>
      <c r="L3" s="170"/>
      <c r="M3" s="170"/>
      <c r="N3" s="170"/>
      <c r="O3" s="170"/>
      <c r="P3" s="170"/>
      <c r="Q3" s="170"/>
      <c r="R3" s="170"/>
      <c r="S3" s="170"/>
      <c r="T3" s="147" t="s">
        <v>240</v>
      </c>
    </row>
    <row r="4" spans="1:20" x14ac:dyDescent="0.15">
      <c r="A4" s="155" t="s">
        <v>241</v>
      </c>
      <c r="B4" s="156"/>
      <c r="C4" s="156"/>
      <c r="D4" s="156"/>
      <c r="E4" s="171"/>
      <c r="F4" s="171"/>
      <c r="G4" s="171"/>
      <c r="H4" s="171"/>
      <c r="I4" s="171"/>
      <c r="J4" s="171"/>
      <c r="K4" s="170"/>
      <c r="L4" s="170"/>
      <c r="M4" s="170"/>
      <c r="N4" s="170"/>
      <c r="O4" s="170"/>
      <c r="P4" s="170"/>
      <c r="Q4" s="170"/>
      <c r="R4" s="170"/>
      <c r="S4" s="170"/>
      <c r="T4" s="147" t="s">
        <v>242</v>
      </c>
    </row>
    <row r="5" spans="1:20" x14ac:dyDescent="0.15">
      <c r="A5" s="149" t="s">
        <v>243</v>
      </c>
      <c r="B5" s="152">
        <v>1354.329505486</v>
      </c>
      <c r="C5" s="152">
        <v>1434.5359354269999</v>
      </c>
      <c r="D5" s="152">
        <v>1624.156631392</v>
      </c>
      <c r="E5" s="152">
        <v>1624.0239679409999</v>
      </c>
      <c r="F5" s="152">
        <v>1668.9100720209999</v>
      </c>
      <c r="G5" s="152">
        <v>1639.364219283</v>
      </c>
      <c r="H5" s="152">
        <v>1753.477028065</v>
      </c>
      <c r="I5" s="152">
        <v>1699.8198626169999</v>
      </c>
      <c r="J5" s="152">
        <v>1888.1910228439999</v>
      </c>
      <c r="K5" s="152">
        <v>1767.3938344000001</v>
      </c>
      <c r="L5" s="152">
        <v>1833.102803881</v>
      </c>
      <c r="M5" s="152">
        <v>2044.6675654410001</v>
      </c>
      <c r="N5" s="152">
        <v>2062.1707090690002</v>
      </c>
      <c r="O5" s="152">
        <v>2045.3599687139999</v>
      </c>
      <c r="P5" s="152">
        <v>2232.7322281100001</v>
      </c>
      <c r="Q5" s="152">
        <v>2175.8594587419998</v>
      </c>
      <c r="R5" s="152">
        <v>2418.459322444</v>
      </c>
      <c r="S5" s="152">
        <v>2758.0304910979999</v>
      </c>
      <c r="T5" s="149" t="s">
        <v>244</v>
      </c>
    </row>
    <row r="6" spans="1:20" x14ac:dyDescent="0.15">
      <c r="A6" s="149" t="s">
        <v>245</v>
      </c>
      <c r="B6" s="152">
        <v>39.218015239000003</v>
      </c>
      <c r="C6" s="152">
        <v>42.613164910000002</v>
      </c>
      <c r="D6" s="152">
        <v>57.175399689999999</v>
      </c>
      <c r="E6" s="152">
        <v>75.593450250999993</v>
      </c>
      <c r="F6" s="152">
        <v>100.44171129599999</v>
      </c>
      <c r="G6" s="152">
        <v>104.11479096399999</v>
      </c>
      <c r="H6" s="152">
        <v>127.88548915699999</v>
      </c>
      <c r="I6" s="152">
        <v>135.89480100700001</v>
      </c>
      <c r="J6" s="152">
        <v>120.024196668</v>
      </c>
      <c r="K6" s="152">
        <v>140.497353965</v>
      </c>
      <c r="L6" s="152">
        <v>151.75257983899999</v>
      </c>
      <c r="M6" s="152">
        <v>138.53250829999999</v>
      </c>
      <c r="N6" s="152">
        <v>174.83466728299999</v>
      </c>
      <c r="O6" s="152">
        <v>195.214227252</v>
      </c>
      <c r="P6" s="152">
        <v>190.830603483</v>
      </c>
      <c r="Q6" s="152">
        <v>171.32383972599999</v>
      </c>
      <c r="R6" s="152">
        <v>162.85267959399999</v>
      </c>
      <c r="S6" s="152">
        <v>161.80115915799999</v>
      </c>
      <c r="T6" s="149" t="s">
        <v>246</v>
      </c>
    </row>
    <row r="7" spans="1:20" x14ac:dyDescent="0.15">
      <c r="A7" s="149" t="s">
        <v>247</v>
      </c>
      <c r="B7" s="152">
        <v>170.398379793</v>
      </c>
      <c r="C7" s="152">
        <v>163.62524874299999</v>
      </c>
      <c r="D7" s="152">
        <v>171.82003265399999</v>
      </c>
      <c r="E7" s="152">
        <v>189.12405801599999</v>
      </c>
      <c r="F7" s="152">
        <v>182.26523721699999</v>
      </c>
      <c r="G7" s="152">
        <v>170.122206514</v>
      </c>
      <c r="H7" s="152">
        <v>171.02794285300001</v>
      </c>
      <c r="I7" s="152">
        <v>176.706724178</v>
      </c>
      <c r="J7" s="152">
        <v>173.82025634499999</v>
      </c>
      <c r="K7" s="152">
        <v>179.76018149500001</v>
      </c>
      <c r="L7" s="152">
        <v>182.441035914</v>
      </c>
      <c r="M7" s="152">
        <v>237.47879947499999</v>
      </c>
      <c r="N7" s="152">
        <v>272.177820365</v>
      </c>
      <c r="O7" s="152">
        <v>282.92579522699998</v>
      </c>
      <c r="P7" s="152">
        <v>283.75579101699998</v>
      </c>
      <c r="Q7" s="152">
        <v>298.48393057800001</v>
      </c>
      <c r="R7" s="152">
        <v>297.77635672299999</v>
      </c>
      <c r="S7" s="152">
        <v>265.49815097099997</v>
      </c>
      <c r="T7" s="149" t="s">
        <v>248</v>
      </c>
    </row>
    <row r="8" spans="1:20" x14ac:dyDescent="0.15">
      <c r="A8" s="149" t="s">
        <v>249</v>
      </c>
      <c r="B8" s="152">
        <v>47.077169302999998</v>
      </c>
      <c r="C8" s="152">
        <v>47.938436787000001</v>
      </c>
      <c r="D8" s="152">
        <v>46.517564632000003</v>
      </c>
      <c r="E8" s="152">
        <v>49.422184952000002</v>
      </c>
      <c r="F8" s="152">
        <v>49.443440500999998</v>
      </c>
      <c r="G8" s="152">
        <v>51.579195179999999</v>
      </c>
      <c r="H8" s="152">
        <v>32.653506399999998</v>
      </c>
      <c r="I8" s="152">
        <v>42.814217888000002</v>
      </c>
      <c r="J8" s="152">
        <v>39.866284018999998</v>
      </c>
      <c r="K8" s="152">
        <v>39.230275263999999</v>
      </c>
      <c r="L8" s="152">
        <v>38.968199255999998</v>
      </c>
      <c r="M8" s="152">
        <v>44.060413322999999</v>
      </c>
      <c r="N8" s="152">
        <v>45.436977577</v>
      </c>
      <c r="O8" s="152">
        <v>22.722331010000001</v>
      </c>
      <c r="P8" s="152">
        <v>32.804954608000003</v>
      </c>
      <c r="Q8" s="152">
        <v>31.618174008</v>
      </c>
      <c r="R8" s="152">
        <v>31.73879861</v>
      </c>
      <c r="S8" s="152">
        <v>91.728452689999997</v>
      </c>
      <c r="T8" s="149" t="s">
        <v>250</v>
      </c>
    </row>
    <row r="9" spans="1:20" x14ac:dyDescent="0.15">
      <c r="A9" s="149" t="s">
        <v>251</v>
      </c>
      <c r="B9" s="152">
        <v>1279.554904006</v>
      </c>
      <c r="C9" s="152">
        <v>1330.6345158649999</v>
      </c>
      <c r="D9" s="152">
        <v>1247.865880569</v>
      </c>
      <c r="E9" s="152">
        <v>1287.27640137</v>
      </c>
      <c r="F9" s="152">
        <v>1204.6860956989999</v>
      </c>
      <c r="G9" s="152">
        <v>1339.6329177699999</v>
      </c>
      <c r="H9" s="152">
        <v>1349.500374925</v>
      </c>
      <c r="I9" s="152">
        <v>1384.2705707550001</v>
      </c>
      <c r="J9" s="152">
        <v>1410.3185931089999</v>
      </c>
      <c r="K9" s="152">
        <v>1617.1683312089999</v>
      </c>
      <c r="L9" s="152">
        <v>1693.3712550939999</v>
      </c>
      <c r="M9" s="152">
        <v>1499.394985873</v>
      </c>
      <c r="N9" s="152">
        <v>1844.5276762129999</v>
      </c>
      <c r="O9" s="152">
        <v>1833.6598337610001</v>
      </c>
      <c r="P9" s="152">
        <v>1607.701110861</v>
      </c>
      <c r="Q9" s="152">
        <v>1682.922089077</v>
      </c>
      <c r="R9" s="152">
        <v>1468.2645763339999</v>
      </c>
      <c r="S9" s="152">
        <v>1511.8198295459999</v>
      </c>
      <c r="T9" s="149" t="s">
        <v>252</v>
      </c>
    </row>
    <row r="10" spans="1:20" x14ac:dyDescent="0.15">
      <c r="A10" s="157" t="s">
        <v>253</v>
      </c>
      <c r="B10" s="152">
        <v>572.82234107399995</v>
      </c>
      <c r="C10" s="152">
        <v>590.86848766599996</v>
      </c>
      <c r="D10" s="152">
        <v>579.254990808</v>
      </c>
      <c r="E10" s="152">
        <v>541.77924661400004</v>
      </c>
      <c r="F10" s="152">
        <v>563.428338424</v>
      </c>
      <c r="G10" s="152">
        <v>651.26463028900002</v>
      </c>
      <c r="H10" s="152">
        <v>646.68467658700001</v>
      </c>
      <c r="I10" s="152">
        <v>666.828560262</v>
      </c>
      <c r="J10" s="152">
        <v>553.76145782799995</v>
      </c>
      <c r="K10" s="152">
        <v>676.65179848599996</v>
      </c>
      <c r="L10" s="152">
        <v>580.38111618000005</v>
      </c>
      <c r="M10" s="152">
        <v>460.69083048900001</v>
      </c>
      <c r="N10" s="152">
        <v>661.80169829299996</v>
      </c>
      <c r="O10" s="152">
        <v>646.45122449300004</v>
      </c>
      <c r="P10" s="152">
        <v>428.75132029899999</v>
      </c>
      <c r="Q10" s="152">
        <v>465.82257810800002</v>
      </c>
      <c r="R10" s="152">
        <v>290.57967524700001</v>
      </c>
      <c r="S10" s="152">
        <v>332.18377434299998</v>
      </c>
      <c r="T10" s="149" t="s">
        <v>254</v>
      </c>
    </row>
    <row r="11" spans="1:20" x14ac:dyDescent="0.15">
      <c r="A11" s="157" t="s">
        <v>255</v>
      </c>
      <c r="B11" s="152">
        <v>706.73256293199995</v>
      </c>
      <c r="C11" s="152">
        <v>739.76602819899995</v>
      </c>
      <c r="D11" s="152">
        <v>668.61088976099995</v>
      </c>
      <c r="E11" s="152">
        <v>745.49715475599999</v>
      </c>
      <c r="F11" s="152">
        <v>641.25775727500002</v>
      </c>
      <c r="G11" s="152">
        <v>688.36828748100004</v>
      </c>
      <c r="H11" s="152">
        <v>702.81569833799995</v>
      </c>
      <c r="I11" s="152">
        <v>717.442010493</v>
      </c>
      <c r="J11" s="152">
        <v>856.557135281</v>
      </c>
      <c r="K11" s="152">
        <v>940.51653272299995</v>
      </c>
      <c r="L11" s="152">
        <v>1112.990138914</v>
      </c>
      <c r="M11" s="152">
        <v>1038.7041553839999</v>
      </c>
      <c r="N11" s="152">
        <v>1182.7259779200001</v>
      </c>
      <c r="O11" s="152">
        <v>1187.2086092679999</v>
      </c>
      <c r="P11" s="152">
        <v>1178.9497905620001</v>
      </c>
      <c r="Q11" s="152">
        <v>1217.099510969</v>
      </c>
      <c r="R11" s="152">
        <v>1177.6849010870001</v>
      </c>
      <c r="S11" s="152">
        <v>1179.6360552030001</v>
      </c>
      <c r="T11" s="149" t="s">
        <v>256</v>
      </c>
    </row>
    <row r="12" spans="1:20" x14ac:dyDescent="0.15">
      <c r="A12" s="149" t="s">
        <v>257</v>
      </c>
      <c r="B12" s="152">
        <v>107.86730851</v>
      </c>
      <c r="C12" s="152">
        <v>105.20762170099999</v>
      </c>
      <c r="D12" s="152">
        <v>90.788541936000001</v>
      </c>
      <c r="E12" s="152">
        <v>99.194397022999993</v>
      </c>
      <c r="F12" s="152">
        <v>104.946541454</v>
      </c>
      <c r="G12" s="152">
        <v>112.13255691000001</v>
      </c>
      <c r="H12" s="152">
        <v>116.798757419</v>
      </c>
      <c r="I12" s="152">
        <v>157.23208989299999</v>
      </c>
      <c r="J12" s="152">
        <v>111.736006063</v>
      </c>
      <c r="K12" s="152">
        <v>140.747824264</v>
      </c>
      <c r="L12" s="152">
        <v>117.168397814</v>
      </c>
      <c r="M12" s="152">
        <v>135.46574171</v>
      </c>
      <c r="N12" s="152">
        <v>140.629406942</v>
      </c>
      <c r="O12" s="152">
        <v>180.24983853000001</v>
      </c>
      <c r="P12" s="152">
        <v>173.82811761100001</v>
      </c>
      <c r="Q12" s="152">
        <v>183.87107268299999</v>
      </c>
      <c r="R12" s="152">
        <v>198.435712225</v>
      </c>
      <c r="S12" s="152">
        <v>212.395831163</v>
      </c>
      <c r="T12" s="149" t="s">
        <v>258</v>
      </c>
    </row>
    <row r="13" spans="1:20" x14ac:dyDescent="0.15">
      <c r="A13" s="155" t="s">
        <v>259</v>
      </c>
      <c r="B13" s="153">
        <v>2998.4452823370002</v>
      </c>
      <c r="C13" s="153">
        <v>3124.5549234330001</v>
      </c>
      <c r="D13" s="153">
        <v>3238.324050873</v>
      </c>
      <c r="E13" s="153">
        <v>3324.6344595529999</v>
      </c>
      <c r="F13" s="153">
        <v>3310.693098188</v>
      </c>
      <c r="G13" s="153">
        <v>3416.9458866210002</v>
      </c>
      <c r="H13" s="153">
        <v>3551.3430988189998</v>
      </c>
      <c r="I13" s="153">
        <v>3596.7382663379999</v>
      </c>
      <c r="J13" s="153">
        <v>3743.9563590480002</v>
      </c>
      <c r="K13" s="153">
        <v>3884.7978005969999</v>
      </c>
      <c r="L13" s="153">
        <v>4016.8042717980002</v>
      </c>
      <c r="M13" s="153">
        <v>4099.6000141220002</v>
      </c>
      <c r="N13" s="153">
        <v>4539.777257449</v>
      </c>
      <c r="O13" s="153">
        <v>4560.1319944939996</v>
      </c>
      <c r="P13" s="153">
        <v>4521.6528056899997</v>
      </c>
      <c r="Q13" s="153">
        <v>4544.0785648139999</v>
      </c>
      <c r="R13" s="153">
        <v>4577.5274459299999</v>
      </c>
      <c r="S13" s="153">
        <v>5001.2739146260001</v>
      </c>
      <c r="T13" s="149" t="s">
        <v>260</v>
      </c>
    </row>
    <row r="14" spans="1:20" s="172" customFormat="1" x14ac:dyDescent="0.15">
      <c r="A14" s="155" t="s">
        <v>261</v>
      </c>
      <c r="B14" s="153"/>
      <c r="C14" s="153"/>
      <c r="D14" s="153"/>
      <c r="E14" s="153"/>
      <c r="F14" s="153"/>
      <c r="G14" s="153"/>
      <c r="H14" s="153"/>
      <c r="I14" s="153"/>
      <c r="J14" s="153">
        <v>0</v>
      </c>
      <c r="K14" s="153"/>
      <c r="L14" s="153"/>
      <c r="M14" s="153"/>
      <c r="N14" s="153"/>
      <c r="O14" s="153"/>
      <c r="P14" s="153"/>
      <c r="Q14" s="152"/>
      <c r="R14" s="152"/>
      <c r="S14" s="152"/>
      <c r="T14" s="147" t="s">
        <v>262</v>
      </c>
    </row>
    <row r="15" spans="1:20" s="172" customFormat="1" x14ac:dyDescent="0.15">
      <c r="A15" s="149" t="s">
        <v>263</v>
      </c>
      <c r="B15" s="152">
        <v>373.29236873000002</v>
      </c>
      <c r="C15" s="152">
        <v>377.754589356</v>
      </c>
      <c r="D15" s="152">
        <v>380.80701927500002</v>
      </c>
      <c r="E15" s="153">
        <v>386.10259700900002</v>
      </c>
      <c r="F15" s="153">
        <v>395.127598627</v>
      </c>
      <c r="G15" s="153">
        <v>430.89987234699998</v>
      </c>
      <c r="H15" s="153">
        <v>434.71216170700001</v>
      </c>
      <c r="I15" s="153">
        <v>429.95818815400003</v>
      </c>
      <c r="J15" s="153">
        <v>474.86221073500002</v>
      </c>
      <c r="K15" s="153">
        <v>478.30582342700001</v>
      </c>
      <c r="L15" s="152">
        <v>508.01192234799998</v>
      </c>
      <c r="M15" s="152">
        <v>514.11870967499999</v>
      </c>
      <c r="N15" s="152">
        <v>996.47791930000005</v>
      </c>
      <c r="O15" s="152">
        <v>1000.119735845</v>
      </c>
      <c r="P15" s="152">
        <v>1002.091938268</v>
      </c>
      <c r="Q15" s="152">
        <v>1016.746605151</v>
      </c>
      <c r="R15" s="152">
        <v>1026.753619756</v>
      </c>
      <c r="S15" s="152">
        <v>1023.776365986</v>
      </c>
      <c r="T15" s="147" t="s">
        <v>264</v>
      </c>
    </row>
    <row r="16" spans="1:20" x14ac:dyDescent="0.15">
      <c r="A16" s="149" t="s">
        <v>265</v>
      </c>
      <c r="B16" s="152">
        <v>-129.61120121100001</v>
      </c>
      <c r="C16" s="152">
        <v>-137.00126828099999</v>
      </c>
      <c r="D16" s="152">
        <v>-144.09744016600001</v>
      </c>
      <c r="E16" s="152">
        <v>-151.73035473900001</v>
      </c>
      <c r="F16" s="152">
        <v>-160.522147709</v>
      </c>
      <c r="G16" s="152">
        <v>-167.607518911</v>
      </c>
      <c r="H16" s="152">
        <v>-175.012438949</v>
      </c>
      <c r="I16" s="152">
        <v>-182.29676881099999</v>
      </c>
      <c r="J16" s="152">
        <v>-189.50882016400001</v>
      </c>
      <c r="K16" s="152">
        <v>-198.271831031</v>
      </c>
      <c r="L16" s="152">
        <v>-206.89569598</v>
      </c>
      <c r="M16" s="152">
        <v>-216.98077027299999</v>
      </c>
      <c r="N16" s="152">
        <v>-235.78936877800001</v>
      </c>
      <c r="O16" s="152">
        <v>-253.33139094000001</v>
      </c>
      <c r="P16" s="152">
        <v>-270.36584160500001</v>
      </c>
      <c r="Q16" s="152">
        <v>-290.600217155</v>
      </c>
      <c r="R16" s="152">
        <v>-308.359249025</v>
      </c>
      <c r="S16" s="152">
        <v>-330.14625128599999</v>
      </c>
      <c r="T16" s="149" t="s">
        <v>266</v>
      </c>
    </row>
    <row r="17" spans="1:20" x14ac:dyDescent="0.15">
      <c r="A17" s="149" t="s">
        <v>267</v>
      </c>
      <c r="B17" s="152">
        <v>382.65717648200001</v>
      </c>
      <c r="C17" s="152">
        <v>389.798433499</v>
      </c>
      <c r="D17" s="152">
        <v>393.03787539899997</v>
      </c>
      <c r="E17" s="152">
        <v>401.73307226499998</v>
      </c>
      <c r="F17" s="152">
        <v>419.28851328600001</v>
      </c>
      <c r="G17" s="152">
        <v>430.33214201499999</v>
      </c>
      <c r="H17" s="152">
        <v>437.14798466299999</v>
      </c>
      <c r="I17" s="152">
        <v>444.18947124900001</v>
      </c>
      <c r="J17" s="152">
        <v>450.14064390800002</v>
      </c>
      <c r="K17" s="152">
        <v>459.86865656200001</v>
      </c>
      <c r="L17" s="152">
        <v>468.22591919899997</v>
      </c>
      <c r="M17" s="152">
        <v>470.67240442899998</v>
      </c>
      <c r="N17" s="152">
        <v>472.69852337999998</v>
      </c>
      <c r="O17" s="152">
        <v>487.18274151399999</v>
      </c>
      <c r="P17" s="152">
        <v>493.58214805099999</v>
      </c>
      <c r="Q17" s="152">
        <v>508.89804740800002</v>
      </c>
      <c r="R17" s="152">
        <v>502.55382360800002</v>
      </c>
      <c r="S17" s="152">
        <v>516.77118940399998</v>
      </c>
      <c r="T17" s="149" t="s">
        <v>268</v>
      </c>
    </row>
    <row r="18" spans="1:20" x14ac:dyDescent="0.15">
      <c r="A18" s="149" t="s">
        <v>269</v>
      </c>
      <c r="B18" s="152">
        <v>-170.456305859</v>
      </c>
      <c r="C18" s="152">
        <v>-175.35645724299999</v>
      </c>
      <c r="D18" s="152">
        <v>-182.33487333599999</v>
      </c>
      <c r="E18" s="152">
        <v>-186.016124633</v>
      </c>
      <c r="F18" s="152">
        <v>-195.13130227600001</v>
      </c>
      <c r="G18" s="152">
        <v>-201.38041173100001</v>
      </c>
      <c r="H18" s="152">
        <v>-206.854907739</v>
      </c>
      <c r="I18" s="152">
        <v>-215.06980698699999</v>
      </c>
      <c r="J18" s="152">
        <v>-222.67874144800001</v>
      </c>
      <c r="K18" s="152">
        <v>-229.28501130699999</v>
      </c>
      <c r="L18" s="152">
        <v>-236.919100071</v>
      </c>
      <c r="M18" s="152">
        <v>-242.502305925</v>
      </c>
      <c r="N18" s="152">
        <v>-248.98422165400001</v>
      </c>
      <c r="O18" s="152">
        <v>-256.28042006700002</v>
      </c>
      <c r="P18" s="152">
        <v>-263.04042630800001</v>
      </c>
      <c r="Q18" s="152">
        <v>-269.55299852799999</v>
      </c>
      <c r="R18" s="152">
        <v>-276.736545987</v>
      </c>
      <c r="S18" s="152">
        <v>-285.42792509899999</v>
      </c>
      <c r="T18" s="149" t="s">
        <v>270</v>
      </c>
    </row>
    <row r="19" spans="1:20" x14ac:dyDescent="0.15">
      <c r="A19" s="149" t="s">
        <v>271</v>
      </c>
      <c r="B19" s="152">
        <v>665.90312898299999</v>
      </c>
      <c r="C19" s="152">
        <v>666.01598840199995</v>
      </c>
      <c r="D19" s="152">
        <v>648.84405642599995</v>
      </c>
      <c r="E19" s="152">
        <v>648.97043725699996</v>
      </c>
      <c r="F19" s="152">
        <v>649.11763875500003</v>
      </c>
      <c r="G19" s="152">
        <v>649.86800308500005</v>
      </c>
      <c r="H19" s="152">
        <v>648.49047315500002</v>
      </c>
      <c r="I19" s="152">
        <v>648.55724488400006</v>
      </c>
      <c r="J19" s="152">
        <v>614.130624904</v>
      </c>
      <c r="K19" s="152">
        <v>615.04807095299998</v>
      </c>
      <c r="L19" s="152">
        <v>615.06503234199999</v>
      </c>
      <c r="M19" s="152">
        <v>609.97808038799997</v>
      </c>
      <c r="N19" s="152">
        <v>609.99633899900005</v>
      </c>
      <c r="O19" s="152">
        <v>610.012387945</v>
      </c>
      <c r="P19" s="152">
        <v>610.03023536000001</v>
      </c>
      <c r="Q19" s="152">
        <v>625.04642535100004</v>
      </c>
      <c r="R19" s="152">
        <v>625.06559710700003</v>
      </c>
      <c r="S19" s="152">
        <v>610.08135378400004</v>
      </c>
      <c r="T19" s="149" t="s">
        <v>272</v>
      </c>
    </row>
    <row r="20" spans="1:20" x14ac:dyDescent="0.15">
      <c r="A20" s="149" t="s">
        <v>273</v>
      </c>
      <c r="B20" s="152">
        <v>101.554984777</v>
      </c>
      <c r="C20" s="152">
        <v>102.157347899</v>
      </c>
      <c r="D20" s="152">
        <v>103.16474447</v>
      </c>
      <c r="E20" s="152">
        <v>99.692804937000005</v>
      </c>
      <c r="F20" s="152">
        <v>98.339350738999997</v>
      </c>
      <c r="G20" s="152">
        <v>103.41159100599999</v>
      </c>
      <c r="H20" s="152">
        <v>103.09956301</v>
      </c>
      <c r="I20" s="152">
        <v>103.420624926</v>
      </c>
      <c r="J20" s="152">
        <v>103.440842592</v>
      </c>
      <c r="K20" s="152">
        <v>114.254637718</v>
      </c>
      <c r="L20" s="152">
        <v>113.95350313199999</v>
      </c>
      <c r="M20" s="152">
        <v>132.47901566600001</v>
      </c>
      <c r="N20" s="152">
        <v>134.566913054</v>
      </c>
      <c r="O20" s="152">
        <v>134.76966496200001</v>
      </c>
      <c r="P20" s="152">
        <v>135.79262513699999</v>
      </c>
      <c r="Q20" s="152">
        <v>151.320917339</v>
      </c>
      <c r="R20" s="152">
        <v>133.02876632799999</v>
      </c>
      <c r="S20" s="152">
        <v>144.377194995</v>
      </c>
      <c r="T20" s="149" t="s">
        <v>274</v>
      </c>
    </row>
    <row r="21" spans="1:20" x14ac:dyDescent="0.15">
      <c r="A21" s="149" t="s">
        <v>275</v>
      </c>
      <c r="B21" s="152">
        <v>13.622374383</v>
      </c>
      <c r="C21" s="152">
        <v>13.495617592</v>
      </c>
      <c r="D21" s="152">
        <v>25.080894165</v>
      </c>
      <c r="E21" s="152">
        <v>28.526814606999999</v>
      </c>
      <c r="F21" s="152">
        <v>28.654542146000001</v>
      </c>
      <c r="G21" s="152">
        <v>17.250363441000001</v>
      </c>
      <c r="H21" s="152">
        <v>20.153568920000001</v>
      </c>
      <c r="I21" s="152">
        <v>17.674644750999999</v>
      </c>
      <c r="J21" s="152">
        <v>26.358349751999999</v>
      </c>
      <c r="K21" s="152">
        <v>31.998109221</v>
      </c>
      <c r="L21" s="152">
        <v>26.704056600000001</v>
      </c>
      <c r="M21" s="152">
        <v>35.524704210000003</v>
      </c>
      <c r="N21" s="152">
        <v>35.497436331000003</v>
      </c>
      <c r="O21" s="152">
        <v>35.896073618000003</v>
      </c>
      <c r="P21" s="152">
        <v>41.489895908000001</v>
      </c>
      <c r="Q21" s="152">
        <v>45.000231890000002</v>
      </c>
      <c r="R21" s="152">
        <v>28.370026754000001</v>
      </c>
      <c r="S21" s="152">
        <v>27.809934647999999</v>
      </c>
      <c r="T21" s="149" t="s">
        <v>276</v>
      </c>
    </row>
    <row r="22" spans="1:20" x14ac:dyDescent="0.15">
      <c r="A22" s="158" t="s">
        <v>277</v>
      </c>
      <c r="B22" s="152">
        <v>11.764914429999999</v>
      </c>
      <c r="C22" s="152">
        <v>11.641290224</v>
      </c>
      <c r="D22" s="152">
        <v>12.452546926</v>
      </c>
      <c r="E22" s="152">
        <v>15.969548809000001</v>
      </c>
      <c r="F22" s="152">
        <v>16.474505456999999</v>
      </c>
      <c r="G22" s="152">
        <v>16.947231929000001</v>
      </c>
      <c r="H22" s="152">
        <v>18.307253510999999</v>
      </c>
      <c r="I22" s="152">
        <v>17.32993944</v>
      </c>
      <c r="J22" s="152">
        <v>25.008259702</v>
      </c>
      <c r="K22" s="152">
        <v>30.618208444</v>
      </c>
      <c r="L22" s="152">
        <v>25.247810314999999</v>
      </c>
      <c r="M22" s="152">
        <v>33.385415393999999</v>
      </c>
      <c r="N22" s="152">
        <v>34.089723075000002</v>
      </c>
      <c r="O22" s="152">
        <v>34.487684057000003</v>
      </c>
      <c r="P22" s="152">
        <v>40.973389107000003</v>
      </c>
      <c r="Q22" s="152">
        <v>44.478702925999997</v>
      </c>
      <c r="R22" s="152">
        <v>27.847283308000002</v>
      </c>
      <c r="S22" s="152">
        <v>26.677952651999998</v>
      </c>
      <c r="T22" s="149" t="s">
        <v>254</v>
      </c>
    </row>
    <row r="23" spans="1:20" s="172" customFormat="1" x14ac:dyDescent="0.15">
      <c r="A23" s="158" t="s">
        <v>278</v>
      </c>
      <c r="B23" s="152">
        <v>1.857459953</v>
      </c>
      <c r="C23" s="152">
        <v>1.8543273680000001</v>
      </c>
      <c r="D23" s="152">
        <v>12.628347239</v>
      </c>
      <c r="E23" s="152">
        <v>12.557265798</v>
      </c>
      <c r="F23" s="152">
        <v>12.180036689</v>
      </c>
      <c r="G23" s="152">
        <v>0.30313151199999999</v>
      </c>
      <c r="H23" s="152">
        <v>1.846315409</v>
      </c>
      <c r="I23" s="152">
        <v>0.34470531100000001</v>
      </c>
      <c r="J23" s="152">
        <v>1.3500900499999999</v>
      </c>
      <c r="K23" s="152">
        <v>1.379900777</v>
      </c>
      <c r="L23" s="152">
        <v>1.456246285</v>
      </c>
      <c r="M23" s="152">
        <v>2.1392888160000001</v>
      </c>
      <c r="N23" s="152">
        <v>1.4077132560000001</v>
      </c>
      <c r="O23" s="152">
        <v>1.4083895609999999</v>
      </c>
      <c r="P23" s="152">
        <v>0.51650680100000002</v>
      </c>
      <c r="Q23" s="152">
        <v>0.52152896400000004</v>
      </c>
      <c r="R23" s="152">
        <v>0.522743446</v>
      </c>
      <c r="S23" s="152">
        <v>1.1319819959999999</v>
      </c>
      <c r="T23" s="149" t="s">
        <v>256</v>
      </c>
    </row>
    <row r="24" spans="1:20" x14ac:dyDescent="0.15">
      <c r="A24" s="149" t="s">
        <v>279</v>
      </c>
      <c r="B24" s="152">
        <v>38.595937665000001</v>
      </c>
      <c r="C24" s="152">
        <v>46.200614733000002</v>
      </c>
      <c r="D24" s="152">
        <v>49.824345266000002</v>
      </c>
      <c r="E24" s="152">
        <v>72.710463142999998</v>
      </c>
      <c r="F24" s="152">
        <v>73.751800428999999</v>
      </c>
      <c r="G24" s="152">
        <v>72.515552932999995</v>
      </c>
      <c r="H24" s="152">
        <v>69.360381782999994</v>
      </c>
      <c r="I24" s="152">
        <v>72.421006054000003</v>
      </c>
      <c r="J24" s="152">
        <v>113.494091227</v>
      </c>
      <c r="K24" s="152">
        <v>104.25659683799999</v>
      </c>
      <c r="L24" s="152">
        <v>145.97056036999999</v>
      </c>
      <c r="M24" s="152">
        <v>109.689686896</v>
      </c>
      <c r="N24" s="152">
        <v>110.91615471999999</v>
      </c>
      <c r="O24" s="152">
        <v>110.52848141299999</v>
      </c>
      <c r="P24" s="152">
        <v>117.221473266</v>
      </c>
      <c r="Q24" s="152">
        <v>111.417237582</v>
      </c>
      <c r="R24" s="152">
        <v>111.45319930300001</v>
      </c>
      <c r="S24" s="152">
        <v>116.87856170400001</v>
      </c>
      <c r="T24" s="149" t="s">
        <v>280</v>
      </c>
    </row>
    <row r="25" spans="1:20" x14ac:dyDescent="0.15">
      <c r="A25" s="155" t="s">
        <v>281</v>
      </c>
      <c r="B25" s="153">
        <v>1275.55846395</v>
      </c>
      <c r="C25" s="153">
        <v>1283.0648659569999</v>
      </c>
      <c r="D25" s="153">
        <v>1274.3266214990001</v>
      </c>
      <c r="E25" s="153">
        <v>1299.9897098460001</v>
      </c>
      <c r="F25" s="153">
        <v>1308.625993997</v>
      </c>
      <c r="G25" s="153">
        <v>1335.2895941849999</v>
      </c>
      <c r="H25" s="153">
        <v>1331.0967865499999</v>
      </c>
      <c r="I25" s="153">
        <v>1318.8546042200001</v>
      </c>
      <c r="J25" s="153">
        <v>1370.239201506</v>
      </c>
      <c r="K25" s="153">
        <v>1376.1750523809999</v>
      </c>
      <c r="L25" s="153">
        <v>1434.1161979399999</v>
      </c>
      <c r="M25" s="153">
        <v>1412.979525066</v>
      </c>
      <c r="N25" s="153">
        <v>1875.379695352</v>
      </c>
      <c r="O25" s="153">
        <v>1868.89727429</v>
      </c>
      <c r="P25" s="153">
        <v>1866.8020480770001</v>
      </c>
      <c r="Q25" s="153">
        <v>1898.2762490380001</v>
      </c>
      <c r="R25" s="153">
        <v>1842.129237844</v>
      </c>
      <c r="S25" s="153">
        <v>1824.1204241360001</v>
      </c>
      <c r="T25" s="155" t="s">
        <v>282</v>
      </c>
    </row>
    <row r="26" spans="1:20" x14ac:dyDescent="0.15">
      <c r="A26" s="155" t="s">
        <v>283</v>
      </c>
      <c r="B26" s="153">
        <v>4274.0037462869996</v>
      </c>
      <c r="C26" s="153">
        <v>4407.6197893899998</v>
      </c>
      <c r="D26" s="153">
        <v>4512.6506723720004</v>
      </c>
      <c r="E26" s="153">
        <v>4624.6241693989996</v>
      </c>
      <c r="F26" s="153">
        <v>4619.319092185</v>
      </c>
      <c r="G26" s="153">
        <v>4752.2354808059999</v>
      </c>
      <c r="H26" s="153">
        <v>4882.439885369</v>
      </c>
      <c r="I26" s="153">
        <v>4915.592870558</v>
      </c>
      <c r="J26" s="153">
        <v>5114.1955605539997</v>
      </c>
      <c r="K26" s="153">
        <v>5260.9728529780004</v>
      </c>
      <c r="L26" s="153">
        <v>5450.9204697380001</v>
      </c>
      <c r="M26" s="153">
        <v>5512.5795391880001</v>
      </c>
      <c r="N26" s="153">
        <v>6415.1569528010004</v>
      </c>
      <c r="O26" s="153">
        <v>6429.0292687840001</v>
      </c>
      <c r="P26" s="153">
        <v>6388.4548537669998</v>
      </c>
      <c r="Q26" s="153">
        <v>6442.354813852</v>
      </c>
      <c r="R26" s="153">
        <v>6419.6566837740002</v>
      </c>
      <c r="S26" s="153">
        <v>6825.3943387620002</v>
      </c>
      <c r="T26" s="62" t="s">
        <v>284</v>
      </c>
    </row>
    <row r="27" spans="1:20" x14ac:dyDescent="0.15">
      <c r="A27" s="62" t="s">
        <v>285</v>
      </c>
      <c r="B27" s="152"/>
      <c r="C27" s="152"/>
      <c r="D27" s="152"/>
      <c r="E27" s="152"/>
      <c r="F27" s="152"/>
      <c r="G27" s="152"/>
      <c r="H27" s="152"/>
      <c r="I27" s="152"/>
      <c r="J27" s="152">
        <v>0</v>
      </c>
      <c r="K27" s="152"/>
      <c r="L27" s="152"/>
      <c r="M27" s="152"/>
      <c r="N27" s="152"/>
      <c r="O27" s="152"/>
      <c r="P27" s="152"/>
      <c r="Q27" s="152"/>
      <c r="R27" s="152"/>
      <c r="S27" s="152"/>
      <c r="T27" s="62" t="s">
        <v>286</v>
      </c>
    </row>
    <row r="28" spans="1:20" x14ac:dyDescent="0.15">
      <c r="A28" s="155" t="s">
        <v>287</v>
      </c>
      <c r="B28" s="152"/>
      <c r="C28" s="152"/>
      <c r="D28" s="152"/>
      <c r="E28" s="152"/>
      <c r="F28" s="152"/>
      <c r="G28" s="152"/>
      <c r="H28" s="152"/>
      <c r="I28" s="152"/>
      <c r="J28" s="152">
        <v>0</v>
      </c>
      <c r="K28" s="152"/>
      <c r="L28" s="152"/>
      <c r="M28" s="152"/>
      <c r="N28" s="152"/>
      <c r="O28" s="152"/>
      <c r="P28" s="152"/>
      <c r="Q28" s="152"/>
      <c r="R28" s="152"/>
      <c r="S28" s="152"/>
      <c r="T28" s="155" t="s">
        <v>288</v>
      </c>
    </row>
    <row r="29" spans="1:20" s="172" customFormat="1" x14ac:dyDescent="0.15">
      <c r="A29" s="149" t="s">
        <v>289</v>
      </c>
      <c r="B29" s="152">
        <v>48.657164621</v>
      </c>
      <c r="C29" s="152">
        <v>33.383257258999997</v>
      </c>
      <c r="D29" s="152">
        <v>30.392898441</v>
      </c>
      <c r="E29" s="152">
        <v>29.512006345</v>
      </c>
      <c r="F29" s="152">
        <v>25.402139013999999</v>
      </c>
      <c r="G29" s="152">
        <v>18.469078825</v>
      </c>
      <c r="H29" s="152">
        <v>17.035258515999999</v>
      </c>
      <c r="I29" s="152">
        <v>15.98960406</v>
      </c>
      <c r="J29" s="152">
        <v>17.994843992</v>
      </c>
      <c r="K29" s="152">
        <v>17.55496604</v>
      </c>
      <c r="L29" s="152">
        <v>20.619049939</v>
      </c>
      <c r="M29" s="152">
        <v>20.464066114000001</v>
      </c>
      <c r="N29" s="152">
        <v>11.861241649</v>
      </c>
      <c r="O29" s="152">
        <v>15.995160208</v>
      </c>
      <c r="P29" s="152">
        <v>27.708988990999998</v>
      </c>
      <c r="Q29" s="152">
        <v>31.063214653999999</v>
      </c>
      <c r="R29" s="152">
        <v>51.781184224</v>
      </c>
      <c r="S29" s="152">
        <v>57.191170563999997</v>
      </c>
      <c r="T29" s="149" t="s">
        <v>290</v>
      </c>
    </row>
    <row r="30" spans="1:20" s="172" customFormat="1" x14ac:dyDescent="0.15">
      <c r="A30" s="149" t="s">
        <v>291</v>
      </c>
      <c r="B30" s="152">
        <v>311.162231421</v>
      </c>
      <c r="C30" s="152">
        <v>375.989056619</v>
      </c>
      <c r="D30" s="152">
        <v>361.600604025</v>
      </c>
      <c r="E30" s="152">
        <v>422.61552359900003</v>
      </c>
      <c r="F30" s="152">
        <v>459.77396831599998</v>
      </c>
      <c r="G30" s="152">
        <v>472.64483536699998</v>
      </c>
      <c r="H30" s="152">
        <v>474.627632092</v>
      </c>
      <c r="I30" s="152">
        <v>502.24929292899998</v>
      </c>
      <c r="J30" s="152">
        <v>537.77354907699998</v>
      </c>
      <c r="K30" s="152">
        <v>649.84132880799996</v>
      </c>
      <c r="L30" s="152">
        <v>637.66474169799994</v>
      </c>
      <c r="M30" s="152">
        <v>432.94042817600001</v>
      </c>
      <c r="N30" s="152">
        <v>506.92796165499999</v>
      </c>
      <c r="O30" s="152">
        <v>534.28358009199997</v>
      </c>
      <c r="P30" s="152">
        <v>555.536219609</v>
      </c>
      <c r="Q30" s="152">
        <v>529.48609703199998</v>
      </c>
      <c r="R30" s="152">
        <v>484.54681202099999</v>
      </c>
      <c r="S30" s="152">
        <v>539.96927241699996</v>
      </c>
      <c r="T30" s="149" t="s">
        <v>292</v>
      </c>
    </row>
    <row r="31" spans="1:20" x14ac:dyDescent="0.15">
      <c r="A31" s="159" t="s">
        <v>293</v>
      </c>
      <c r="B31" s="152">
        <v>542.69223113800001</v>
      </c>
      <c r="C31" s="152">
        <v>542.28847648800001</v>
      </c>
      <c r="D31" s="152">
        <v>602.99651690300004</v>
      </c>
      <c r="E31" s="152">
        <v>694.72195493799995</v>
      </c>
      <c r="F31" s="152">
        <v>364.88313060000002</v>
      </c>
      <c r="G31" s="152">
        <v>370.09448741</v>
      </c>
      <c r="H31" s="152">
        <v>414.62781178</v>
      </c>
      <c r="I31" s="152">
        <v>387.95260676999999</v>
      </c>
      <c r="J31" s="152">
        <v>534.80389211500005</v>
      </c>
      <c r="K31" s="152">
        <v>605.97213312400004</v>
      </c>
      <c r="L31" s="152">
        <v>668.51094683899998</v>
      </c>
      <c r="M31" s="152">
        <v>690.007694829</v>
      </c>
      <c r="N31" s="152">
        <v>937.41081636800004</v>
      </c>
      <c r="O31" s="152">
        <v>967.39186424399998</v>
      </c>
      <c r="P31" s="152">
        <v>1023.647800793</v>
      </c>
      <c r="Q31" s="152">
        <v>981.71969401199999</v>
      </c>
      <c r="R31" s="152">
        <v>974.47546844299995</v>
      </c>
      <c r="S31" s="152">
        <v>1053.785115956</v>
      </c>
      <c r="T31" s="159" t="s">
        <v>294</v>
      </c>
    </row>
    <row r="32" spans="1:20" x14ac:dyDescent="0.15">
      <c r="A32" s="157" t="s">
        <v>253</v>
      </c>
      <c r="B32" s="152">
        <v>186.015496969</v>
      </c>
      <c r="C32" s="152">
        <v>186.928632647</v>
      </c>
      <c r="D32" s="152">
        <v>241.164707013</v>
      </c>
      <c r="E32" s="152">
        <v>277.34100820100002</v>
      </c>
      <c r="F32" s="152">
        <v>173.13021818600001</v>
      </c>
      <c r="G32" s="152">
        <v>181.234364623</v>
      </c>
      <c r="H32" s="152">
        <v>225.695239778</v>
      </c>
      <c r="I32" s="152">
        <v>183.95309512099999</v>
      </c>
      <c r="J32" s="152">
        <v>323.29328656600001</v>
      </c>
      <c r="K32" s="152">
        <v>368.02783701800001</v>
      </c>
      <c r="L32" s="152">
        <v>400.02326295400002</v>
      </c>
      <c r="M32" s="152">
        <v>443.932722566</v>
      </c>
      <c r="N32" s="152">
        <v>649.93351833899999</v>
      </c>
      <c r="O32" s="152">
        <v>692.81345172299996</v>
      </c>
      <c r="P32" s="152">
        <v>741.20208222099996</v>
      </c>
      <c r="Q32" s="152">
        <v>654.43913384999996</v>
      </c>
      <c r="R32" s="152">
        <v>618.83090298299999</v>
      </c>
      <c r="S32" s="152">
        <v>687.82878309099999</v>
      </c>
      <c r="T32" s="158" t="s">
        <v>254</v>
      </c>
    </row>
    <row r="33" spans="1:20" x14ac:dyDescent="0.15">
      <c r="A33" s="157" t="s">
        <v>255</v>
      </c>
      <c r="B33" s="152">
        <v>356.67673416899999</v>
      </c>
      <c r="C33" s="152">
        <v>355.35984384099999</v>
      </c>
      <c r="D33" s="152">
        <v>361.83180988999999</v>
      </c>
      <c r="E33" s="152">
        <v>417.38094673699999</v>
      </c>
      <c r="F33" s="152">
        <v>191.75291241400001</v>
      </c>
      <c r="G33" s="152">
        <v>188.86012278699999</v>
      </c>
      <c r="H33" s="152">
        <v>188.932572002</v>
      </c>
      <c r="I33" s="152">
        <v>203.999511649</v>
      </c>
      <c r="J33" s="152">
        <v>211.51060554899999</v>
      </c>
      <c r="K33" s="152">
        <v>237.944296106</v>
      </c>
      <c r="L33" s="152">
        <v>268.48768388500002</v>
      </c>
      <c r="M33" s="152">
        <v>246.07497226300001</v>
      </c>
      <c r="N33" s="152">
        <v>287.477298029</v>
      </c>
      <c r="O33" s="152">
        <v>274.57841252100002</v>
      </c>
      <c r="P33" s="152">
        <v>282.44571857199998</v>
      </c>
      <c r="Q33" s="152">
        <v>327.28056016199997</v>
      </c>
      <c r="R33" s="152">
        <v>355.64456546000002</v>
      </c>
      <c r="S33" s="152">
        <v>365.95633286499998</v>
      </c>
      <c r="T33" s="158" t="s">
        <v>256</v>
      </c>
    </row>
    <row r="34" spans="1:20" x14ac:dyDescent="0.15">
      <c r="A34" s="149" t="s">
        <v>295</v>
      </c>
      <c r="B34" s="152">
        <v>171.69915228799999</v>
      </c>
      <c r="C34" s="152">
        <v>202.63609144200001</v>
      </c>
      <c r="D34" s="152">
        <v>196.162662617</v>
      </c>
      <c r="E34" s="152">
        <v>196.359599884</v>
      </c>
      <c r="F34" s="152">
        <v>302.51170630500002</v>
      </c>
      <c r="G34" s="152">
        <v>290.23576190400001</v>
      </c>
      <c r="H34" s="152">
        <v>332.30391132400001</v>
      </c>
      <c r="I34" s="152">
        <v>325.08935833100003</v>
      </c>
      <c r="J34" s="152">
        <v>330.71730262</v>
      </c>
      <c r="K34" s="152">
        <v>347.75941208900002</v>
      </c>
      <c r="L34" s="152">
        <v>362.097473896</v>
      </c>
      <c r="M34" s="152">
        <v>410.865969673</v>
      </c>
      <c r="N34" s="152">
        <v>522.87476336400005</v>
      </c>
      <c r="O34" s="152">
        <v>481.94193778099998</v>
      </c>
      <c r="P34" s="152">
        <v>455.96477125400003</v>
      </c>
      <c r="Q34" s="152">
        <v>388.96251759299997</v>
      </c>
      <c r="R34" s="152">
        <v>357.07653868</v>
      </c>
      <c r="S34" s="152">
        <v>381.94485949</v>
      </c>
      <c r="T34" s="149" t="s">
        <v>296</v>
      </c>
    </row>
    <row r="35" spans="1:20" x14ac:dyDescent="0.15">
      <c r="A35" s="149" t="s">
        <v>297</v>
      </c>
      <c r="B35" s="152">
        <v>354.88180382399997</v>
      </c>
      <c r="C35" s="152">
        <v>374.76642789499999</v>
      </c>
      <c r="D35" s="152">
        <v>374.83679682000002</v>
      </c>
      <c r="E35" s="152">
        <v>351.88347157300001</v>
      </c>
      <c r="F35" s="152">
        <v>401.94553819999999</v>
      </c>
      <c r="G35" s="152">
        <v>476.75055204699999</v>
      </c>
      <c r="H35" s="152">
        <v>498.079892202</v>
      </c>
      <c r="I35" s="152">
        <v>534.83259512899997</v>
      </c>
      <c r="J35" s="152">
        <v>547.07934949100002</v>
      </c>
      <c r="K35" s="152">
        <v>514.52053254400005</v>
      </c>
      <c r="L35" s="152">
        <v>521.41418898699999</v>
      </c>
      <c r="M35" s="152">
        <v>601.41010937500005</v>
      </c>
      <c r="N35" s="152">
        <v>1066.683835045</v>
      </c>
      <c r="O35" s="152">
        <v>1098.6469264689999</v>
      </c>
      <c r="P35" s="152">
        <v>1082.2219949780001</v>
      </c>
      <c r="Q35" s="152">
        <v>1033.491704152</v>
      </c>
      <c r="R35" s="152">
        <v>1008.833779029</v>
      </c>
      <c r="S35" s="152">
        <v>1098.713875504</v>
      </c>
      <c r="T35" s="149" t="s">
        <v>298</v>
      </c>
    </row>
    <row r="36" spans="1:20" x14ac:dyDescent="0.15">
      <c r="A36" s="149" t="s">
        <v>299</v>
      </c>
      <c r="B36" s="152">
        <v>21.127849914999999</v>
      </c>
      <c r="C36" s="152">
        <v>20.624171282999999</v>
      </c>
      <c r="D36" s="152">
        <v>17.668251790999999</v>
      </c>
      <c r="E36" s="152">
        <v>21.419276289999999</v>
      </c>
      <c r="F36" s="152">
        <v>22.518093918000002</v>
      </c>
      <c r="G36" s="152">
        <v>21.00701536</v>
      </c>
      <c r="H36" s="152">
        <v>20.358142437000001</v>
      </c>
      <c r="I36" s="152">
        <v>19.970149434</v>
      </c>
      <c r="J36" s="152">
        <v>20.005261517000001</v>
      </c>
      <c r="K36" s="152">
        <v>18.756198378000001</v>
      </c>
      <c r="L36" s="152">
        <v>20.770773662</v>
      </c>
      <c r="M36" s="152">
        <v>22.889595323999998</v>
      </c>
      <c r="N36" s="152">
        <v>23.125371828999999</v>
      </c>
      <c r="O36" s="152">
        <v>26.403288115999999</v>
      </c>
      <c r="P36" s="152">
        <v>28.425207702000002</v>
      </c>
      <c r="Q36" s="152">
        <v>26.381595635</v>
      </c>
      <c r="R36" s="152">
        <v>23.006988864</v>
      </c>
      <c r="S36" s="152">
        <v>24.038683327000001</v>
      </c>
      <c r="T36" s="149" t="s">
        <v>300</v>
      </c>
    </row>
    <row r="37" spans="1:20" x14ac:dyDescent="0.15">
      <c r="A37" s="149" t="s">
        <v>301</v>
      </c>
      <c r="B37" s="152">
        <v>1.6179255130000001</v>
      </c>
      <c r="C37" s="152">
        <v>1.617925514</v>
      </c>
      <c r="D37" s="152">
        <v>1.617925514</v>
      </c>
      <c r="E37" s="152">
        <v>1.6301642160000001</v>
      </c>
      <c r="F37" s="152">
        <v>1.6316669070000001</v>
      </c>
      <c r="G37" s="152">
        <v>1.631062676</v>
      </c>
      <c r="H37" s="152">
        <v>2.8954653E-2</v>
      </c>
      <c r="I37" s="152">
        <v>2.8797494E-2</v>
      </c>
      <c r="J37" s="152">
        <v>2.8370652E-2</v>
      </c>
      <c r="K37" s="152">
        <v>4.6818961999999999E-2</v>
      </c>
      <c r="L37" s="152">
        <v>8.1061987000000002E-2</v>
      </c>
      <c r="M37" s="152">
        <v>4.4805012999999998E-2</v>
      </c>
      <c r="N37" s="152">
        <v>4.4417970000000001E-2</v>
      </c>
      <c r="O37" s="152">
        <v>5.7884989999999999E-3</v>
      </c>
      <c r="P37" s="152">
        <v>2.9303699999999998E-2</v>
      </c>
      <c r="Q37" s="152">
        <v>2.9303699999999998E-2</v>
      </c>
      <c r="R37" s="152">
        <v>5.9134475999999998E-2</v>
      </c>
      <c r="S37" s="152">
        <v>6.8688615999999994E-2</v>
      </c>
      <c r="T37" s="149" t="s">
        <v>302</v>
      </c>
    </row>
    <row r="38" spans="1:20" x14ac:dyDescent="0.15">
      <c r="A38" s="155" t="s">
        <v>303</v>
      </c>
      <c r="B38" s="153">
        <v>1451.8383587200001</v>
      </c>
      <c r="C38" s="153">
        <v>1551.3054064999999</v>
      </c>
      <c r="D38" s="153">
        <v>1585.275656111</v>
      </c>
      <c r="E38" s="153">
        <v>1718.141996845</v>
      </c>
      <c r="F38" s="153">
        <v>1578.6662432600001</v>
      </c>
      <c r="G38" s="153">
        <v>1650.8327935889999</v>
      </c>
      <c r="H38" s="153">
        <v>1757.0616030040001</v>
      </c>
      <c r="I38" s="153">
        <v>1786.112404147</v>
      </c>
      <c r="J38" s="153">
        <v>1988.402569464</v>
      </c>
      <c r="K38" s="153">
        <v>2154.4513899449998</v>
      </c>
      <c r="L38" s="153">
        <v>2231.158237008</v>
      </c>
      <c r="M38" s="153">
        <v>2178.6226685040001</v>
      </c>
      <c r="N38" s="153">
        <v>3068.9284078800001</v>
      </c>
      <c r="O38" s="153">
        <v>3124.6685454090002</v>
      </c>
      <c r="P38" s="153">
        <v>3173.5342870270001</v>
      </c>
      <c r="Q38" s="153">
        <v>2991.1341267779999</v>
      </c>
      <c r="R38" s="153">
        <v>2899.7799057369998</v>
      </c>
      <c r="S38" s="153">
        <v>3155.7116658740001</v>
      </c>
      <c r="T38" s="155" t="s">
        <v>304</v>
      </c>
    </row>
    <row r="39" spans="1:20" x14ac:dyDescent="0.15">
      <c r="A39" s="155" t="s">
        <v>305</v>
      </c>
      <c r="B39" s="152"/>
      <c r="C39" s="152"/>
      <c r="D39" s="152"/>
      <c r="E39" s="152"/>
      <c r="F39" s="152"/>
      <c r="G39" s="152"/>
      <c r="H39" s="152"/>
      <c r="I39" s="152"/>
      <c r="J39" s="152">
        <v>0</v>
      </c>
      <c r="K39" s="152"/>
      <c r="L39" s="152"/>
      <c r="M39" s="152"/>
      <c r="N39" s="152"/>
      <c r="O39" s="152"/>
      <c r="P39" s="152"/>
      <c r="Q39" s="152"/>
      <c r="R39" s="152"/>
      <c r="S39" s="152"/>
      <c r="T39" s="155" t="s">
        <v>306</v>
      </c>
    </row>
    <row r="40" spans="1:20" x14ac:dyDescent="0.15">
      <c r="A40" s="149" t="s">
        <v>307</v>
      </c>
      <c r="B40" s="152">
        <v>178.041009516</v>
      </c>
      <c r="C40" s="152">
        <v>178.275869425</v>
      </c>
      <c r="D40" s="152">
        <v>135.44359945900001</v>
      </c>
      <c r="E40" s="152">
        <v>174.23485779000001</v>
      </c>
      <c r="F40" s="152">
        <v>184.54917457299999</v>
      </c>
      <c r="G40" s="152">
        <v>180.661672318</v>
      </c>
      <c r="H40" s="152">
        <v>123.07938191300001</v>
      </c>
      <c r="I40" s="152">
        <v>128.215619162</v>
      </c>
      <c r="J40" s="152">
        <v>144.52791358900001</v>
      </c>
      <c r="K40" s="152">
        <v>143.577711338</v>
      </c>
      <c r="L40" s="152">
        <v>145.64116366299999</v>
      </c>
      <c r="M40" s="152">
        <v>136.45602098500001</v>
      </c>
      <c r="N40" s="152">
        <v>131.61576823300001</v>
      </c>
      <c r="O40" s="152">
        <v>148.53684707900001</v>
      </c>
      <c r="P40" s="152">
        <v>155.35563995499999</v>
      </c>
      <c r="Q40" s="152">
        <v>158.74363091399999</v>
      </c>
      <c r="R40" s="152">
        <v>158.81986480899999</v>
      </c>
      <c r="S40" s="152">
        <v>150.82846819599999</v>
      </c>
      <c r="T40" s="149" t="s">
        <v>308</v>
      </c>
    </row>
    <row r="41" spans="1:20" x14ac:dyDescent="0.15">
      <c r="A41" s="157" t="s">
        <v>253</v>
      </c>
      <c r="B41" s="152">
        <v>135.97893621</v>
      </c>
      <c r="C41" s="152">
        <v>135.95683221600001</v>
      </c>
      <c r="D41" s="152">
        <v>93.634059117999996</v>
      </c>
      <c r="E41" s="152">
        <v>130.49651276</v>
      </c>
      <c r="F41" s="152">
        <v>138.58580649000001</v>
      </c>
      <c r="G41" s="152">
        <v>138.284498106</v>
      </c>
      <c r="H41" s="152">
        <v>81.662941974999995</v>
      </c>
      <c r="I41" s="152">
        <v>83.152265072000006</v>
      </c>
      <c r="J41" s="152">
        <v>76.959956152999993</v>
      </c>
      <c r="K41" s="152">
        <v>76.826863854999999</v>
      </c>
      <c r="L41" s="152">
        <v>79.042416293000002</v>
      </c>
      <c r="M41" s="152">
        <v>69.520792383</v>
      </c>
      <c r="N41" s="152">
        <v>69.84420978</v>
      </c>
      <c r="O41" s="152">
        <v>87.241111298000007</v>
      </c>
      <c r="P41" s="152">
        <v>96.497824570000006</v>
      </c>
      <c r="Q41" s="152">
        <v>95.509522853999997</v>
      </c>
      <c r="R41" s="152">
        <v>96.461524807000004</v>
      </c>
      <c r="S41" s="152">
        <v>95.771929361000005</v>
      </c>
      <c r="T41" s="158" t="s">
        <v>254</v>
      </c>
    </row>
    <row r="42" spans="1:20" x14ac:dyDescent="0.15">
      <c r="A42" s="157" t="s">
        <v>255</v>
      </c>
      <c r="B42" s="152">
        <v>42.062073306000002</v>
      </c>
      <c r="C42" s="152">
        <v>42.319037209000001</v>
      </c>
      <c r="D42" s="152">
        <v>41.809540341000002</v>
      </c>
      <c r="E42" s="152">
        <v>43.738345029999998</v>
      </c>
      <c r="F42" s="152">
        <v>45.963368082999999</v>
      </c>
      <c r="G42" s="152">
        <v>42.377174212</v>
      </c>
      <c r="H42" s="152">
        <v>41.416439938000003</v>
      </c>
      <c r="I42" s="152">
        <v>45.063354089999997</v>
      </c>
      <c r="J42" s="152">
        <v>67.567957436</v>
      </c>
      <c r="K42" s="152">
        <v>66.750847483000001</v>
      </c>
      <c r="L42" s="152">
        <v>66.598747369999998</v>
      </c>
      <c r="M42" s="152">
        <v>66.935228601999995</v>
      </c>
      <c r="N42" s="152">
        <v>61.771558452999997</v>
      </c>
      <c r="O42" s="152">
        <v>61.295735780999998</v>
      </c>
      <c r="P42" s="152">
        <v>58.857815385000002</v>
      </c>
      <c r="Q42" s="152">
        <v>63.234108059999997</v>
      </c>
      <c r="R42" s="152">
        <v>62.358340001999998</v>
      </c>
      <c r="S42" s="152">
        <v>55.056538834999998</v>
      </c>
      <c r="T42" s="158" t="s">
        <v>256</v>
      </c>
    </row>
    <row r="43" spans="1:20" x14ac:dyDescent="0.15">
      <c r="A43" s="149" t="s">
        <v>309</v>
      </c>
      <c r="B43" s="152">
        <v>136.571055253</v>
      </c>
      <c r="C43" s="152">
        <v>141.440457952</v>
      </c>
      <c r="D43" s="152">
        <v>144.98797798999999</v>
      </c>
      <c r="E43" s="152">
        <v>151.42490870699999</v>
      </c>
      <c r="F43" s="152">
        <v>151.48438303</v>
      </c>
      <c r="G43" s="152">
        <v>153.15408739700001</v>
      </c>
      <c r="H43" s="152">
        <v>153.942075523</v>
      </c>
      <c r="I43" s="152">
        <v>147.546463665</v>
      </c>
      <c r="J43" s="152">
        <v>146.79104111699999</v>
      </c>
      <c r="K43" s="152">
        <v>153.12422898</v>
      </c>
      <c r="L43" s="152">
        <v>154.86781487499999</v>
      </c>
      <c r="M43" s="152">
        <v>153.91108161899999</v>
      </c>
      <c r="N43" s="152">
        <v>166.84363762800001</v>
      </c>
      <c r="O43" s="152">
        <v>166.22429582199999</v>
      </c>
      <c r="P43" s="152">
        <v>168.18846151400001</v>
      </c>
      <c r="Q43" s="152">
        <v>172.78513185</v>
      </c>
      <c r="R43" s="152">
        <v>172.016128584</v>
      </c>
      <c r="S43" s="152">
        <v>175.55307693899999</v>
      </c>
      <c r="T43" s="149" t="s">
        <v>310</v>
      </c>
    </row>
    <row r="44" spans="1:20" x14ac:dyDescent="0.15">
      <c r="A44" s="155" t="s">
        <v>311</v>
      </c>
      <c r="B44" s="153">
        <v>314.61206476900003</v>
      </c>
      <c r="C44" s="153">
        <v>319.71632737700003</v>
      </c>
      <c r="D44" s="153">
        <v>280.43157744899997</v>
      </c>
      <c r="E44" s="153">
        <v>325.65976649700002</v>
      </c>
      <c r="F44" s="153">
        <v>336.03355760300002</v>
      </c>
      <c r="G44" s="153">
        <v>333.81575971500001</v>
      </c>
      <c r="H44" s="153">
        <v>277.02145743599999</v>
      </c>
      <c r="I44" s="153">
        <v>275.76208282699997</v>
      </c>
      <c r="J44" s="153">
        <v>291.318954706</v>
      </c>
      <c r="K44" s="153">
        <v>296.70194031800003</v>
      </c>
      <c r="L44" s="153">
        <v>300.50897853800001</v>
      </c>
      <c r="M44" s="153">
        <v>290.36710260400002</v>
      </c>
      <c r="N44" s="153">
        <v>298.45940586099999</v>
      </c>
      <c r="O44" s="153">
        <v>314.76114290100003</v>
      </c>
      <c r="P44" s="153">
        <v>323.544101469</v>
      </c>
      <c r="Q44" s="153">
        <v>331.52876276400002</v>
      </c>
      <c r="R44" s="153">
        <v>330.83599339300002</v>
      </c>
      <c r="S44" s="152">
        <v>326.38154513500001</v>
      </c>
      <c r="T44" s="155" t="s">
        <v>312</v>
      </c>
    </row>
    <row r="45" spans="1:20" x14ac:dyDescent="0.15">
      <c r="A45" s="62" t="s">
        <v>313</v>
      </c>
      <c r="B45" s="153">
        <v>1766.4504234890001</v>
      </c>
      <c r="C45" s="153">
        <v>1871.0217338770001</v>
      </c>
      <c r="D45" s="153">
        <v>1865.7072335600001</v>
      </c>
      <c r="E45" s="153">
        <v>2043.801763342</v>
      </c>
      <c r="F45" s="153">
        <v>1914.6998008630001</v>
      </c>
      <c r="G45" s="153">
        <v>1984.648553304</v>
      </c>
      <c r="H45" s="153">
        <v>2034.0830604400001</v>
      </c>
      <c r="I45" s="153">
        <v>2061.8744869739999</v>
      </c>
      <c r="J45" s="153">
        <v>2279.7215241700001</v>
      </c>
      <c r="K45" s="153">
        <v>2451.153330263</v>
      </c>
      <c r="L45" s="153">
        <v>2531.6672155460001</v>
      </c>
      <c r="M45" s="153">
        <v>2468.9897711079998</v>
      </c>
      <c r="N45" s="153">
        <v>3367.3878137410002</v>
      </c>
      <c r="O45" s="153">
        <v>3439.4296883100001</v>
      </c>
      <c r="P45" s="153">
        <v>3497.0783884960001</v>
      </c>
      <c r="Q45" s="153">
        <v>3322.6628895419999</v>
      </c>
      <c r="R45" s="153">
        <v>3230.6158991299999</v>
      </c>
      <c r="S45" s="153">
        <v>3482.0932110089998</v>
      </c>
      <c r="T45" s="62" t="s">
        <v>314</v>
      </c>
    </row>
    <row r="46" spans="1:20" x14ac:dyDescent="0.15">
      <c r="A46" s="62" t="s">
        <v>315</v>
      </c>
      <c r="B46" s="152"/>
      <c r="C46" s="152"/>
      <c r="D46" s="152"/>
      <c r="E46" s="152"/>
      <c r="F46" s="152"/>
      <c r="G46" s="152"/>
      <c r="H46" s="152"/>
      <c r="I46" s="152"/>
      <c r="J46" s="152">
        <v>0</v>
      </c>
      <c r="K46" s="152"/>
      <c r="L46" s="152"/>
      <c r="M46" s="152"/>
      <c r="N46" s="152"/>
      <c r="O46" s="152"/>
      <c r="P46" s="152"/>
      <c r="Q46" s="152"/>
      <c r="R46" s="152"/>
      <c r="S46" s="152"/>
      <c r="T46" s="62" t="s">
        <v>316</v>
      </c>
    </row>
    <row r="47" spans="1:20" x14ac:dyDescent="0.15">
      <c r="A47" s="149" t="s">
        <v>317</v>
      </c>
      <c r="B47" s="152">
        <v>3307.054531707</v>
      </c>
      <c r="C47" s="152">
        <v>3308.6545317069999</v>
      </c>
      <c r="D47" s="152">
        <v>3335.4545317070001</v>
      </c>
      <c r="E47" s="152">
        <v>3523.9100749069999</v>
      </c>
      <c r="F47" s="152">
        <v>3558.641474907</v>
      </c>
      <c r="G47" s="152">
        <v>3588.1604078720002</v>
      </c>
      <c r="H47" s="152">
        <v>3590.1604078720002</v>
      </c>
      <c r="I47" s="152">
        <v>3536.5295570200001</v>
      </c>
      <c r="J47" s="152">
        <v>3536.62955702</v>
      </c>
      <c r="K47" s="152">
        <v>3565.01355702</v>
      </c>
      <c r="L47" s="152">
        <v>3567.1715570199999</v>
      </c>
      <c r="M47" s="152">
        <v>3641.7557636199999</v>
      </c>
      <c r="N47" s="152">
        <v>3699.7657636190002</v>
      </c>
      <c r="O47" s="152">
        <v>3622.9440256190001</v>
      </c>
      <c r="P47" s="152">
        <v>3606.1105256189999</v>
      </c>
      <c r="Q47" s="152">
        <v>3642.8305256190001</v>
      </c>
      <c r="R47" s="152">
        <v>3599.2305261360002</v>
      </c>
      <c r="S47" s="152">
        <v>3683.059844638</v>
      </c>
      <c r="T47" s="149" t="s">
        <v>318</v>
      </c>
    </row>
    <row r="48" spans="1:20" x14ac:dyDescent="0.15">
      <c r="A48" s="149" t="s">
        <v>319</v>
      </c>
      <c r="B48" s="152">
        <v>1098.3224779960001</v>
      </c>
      <c r="C48" s="152">
        <v>1124.1474779959999</v>
      </c>
      <c r="D48" s="152">
        <v>1227.4024555210001</v>
      </c>
      <c r="E48" s="152">
        <v>1086.2968707919999</v>
      </c>
      <c r="F48" s="152">
        <v>1217.27911973</v>
      </c>
      <c r="G48" s="152">
        <v>1239.300101495</v>
      </c>
      <c r="H48" s="152">
        <v>1305.772562201</v>
      </c>
      <c r="I48" s="152">
        <v>1372.1088765</v>
      </c>
      <c r="J48" s="152">
        <v>1366.7801433269999</v>
      </c>
      <c r="K48" s="152">
        <v>1363.9758208420001</v>
      </c>
      <c r="L48" s="152">
        <v>1404.166523542</v>
      </c>
      <c r="M48" s="152">
        <v>1382.7763405129999</v>
      </c>
      <c r="N48" s="152">
        <v>1328.121088437</v>
      </c>
      <c r="O48" s="152">
        <v>1357.9106855909999</v>
      </c>
      <c r="P48" s="152">
        <v>1183.418802959</v>
      </c>
      <c r="Q48" s="152">
        <v>1284.5647485520001</v>
      </c>
      <c r="R48" s="152">
        <v>1322.892580165</v>
      </c>
      <c r="S48" s="152">
        <v>1329.673567439</v>
      </c>
      <c r="T48" s="149" t="s">
        <v>320</v>
      </c>
    </row>
    <row r="49" spans="1:20" x14ac:dyDescent="0.15">
      <c r="A49" s="149" t="s">
        <v>321</v>
      </c>
      <c r="B49" s="152">
        <v>-1878.5048998669999</v>
      </c>
      <c r="C49" s="152">
        <v>-1869.6831581619999</v>
      </c>
      <c r="D49" s="152">
        <v>-1868.596693301</v>
      </c>
      <c r="E49" s="152">
        <v>-1909.632079044</v>
      </c>
      <c r="F49" s="152">
        <v>-1898.470974953</v>
      </c>
      <c r="G49" s="152">
        <v>-1910.216225317</v>
      </c>
      <c r="H49" s="152">
        <v>-1898.484857404</v>
      </c>
      <c r="I49" s="152">
        <v>-1928.001313297</v>
      </c>
      <c r="J49" s="152">
        <v>-1924.3618441420001</v>
      </c>
      <c r="K49" s="152">
        <v>-1929.6494471840001</v>
      </c>
      <c r="L49" s="152">
        <v>-1925.764104442</v>
      </c>
      <c r="M49" s="152">
        <v>-1936.273541992</v>
      </c>
      <c r="N49" s="152">
        <v>-2038.514165307</v>
      </c>
      <c r="O49" s="152">
        <v>-2084.5007143100001</v>
      </c>
      <c r="P49" s="152">
        <v>-2096.6858284549999</v>
      </c>
      <c r="Q49" s="152">
        <v>-2092.0745954509998</v>
      </c>
      <c r="R49" s="152">
        <v>-2080.2507195379999</v>
      </c>
      <c r="S49" s="152">
        <v>-2104.387615007</v>
      </c>
      <c r="T49" s="149" t="s">
        <v>322</v>
      </c>
    </row>
    <row r="50" spans="1:20" x14ac:dyDescent="0.15">
      <c r="A50" s="149" t="s">
        <v>323</v>
      </c>
      <c r="B50" s="152">
        <v>-15.833910355</v>
      </c>
      <c r="C50" s="152">
        <v>-23.030758590000001</v>
      </c>
      <c r="D50" s="152">
        <v>-43.821654469999999</v>
      </c>
      <c r="E50" s="152">
        <v>-116.021152074</v>
      </c>
      <c r="F50" s="152">
        <v>-169.11417422</v>
      </c>
      <c r="G50" s="152">
        <v>-146.32203768400001</v>
      </c>
      <c r="H50" s="152">
        <v>-145.7559037</v>
      </c>
      <c r="I50" s="152">
        <v>-123.583251362</v>
      </c>
      <c r="J50" s="152">
        <v>-141.238250013</v>
      </c>
      <c r="K50" s="152">
        <v>-186.07762333900001</v>
      </c>
      <c r="L50" s="152">
        <v>-122.874726026</v>
      </c>
      <c r="M50" s="152">
        <v>-40.268981609999997</v>
      </c>
      <c r="N50" s="152">
        <v>62.175780834999998</v>
      </c>
      <c r="O50" s="152">
        <v>97.695497227000004</v>
      </c>
      <c r="P50" s="152">
        <v>202.40960926</v>
      </c>
      <c r="Q50" s="152">
        <v>284.72196235199999</v>
      </c>
      <c r="R50" s="152">
        <v>344.538572563</v>
      </c>
      <c r="S50" s="152">
        <v>426.85128397699998</v>
      </c>
      <c r="T50" s="149" t="s">
        <v>324</v>
      </c>
    </row>
    <row r="51" spans="1:20" x14ac:dyDescent="0.15">
      <c r="A51" s="149" t="s">
        <v>325</v>
      </c>
      <c r="B51" s="152">
        <v>-3.484876683</v>
      </c>
      <c r="C51" s="152">
        <v>-3.4900374379999999</v>
      </c>
      <c r="D51" s="152">
        <v>-3.4952006450000002</v>
      </c>
      <c r="E51" s="152">
        <v>-3.7313085240000001</v>
      </c>
      <c r="F51" s="152">
        <v>-3.7161541420000002</v>
      </c>
      <c r="G51" s="152">
        <v>-3.335318864</v>
      </c>
      <c r="H51" s="152">
        <v>-3.3353840400000001</v>
      </c>
      <c r="I51" s="152">
        <v>-3.3354852770000001</v>
      </c>
      <c r="J51" s="152">
        <v>-3.3355698079999998</v>
      </c>
      <c r="K51" s="152">
        <v>-3.4427846240000002</v>
      </c>
      <c r="L51" s="152">
        <v>-3.4459959019999999</v>
      </c>
      <c r="M51" s="152">
        <v>-4.3998124509999998</v>
      </c>
      <c r="N51" s="152">
        <v>-3.7793285239999999</v>
      </c>
      <c r="O51" s="152">
        <v>-4.4499136530000003</v>
      </c>
      <c r="P51" s="152">
        <v>-3.8766441120000001</v>
      </c>
      <c r="Q51" s="152">
        <v>-0.35071676200000002</v>
      </c>
      <c r="R51" s="152">
        <v>2.629825318</v>
      </c>
      <c r="S51" s="152">
        <v>8.1040467060000001</v>
      </c>
      <c r="T51" s="149" t="s">
        <v>326</v>
      </c>
    </row>
    <row r="52" spans="1:20" x14ac:dyDescent="0.15">
      <c r="A52" s="62" t="s">
        <v>327</v>
      </c>
      <c r="B52" s="153">
        <v>2507.553322798</v>
      </c>
      <c r="C52" s="153">
        <v>2536.598055513</v>
      </c>
      <c r="D52" s="153">
        <v>2646.9434388119998</v>
      </c>
      <c r="E52" s="153">
        <v>2580.8224060570001</v>
      </c>
      <c r="F52" s="153">
        <v>2704.6192913220002</v>
      </c>
      <c r="G52" s="153">
        <v>2767.586927502</v>
      </c>
      <c r="H52" s="153">
        <v>2848.3568249290001</v>
      </c>
      <c r="I52" s="153">
        <v>2853.7183835840001</v>
      </c>
      <c r="J52" s="153">
        <v>2834.4740363840001</v>
      </c>
      <c r="K52" s="153">
        <v>2809.8195227149999</v>
      </c>
      <c r="L52" s="153">
        <v>2919.253254192</v>
      </c>
      <c r="M52" s="153">
        <v>3043.5897680799999</v>
      </c>
      <c r="N52" s="153">
        <v>3047.7691390599998</v>
      </c>
      <c r="O52" s="153">
        <v>2989.599580474</v>
      </c>
      <c r="P52" s="153">
        <v>2891.3764652710001</v>
      </c>
      <c r="Q52" s="153">
        <v>3119.6919243100001</v>
      </c>
      <c r="R52" s="153">
        <v>3189.0407846439998</v>
      </c>
      <c r="S52" s="153">
        <v>3343.3011277529999</v>
      </c>
      <c r="T52" s="62" t="s">
        <v>328</v>
      </c>
    </row>
    <row r="53" spans="1:20" x14ac:dyDescent="0.15">
      <c r="A53" s="160" t="s">
        <v>329</v>
      </c>
      <c r="B53" s="161">
        <v>4274.0037462869996</v>
      </c>
      <c r="C53" s="161">
        <v>4407.6197893899998</v>
      </c>
      <c r="D53" s="161">
        <v>4512.6506723720004</v>
      </c>
      <c r="E53" s="161">
        <v>4624.6241693989996</v>
      </c>
      <c r="F53" s="161">
        <v>4619.319092185</v>
      </c>
      <c r="G53" s="161">
        <v>4752.2354808059999</v>
      </c>
      <c r="H53" s="161">
        <v>4882.439885369</v>
      </c>
      <c r="I53" s="161">
        <v>4915.592870558</v>
      </c>
      <c r="J53" s="161">
        <v>5114.1955605539997</v>
      </c>
      <c r="K53" s="161">
        <v>5260.9728529780004</v>
      </c>
      <c r="L53" s="161">
        <v>5450.9204697380001</v>
      </c>
      <c r="M53" s="161">
        <v>5512.5795391880001</v>
      </c>
      <c r="N53" s="161">
        <v>6415.1569528010004</v>
      </c>
      <c r="O53" s="161">
        <v>6429.0292687840001</v>
      </c>
      <c r="P53" s="161">
        <v>6388.4548537669998</v>
      </c>
      <c r="Q53" s="153">
        <v>6442.354813852</v>
      </c>
      <c r="R53" s="153">
        <v>6419.6566837740002</v>
      </c>
      <c r="S53" s="153">
        <v>6825.3943387620002</v>
      </c>
      <c r="T53" s="160" t="s">
        <v>330</v>
      </c>
    </row>
    <row r="54" spans="1:20" ht="18" x14ac:dyDescent="0.15">
      <c r="A54" s="283"/>
      <c r="B54" s="284"/>
      <c r="C54" s="284"/>
      <c r="D54" s="284"/>
      <c r="E54" s="284"/>
      <c r="F54" s="284"/>
      <c r="G54" s="284"/>
      <c r="H54" s="284"/>
      <c r="I54" s="284"/>
      <c r="J54" s="284"/>
      <c r="K54" s="284"/>
      <c r="L54" s="284"/>
      <c r="M54" s="284"/>
      <c r="N54" s="284"/>
      <c r="O54" s="284"/>
      <c r="P54" s="284"/>
      <c r="Q54" s="284"/>
      <c r="R54" s="284"/>
      <c r="S54" s="284"/>
      <c r="T54" s="285"/>
    </row>
    <row r="55" spans="1:20" x14ac:dyDescent="0.15">
      <c r="A55" s="115" t="s">
        <v>223</v>
      </c>
      <c r="B55" s="175"/>
      <c r="C55" s="175"/>
      <c r="D55" s="175"/>
      <c r="E55" s="175"/>
      <c r="F55" s="175"/>
      <c r="G55" s="175"/>
      <c r="H55" s="175"/>
      <c r="Q55" s="209"/>
      <c r="R55" s="209"/>
      <c r="S55" s="209"/>
    </row>
    <row r="56" spans="1:20" ht="32" customHeight="1" x14ac:dyDescent="0.15">
      <c r="A56" s="286" t="s">
        <v>387</v>
      </c>
      <c r="B56" s="286"/>
      <c r="C56" s="286"/>
      <c r="D56" s="286"/>
      <c r="E56" s="286"/>
      <c r="F56" s="286"/>
      <c r="G56" s="286"/>
      <c r="H56" s="286"/>
      <c r="I56" s="286"/>
      <c r="J56" s="286"/>
      <c r="K56" s="286"/>
      <c r="L56" s="286"/>
      <c r="M56" s="286"/>
      <c r="N56" s="286"/>
      <c r="O56" s="286"/>
      <c r="P56" s="286"/>
      <c r="Q56" s="286"/>
      <c r="R56" s="286"/>
      <c r="S56" s="286"/>
      <c r="T56" s="286"/>
    </row>
    <row r="58" spans="1:20" x14ac:dyDescent="0.15">
      <c r="C58" s="172"/>
    </row>
    <row r="59" spans="1:20" x14ac:dyDescent="0.15">
      <c r="C59" s="172"/>
    </row>
  </sheetData>
  <mergeCells count="3">
    <mergeCell ref="A1:T1"/>
    <mergeCell ref="A54:T54"/>
    <mergeCell ref="A56:T56"/>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36"/>
  <sheetViews>
    <sheetView showGridLines="0" zoomScaleNormal="100" workbookViewId="0">
      <pane xSplit="1" ySplit="2" topLeftCell="L3" activePane="bottomRight" state="frozen"/>
      <selection activeCell="C13" sqref="C13"/>
      <selection pane="topRight" activeCell="C13" sqref="C13"/>
      <selection pane="bottomLeft" activeCell="C13" sqref="C13"/>
      <selection pane="bottomRight" activeCell="S3" sqref="S3"/>
    </sheetView>
  </sheetViews>
  <sheetFormatPr baseColWidth="10" defaultColWidth="8.6640625" defaultRowHeight="15" x14ac:dyDescent="0.2"/>
  <cols>
    <col min="1" max="1" width="29.5" style="144" bestFit="1" customWidth="1"/>
    <col min="2" max="2" width="10.5" style="144" hidden="1" customWidth="1"/>
    <col min="3" max="5" width="9.5" style="144" hidden="1" customWidth="1"/>
    <col min="6" max="19" width="9.33203125" style="144" customWidth="1"/>
    <col min="20" max="20" width="29.5" style="162" customWidth="1"/>
    <col min="21" max="16384" width="8.6640625" style="144"/>
  </cols>
  <sheetData>
    <row r="1" spans="1:20" ht="33" customHeight="1" x14ac:dyDescent="0.2">
      <c r="A1" s="280" t="s">
        <v>229</v>
      </c>
      <c r="B1" s="281"/>
      <c r="C1" s="281"/>
      <c r="D1" s="281"/>
      <c r="E1" s="281"/>
      <c r="F1" s="281"/>
      <c r="G1" s="281"/>
      <c r="H1" s="281"/>
      <c r="I1" s="281"/>
      <c r="J1" s="281"/>
      <c r="K1" s="281"/>
      <c r="L1" s="281"/>
      <c r="M1" s="281"/>
      <c r="N1" s="281"/>
      <c r="O1" s="281"/>
      <c r="P1" s="281"/>
      <c r="Q1" s="281"/>
      <c r="R1" s="281"/>
      <c r="S1" s="281"/>
      <c r="T1" s="282"/>
    </row>
    <row r="2" spans="1:20" x14ac:dyDescent="0.2">
      <c r="A2" s="151" t="s">
        <v>230</v>
      </c>
      <c r="B2" s="163">
        <v>44562</v>
      </c>
      <c r="C2" s="163">
        <v>44593</v>
      </c>
      <c r="D2" s="163">
        <v>44621</v>
      </c>
      <c r="E2" s="163">
        <v>44652</v>
      </c>
      <c r="F2" s="163">
        <v>44682</v>
      </c>
      <c r="G2" s="163">
        <v>44713</v>
      </c>
      <c r="H2" s="163">
        <v>44743</v>
      </c>
      <c r="I2" s="163">
        <v>44774</v>
      </c>
      <c r="J2" s="163">
        <v>44805</v>
      </c>
      <c r="K2" s="163">
        <v>44835</v>
      </c>
      <c r="L2" s="163">
        <v>44866</v>
      </c>
      <c r="M2" s="163">
        <v>44896</v>
      </c>
      <c r="N2" s="163">
        <v>44927</v>
      </c>
      <c r="O2" s="163">
        <v>44958</v>
      </c>
      <c r="P2" s="163">
        <v>44986</v>
      </c>
      <c r="Q2" s="163">
        <v>45017</v>
      </c>
      <c r="R2" s="163">
        <v>45047</v>
      </c>
      <c r="S2" s="163">
        <v>45078</v>
      </c>
      <c r="T2" s="151" t="s">
        <v>238</v>
      </c>
    </row>
    <row r="3" spans="1:20" x14ac:dyDescent="0.2">
      <c r="A3" s="147" t="s">
        <v>331</v>
      </c>
      <c r="B3" s="148"/>
      <c r="C3" s="148"/>
      <c r="D3" s="148"/>
      <c r="E3" s="148"/>
      <c r="F3" s="148"/>
      <c r="G3" s="148"/>
      <c r="H3" s="148"/>
      <c r="I3" s="148"/>
      <c r="J3" s="148"/>
      <c r="K3" s="148"/>
      <c r="L3" s="148"/>
      <c r="M3" s="148"/>
      <c r="N3" s="148"/>
      <c r="O3" s="148"/>
      <c r="P3" s="148"/>
      <c r="Q3" s="148"/>
      <c r="R3" s="148"/>
      <c r="S3" s="148"/>
      <c r="T3" s="164" t="s">
        <v>332</v>
      </c>
    </row>
    <row r="4" spans="1:20" x14ac:dyDescent="0.2">
      <c r="A4" s="165" t="s">
        <v>231</v>
      </c>
      <c r="B4" s="84">
        <v>437.61717129700003</v>
      </c>
      <c r="C4" s="84">
        <v>878.27752396699998</v>
      </c>
      <c r="D4" s="84">
        <v>1376.611915967</v>
      </c>
      <c r="E4" s="84">
        <v>1884.427356311</v>
      </c>
      <c r="F4" s="84">
        <v>2439.268509475</v>
      </c>
      <c r="G4" s="84">
        <v>3063.013608497</v>
      </c>
      <c r="H4" s="84">
        <v>3693.7137192199998</v>
      </c>
      <c r="I4" s="84">
        <v>4334.6189978820003</v>
      </c>
      <c r="J4" s="84">
        <v>5010.1342585270004</v>
      </c>
      <c r="K4" s="84">
        <v>5667.6150488049998</v>
      </c>
      <c r="L4" s="84">
        <v>6411.8155309209997</v>
      </c>
      <c r="M4" s="84">
        <v>8081.9916868910004</v>
      </c>
      <c r="N4" s="84">
        <v>820.50202516800005</v>
      </c>
      <c r="O4" s="84">
        <v>1549.298886973</v>
      </c>
      <c r="P4" s="84">
        <v>2409.3145083449999</v>
      </c>
      <c r="Q4" s="84">
        <v>3142.648638438</v>
      </c>
      <c r="R4" s="84">
        <v>3963.1637260510001</v>
      </c>
      <c r="S4" s="84">
        <v>4752.1014139899999</v>
      </c>
      <c r="T4" s="165" t="s">
        <v>333</v>
      </c>
    </row>
    <row r="5" spans="1:20" x14ac:dyDescent="0.2">
      <c r="A5" s="165" t="s">
        <v>232</v>
      </c>
      <c r="B5" s="84">
        <v>102.26725116900001</v>
      </c>
      <c r="C5" s="84">
        <v>208.02895573699999</v>
      </c>
      <c r="D5" s="84">
        <v>329.90666087699998</v>
      </c>
      <c r="E5" s="84">
        <v>463.02808120499998</v>
      </c>
      <c r="F5" s="84">
        <v>581.10421456799997</v>
      </c>
      <c r="G5" s="84">
        <v>711.17193953000003</v>
      </c>
      <c r="H5" s="84">
        <v>856.958401686</v>
      </c>
      <c r="I5" s="84">
        <v>1002.332757563</v>
      </c>
      <c r="J5" s="84">
        <v>1158.982444626</v>
      </c>
      <c r="K5" s="84">
        <v>1294.4463372319999</v>
      </c>
      <c r="L5" s="84">
        <v>1455.13714289</v>
      </c>
      <c r="M5" s="84">
        <v>1599.3352227559999</v>
      </c>
      <c r="N5" s="84">
        <v>155.46340103599999</v>
      </c>
      <c r="O5" s="84">
        <v>293.23177162399998</v>
      </c>
      <c r="P5" s="84">
        <v>444.39380684399998</v>
      </c>
      <c r="Q5" s="84">
        <v>578.47874645299999</v>
      </c>
      <c r="R5" s="84">
        <v>689.80605054600005</v>
      </c>
      <c r="S5" s="84">
        <v>797.98118910200003</v>
      </c>
      <c r="T5" s="165" t="s">
        <v>334</v>
      </c>
    </row>
    <row r="6" spans="1:20" s="150" customFormat="1" x14ac:dyDescent="0.2">
      <c r="A6" s="165" t="s">
        <v>335</v>
      </c>
      <c r="B6" s="84">
        <v>9.5237192900000007</v>
      </c>
      <c r="C6" s="84">
        <v>18.695787339999999</v>
      </c>
      <c r="D6" s="84">
        <v>29.141848062000001</v>
      </c>
      <c r="E6" s="84">
        <v>39.309571243000001</v>
      </c>
      <c r="F6" s="84">
        <v>48.259611966999998</v>
      </c>
      <c r="G6" s="84">
        <v>58.646496081000002</v>
      </c>
      <c r="H6" s="84">
        <v>66.045977248</v>
      </c>
      <c r="I6" s="84">
        <v>80.093898886000005</v>
      </c>
      <c r="J6" s="84">
        <v>95.065316233999994</v>
      </c>
      <c r="K6" s="84">
        <v>109.66481168599999</v>
      </c>
      <c r="L6" s="84">
        <v>121.618566616</v>
      </c>
      <c r="M6" s="84">
        <v>144.01032613199999</v>
      </c>
      <c r="N6" s="84">
        <v>22.824011069000001</v>
      </c>
      <c r="O6" s="84">
        <v>38.089851005</v>
      </c>
      <c r="P6" s="84">
        <v>63.037226527000001</v>
      </c>
      <c r="Q6" s="84">
        <v>80.804547455000005</v>
      </c>
      <c r="R6" s="84">
        <v>100.83863115299999</v>
      </c>
      <c r="S6" s="84">
        <v>123.507157573</v>
      </c>
      <c r="T6" s="165" t="s">
        <v>336</v>
      </c>
    </row>
    <row r="7" spans="1:20" x14ac:dyDescent="0.2">
      <c r="A7" s="147" t="s">
        <v>337</v>
      </c>
      <c r="B7" s="85">
        <v>549.40814175599996</v>
      </c>
      <c r="C7" s="85">
        <v>1105.0022670440001</v>
      </c>
      <c r="D7" s="85">
        <v>1735.6604249059999</v>
      </c>
      <c r="E7" s="85">
        <v>2386.765008759</v>
      </c>
      <c r="F7" s="85">
        <v>3068.63233601</v>
      </c>
      <c r="G7" s="85">
        <v>3832.832044108</v>
      </c>
      <c r="H7" s="85">
        <v>4616.7180981539996</v>
      </c>
      <c r="I7" s="85">
        <v>5417.0456543310002</v>
      </c>
      <c r="J7" s="85">
        <v>6264.1820193869999</v>
      </c>
      <c r="K7" s="85">
        <v>7071.726197723</v>
      </c>
      <c r="L7" s="85">
        <v>7988.5712404269998</v>
      </c>
      <c r="M7" s="85">
        <v>9825.3372357789995</v>
      </c>
      <c r="N7" s="85">
        <v>998.78943727299998</v>
      </c>
      <c r="O7" s="85">
        <v>1880.6205096020001</v>
      </c>
      <c r="P7" s="85">
        <v>2916.7455417159999</v>
      </c>
      <c r="Q7" s="85">
        <v>3801.9319323459999</v>
      </c>
      <c r="R7" s="85">
        <v>4753.8084077499998</v>
      </c>
      <c r="S7" s="85">
        <v>5673.5897606649996</v>
      </c>
      <c r="T7" s="147" t="s">
        <v>338</v>
      </c>
    </row>
    <row r="8" spans="1:20" x14ac:dyDescent="0.2">
      <c r="A8" s="147" t="s">
        <v>339</v>
      </c>
      <c r="B8" s="84"/>
      <c r="C8" s="84"/>
      <c r="D8" s="84"/>
      <c r="E8" s="84"/>
      <c r="F8" s="84"/>
      <c r="G8" s="84"/>
      <c r="H8" s="84"/>
      <c r="I8" s="84"/>
      <c r="J8" s="84">
        <v>0</v>
      </c>
      <c r="K8" s="84"/>
      <c r="L8" s="84"/>
      <c r="M8" s="84"/>
      <c r="N8" s="84"/>
      <c r="O8" s="84"/>
      <c r="P8" s="84"/>
      <c r="Q8" s="84"/>
      <c r="R8" s="84"/>
      <c r="S8" s="84"/>
      <c r="T8" s="147" t="s">
        <v>340</v>
      </c>
    </row>
    <row r="9" spans="1:20" x14ac:dyDescent="0.2">
      <c r="A9" s="165" t="s">
        <v>341</v>
      </c>
      <c r="B9" s="84">
        <v>154.46505124800001</v>
      </c>
      <c r="C9" s="84">
        <v>309.59179633299999</v>
      </c>
      <c r="D9" s="84">
        <v>478.34474984600001</v>
      </c>
      <c r="E9" s="84">
        <v>685.59896178099996</v>
      </c>
      <c r="F9" s="84">
        <v>860.32499998499998</v>
      </c>
      <c r="G9" s="84">
        <v>1034.176216589</v>
      </c>
      <c r="H9" s="84">
        <v>1211.920752599</v>
      </c>
      <c r="I9" s="84">
        <v>1383.5015561380001</v>
      </c>
      <c r="J9" s="84">
        <v>1553.7817475530001</v>
      </c>
      <c r="K9" s="84">
        <v>1736.0545358259999</v>
      </c>
      <c r="L9" s="84">
        <v>1923.193085525</v>
      </c>
      <c r="M9" s="84">
        <v>2101.8132152899998</v>
      </c>
      <c r="N9" s="84">
        <v>212.93798225099999</v>
      </c>
      <c r="O9" s="84">
        <v>383.45498228100001</v>
      </c>
      <c r="P9" s="84">
        <v>590.562869148</v>
      </c>
      <c r="Q9" s="84">
        <v>797.87504706100003</v>
      </c>
      <c r="R9" s="84">
        <v>1001.69408374</v>
      </c>
      <c r="S9" s="84">
        <v>1183.633420058</v>
      </c>
      <c r="T9" s="165" t="s">
        <v>342</v>
      </c>
    </row>
    <row r="10" spans="1:20" x14ac:dyDescent="0.2">
      <c r="A10" s="165" t="s">
        <v>343</v>
      </c>
      <c r="B10" s="84">
        <v>145.15842025699999</v>
      </c>
      <c r="C10" s="84">
        <v>301.85644491800002</v>
      </c>
      <c r="D10" s="84">
        <v>488.50121359500002</v>
      </c>
      <c r="E10" s="84">
        <v>697.54524699800004</v>
      </c>
      <c r="F10" s="84">
        <v>938.61447054200005</v>
      </c>
      <c r="G10" s="84">
        <v>1197.868315701</v>
      </c>
      <c r="H10" s="84">
        <v>1464.8585466930001</v>
      </c>
      <c r="I10" s="84">
        <v>1738.6715564000001</v>
      </c>
      <c r="J10" s="84">
        <v>2030.122393567</v>
      </c>
      <c r="K10" s="84">
        <v>2303.2924316059998</v>
      </c>
      <c r="L10" s="84">
        <v>2570.2888780090002</v>
      </c>
      <c r="M10" s="84">
        <v>3210.5797651930002</v>
      </c>
      <c r="N10" s="84">
        <v>299.202140939</v>
      </c>
      <c r="O10" s="84">
        <v>594.55748712399998</v>
      </c>
      <c r="P10" s="84">
        <v>894.78795600199999</v>
      </c>
      <c r="Q10" s="84">
        <v>1150.0520033959999</v>
      </c>
      <c r="R10" s="84">
        <v>1449.7639551919999</v>
      </c>
      <c r="S10" s="84">
        <v>1744.4432625970001</v>
      </c>
      <c r="T10" s="165" t="s">
        <v>344</v>
      </c>
    </row>
    <row r="11" spans="1:20" x14ac:dyDescent="0.2">
      <c r="A11" s="165" t="s">
        <v>233</v>
      </c>
      <c r="B11" s="84">
        <v>137.41047567000001</v>
      </c>
      <c r="C11" s="84">
        <v>278.83740471499999</v>
      </c>
      <c r="D11" s="84">
        <v>449.17329620499999</v>
      </c>
      <c r="E11" s="84">
        <v>606.91824002999999</v>
      </c>
      <c r="F11" s="84">
        <v>775.94359213099995</v>
      </c>
      <c r="G11" s="84">
        <v>914.19724536700005</v>
      </c>
      <c r="H11" s="84">
        <v>1047.8921291950001</v>
      </c>
      <c r="I11" s="84">
        <v>1203.255354635</v>
      </c>
      <c r="J11" s="84">
        <v>1383.452078987</v>
      </c>
      <c r="K11" s="84">
        <v>1538.3756430989999</v>
      </c>
      <c r="L11" s="84">
        <v>1711.393251517</v>
      </c>
      <c r="M11" s="84">
        <v>2040.7436567049999</v>
      </c>
      <c r="N11" s="84">
        <v>167.55041514800001</v>
      </c>
      <c r="O11" s="84">
        <v>339.097110042</v>
      </c>
      <c r="P11" s="84">
        <v>530.49582984799997</v>
      </c>
      <c r="Q11" s="84">
        <v>686.11227407199999</v>
      </c>
      <c r="R11" s="84">
        <v>861.036972375</v>
      </c>
      <c r="S11" s="84">
        <v>1032.7951187369999</v>
      </c>
      <c r="T11" s="165" t="s">
        <v>345</v>
      </c>
    </row>
    <row r="12" spans="1:20" s="150" customFormat="1" x14ac:dyDescent="0.2">
      <c r="A12" s="165" t="s">
        <v>346</v>
      </c>
      <c r="B12" s="84">
        <v>72.111262382999996</v>
      </c>
      <c r="C12" s="84">
        <v>128.79135994800001</v>
      </c>
      <c r="D12" s="84">
        <v>197.733607181</v>
      </c>
      <c r="E12" s="84">
        <v>274.45274301699999</v>
      </c>
      <c r="F12" s="84">
        <v>349.11741612600002</v>
      </c>
      <c r="G12" s="84">
        <v>424.23781509600002</v>
      </c>
      <c r="H12" s="84">
        <v>506.14570994299999</v>
      </c>
      <c r="I12" s="84">
        <v>588.43030368999996</v>
      </c>
      <c r="J12" s="84">
        <v>667.42135054699997</v>
      </c>
      <c r="K12" s="84">
        <v>745.34309367100002</v>
      </c>
      <c r="L12" s="84">
        <v>814.30470845900004</v>
      </c>
      <c r="M12" s="84">
        <v>1201.3540329540001</v>
      </c>
      <c r="N12" s="84">
        <v>94.085173772000005</v>
      </c>
      <c r="O12" s="84">
        <v>176.041710776</v>
      </c>
      <c r="P12" s="84">
        <v>262.199714503</v>
      </c>
      <c r="Q12" s="84">
        <v>330.10713487100003</v>
      </c>
      <c r="R12" s="84">
        <v>402.99942576299998</v>
      </c>
      <c r="S12" s="84">
        <v>470.92654168199999</v>
      </c>
      <c r="T12" s="165" t="s">
        <v>347</v>
      </c>
    </row>
    <row r="13" spans="1:20" x14ac:dyDescent="0.2">
      <c r="A13" s="165" t="s">
        <v>235</v>
      </c>
      <c r="B13" s="84">
        <v>7.7108687810000003</v>
      </c>
      <c r="C13" s="84">
        <v>15.457320314</v>
      </c>
      <c r="D13" s="84">
        <v>22.540503320999999</v>
      </c>
      <c r="E13" s="84">
        <v>30.427162684999999</v>
      </c>
      <c r="F13" s="84">
        <v>39.504320227000001</v>
      </c>
      <c r="G13" s="84">
        <v>48.866316224000002</v>
      </c>
      <c r="H13" s="84">
        <v>57.922330905000003</v>
      </c>
      <c r="I13" s="84">
        <v>68.075690971</v>
      </c>
      <c r="J13" s="84">
        <v>77.619547802</v>
      </c>
      <c r="K13" s="84">
        <v>87.440777663000006</v>
      </c>
      <c r="L13" s="84">
        <v>97.309602476999999</v>
      </c>
      <c r="M13" s="84">
        <v>107.45164525</v>
      </c>
      <c r="N13" s="84">
        <v>11.867444839999999</v>
      </c>
      <c r="O13" s="84">
        <v>22.98519976</v>
      </c>
      <c r="P13" s="84">
        <v>29.430455751</v>
      </c>
      <c r="Q13" s="84">
        <v>38.883875074000002</v>
      </c>
      <c r="R13" s="84">
        <v>49.930449058999997</v>
      </c>
      <c r="S13" s="84">
        <v>61.163181063000003</v>
      </c>
      <c r="T13" s="165" t="s">
        <v>348</v>
      </c>
    </row>
    <row r="14" spans="1:20" x14ac:dyDescent="0.2">
      <c r="A14" s="165" t="s">
        <v>349</v>
      </c>
      <c r="B14" s="84">
        <v>6.9996821750000002</v>
      </c>
      <c r="C14" s="84">
        <v>14.498584920000001</v>
      </c>
      <c r="D14" s="84">
        <v>22.587525679999999</v>
      </c>
      <c r="E14" s="84">
        <v>29.695213775999999</v>
      </c>
      <c r="F14" s="84">
        <v>37.334132328000003</v>
      </c>
      <c r="G14" s="84">
        <v>45.253676714000001</v>
      </c>
      <c r="H14" s="84">
        <v>52.733407999000001</v>
      </c>
      <c r="I14" s="84">
        <v>63.604813436999997</v>
      </c>
      <c r="J14" s="84">
        <v>67.316387379000005</v>
      </c>
      <c r="K14" s="84">
        <v>74.218168477000006</v>
      </c>
      <c r="L14" s="84">
        <v>81.971752605999995</v>
      </c>
      <c r="M14" s="84">
        <v>93.350527748000005</v>
      </c>
      <c r="N14" s="84">
        <v>9.3333676309999998</v>
      </c>
      <c r="O14" s="84">
        <v>18.130875934999999</v>
      </c>
      <c r="P14" s="84">
        <v>26.419709108999999</v>
      </c>
      <c r="Q14" s="84">
        <v>35.291900259999998</v>
      </c>
      <c r="R14" s="84">
        <v>44.842709038000002</v>
      </c>
      <c r="S14" s="84">
        <v>53.973505017000001</v>
      </c>
      <c r="T14" s="165" t="s">
        <v>350</v>
      </c>
    </row>
    <row r="15" spans="1:20" s="166" customFormat="1" x14ac:dyDescent="0.2">
      <c r="A15" s="165" t="s">
        <v>234</v>
      </c>
      <c r="B15" s="84">
        <v>28.18102859</v>
      </c>
      <c r="C15" s="84">
        <v>55.009501059999998</v>
      </c>
      <c r="D15" s="84">
        <v>85.477383239999995</v>
      </c>
      <c r="E15" s="84">
        <v>119.429035633</v>
      </c>
      <c r="F15" s="84">
        <v>148.21921348999999</v>
      </c>
      <c r="G15" s="84">
        <v>176.71259996399999</v>
      </c>
      <c r="H15" s="84">
        <v>228.51869638100001</v>
      </c>
      <c r="I15" s="84">
        <v>261.883647962</v>
      </c>
      <c r="J15" s="84">
        <v>301.965695342</v>
      </c>
      <c r="K15" s="84">
        <v>351.00839869800001</v>
      </c>
      <c r="L15" s="84">
        <v>386.86262009400002</v>
      </c>
      <c r="M15" s="84">
        <v>442.88879040400002</v>
      </c>
      <c r="N15" s="84">
        <v>29.838384748999999</v>
      </c>
      <c r="O15" s="84">
        <v>53.050087695000002</v>
      </c>
      <c r="P15" s="84">
        <v>75.854651278999995</v>
      </c>
      <c r="Q15" s="84">
        <v>104.39793131899999</v>
      </c>
      <c r="R15" s="84">
        <v>122.41594844399999</v>
      </c>
      <c r="S15" s="84">
        <v>131.69240959699999</v>
      </c>
      <c r="T15" s="165" t="s">
        <v>351</v>
      </c>
    </row>
    <row r="16" spans="1:20" x14ac:dyDescent="0.2">
      <c r="A16" s="165" t="s">
        <v>352</v>
      </c>
      <c r="B16" s="84">
        <v>15.902046174000001</v>
      </c>
      <c r="C16" s="84">
        <v>30.865201325000001</v>
      </c>
      <c r="D16" s="84">
        <v>45.447694601999999</v>
      </c>
      <c r="E16" s="84">
        <v>69.223251466999997</v>
      </c>
      <c r="F16" s="84">
        <v>85.095372334999993</v>
      </c>
      <c r="G16" s="84">
        <v>102.11402246599999</v>
      </c>
      <c r="H16" s="84">
        <v>127.28671631500001</v>
      </c>
      <c r="I16" s="84">
        <v>181.59998026299999</v>
      </c>
      <c r="J16" s="84">
        <v>232.392013453</v>
      </c>
      <c r="K16" s="84">
        <v>288.23396433800002</v>
      </c>
      <c r="L16" s="84">
        <v>342.40010243299997</v>
      </c>
      <c r="M16" s="84">
        <v>409.08304159900001</v>
      </c>
      <c r="N16" s="84">
        <v>65.672664397000005</v>
      </c>
      <c r="O16" s="84">
        <v>89.536745048</v>
      </c>
      <c r="P16" s="84">
        <v>138.21442561500001</v>
      </c>
      <c r="Q16" s="84">
        <v>175.90588797300001</v>
      </c>
      <c r="R16" s="84">
        <v>209.50983202699999</v>
      </c>
      <c r="S16" s="84">
        <v>240.570685274</v>
      </c>
      <c r="T16" s="165" t="s">
        <v>353</v>
      </c>
    </row>
    <row r="17" spans="1:20" x14ac:dyDescent="0.2">
      <c r="A17" s="62" t="s">
        <v>354</v>
      </c>
      <c r="B17" s="85">
        <v>567.93883527800006</v>
      </c>
      <c r="C17" s="85">
        <v>1134.9076135329999</v>
      </c>
      <c r="D17" s="85">
        <v>1789.80597367</v>
      </c>
      <c r="E17" s="85">
        <v>2513.289855387</v>
      </c>
      <c r="F17" s="85">
        <v>3234.1535171639998</v>
      </c>
      <c r="G17" s="85">
        <v>3943.4262081209999</v>
      </c>
      <c r="H17" s="85">
        <v>4697.2782900299999</v>
      </c>
      <c r="I17" s="85">
        <v>5489.0229034960003</v>
      </c>
      <c r="J17" s="85">
        <v>6314.0712146300002</v>
      </c>
      <c r="K17" s="85">
        <v>7123.967013378</v>
      </c>
      <c r="L17" s="85">
        <v>7927.7240011200001</v>
      </c>
      <c r="M17" s="85">
        <v>9607.2646751430002</v>
      </c>
      <c r="N17" s="85">
        <v>890.48757372700004</v>
      </c>
      <c r="O17" s="85">
        <v>1676.8541986610001</v>
      </c>
      <c r="P17" s="85">
        <v>2547.9656112550001</v>
      </c>
      <c r="Q17" s="85">
        <v>3318.626054026</v>
      </c>
      <c r="R17" s="85">
        <v>4142.1933756380004</v>
      </c>
      <c r="S17" s="85">
        <v>4919.1981240249997</v>
      </c>
      <c r="T17" s="62" t="s">
        <v>355</v>
      </c>
    </row>
    <row r="18" spans="1:20" s="166" customFormat="1" x14ac:dyDescent="0.2">
      <c r="A18" s="62" t="s">
        <v>356</v>
      </c>
      <c r="B18" s="85">
        <v>-18.530693522</v>
      </c>
      <c r="C18" s="85">
        <v>-29.905346488999999</v>
      </c>
      <c r="D18" s="85">
        <v>-54.145548763999997</v>
      </c>
      <c r="E18" s="85">
        <v>-126.52484662800001</v>
      </c>
      <c r="F18" s="85">
        <v>-165.521181154</v>
      </c>
      <c r="G18" s="85">
        <v>-110.594164013</v>
      </c>
      <c r="H18" s="85">
        <v>-80.560191876000005</v>
      </c>
      <c r="I18" s="85">
        <v>-71.977249165000003</v>
      </c>
      <c r="J18" s="85">
        <v>-49.889195243000003</v>
      </c>
      <c r="K18" s="85">
        <v>-52.240815654999999</v>
      </c>
      <c r="L18" s="85">
        <v>60.847239307000002</v>
      </c>
      <c r="M18" s="85">
        <v>218.07256063599999</v>
      </c>
      <c r="N18" s="85">
        <v>108.30186354600001</v>
      </c>
      <c r="O18" s="85">
        <v>203.766310941</v>
      </c>
      <c r="P18" s="85">
        <v>368.77993046099999</v>
      </c>
      <c r="Q18" s="85">
        <v>483.30587831999998</v>
      </c>
      <c r="R18" s="85">
        <v>611.61503211199999</v>
      </c>
      <c r="S18" s="85">
        <v>754.39163664</v>
      </c>
      <c r="T18" s="62" t="s">
        <v>357</v>
      </c>
    </row>
    <row r="19" spans="1:20" x14ac:dyDescent="0.2">
      <c r="A19" s="62" t="s">
        <v>358</v>
      </c>
      <c r="B19" s="84"/>
      <c r="C19" s="84"/>
      <c r="D19" s="84"/>
      <c r="E19" s="84"/>
      <c r="F19" s="84"/>
      <c r="G19" s="84"/>
      <c r="H19" s="84"/>
      <c r="I19" s="84"/>
      <c r="J19" s="84">
        <v>0</v>
      </c>
      <c r="K19" s="84"/>
      <c r="L19" s="84"/>
      <c r="M19" s="84"/>
      <c r="N19" s="84"/>
      <c r="O19" s="84"/>
      <c r="P19" s="84"/>
      <c r="Q19" s="84"/>
      <c r="R19" s="84"/>
      <c r="S19" s="84"/>
      <c r="T19" s="62" t="s">
        <v>359</v>
      </c>
    </row>
    <row r="20" spans="1:20" s="150" customFormat="1" x14ac:dyDescent="0.2">
      <c r="A20" s="165" t="s">
        <v>360</v>
      </c>
      <c r="B20" s="84">
        <v>1.776552616</v>
      </c>
      <c r="C20" s="84">
        <v>3.4458936279999999</v>
      </c>
      <c r="D20" s="84">
        <v>5.3052781969999998</v>
      </c>
      <c r="E20" s="84">
        <v>7.3882936580000003</v>
      </c>
      <c r="F20" s="84">
        <v>9.6083896650000007</v>
      </c>
      <c r="G20" s="84">
        <v>11.825127451</v>
      </c>
      <c r="H20" s="84">
        <v>14.281189278999999</v>
      </c>
      <c r="I20" s="84">
        <v>16.672083577999999</v>
      </c>
      <c r="J20" s="84">
        <v>19.30886791</v>
      </c>
      <c r="K20" s="84">
        <v>21.824918169</v>
      </c>
      <c r="L20" s="84">
        <v>24.432810615000001</v>
      </c>
      <c r="M20" s="84">
        <v>27.307256374000001</v>
      </c>
      <c r="N20" s="84">
        <v>3.4220746950000001</v>
      </c>
      <c r="O20" s="84">
        <v>6.1437637389999997</v>
      </c>
      <c r="P20" s="84">
        <v>9.3190935489999998</v>
      </c>
      <c r="Q20" s="84">
        <v>12.386763502999999</v>
      </c>
      <c r="R20" s="84">
        <v>16.796403719000001</v>
      </c>
      <c r="S20" s="84">
        <v>19.526647537999999</v>
      </c>
      <c r="T20" s="165" t="s">
        <v>361</v>
      </c>
    </row>
    <row r="21" spans="1:20" s="150" customFormat="1" x14ac:dyDescent="0.2">
      <c r="A21" s="165" t="s">
        <v>362</v>
      </c>
      <c r="B21" s="84">
        <v>29.093339605000001</v>
      </c>
      <c r="C21" s="84">
        <v>60.543168219999998</v>
      </c>
      <c r="D21" s="84">
        <v>90.693344034000006</v>
      </c>
      <c r="E21" s="84">
        <v>112.890618557</v>
      </c>
      <c r="F21" s="84">
        <v>136.924919553</v>
      </c>
      <c r="G21" s="84">
        <v>153.06026122</v>
      </c>
      <c r="H21" s="84">
        <v>170.87799652499999</v>
      </c>
      <c r="I21" s="84">
        <v>196.096699898</v>
      </c>
      <c r="J21" s="84">
        <v>205.52466025000001</v>
      </c>
      <c r="K21" s="84">
        <v>211.814739269</v>
      </c>
      <c r="L21" s="84">
        <v>238.49798701</v>
      </c>
      <c r="M21" s="84">
        <v>274.69715048500001</v>
      </c>
      <c r="N21" s="84">
        <v>27.117142920999999</v>
      </c>
      <c r="O21" s="84">
        <v>53.447848503000003</v>
      </c>
      <c r="P21" s="84">
        <v>81.010339541999997</v>
      </c>
      <c r="Q21" s="84">
        <v>105.261042206</v>
      </c>
      <c r="R21" s="84">
        <v>128.69236531799999</v>
      </c>
      <c r="S21" s="84">
        <v>150.845394984</v>
      </c>
      <c r="T21" s="165" t="s">
        <v>363</v>
      </c>
    </row>
    <row r="22" spans="1:20" x14ac:dyDescent="0.2">
      <c r="A22" s="62" t="s">
        <v>364</v>
      </c>
      <c r="B22" s="85">
        <v>30.869892221000001</v>
      </c>
      <c r="C22" s="85">
        <v>63.989061847999999</v>
      </c>
      <c r="D22" s="85">
        <v>95.998622230999999</v>
      </c>
      <c r="E22" s="85">
        <v>120.27891221500001</v>
      </c>
      <c r="F22" s="85">
        <v>146.533309218</v>
      </c>
      <c r="G22" s="85">
        <v>164.88538867099999</v>
      </c>
      <c r="H22" s="85">
        <v>185.159185804</v>
      </c>
      <c r="I22" s="85">
        <v>212.76878347600001</v>
      </c>
      <c r="J22" s="85">
        <v>224.83352815999999</v>
      </c>
      <c r="K22" s="85">
        <v>233.639657438</v>
      </c>
      <c r="L22" s="85">
        <v>262.93079762500003</v>
      </c>
      <c r="M22" s="85">
        <v>302.00440685900003</v>
      </c>
      <c r="N22" s="85">
        <v>30.539217615999998</v>
      </c>
      <c r="O22" s="85">
        <v>59.591612241999997</v>
      </c>
      <c r="P22" s="85">
        <v>90.329433090999999</v>
      </c>
      <c r="Q22" s="85">
        <v>117.647805709</v>
      </c>
      <c r="R22" s="85">
        <v>145.488769037</v>
      </c>
      <c r="S22" s="85">
        <v>170.37204252199999</v>
      </c>
      <c r="T22" s="62" t="s">
        <v>365</v>
      </c>
    </row>
    <row r="23" spans="1:20" x14ac:dyDescent="0.2">
      <c r="A23" s="62" t="s">
        <v>366</v>
      </c>
      <c r="B23" s="84"/>
      <c r="C23" s="84"/>
      <c r="D23" s="84"/>
      <c r="E23" s="84"/>
      <c r="F23" s="84"/>
      <c r="G23" s="84"/>
      <c r="H23" s="84"/>
      <c r="I23" s="84"/>
      <c r="J23" s="84">
        <v>0</v>
      </c>
      <c r="K23" s="84"/>
      <c r="L23" s="84"/>
      <c r="M23" s="84"/>
      <c r="N23" s="84"/>
      <c r="O23" s="84"/>
      <c r="P23" s="84"/>
      <c r="Q23" s="84"/>
      <c r="R23" s="84"/>
      <c r="S23" s="84"/>
      <c r="T23" s="62" t="s">
        <v>367</v>
      </c>
    </row>
    <row r="24" spans="1:20" s="150" customFormat="1" x14ac:dyDescent="0.2">
      <c r="A24" s="165" t="s">
        <v>368</v>
      </c>
      <c r="B24" s="84">
        <v>1.739986958</v>
      </c>
      <c r="C24" s="84">
        <v>5.1020547479999996</v>
      </c>
      <c r="D24" s="84">
        <v>10.159077286</v>
      </c>
      <c r="E24" s="84">
        <v>13.155913958999999</v>
      </c>
      <c r="F24" s="84">
        <v>14.794719175000001</v>
      </c>
      <c r="G24" s="84">
        <v>17.170508949999999</v>
      </c>
      <c r="H24" s="84">
        <v>19.924538974000001</v>
      </c>
      <c r="I24" s="84">
        <v>21.354272269999999</v>
      </c>
      <c r="J24" s="84">
        <v>25.466310151999998</v>
      </c>
      <c r="K24" s="84">
        <v>25.666125377</v>
      </c>
      <c r="L24" s="84">
        <v>26.863592805</v>
      </c>
      <c r="M24" s="84">
        <v>28.624489132000001</v>
      </c>
      <c r="N24" s="84">
        <v>0.28581554399999998</v>
      </c>
      <c r="O24" s="84">
        <v>0.64351574199999995</v>
      </c>
      <c r="P24" s="84">
        <v>0.94593302599999995</v>
      </c>
      <c r="Q24" s="84">
        <v>1.2659050620000001</v>
      </c>
      <c r="R24" s="84">
        <v>1.5205317220000001</v>
      </c>
      <c r="S24" s="84">
        <v>1.836012381</v>
      </c>
      <c r="T24" s="165" t="s">
        <v>369</v>
      </c>
    </row>
    <row r="25" spans="1:20" x14ac:dyDescent="0.2">
      <c r="A25" s="165" t="s">
        <v>370</v>
      </c>
      <c r="B25" s="84">
        <v>4.2108884680000003</v>
      </c>
      <c r="C25" s="84">
        <v>8.8064705849999996</v>
      </c>
      <c r="D25" s="84">
        <v>14.729415587</v>
      </c>
      <c r="E25" s="84">
        <v>19.730949954</v>
      </c>
      <c r="F25" s="84">
        <v>24.549549202000001</v>
      </c>
      <c r="G25" s="84">
        <v>30.722267637000002</v>
      </c>
      <c r="H25" s="84">
        <v>36.233299723000002</v>
      </c>
      <c r="I25" s="84">
        <v>41.388875804000001</v>
      </c>
      <c r="J25" s="84">
        <v>46.628693196999997</v>
      </c>
      <c r="K25" s="84">
        <v>51.051277087999999</v>
      </c>
      <c r="L25" s="84">
        <v>55.760393147999999</v>
      </c>
      <c r="M25" s="84">
        <v>60.824348784000001</v>
      </c>
      <c r="N25" s="84">
        <v>12.463960551</v>
      </c>
      <c r="O25" s="84">
        <v>12.254554231</v>
      </c>
      <c r="P25" s="84">
        <v>14.28915497</v>
      </c>
      <c r="Q25" s="84">
        <v>18.565012756000002</v>
      </c>
      <c r="R25" s="84">
        <v>24.479557976999999</v>
      </c>
      <c r="S25" s="84">
        <v>28.359266940000001</v>
      </c>
      <c r="T25" s="165" t="s">
        <v>371</v>
      </c>
    </row>
    <row r="26" spans="1:20" s="150" customFormat="1" x14ac:dyDescent="0.2">
      <c r="A26" s="165" t="s">
        <v>372</v>
      </c>
      <c r="B26" s="84">
        <v>0.79811941099999995</v>
      </c>
      <c r="C26" s="84">
        <v>1.829981471</v>
      </c>
      <c r="D26" s="84">
        <v>1.936127207</v>
      </c>
      <c r="E26" s="84">
        <v>2.9409621640000001</v>
      </c>
      <c r="F26" s="84">
        <v>5.6900569059999997</v>
      </c>
      <c r="G26" s="84">
        <v>12.880308318000001</v>
      </c>
      <c r="H26" s="84">
        <v>13.834445844999999</v>
      </c>
      <c r="I26" s="84">
        <v>11.505837411</v>
      </c>
      <c r="J26" s="84">
        <v>16.982873339000001</v>
      </c>
      <c r="K26" s="84">
        <v>19.799073699000001</v>
      </c>
      <c r="L26" s="84">
        <v>27.042177949999999</v>
      </c>
      <c r="M26" s="84">
        <v>26.526305966999999</v>
      </c>
      <c r="N26" s="84">
        <v>0.30813047999999998</v>
      </c>
      <c r="O26" s="84">
        <v>11.622587669</v>
      </c>
      <c r="P26" s="84">
        <v>6.7004881530000002</v>
      </c>
      <c r="Q26" s="84">
        <v>1.9331863890000001</v>
      </c>
      <c r="R26" s="84">
        <v>5.8651649729999997</v>
      </c>
      <c r="S26" s="84">
        <v>4.1474755060000001</v>
      </c>
      <c r="T26" s="165" t="s">
        <v>373</v>
      </c>
    </row>
    <row r="27" spans="1:20" x14ac:dyDescent="0.2">
      <c r="A27" s="15" t="s">
        <v>374</v>
      </c>
      <c r="B27" s="84">
        <v>13.014724307</v>
      </c>
      <c r="C27" s="84">
        <v>23.634159497999999</v>
      </c>
      <c r="D27" s="84">
        <v>36.709142118999999</v>
      </c>
      <c r="E27" s="84">
        <v>55.063882526999997</v>
      </c>
      <c r="F27" s="84">
        <v>82.724288463999997</v>
      </c>
      <c r="G27" s="84">
        <v>110.26923696</v>
      </c>
      <c r="H27" s="84">
        <v>148.68719730800001</v>
      </c>
      <c r="I27" s="84">
        <v>156.03862005299999</v>
      </c>
      <c r="J27" s="84">
        <v>194.76649368700001</v>
      </c>
      <c r="K27" s="84">
        <v>233.68119404199999</v>
      </c>
      <c r="L27" s="84">
        <v>277.43799365199999</v>
      </c>
      <c r="M27" s="84">
        <v>344.19131466900001</v>
      </c>
      <c r="N27" s="84">
        <v>50.596567792000002</v>
      </c>
      <c r="O27" s="84">
        <v>100.063289279</v>
      </c>
      <c r="P27" s="84">
        <v>157.886751721</v>
      </c>
      <c r="Q27" s="84">
        <v>194.92837037000001</v>
      </c>
      <c r="R27" s="84">
        <v>250.880919605</v>
      </c>
      <c r="S27" s="84">
        <v>302.97950739200002</v>
      </c>
      <c r="T27" s="15" t="s">
        <v>375</v>
      </c>
    </row>
    <row r="28" spans="1:20" x14ac:dyDescent="0.2">
      <c r="A28" s="167" t="s">
        <v>376</v>
      </c>
      <c r="B28" s="85">
        <v>19.763719144</v>
      </c>
      <c r="C28" s="85">
        <v>39.372666301999999</v>
      </c>
      <c r="D28" s="85">
        <v>63.533762199000002</v>
      </c>
      <c r="E28" s="85">
        <v>90.891708604000002</v>
      </c>
      <c r="F28" s="85">
        <v>127.758613747</v>
      </c>
      <c r="G28" s="85">
        <v>171.04232186499999</v>
      </c>
      <c r="H28" s="85">
        <v>218.67948185</v>
      </c>
      <c r="I28" s="85">
        <v>230.28760553800001</v>
      </c>
      <c r="J28" s="85">
        <v>283.84437037499998</v>
      </c>
      <c r="K28" s="85">
        <v>330.197670206</v>
      </c>
      <c r="L28" s="85">
        <v>387.10415755499997</v>
      </c>
      <c r="M28" s="85">
        <v>460.16645855199999</v>
      </c>
      <c r="N28" s="85">
        <v>63.654474366999999</v>
      </c>
      <c r="O28" s="85">
        <v>124.58394692100001</v>
      </c>
      <c r="P28" s="85">
        <v>179.82232787000001</v>
      </c>
      <c r="Q28" s="85">
        <v>216.69247457700001</v>
      </c>
      <c r="R28" s="85">
        <v>282.74617427700002</v>
      </c>
      <c r="S28" s="85">
        <v>337.32226221899998</v>
      </c>
      <c r="T28" s="56" t="s">
        <v>377</v>
      </c>
    </row>
    <row r="29" spans="1:20" x14ac:dyDescent="0.2">
      <c r="A29" s="167" t="s">
        <v>378</v>
      </c>
      <c r="B29" s="85">
        <v>-7.4245204449999997</v>
      </c>
      <c r="C29" s="85">
        <v>-5.2889509429999997</v>
      </c>
      <c r="D29" s="85">
        <v>-21.680688732</v>
      </c>
      <c r="E29" s="85">
        <v>-97.137643017000002</v>
      </c>
      <c r="F29" s="85">
        <v>-146.746485683</v>
      </c>
      <c r="G29" s="85">
        <v>-116.751097207</v>
      </c>
      <c r="H29" s="85">
        <v>-114.080487922</v>
      </c>
      <c r="I29" s="85">
        <v>-89.496071227000002</v>
      </c>
      <c r="J29" s="85">
        <v>-108.900037458</v>
      </c>
      <c r="K29" s="85">
        <v>-148.798828423</v>
      </c>
      <c r="L29" s="85">
        <v>-63.326120623000001</v>
      </c>
      <c r="M29" s="85">
        <v>59.910508943000004</v>
      </c>
      <c r="N29" s="85">
        <v>75.186606795000003</v>
      </c>
      <c r="O29" s="85">
        <v>138.77397626199999</v>
      </c>
      <c r="P29" s="85">
        <v>279.28703568200001</v>
      </c>
      <c r="Q29" s="85">
        <v>384.261209452</v>
      </c>
      <c r="R29" s="85">
        <v>474.35762687200003</v>
      </c>
      <c r="S29" s="85">
        <v>587.44141694300004</v>
      </c>
      <c r="T29" s="56" t="s">
        <v>379</v>
      </c>
    </row>
    <row r="30" spans="1:20" x14ac:dyDescent="0.2">
      <c r="A30" s="168" t="s">
        <v>236</v>
      </c>
      <c r="B30" s="84">
        <v>8.7165442790000007</v>
      </c>
      <c r="C30" s="84">
        <v>18.031752878999999</v>
      </c>
      <c r="D30" s="84">
        <v>22.413704287000002</v>
      </c>
      <c r="E30" s="84">
        <v>19.040066061000001</v>
      </c>
      <c r="F30" s="84">
        <v>22.523603847</v>
      </c>
      <c r="G30" s="84">
        <v>29.475313255</v>
      </c>
      <c r="H30" s="84">
        <v>31.567209874</v>
      </c>
      <c r="I30" s="84">
        <v>33.978579215000003</v>
      </c>
      <c r="J30" s="84">
        <v>33.226160950000001</v>
      </c>
      <c r="K30" s="84">
        <v>37.936341358</v>
      </c>
      <c r="L30" s="84">
        <v>61.013276929</v>
      </c>
      <c r="M30" s="84">
        <v>100.961666924</v>
      </c>
      <c r="N30" s="84">
        <v>24.711312465999999</v>
      </c>
      <c r="O30" s="84">
        <v>40.519599022999998</v>
      </c>
      <c r="P30" s="84">
        <v>72.806558609999996</v>
      </c>
      <c r="Q30" s="84">
        <v>94.799615755000005</v>
      </c>
      <c r="R30" s="84">
        <v>118.04256356</v>
      </c>
      <c r="S30" s="84">
        <v>136.93264475699999</v>
      </c>
      <c r="T30" s="7" t="s">
        <v>380</v>
      </c>
    </row>
    <row r="31" spans="1:20" x14ac:dyDescent="0.2">
      <c r="A31" s="167" t="s">
        <v>381</v>
      </c>
      <c r="B31" s="85">
        <v>-16.141064724</v>
      </c>
      <c r="C31" s="85">
        <v>-23.320703821999999</v>
      </c>
      <c r="D31" s="85">
        <v>-44.094393019000002</v>
      </c>
      <c r="E31" s="85">
        <v>-116.17770907800001</v>
      </c>
      <c r="F31" s="85">
        <v>-169.27008953000001</v>
      </c>
      <c r="G31" s="85">
        <v>-146.22641046199999</v>
      </c>
      <c r="H31" s="85">
        <v>-145.64769779599999</v>
      </c>
      <c r="I31" s="85">
        <v>-123.474650442</v>
      </c>
      <c r="J31" s="85">
        <v>-142.12619840799999</v>
      </c>
      <c r="K31" s="85">
        <v>-186.735169781</v>
      </c>
      <c r="L31" s="85">
        <v>-124.33939755199999</v>
      </c>
      <c r="M31" s="85">
        <v>-41.051157981000003</v>
      </c>
      <c r="N31" s="85">
        <v>50.475294329</v>
      </c>
      <c r="O31" s="85">
        <v>98.254377238999993</v>
      </c>
      <c r="P31" s="85">
        <v>206.48047707200001</v>
      </c>
      <c r="Q31" s="85">
        <v>289.46159369700001</v>
      </c>
      <c r="R31" s="85">
        <v>356.31506331200001</v>
      </c>
      <c r="S31" s="85">
        <v>450.50877218599999</v>
      </c>
      <c r="T31" s="56" t="s">
        <v>382</v>
      </c>
    </row>
    <row r="32" spans="1:20" x14ac:dyDescent="0.2">
      <c r="A32" s="53" t="s">
        <v>237</v>
      </c>
      <c r="B32" s="84">
        <v>0.30715436800000001</v>
      </c>
      <c r="C32" s="84">
        <v>0.289945232</v>
      </c>
      <c r="D32" s="84">
        <v>0.272738549</v>
      </c>
      <c r="E32" s="84">
        <v>0.15655702599999999</v>
      </c>
      <c r="F32" s="84">
        <v>0.155915313</v>
      </c>
      <c r="G32" s="84">
        <v>-9.5627224999999996E-2</v>
      </c>
      <c r="H32" s="84">
        <v>-0.10820590300000001</v>
      </c>
      <c r="I32" s="84">
        <v>-0.107373318</v>
      </c>
      <c r="J32" s="84">
        <v>0.887948395</v>
      </c>
      <c r="K32" s="84">
        <v>0.65754644299999998</v>
      </c>
      <c r="L32" s="84">
        <v>0.77636282400000001</v>
      </c>
      <c r="M32" s="84">
        <v>1.23587249</v>
      </c>
      <c r="N32" s="84">
        <v>-4.6874730000000002E-3</v>
      </c>
      <c r="O32" s="84">
        <v>0.20754957900000001</v>
      </c>
      <c r="P32" s="84">
        <v>0.23405356899999999</v>
      </c>
      <c r="Q32" s="84">
        <v>1.8344130830000001</v>
      </c>
      <c r="R32" s="84">
        <v>0.27045171699999998</v>
      </c>
      <c r="S32" s="84">
        <v>0.18906948300000001</v>
      </c>
      <c r="T32" s="15" t="s">
        <v>383</v>
      </c>
    </row>
    <row r="33" spans="1:20" x14ac:dyDescent="0.2">
      <c r="A33" s="167" t="s">
        <v>384</v>
      </c>
      <c r="B33" s="85">
        <v>-15.833910356000001</v>
      </c>
      <c r="C33" s="85">
        <v>-23.030758590000001</v>
      </c>
      <c r="D33" s="85">
        <v>-43.821654469999999</v>
      </c>
      <c r="E33" s="85">
        <v>-116.02115205200001</v>
      </c>
      <c r="F33" s="85">
        <v>-169.114174217</v>
      </c>
      <c r="G33" s="85">
        <v>-146.32203768700001</v>
      </c>
      <c r="H33" s="85">
        <v>-145.75590369899999</v>
      </c>
      <c r="I33" s="85">
        <v>-123.58202376</v>
      </c>
      <c r="J33" s="85">
        <v>-141.238250013</v>
      </c>
      <c r="K33" s="85">
        <v>-186.077623338</v>
      </c>
      <c r="L33" s="85">
        <v>-123.56303472800001</v>
      </c>
      <c r="M33" s="85">
        <v>-39.815285490999997</v>
      </c>
      <c r="N33" s="85">
        <v>50.470606856000003</v>
      </c>
      <c r="O33" s="85">
        <v>98.461926817999995</v>
      </c>
      <c r="P33" s="85">
        <v>206.71453064100001</v>
      </c>
      <c r="Q33" s="85">
        <v>291.29600678000003</v>
      </c>
      <c r="R33" s="85">
        <v>356.58551502900002</v>
      </c>
      <c r="S33" s="85">
        <v>450.69784166900001</v>
      </c>
      <c r="T33" s="56" t="s">
        <v>385</v>
      </c>
    </row>
    <row r="34" spans="1:20" ht="19" x14ac:dyDescent="0.2">
      <c r="A34" s="287"/>
      <c r="B34" s="288"/>
      <c r="C34" s="288"/>
      <c r="D34" s="288"/>
      <c r="E34" s="288"/>
      <c r="F34" s="288"/>
      <c r="G34" s="288"/>
      <c r="H34" s="288"/>
      <c r="I34" s="288"/>
      <c r="J34" s="288"/>
      <c r="K34" s="288"/>
      <c r="L34" s="288"/>
      <c r="M34" s="288"/>
      <c r="N34" s="288"/>
      <c r="O34" s="288"/>
      <c r="P34" s="288"/>
      <c r="Q34" s="288"/>
      <c r="R34" s="288"/>
      <c r="S34" s="288"/>
      <c r="T34" s="289"/>
    </row>
    <row r="35" spans="1:20" x14ac:dyDescent="0.2">
      <c r="A35" s="115" t="s">
        <v>223</v>
      </c>
      <c r="B35" s="175"/>
      <c r="C35" s="175"/>
      <c r="D35" s="175"/>
      <c r="E35" s="175"/>
      <c r="F35" s="175"/>
      <c r="G35" s="175"/>
      <c r="H35" s="175"/>
      <c r="I35" s="169"/>
      <c r="J35" s="169"/>
      <c r="K35" s="169"/>
      <c r="L35" s="182"/>
      <c r="M35" s="182"/>
      <c r="N35" s="182"/>
      <c r="O35" s="182"/>
      <c r="P35" s="182"/>
      <c r="Q35" s="182"/>
      <c r="R35" s="182"/>
      <c r="S35" s="182"/>
      <c r="T35" s="174"/>
    </row>
    <row r="36" spans="1:20" ht="32.5" customHeight="1" x14ac:dyDescent="0.2">
      <c r="A36" s="286" t="s">
        <v>388</v>
      </c>
      <c r="B36" s="286"/>
      <c r="C36" s="286"/>
      <c r="D36" s="286"/>
      <c r="E36" s="286"/>
      <c r="F36" s="286"/>
      <c r="G36" s="286"/>
      <c r="H36" s="286"/>
      <c r="I36" s="286"/>
      <c r="J36" s="286"/>
      <c r="K36" s="286"/>
      <c r="L36" s="286"/>
      <c r="M36" s="286"/>
      <c r="N36" s="286"/>
      <c r="O36" s="286"/>
      <c r="P36" s="286"/>
      <c r="Q36" s="286"/>
      <c r="R36" s="286"/>
      <c r="S36" s="286"/>
      <c r="T36" s="286"/>
    </row>
  </sheetData>
  <mergeCells count="3">
    <mergeCell ref="A1:T1"/>
    <mergeCell ref="A34:T34"/>
    <mergeCell ref="A36:T36"/>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10"/>
  <sheetViews>
    <sheetView showGridLines="0" zoomScale="110" zoomScaleNormal="90" workbookViewId="0">
      <pane xSplit="1" ySplit="2" topLeftCell="L3" activePane="bottomRight" state="frozen"/>
      <selection activeCell="C13" sqref="C13"/>
      <selection pane="topRight" activeCell="C13" sqref="C13"/>
      <selection pane="bottomLeft" activeCell="C13" sqref="C13"/>
      <selection pane="bottomRight" activeCell="A8" sqref="A8:S8"/>
    </sheetView>
  </sheetViews>
  <sheetFormatPr baseColWidth="10" defaultColWidth="8.83203125" defaultRowHeight="15" x14ac:dyDescent="0.2"/>
  <cols>
    <col min="1" max="1" width="20.5" customWidth="1"/>
    <col min="2" max="3" width="8.83203125" hidden="1" customWidth="1"/>
    <col min="4" max="5" width="0" hidden="1" customWidth="1"/>
  </cols>
  <sheetData>
    <row r="1" spans="1:19" ht="29" customHeight="1" x14ac:dyDescent="0.2">
      <c r="A1" s="274" t="s">
        <v>103</v>
      </c>
      <c r="B1" s="275"/>
      <c r="C1" s="275"/>
      <c r="D1" s="275"/>
      <c r="E1" s="275"/>
      <c r="F1" s="275"/>
      <c r="G1" s="275"/>
      <c r="H1" s="275"/>
      <c r="I1" s="275"/>
      <c r="J1" s="275"/>
      <c r="K1" s="275"/>
      <c r="L1" s="275"/>
      <c r="M1" s="275"/>
      <c r="N1" s="275"/>
      <c r="O1" s="275"/>
      <c r="P1" s="275"/>
      <c r="Q1" s="275"/>
      <c r="R1" s="275"/>
      <c r="S1" s="276"/>
    </row>
    <row r="2" spans="1:19" x14ac:dyDescent="0.2">
      <c r="A2" s="77" t="s">
        <v>2</v>
      </c>
      <c r="B2" s="213" t="s">
        <v>221</v>
      </c>
      <c r="C2" s="213" t="s">
        <v>222</v>
      </c>
      <c r="D2" s="214">
        <v>44621</v>
      </c>
      <c r="E2" s="214">
        <v>44652</v>
      </c>
      <c r="F2" s="214">
        <v>44682</v>
      </c>
      <c r="G2" s="214">
        <v>44713</v>
      </c>
      <c r="H2" s="214">
        <v>44743</v>
      </c>
      <c r="I2" s="214">
        <v>44774</v>
      </c>
      <c r="J2" s="214">
        <v>44805</v>
      </c>
      <c r="K2" s="214">
        <v>44835</v>
      </c>
      <c r="L2" s="214">
        <v>44866</v>
      </c>
      <c r="M2" s="214">
        <v>44896</v>
      </c>
      <c r="N2" s="214">
        <v>44927</v>
      </c>
      <c r="O2" s="214">
        <v>44958</v>
      </c>
      <c r="P2" s="215">
        <v>44986</v>
      </c>
      <c r="Q2" s="216">
        <v>45017</v>
      </c>
      <c r="R2" s="216">
        <v>45047</v>
      </c>
      <c r="S2" s="235">
        <v>45078</v>
      </c>
    </row>
    <row r="3" spans="1:19" x14ac:dyDescent="0.2">
      <c r="A3" s="6" t="s">
        <v>147</v>
      </c>
      <c r="B3" s="78">
        <v>0.97482169140059816</v>
      </c>
      <c r="C3" s="78">
        <v>0.97653909544175166</v>
      </c>
      <c r="D3" s="98">
        <v>0.97682210402568126</v>
      </c>
      <c r="E3" s="78">
        <v>0.97693435614226842</v>
      </c>
      <c r="F3" s="78">
        <v>0.97716183855615379</v>
      </c>
      <c r="G3" s="78">
        <v>0.97474636049248742</v>
      </c>
      <c r="H3" s="78">
        <v>0.97334039534764427</v>
      </c>
      <c r="I3" s="78">
        <v>0.97114501049689439</v>
      </c>
      <c r="J3" s="78">
        <v>0.96929237712470662</v>
      </c>
      <c r="K3" s="179">
        <v>0.97103703705285538</v>
      </c>
      <c r="L3" s="180">
        <v>0.97166729482532455</v>
      </c>
      <c r="M3" s="180">
        <v>0.97220247412774441</v>
      </c>
      <c r="N3" s="180">
        <v>0.97246528014765321</v>
      </c>
      <c r="O3" s="180">
        <v>0.973133977228264</v>
      </c>
      <c r="P3" s="210">
        <v>0.97191678064902853</v>
      </c>
      <c r="Q3" s="180">
        <v>0.97180658783750906</v>
      </c>
      <c r="R3" s="180">
        <v>0.96640493232215752</v>
      </c>
      <c r="S3" s="180">
        <v>0.96708845330089344</v>
      </c>
    </row>
    <row r="4" spans="1:19" x14ac:dyDescent="0.2">
      <c r="A4" s="7" t="s">
        <v>148</v>
      </c>
      <c r="B4" s="50">
        <v>2.5178308599401844E-2</v>
      </c>
      <c r="C4" s="50">
        <v>2.3460904558248341E-2</v>
      </c>
      <c r="D4" s="98">
        <v>2.3177895974318741E-2</v>
      </c>
      <c r="E4" s="50">
        <v>2.3065643857731577E-2</v>
      </c>
      <c r="F4" s="50">
        <v>2.2838161443846206E-2</v>
      </c>
      <c r="G4" s="50">
        <v>2.5253639507512582E-2</v>
      </c>
      <c r="H4" s="50">
        <v>2.6659604652355728E-2</v>
      </c>
      <c r="I4" s="50">
        <v>2.885498950310561E-2</v>
      </c>
      <c r="J4" s="50">
        <v>3.0707622875293383E-2</v>
      </c>
      <c r="K4" s="179">
        <v>2.8962962947144621E-2</v>
      </c>
      <c r="L4" s="180">
        <v>2.8332705174675454E-2</v>
      </c>
      <c r="M4" s="180">
        <v>2.7797525872255591E-2</v>
      </c>
      <c r="N4" s="180">
        <v>2.753471985234679E-2</v>
      </c>
      <c r="O4" s="180">
        <v>2.6866022771735998E-2</v>
      </c>
      <c r="P4" s="210">
        <v>2.8083219350971467E-2</v>
      </c>
      <c r="Q4" s="180">
        <v>2.8193412162490938E-2</v>
      </c>
      <c r="R4" s="180">
        <v>3.3595067677842483E-2</v>
      </c>
      <c r="S4" s="180">
        <v>3.2911546699106564E-2</v>
      </c>
    </row>
    <row r="5" spans="1:19" x14ac:dyDescent="0.2">
      <c r="A5" s="7" t="s">
        <v>18</v>
      </c>
      <c r="B5" s="4">
        <v>-9.5781081094922851E-3</v>
      </c>
      <c r="C5" s="4">
        <v>-3.8290227069353215E-3</v>
      </c>
      <c r="D5" s="98">
        <v>-5.554468812134109E-3</v>
      </c>
      <c r="E5" s="4">
        <v>-2.1122156156073879E-2</v>
      </c>
      <c r="F5" s="4">
        <v>-2.2917717637739664E-2</v>
      </c>
      <c r="G5" s="4">
        <v>-3.0534875859416256E-2</v>
      </c>
      <c r="H5" s="4">
        <v>-2.9853087210716209E-2</v>
      </c>
      <c r="I5" s="4">
        <v>-2.5140817601106868E-2</v>
      </c>
      <c r="J5" s="4">
        <v>-2.7616904426255501E-2</v>
      </c>
      <c r="K5" s="179">
        <v>-3.5369432334681185E-2</v>
      </c>
      <c r="L5" s="180">
        <v>-2.2668287936686606E-2</v>
      </c>
      <c r="M5" s="180">
        <v>-7.2226233123639915E-3</v>
      </c>
      <c r="N5" s="180">
        <v>7.8674001629786185E-3</v>
      </c>
      <c r="O5" s="180">
        <v>1.5315208984360914E-2</v>
      </c>
      <c r="P5" s="210">
        <v>3.2357516077476736E-2</v>
      </c>
      <c r="Q5" s="180">
        <v>4.5215765849107102E-2</v>
      </c>
      <c r="R5" s="180">
        <v>5.5545885487971271E-2</v>
      </c>
      <c r="S5" s="180">
        <v>6.6032498534106421E-2</v>
      </c>
    </row>
    <row r="6" spans="1:19" x14ac:dyDescent="0.2">
      <c r="A6" s="7" t="s">
        <v>19</v>
      </c>
      <c r="B6" s="4">
        <v>-1.6478625403759703E-2</v>
      </c>
      <c r="C6" s="4">
        <v>-6.6565265285187126E-3</v>
      </c>
      <c r="D6" s="98">
        <v>-9.4249049132205873E-3</v>
      </c>
      <c r="E6" s="4">
        <v>-3.7818839953627434E-2</v>
      </c>
      <c r="F6" s="4">
        <v>-3.9155896662217381E-2</v>
      </c>
      <c r="G6" s="4">
        <v>-5.244645512982575E-2</v>
      </c>
      <c r="H6" s="4">
        <v>-5.1171925660203475E-2</v>
      </c>
      <c r="I6" s="4">
        <v>-4.330561294026241E-2</v>
      </c>
      <c r="J6" s="4">
        <v>-4.9828733020670285E-2</v>
      </c>
      <c r="K6" s="179">
        <v>-6.6224048140359454E-2</v>
      </c>
      <c r="L6" s="180">
        <v>-4.2326932255899861E-2</v>
      </c>
      <c r="M6" s="180">
        <v>-1.3081685944856109E-2</v>
      </c>
      <c r="N6" s="180">
        <v>1.6559852322530655E-2</v>
      </c>
      <c r="O6" s="180">
        <v>3.2934820924208484E-2</v>
      </c>
      <c r="P6" s="210">
        <v>7.1493467946459638E-2</v>
      </c>
      <c r="Q6" s="180">
        <v>9.3373324625452434E-2</v>
      </c>
      <c r="R6" s="180">
        <v>0.11181591553988435</v>
      </c>
      <c r="S6" s="180">
        <v>0.13480623624588361</v>
      </c>
    </row>
    <row r="7" spans="1:19" x14ac:dyDescent="0.2">
      <c r="A7" s="168" t="s">
        <v>195</v>
      </c>
      <c r="B7" s="4">
        <v>1.0795891275203202</v>
      </c>
      <c r="C7" s="4">
        <v>1.0339963306215838</v>
      </c>
      <c r="D7" s="98">
        <v>1.0343076565131741</v>
      </c>
      <c r="E7" s="4">
        <v>1.0729113815508435</v>
      </c>
      <c r="F7" s="4">
        <v>1.0377788377468675</v>
      </c>
      <c r="G7" s="4">
        <v>1.0321631104008524</v>
      </c>
      <c r="H7" s="4">
        <v>1.017449666660005</v>
      </c>
      <c r="I7" s="4">
        <v>1.0132871778747985</v>
      </c>
      <c r="J7" s="4">
        <v>1.0079641994898294</v>
      </c>
      <c r="K7" s="179">
        <v>1.0073872791726326</v>
      </c>
      <c r="L7" s="180">
        <v>0.99238321378432781</v>
      </c>
      <c r="M7" s="180">
        <v>0.97780508135213029</v>
      </c>
      <c r="N7" s="180">
        <v>0.89156687135008439</v>
      </c>
      <c r="O7" s="180">
        <v>0.89164942639909661</v>
      </c>
      <c r="P7" s="210">
        <v>0.87356458587606622</v>
      </c>
      <c r="Q7" s="180">
        <v>0.87287887134218789</v>
      </c>
      <c r="R7" s="180">
        <v>0.87134209466353307</v>
      </c>
      <c r="S7" s="181">
        <v>0.86703451104797924</v>
      </c>
    </row>
    <row r="8" spans="1:19" ht="19" x14ac:dyDescent="0.2">
      <c r="A8" s="315"/>
      <c r="B8" s="316"/>
      <c r="C8" s="316"/>
      <c r="D8" s="316"/>
      <c r="E8" s="316"/>
      <c r="F8" s="316"/>
      <c r="G8" s="316"/>
      <c r="H8" s="316"/>
      <c r="I8" s="316"/>
      <c r="J8" s="316"/>
      <c r="K8" s="316"/>
      <c r="L8" s="316"/>
      <c r="M8" s="316"/>
      <c r="N8" s="316"/>
      <c r="O8" s="316"/>
      <c r="P8" s="316"/>
      <c r="Q8" s="316"/>
      <c r="R8" s="316"/>
      <c r="S8" s="317"/>
    </row>
    <row r="9" spans="1:19" x14ac:dyDescent="0.2">
      <c r="A9" s="115" t="s">
        <v>223</v>
      </c>
    </row>
    <row r="10" spans="1:19" x14ac:dyDescent="0.2">
      <c r="A10" s="115" t="s">
        <v>224</v>
      </c>
    </row>
  </sheetData>
  <mergeCells count="2">
    <mergeCell ref="A1:S1"/>
    <mergeCell ref="A8:S8"/>
  </mergeCells>
  <printOptions horizontalCentered="1"/>
  <pageMargins left="0.70866141732283472" right="0.70866141732283472" top="0.74803149606299213" bottom="0.74803149606299213" header="0.31496062992125984" footer="0.31496062992125984"/>
  <pageSetup paperSize="9" scale="80" orientation="landscape" r:id="rId1"/>
  <headerFooter alignWithMargins="0">
    <oddFooter>&amp;L&amp;"Arial,Regular"&amp;10&amp;K09-024STATISTIK FINTECH LENDING INDONESIA&amp;R&amp;"Arial,Regular"&amp;10&amp;K08-020&amp;P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M46"/>
  <sheetViews>
    <sheetView showGridLines="0" showWhiteSpace="0" zoomScale="125" zoomScaleNormal="100" workbookViewId="0">
      <pane xSplit="2" ySplit="3" topLeftCell="AD4" activePane="bottomRight" state="frozen"/>
      <selection activeCell="C13" sqref="C13"/>
      <selection pane="topRight" activeCell="C13" sqref="C13"/>
      <selection pane="bottomLeft" activeCell="C13" sqref="C13"/>
      <selection pane="bottomRight" activeCell="AL11" sqref="AL11"/>
    </sheetView>
  </sheetViews>
  <sheetFormatPr baseColWidth="10" defaultColWidth="9.1640625" defaultRowHeight="15" x14ac:dyDescent="0.2"/>
  <cols>
    <col min="1" max="1" width="2.6640625" style="57" bestFit="1" customWidth="1"/>
    <col min="2" max="2" width="20.1640625" style="54" customWidth="1"/>
    <col min="3" max="4" width="9.5" style="54" hidden="1" customWidth="1"/>
    <col min="5" max="10" width="9.5" style="54" customWidth="1"/>
    <col min="11" max="12" width="9.1640625" style="54"/>
    <col min="13" max="13" width="10.5" style="54" bestFit="1" customWidth="1"/>
    <col min="14" max="38" width="9.1640625" style="54"/>
    <col min="39" max="39" width="18.33203125" style="54" bestFit="1" customWidth="1"/>
    <col min="40" max="16384" width="9.1640625" style="54"/>
  </cols>
  <sheetData>
    <row r="1" spans="1:39" ht="29" customHeight="1" x14ac:dyDescent="0.2">
      <c r="A1" s="274" t="s">
        <v>176</v>
      </c>
      <c r="B1" s="275"/>
      <c r="C1" s="275"/>
      <c r="D1" s="275"/>
      <c r="E1" s="275"/>
      <c r="F1" s="275"/>
      <c r="G1" s="275"/>
      <c r="H1" s="275"/>
      <c r="I1" s="275"/>
      <c r="J1" s="275"/>
      <c r="K1" s="275"/>
      <c r="L1" s="275"/>
      <c r="M1" s="275"/>
      <c r="N1" s="275"/>
      <c r="O1" s="275"/>
      <c r="P1" s="275"/>
      <c r="Q1" s="275"/>
      <c r="R1" s="275"/>
      <c r="S1" s="275"/>
      <c r="T1" s="275"/>
      <c r="U1" s="275"/>
      <c r="V1" s="275"/>
      <c r="W1" s="275"/>
      <c r="X1" s="275"/>
      <c r="Y1" s="275"/>
      <c r="Z1" s="275"/>
      <c r="AA1" s="275"/>
      <c r="AB1" s="275"/>
      <c r="AC1" s="275"/>
      <c r="AD1" s="275"/>
      <c r="AE1" s="275"/>
      <c r="AF1" s="275"/>
      <c r="AG1" s="275"/>
      <c r="AH1" s="275"/>
      <c r="AI1" s="275"/>
      <c r="AJ1" s="275"/>
      <c r="AK1" s="275"/>
      <c r="AL1" s="276"/>
    </row>
    <row r="2" spans="1:39" x14ac:dyDescent="0.2">
      <c r="A2" s="295" t="s">
        <v>3</v>
      </c>
      <c r="B2" s="295"/>
      <c r="C2" s="296" t="s">
        <v>221</v>
      </c>
      <c r="D2" s="297"/>
      <c r="E2" s="293" t="s">
        <v>222</v>
      </c>
      <c r="F2" s="294"/>
      <c r="G2" s="293">
        <v>44621</v>
      </c>
      <c r="H2" s="294"/>
      <c r="I2" s="293">
        <v>44652</v>
      </c>
      <c r="J2" s="294"/>
      <c r="K2" s="293">
        <v>44682</v>
      </c>
      <c r="L2" s="294"/>
      <c r="M2" s="293">
        <v>44713</v>
      </c>
      <c r="N2" s="294"/>
      <c r="O2" s="293">
        <v>44743</v>
      </c>
      <c r="P2" s="294"/>
      <c r="Q2" s="293">
        <v>44774</v>
      </c>
      <c r="R2" s="294"/>
      <c r="S2" s="293">
        <v>44805</v>
      </c>
      <c r="T2" s="294"/>
      <c r="U2" s="293">
        <v>44835</v>
      </c>
      <c r="V2" s="294"/>
      <c r="W2" s="293">
        <v>44866</v>
      </c>
      <c r="X2" s="294"/>
      <c r="Y2" s="293">
        <v>44896</v>
      </c>
      <c r="Z2" s="294"/>
      <c r="AA2" s="293">
        <v>44927</v>
      </c>
      <c r="AB2" s="294"/>
      <c r="AC2" s="293">
        <v>44958</v>
      </c>
      <c r="AD2" s="294"/>
      <c r="AE2" s="293">
        <v>44986</v>
      </c>
      <c r="AF2" s="294"/>
      <c r="AG2" s="293">
        <v>45017</v>
      </c>
      <c r="AH2" s="294"/>
      <c r="AI2" s="293">
        <v>45047</v>
      </c>
      <c r="AJ2" s="294"/>
      <c r="AK2" s="293">
        <v>45078</v>
      </c>
      <c r="AL2" s="294"/>
    </row>
    <row r="3" spans="1:39" ht="60" x14ac:dyDescent="0.2">
      <c r="A3" s="298"/>
      <c r="B3" s="298"/>
      <c r="C3" s="45" t="s">
        <v>219</v>
      </c>
      <c r="D3" s="45" t="s">
        <v>149</v>
      </c>
      <c r="E3" s="45" t="s">
        <v>219</v>
      </c>
      <c r="F3" s="45" t="s">
        <v>149</v>
      </c>
      <c r="G3" s="45" t="s">
        <v>219</v>
      </c>
      <c r="H3" s="45" t="s">
        <v>149</v>
      </c>
      <c r="I3" s="45" t="s">
        <v>219</v>
      </c>
      <c r="J3" s="45" t="s">
        <v>149</v>
      </c>
      <c r="K3" s="45" t="s">
        <v>219</v>
      </c>
      <c r="L3" s="45" t="s">
        <v>149</v>
      </c>
      <c r="M3" s="45" t="s">
        <v>219</v>
      </c>
      <c r="N3" s="45" t="s">
        <v>149</v>
      </c>
      <c r="O3" s="45" t="s">
        <v>219</v>
      </c>
      <c r="P3" s="45" t="s">
        <v>149</v>
      </c>
      <c r="Q3" s="45" t="s">
        <v>219</v>
      </c>
      <c r="R3" s="45" t="s">
        <v>149</v>
      </c>
      <c r="S3" s="45" t="s">
        <v>219</v>
      </c>
      <c r="T3" s="45" t="s">
        <v>149</v>
      </c>
      <c r="U3" s="45" t="s">
        <v>219</v>
      </c>
      <c r="V3" s="45" t="s">
        <v>149</v>
      </c>
      <c r="W3" s="45" t="s">
        <v>219</v>
      </c>
      <c r="X3" s="45" t="s">
        <v>149</v>
      </c>
      <c r="Y3" s="45" t="s">
        <v>219</v>
      </c>
      <c r="Z3" s="45" t="s">
        <v>149</v>
      </c>
      <c r="AA3" s="45" t="s">
        <v>219</v>
      </c>
      <c r="AB3" s="45" t="s">
        <v>149</v>
      </c>
      <c r="AC3" s="45" t="s">
        <v>219</v>
      </c>
      <c r="AD3" s="45" t="s">
        <v>149</v>
      </c>
      <c r="AE3" s="45" t="s">
        <v>219</v>
      </c>
      <c r="AF3" s="45" t="s">
        <v>149</v>
      </c>
      <c r="AG3" s="45" t="s">
        <v>219</v>
      </c>
      <c r="AH3" s="45" t="s">
        <v>149</v>
      </c>
      <c r="AI3" s="45" t="s">
        <v>219</v>
      </c>
      <c r="AJ3" s="45" t="s">
        <v>149</v>
      </c>
      <c r="AK3" s="45" t="s">
        <v>219</v>
      </c>
      <c r="AL3" s="45" t="s">
        <v>149</v>
      </c>
    </row>
    <row r="4" spans="1:39" s="55" customFormat="1" x14ac:dyDescent="0.2">
      <c r="A4" s="52" t="s">
        <v>33</v>
      </c>
      <c r="C4" s="63">
        <v>8540460</v>
      </c>
      <c r="D4" s="68">
        <v>6487.2162928119997</v>
      </c>
      <c r="E4" s="63">
        <v>8080085</v>
      </c>
      <c r="F4" s="68">
        <v>6980.7914782119997</v>
      </c>
      <c r="G4" s="88">
        <v>9000375</v>
      </c>
      <c r="H4" s="89">
        <v>18305.761761997001</v>
      </c>
      <c r="I4" s="63">
        <v>8711554</v>
      </c>
      <c r="J4" s="68">
        <v>13097.374009786001</v>
      </c>
      <c r="K4" s="63">
        <v>8532184</v>
      </c>
      <c r="L4" s="68">
        <v>13466.433987824001</v>
      </c>
      <c r="M4" s="63">
        <v>8569159</v>
      </c>
      <c r="N4" s="68">
        <v>15561.057239295</v>
      </c>
      <c r="O4" s="63">
        <v>8513378</v>
      </c>
      <c r="P4" s="68">
        <v>13516.229333121</v>
      </c>
      <c r="Q4" s="63">
        <v>8606969</v>
      </c>
      <c r="R4" s="68">
        <v>14178.080254848001</v>
      </c>
      <c r="S4" s="63">
        <v>8682874</v>
      </c>
      <c r="T4" s="68">
        <v>14460.18255791</v>
      </c>
      <c r="U4" s="63">
        <v>8672220</v>
      </c>
      <c r="V4" s="68">
        <v>13824.564766334001</v>
      </c>
      <c r="W4" s="63">
        <v>8391241</v>
      </c>
      <c r="X4" s="68">
        <v>14067.022999979001</v>
      </c>
      <c r="Y4" s="63">
        <v>7857758</v>
      </c>
      <c r="Z4" s="68">
        <v>14443.829272829</v>
      </c>
      <c r="AA4" s="63">
        <v>8323946</v>
      </c>
      <c r="AB4" s="68">
        <v>13634.114508230999</v>
      </c>
      <c r="AC4" s="63">
        <v>7857758</v>
      </c>
      <c r="AD4" s="68">
        <v>13464.549694965001</v>
      </c>
      <c r="AE4" s="63">
        <v>8025299</v>
      </c>
      <c r="AF4" s="68">
        <v>14413.39008574</v>
      </c>
      <c r="AG4" s="63">
        <v>7503617</v>
      </c>
      <c r="AH4" s="68">
        <v>12288.427394718999</v>
      </c>
      <c r="AI4" s="73">
        <v>8191061</v>
      </c>
      <c r="AJ4" s="74">
        <v>13931.952488632</v>
      </c>
      <c r="AK4" s="63">
        <v>7547499</v>
      </c>
      <c r="AL4" s="74">
        <v>14056.695384979001</v>
      </c>
      <c r="AM4" s="211"/>
    </row>
    <row r="5" spans="1:39" x14ac:dyDescent="0.2">
      <c r="A5" s="8"/>
      <c r="B5" s="1" t="s">
        <v>34</v>
      </c>
      <c r="C5" s="66">
        <v>59579</v>
      </c>
      <c r="D5" s="67">
        <v>445.93281048799997</v>
      </c>
      <c r="E5" s="66">
        <v>56462</v>
      </c>
      <c r="F5" s="67">
        <v>505.83640402499998</v>
      </c>
      <c r="G5" s="86">
        <v>69558</v>
      </c>
      <c r="H5" s="84">
        <v>722.98219264500005</v>
      </c>
      <c r="I5" s="66">
        <v>65661</v>
      </c>
      <c r="J5" s="67">
        <v>596.55370624</v>
      </c>
      <c r="K5" s="66">
        <v>69020</v>
      </c>
      <c r="L5" s="67">
        <v>611.75307001299996</v>
      </c>
      <c r="M5" s="66">
        <v>44651</v>
      </c>
      <c r="N5" s="67">
        <v>692.16189516700001</v>
      </c>
      <c r="O5" s="66">
        <v>84909</v>
      </c>
      <c r="P5" s="67">
        <v>790.72723211599998</v>
      </c>
      <c r="Q5" s="66">
        <v>84186</v>
      </c>
      <c r="R5" s="67">
        <v>852.01001791199997</v>
      </c>
      <c r="S5" s="66">
        <v>81880</v>
      </c>
      <c r="T5" s="67">
        <v>814.67880023199996</v>
      </c>
      <c r="U5" s="66">
        <v>87467</v>
      </c>
      <c r="V5" s="67">
        <v>693.26966231599999</v>
      </c>
      <c r="W5" s="66">
        <v>101995</v>
      </c>
      <c r="X5" s="67">
        <v>931.66538134500001</v>
      </c>
      <c r="Y5" s="66">
        <v>100177</v>
      </c>
      <c r="Z5" s="67">
        <v>635.97718356300004</v>
      </c>
      <c r="AA5" s="66">
        <v>125427</v>
      </c>
      <c r="AB5" s="67">
        <v>630.70527813599995</v>
      </c>
      <c r="AC5" s="66">
        <v>100177</v>
      </c>
      <c r="AD5" s="67">
        <v>432.92695357899998</v>
      </c>
      <c r="AE5" s="66">
        <v>79203</v>
      </c>
      <c r="AF5" s="67">
        <v>399.03789734999998</v>
      </c>
      <c r="AG5" s="66">
        <v>34900</v>
      </c>
      <c r="AH5" s="67">
        <v>255.62408851399999</v>
      </c>
      <c r="AI5" s="64">
        <v>37768</v>
      </c>
      <c r="AJ5" s="65">
        <v>365.32125147599999</v>
      </c>
      <c r="AK5" s="66">
        <v>24892</v>
      </c>
      <c r="AL5" s="65">
        <v>249.24239104700001</v>
      </c>
      <c r="AM5" s="212"/>
    </row>
    <row r="6" spans="1:39" x14ac:dyDescent="0.2">
      <c r="A6" s="8"/>
      <c r="B6" s="1" t="s">
        <v>35</v>
      </c>
      <c r="C6" s="66">
        <v>8303811</v>
      </c>
      <c r="D6" s="67">
        <v>5120.9657086260004</v>
      </c>
      <c r="E6" s="66">
        <v>7847103</v>
      </c>
      <c r="F6" s="67">
        <v>5605.1866825340003</v>
      </c>
      <c r="G6" s="86">
        <v>8679524</v>
      </c>
      <c r="H6" s="84">
        <v>16697.042878639</v>
      </c>
      <c r="I6" s="66">
        <v>8433477</v>
      </c>
      <c r="J6" s="67">
        <v>11544.643661341999</v>
      </c>
      <c r="K6" s="66">
        <v>8300776</v>
      </c>
      <c r="L6" s="67">
        <v>12014.297223432</v>
      </c>
      <c r="M6" s="66">
        <v>8362506</v>
      </c>
      <c r="N6" s="67">
        <v>13801.698556853</v>
      </c>
      <c r="O6" s="66">
        <v>8225001</v>
      </c>
      <c r="P6" s="67">
        <v>11612.930329035</v>
      </c>
      <c r="Q6" s="66">
        <v>8294583</v>
      </c>
      <c r="R6" s="67">
        <v>12145.761459814001</v>
      </c>
      <c r="S6" s="66">
        <v>8422783</v>
      </c>
      <c r="T6" s="67">
        <v>12505.693654887</v>
      </c>
      <c r="U6" s="66">
        <v>8434305</v>
      </c>
      <c r="V6" s="67">
        <v>12176.886134848</v>
      </c>
      <c r="W6" s="66">
        <v>8125174</v>
      </c>
      <c r="X6" s="67">
        <v>12063.096454985</v>
      </c>
      <c r="Y6" s="66">
        <v>7589244</v>
      </c>
      <c r="Z6" s="67">
        <v>12743.558144535</v>
      </c>
      <c r="AA6" s="66">
        <v>8073285</v>
      </c>
      <c r="AB6" s="67">
        <v>11988.264326961</v>
      </c>
      <c r="AC6" s="66">
        <v>7589244</v>
      </c>
      <c r="AD6" s="67">
        <v>11720.466200826</v>
      </c>
      <c r="AE6" s="66">
        <v>7808096</v>
      </c>
      <c r="AF6" s="67">
        <v>12628.415679631</v>
      </c>
      <c r="AG6" s="66">
        <v>7353597</v>
      </c>
      <c r="AH6" s="67">
        <v>10950.206211768</v>
      </c>
      <c r="AI6" s="64">
        <v>8037888</v>
      </c>
      <c r="AJ6" s="65">
        <v>12294.089077614</v>
      </c>
      <c r="AK6" s="66">
        <v>7401824</v>
      </c>
      <c r="AL6" s="65">
        <v>12704.383337048999</v>
      </c>
      <c r="AM6" s="212"/>
    </row>
    <row r="7" spans="1:39" x14ac:dyDescent="0.2">
      <c r="A7" s="8"/>
      <c r="B7" s="1" t="s">
        <v>36</v>
      </c>
      <c r="C7" s="66">
        <v>86414</v>
      </c>
      <c r="D7" s="67">
        <v>506.07081291499998</v>
      </c>
      <c r="E7" s="66">
        <v>87757</v>
      </c>
      <c r="F7" s="67">
        <v>463.39246258100002</v>
      </c>
      <c r="G7" s="86">
        <v>127411</v>
      </c>
      <c r="H7" s="84">
        <v>468.90387160500001</v>
      </c>
      <c r="I7" s="66">
        <v>104437</v>
      </c>
      <c r="J7" s="67">
        <v>526.61496273399996</v>
      </c>
      <c r="K7" s="66">
        <v>78211</v>
      </c>
      <c r="L7" s="67">
        <v>420.18568737300001</v>
      </c>
      <c r="M7" s="66">
        <v>75063</v>
      </c>
      <c r="N7" s="67">
        <v>540.27150824199998</v>
      </c>
      <c r="O7" s="66">
        <v>96323</v>
      </c>
      <c r="P7" s="67">
        <v>591.42517762700004</v>
      </c>
      <c r="Q7" s="66">
        <v>108729</v>
      </c>
      <c r="R7" s="67">
        <v>592.30978660200003</v>
      </c>
      <c r="S7" s="66">
        <v>77168</v>
      </c>
      <c r="T7" s="67">
        <v>581.05917109500001</v>
      </c>
      <c r="U7" s="66">
        <v>67100</v>
      </c>
      <c r="V7" s="67">
        <v>434.81562337700001</v>
      </c>
      <c r="W7" s="66">
        <v>71740</v>
      </c>
      <c r="X7" s="67">
        <v>425.14598383600003</v>
      </c>
      <c r="Y7" s="66">
        <v>68670</v>
      </c>
      <c r="Z7" s="67">
        <v>403.29043426700002</v>
      </c>
      <c r="AA7" s="66">
        <v>59998</v>
      </c>
      <c r="AB7" s="67">
        <v>522.64720670700001</v>
      </c>
      <c r="AC7" s="66">
        <v>68670</v>
      </c>
      <c r="AD7" s="67">
        <v>727.29078732799996</v>
      </c>
      <c r="AE7" s="66">
        <v>64494</v>
      </c>
      <c r="AF7" s="67">
        <v>810.19264771899998</v>
      </c>
      <c r="AG7" s="66">
        <v>53277</v>
      </c>
      <c r="AH7" s="67">
        <v>512.71443026899999</v>
      </c>
      <c r="AI7" s="64">
        <v>57780</v>
      </c>
      <c r="AJ7" s="65">
        <v>771.87824170900001</v>
      </c>
      <c r="AK7" s="66">
        <v>56838</v>
      </c>
      <c r="AL7" s="65">
        <v>660.19419121500005</v>
      </c>
      <c r="AM7" s="212"/>
    </row>
    <row r="8" spans="1:39" x14ac:dyDescent="0.2">
      <c r="A8" s="8"/>
      <c r="B8" s="1" t="s">
        <v>37</v>
      </c>
      <c r="C8" s="66">
        <v>32531</v>
      </c>
      <c r="D8" s="67">
        <v>80.980155781999997</v>
      </c>
      <c r="E8" s="66">
        <v>30049</v>
      </c>
      <c r="F8" s="67">
        <v>73.311063051999994</v>
      </c>
      <c r="G8" s="86">
        <v>42111</v>
      </c>
      <c r="H8" s="84">
        <v>62.290703381</v>
      </c>
      <c r="I8" s="66">
        <v>38230</v>
      </c>
      <c r="J8" s="67">
        <v>70.997638226000007</v>
      </c>
      <c r="K8" s="66">
        <v>26089</v>
      </c>
      <c r="L8" s="67">
        <v>57.269442902000002</v>
      </c>
      <c r="M8" s="66">
        <v>26391</v>
      </c>
      <c r="N8" s="67">
        <v>71.140956181999996</v>
      </c>
      <c r="O8" s="66">
        <v>33145</v>
      </c>
      <c r="P8" s="67">
        <v>70.076460929999996</v>
      </c>
      <c r="Q8" s="66">
        <v>39538</v>
      </c>
      <c r="R8" s="67">
        <v>86.484307669000003</v>
      </c>
      <c r="S8" s="66">
        <v>29445</v>
      </c>
      <c r="T8" s="67">
        <v>69.323221583999995</v>
      </c>
      <c r="U8" s="66">
        <v>22913</v>
      </c>
      <c r="V8" s="67">
        <v>65.775333286000006</v>
      </c>
      <c r="W8" s="66">
        <v>23669</v>
      </c>
      <c r="X8" s="67">
        <v>59.682360813999999</v>
      </c>
      <c r="Y8" s="66">
        <v>24280</v>
      </c>
      <c r="Z8" s="67">
        <v>63.146162834000002</v>
      </c>
      <c r="AA8" s="66">
        <v>19532</v>
      </c>
      <c r="AB8" s="67">
        <v>63.085982817999998</v>
      </c>
      <c r="AC8" s="66">
        <v>24280</v>
      </c>
      <c r="AD8" s="67">
        <v>59.720858372000002</v>
      </c>
      <c r="AE8" s="66">
        <v>21119</v>
      </c>
      <c r="AF8" s="67">
        <v>71.090191700000005</v>
      </c>
      <c r="AG8" s="66">
        <v>18524</v>
      </c>
      <c r="AH8" s="67">
        <v>53.227497964000001</v>
      </c>
      <c r="AI8" s="64">
        <v>18499</v>
      </c>
      <c r="AJ8" s="65">
        <v>62.545054334</v>
      </c>
      <c r="AK8" s="66">
        <v>20781</v>
      </c>
      <c r="AL8" s="65">
        <v>64.293065917999996</v>
      </c>
      <c r="AM8" s="212"/>
    </row>
    <row r="9" spans="1:39" x14ac:dyDescent="0.2">
      <c r="A9" s="8"/>
      <c r="B9" s="1" t="s">
        <v>38</v>
      </c>
      <c r="C9" s="66">
        <v>9044</v>
      </c>
      <c r="D9" s="67">
        <v>17.289368604</v>
      </c>
      <c r="E9" s="66">
        <v>9285</v>
      </c>
      <c r="F9" s="67">
        <v>13.367622172000001</v>
      </c>
      <c r="G9" s="86">
        <v>13539</v>
      </c>
      <c r="H9" s="84">
        <v>16.293663658</v>
      </c>
      <c r="I9" s="66">
        <v>10379</v>
      </c>
      <c r="J9" s="67">
        <v>15.215640822999999</v>
      </c>
      <c r="K9" s="66">
        <v>8736</v>
      </c>
      <c r="L9" s="67">
        <v>14.517417163999999</v>
      </c>
      <c r="M9" s="66">
        <v>8573</v>
      </c>
      <c r="N9" s="67">
        <v>17.074982480999999</v>
      </c>
      <c r="O9" s="66">
        <v>9953</v>
      </c>
      <c r="P9" s="67">
        <v>19.104729384999999</v>
      </c>
      <c r="Q9" s="66">
        <v>9830</v>
      </c>
      <c r="R9" s="67">
        <v>21.287837247999999</v>
      </c>
      <c r="S9" s="66">
        <v>9263</v>
      </c>
      <c r="T9" s="67">
        <v>19.127125124999999</v>
      </c>
      <c r="U9" s="66">
        <v>7896</v>
      </c>
      <c r="V9" s="67">
        <v>17.746913701</v>
      </c>
      <c r="W9" s="66">
        <v>7887</v>
      </c>
      <c r="X9" s="67">
        <v>16.762252135000001</v>
      </c>
      <c r="Y9" s="66">
        <v>6801</v>
      </c>
      <c r="Z9" s="67">
        <v>17.281006813000001</v>
      </c>
      <c r="AA9" s="66">
        <v>5740</v>
      </c>
      <c r="AB9" s="67">
        <v>15.23740976</v>
      </c>
      <c r="AC9" s="66">
        <v>6801</v>
      </c>
      <c r="AD9" s="67">
        <v>16.224021891</v>
      </c>
      <c r="AE9" s="66">
        <v>6329</v>
      </c>
      <c r="AF9" s="67">
        <v>17.445224833000001</v>
      </c>
      <c r="AG9" s="66">
        <v>5330</v>
      </c>
      <c r="AH9" s="67">
        <v>13.127298656000001</v>
      </c>
      <c r="AI9" s="64">
        <v>5361</v>
      </c>
      <c r="AJ9" s="65">
        <v>14.197653067999999</v>
      </c>
      <c r="AK9" s="66">
        <v>4512</v>
      </c>
      <c r="AL9" s="65">
        <v>13.18344866</v>
      </c>
      <c r="AM9" s="212"/>
    </row>
    <row r="10" spans="1:39" x14ac:dyDescent="0.2">
      <c r="A10" s="8"/>
      <c r="B10" s="1" t="s">
        <v>39</v>
      </c>
      <c r="C10" s="66">
        <v>49081</v>
      </c>
      <c r="D10" s="67">
        <v>315.97743639700002</v>
      </c>
      <c r="E10" s="66">
        <v>49429</v>
      </c>
      <c r="F10" s="67">
        <v>319.69724384800003</v>
      </c>
      <c r="G10" s="86">
        <v>68232</v>
      </c>
      <c r="H10" s="84">
        <v>338.248452069</v>
      </c>
      <c r="I10" s="66">
        <v>59370</v>
      </c>
      <c r="J10" s="67">
        <v>343.34840042100001</v>
      </c>
      <c r="K10" s="66">
        <v>49352</v>
      </c>
      <c r="L10" s="67">
        <v>348.41114693999998</v>
      </c>
      <c r="M10" s="66">
        <v>51975</v>
      </c>
      <c r="N10" s="67">
        <v>438.70934037000001</v>
      </c>
      <c r="O10" s="66">
        <v>64047</v>
      </c>
      <c r="P10" s="67">
        <v>431.96540402800002</v>
      </c>
      <c r="Q10" s="66">
        <v>70103</v>
      </c>
      <c r="R10" s="67">
        <v>480.22684560300002</v>
      </c>
      <c r="S10" s="66">
        <v>62335</v>
      </c>
      <c r="T10" s="67">
        <v>470.30058498699998</v>
      </c>
      <c r="U10" s="66">
        <v>52539</v>
      </c>
      <c r="V10" s="67">
        <v>436.07109880600001</v>
      </c>
      <c r="W10" s="66">
        <v>60776</v>
      </c>
      <c r="X10" s="67">
        <v>570.67056686399997</v>
      </c>
      <c r="Y10" s="66">
        <v>68586</v>
      </c>
      <c r="Z10" s="67">
        <v>580.57634081699996</v>
      </c>
      <c r="AA10" s="66">
        <v>39964</v>
      </c>
      <c r="AB10" s="67">
        <v>414.17430384900001</v>
      </c>
      <c r="AC10" s="66">
        <v>68586</v>
      </c>
      <c r="AD10" s="67">
        <v>507.92087296900002</v>
      </c>
      <c r="AE10" s="66">
        <v>46058</v>
      </c>
      <c r="AF10" s="67">
        <v>487.20844450700002</v>
      </c>
      <c r="AG10" s="66">
        <v>37989</v>
      </c>
      <c r="AH10" s="67">
        <v>503.52786754800002</v>
      </c>
      <c r="AI10" s="64">
        <v>33765</v>
      </c>
      <c r="AJ10" s="65">
        <v>423.92121043100002</v>
      </c>
      <c r="AK10" s="66">
        <v>38652</v>
      </c>
      <c r="AL10" s="65">
        <v>365.39895109000003</v>
      </c>
      <c r="AM10" s="212"/>
    </row>
    <row r="11" spans="1:39" x14ac:dyDescent="0.2">
      <c r="A11" s="56" t="s">
        <v>40</v>
      </c>
      <c r="C11" s="63">
        <v>95369</v>
      </c>
      <c r="D11" s="68">
        <v>204.940338158</v>
      </c>
      <c r="E11" s="63">
        <v>90219</v>
      </c>
      <c r="F11" s="68">
        <v>190.20819828200001</v>
      </c>
      <c r="G11" s="87">
        <v>140358</v>
      </c>
      <c r="H11" s="85">
        <v>231.684219775</v>
      </c>
      <c r="I11" s="63">
        <v>106533</v>
      </c>
      <c r="J11" s="68">
        <v>232.868328445</v>
      </c>
      <c r="K11" s="63">
        <v>88075</v>
      </c>
      <c r="L11" s="68">
        <v>239.358618683</v>
      </c>
      <c r="M11" s="63">
        <v>80377</v>
      </c>
      <c r="N11" s="68">
        <v>232.15859020600001</v>
      </c>
      <c r="O11" s="63">
        <v>82175</v>
      </c>
      <c r="P11" s="68">
        <v>241.71847073000001</v>
      </c>
      <c r="Q11" s="63">
        <v>105416</v>
      </c>
      <c r="R11" s="68">
        <v>256.41534528300002</v>
      </c>
      <c r="S11" s="63">
        <v>103558</v>
      </c>
      <c r="T11" s="68">
        <v>257.84167878800002</v>
      </c>
      <c r="U11" s="63">
        <v>90345</v>
      </c>
      <c r="V11" s="68">
        <v>229.13541611599999</v>
      </c>
      <c r="W11" s="63">
        <v>95281</v>
      </c>
      <c r="X11" s="68">
        <v>309.16952009900001</v>
      </c>
      <c r="Y11" s="63">
        <v>86046</v>
      </c>
      <c r="Z11" s="68">
        <v>275.75107898099998</v>
      </c>
      <c r="AA11" s="63">
        <v>77130</v>
      </c>
      <c r="AB11" s="68">
        <v>223.935204024</v>
      </c>
      <c r="AC11" s="63">
        <v>86046</v>
      </c>
      <c r="AD11" s="68">
        <v>172.68512459900001</v>
      </c>
      <c r="AE11" s="63">
        <v>74468</v>
      </c>
      <c r="AF11" s="68">
        <v>267.55863104700001</v>
      </c>
      <c r="AG11" s="63">
        <v>54732</v>
      </c>
      <c r="AH11" s="68">
        <v>238.99845207800001</v>
      </c>
      <c r="AI11" s="73">
        <v>61748</v>
      </c>
      <c r="AJ11" s="74">
        <v>297.780551065</v>
      </c>
      <c r="AK11" s="63">
        <v>69269</v>
      </c>
      <c r="AL11" s="74">
        <v>376.29430090400001</v>
      </c>
      <c r="AM11" s="212"/>
    </row>
    <row r="12" spans="1:39" x14ac:dyDescent="0.2">
      <c r="A12" s="8"/>
      <c r="B12" s="1" t="s">
        <v>41</v>
      </c>
      <c r="C12" s="66">
        <v>856</v>
      </c>
      <c r="D12" s="67">
        <v>2.3881313300000002</v>
      </c>
      <c r="E12" s="66">
        <v>1118</v>
      </c>
      <c r="F12" s="67">
        <v>2.0730813619999999</v>
      </c>
      <c r="G12" s="86">
        <v>1323</v>
      </c>
      <c r="H12" s="84">
        <v>1.9293357499999999</v>
      </c>
      <c r="I12" s="66">
        <v>1018</v>
      </c>
      <c r="J12" s="67">
        <v>2.4654873529999999</v>
      </c>
      <c r="K12" s="66">
        <v>858</v>
      </c>
      <c r="L12" s="67">
        <v>2.0047661739999998</v>
      </c>
      <c r="M12" s="66">
        <v>761</v>
      </c>
      <c r="N12" s="67">
        <v>1.6608715940000001</v>
      </c>
      <c r="O12" s="66">
        <v>836</v>
      </c>
      <c r="P12" s="67">
        <v>1.8826686399999999</v>
      </c>
      <c r="Q12" s="66">
        <v>1452</v>
      </c>
      <c r="R12" s="67">
        <v>1.6888034949999999</v>
      </c>
      <c r="S12" s="66">
        <v>1457</v>
      </c>
      <c r="T12" s="67">
        <v>1.824667571</v>
      </c>
      <c r="U12" s="66">
        <v>1339</v>
      </c>
      <c r="V12" s="67">
        <v>1.5227876039999999</v>
      </c>
      <c r="W12" s="66">
        <v>1519</v>
      </c>
      <c r="X12" s="67">
        <v>1.761304722</v>
      </c>
      <c r="Y12" s="66">
        <v>1271</v>
      </c>
      <c r="Z12" s="67">
        <v>1.9700173569999999</v>
      </c>
      <c r="AA12" s="66">
        <v>1123</v>
      </c>
      <c r="AB12" s="67">
        <v>1.3609908070000001</v>
      </c>
      <c r="AC12" s="66">
        <v>1271</v>
      </c>
      <c r="AD12" s="67">
        <v>1.656684547</v>
      </c>
      <c r="AE12" s="66">
        <v>1111</v>
      </c>
      <c r="AF12" s="67">
        <v>1.1185464940000001</v>
      </c>
      <c r="AG12" s="66">
        <v>775</v>
      </c>
      <c r="AH12" s="67">
        <v>1.614112687</v>
      </c>
      <c r="AI12" s="64">
        <v>756</v>
      </c>
      <c r="AJ12" s="65">
        <v>1.370063907</v>
      </c>
      <c r="AK12" s="66">
        <v>837</v>
      </c>
      <c r="AL12" s="65">
        <v>2.0288248860000002</v>
      </c>
      <c r="AM12" s="212"/>
    </row>
    <row r="13" spans="1:39" x14ac:dyDescent="0.2">
      <c r="A13" s="8"/>
      <c r="B13" s="1" t="s">
        <v>42</v>
      </c>
      <c r="C13" s="66">
        <v>20718</v>
      </c>
      <c r="D13" s="67">
        <v>39.471872335</v>
      </c>
      <c r="E13" s="66">
        <v>21996</v>
      </c>
      <c r="F13" s="67">
        <v>38.650294012000003</v>
      </c>
      <c r="G13" s="86">
        <v>32072</v>
      </c>
      <c r="H13" s="84">
        <v>39.200622717000002</v>
      </c>
      <c r="I13" s="66">
        <v>30409</v>
      </c>
      <c r="J13" s="67">
        <v>42.608950391</v>
      </c>
      <c r="K13" s="66">
        <v>22221</v>
      </c>
      <c r="L13" s="67">
        <v>44.183753619000001</v>
      </c>
      <c r="M13" s="66">
        <v>18971</v>
      </c>
      <c r="N13" s="67">
        <v>43.493650447</v>
      </c>
      <c r="O13" s="66">
        <v>20449</v>
      </c>
      <c r="P13" s="67">
        <v>41.095373803999998</v>
      </c>
      <c r="Q13" s="66">
        <v>23846</v>
      </c>
      <c r="R13" s="67">
        <v>53.92420405</v>
      </c>
      <c r="S13" s="66">
        <v>23500</v>
      </c>
      <c r="T13" s="67">
        <v>40.753952628999997</v>
      </c>
      <c r="U13" s="66">
        <v>20839</v>
      </c>
      <c r="V13" s="67">
        <v>36.105584933000003</v>
      </c>
      <c r="W13" s="66">
        <v>21546</v>
      </c>
      <c r="X13" s="67">
        <v>32.466522624</v>
      </c>
      <c r="Y13" s="66">
        <v>19077</v>
      </c>
      <c r="Z13" s="67">
        <v>28.666774773</v>
      </c>
      <c r="AA13" s="66">
        <v>15401</v>
      </c>
      <c r="AB13" s="67">
        <v>23.950557722999999</v>
      </c>
      <c r="AC13" s="66">
        <v>19077</v>
      </c>
      <c r="AD13" s="67">
        <v>27.326763609</v>
      </c>
      <c r="AE13" s="66">
        <v>16733</v>
      </c>
      <c r="AF13" s="67">
        <v>27.081489087000001</v>
      </c>
      <c r="AG13" s="66">
        <v>12563</v>
      </c>
      <c r="AH13" s="67">
        <v>19.194839246000001</v>
      </c>
      <c r="AI13" s="64">
        <v>12724</v>
      </c>
      <c r="AJ13" s="65">
        <v>24.381737560000001</v>
      </c>
      <c r="AK13" s="66">
        <v>14648</v>
      </c>
      <c r="AL13" s="65">
        <v>26.862332897000002</v>
      </c>
      <c r="AM13" s="212"/>
    </row>
    <row r="14" spans="1:39" x14ac:dyDescent="0.2">
      <c r="A14" s="8"/>
      <c r="B14" s="1" t="s">
        <v>43</v>
      </c>
      <c r="C14" s="66">
        <v>2293</v>
      </c>
      <c r="D14" s="67">
        <v>6.3140115449999996</v>
      </c>
      <c r="E14" s="66">
        <v>2593</v>
      </c>
      <c r="F14" s="67">
        <v>4.267110593</v>
      </c>
      <c r="G14" s="86">
        <v>2991</v>
      </c>
      <c r="H14" s="84">
        <v>5.9916700379999996</v>
      </c>
      <c r="I14" s="66">
        <v>2302</v>
      </c>
      <c r="J14" s="67">
        <v>3.9078263550000001</v>
      </c>
      <c r="K14" s="66">
        <v>2295</v>
      </c>
      <c r="L14" s="67">
        <v>4.619695975</v>
      </c>
      <c r="M14" s="66">
        <v>2132</v>
      </c>
      <c r="N14" s="67">
        <v>5.2370911360000001</v>
      </c>
      <c r="O14" s="66">
        <v>2587</v>
      </c>
      <c r="P14" s="67">
        <v>4.9553808579999998</v>
      </c>
      <c r="Q14" s="66">
        <v>3448</v>
      </c>
      <c r="R14" s="67">
        <v>6.0535425969999999</v>
      </c>
      <c r="S14" s="66">
        <v>3566</v>
      </c>
      <c r="T14" s="67">
        <v>3.8893606219999999</v>
      </c>
      <c r="U14" s="66">
        <v>3390</v>
      </c>
      <c r="V14" s="67">
        <v>5.7892586689999996</v>
      </c>
      <c r="W14" s="66">
        <v>3590</v>
      </c>
      <c r="X14" s="67">
        <v>5.5337706640000004</v>
      </c>
      <c r="Y14" s="66">
        <v>3097</v>
      </c>
      <c r="Z14" s="67">
        <v>2.759482706</v>
      </c>
      <c r="AA14" s="66">
        <v>3053</v>
      </c>
      <c r="AB14" s="67">
        <v>4.2729692049999999</v>
      </c>
      <c r="AC14" s="66">
        <v>3097</v>
      </c>
      <c r="AD14" s="67">
        <v>3.3903215000000002</v>
      </c>
      <c r="AE14" s="66">
        <v>2993</v>
      </c>
      <c r="AF14" s="67">
        <v>5.0764857279999998</v>
      </c>
      <c r="AG14" s="66">
        <v>2474</v>
      </c>
      <c r="AH14" s="67">
        <v>3.0812183530000001</v>
      </c>
      <c r="AI14" s="64">
        <v>6742</v>
      </c>
      <c r="AJ14" s="65">
        <v>3.9326021469999999</v>
      </c>
      <c r="AK14" s="66">
        <v>6318</v>
      </c>
      <c r="AL14" s="65">
        <v>5.2717873649999998</v>
      </c>
      <c r="AM14" s="212"/>
    </row>
    <row r="15" spans="1:39" x14ac:dyDescent="0.2">
      <c r="A15" s="8"/>
      <c r="B15" s="1" t="s">
        <v>44</v>
      </c>
      <c r="C15" s="66">
        <v>6314</v>
      </c>
      <c r="D15" s="67">
        <v>23.796427408</v>
      </c>
      <c r="E15" s="66">
        <v>6095</v>
      </c>
      <c r="F15" s="67">
        <v>21.857494712000001</v>
      </c>
      <c r="G15" s="86">
        <v>8254</v>
      </c>
      <c r="H15" s="84">
        <v>22.167619300999998</v>
      </c>
      <c r="I15" s="66">
        <v>7143</v>
      </c>
      <c r="J15" s="67">
        <v>23.501727770999999</v>
      </c>
      <c r="K15" s="66">
        <v>5577</v>
      </c>
      <c r="L15" s="67">
        <v>20.844666447000002</v>
      </c>
      <c r="M15" s="66">
        <v>5473</v>
      </c>
      <c r="N15" s="67">
        <v>21.609589065000002</v>
      </c>
      <c r="O15" s="66">
        <v>5732</v>
      </c>
      <c r="P15" s="67">
        <v>19.493630492000001</v>
      </c>
      <c r="Q15" s="66">
        <v>7237</v>
      </c>
      <c r="R15" s="67">
        <v>20.858437023</v>
      </c>
      <c r="S15" s="66">
        <v>7284</v>
      </c>
      <c r="T15" s="67">
        <v>25.345988163000001</v>
      </c>
      <c r="U15" s="66">
        <v>6159</v>
      </c>
      <c r="V15" s="67">
        <v>20.008593522999998</v>
      </c>
      <c r="W15" s="66">
        <v>7058</v>
      </c>
      <c r="X15" s="67">
        <v>22.265363060999999</v>
      </c>
      <c r="Y15" s="66">
        <v>5731</v>
      </c>
      <c r="Z15" s="67">
        <v>17.804618496</v>
      </c>
      <c r="AA15" s="66">
        <v>5114</v>
      </c>
      <c r="AB15" s="67">
        <v>14.879469719999999</v>
      </c>
      <c r="AC15" s="66">
        <v>5731</v>
      </c>
      <c r="AD15" s="67">
        <v>9.8686702680000007</v>
      </c>
      <c r="AE15" s="66">
        <v>5040</v>
      </c>
      <c r="AF15" s="67">
        <v>19.209586284</v>
      </c>
      <c r="AG15" s="66">
        <v>3488</v>
      </c>
      <c r="AH15" s="67">
        <v>10.665111443000001</v>
      </c>
      <c r="AI15" s="64">
        <v>3127</v>
      </c>
      <c r="AJ15" s="65">
        <v>10.687799657999999</v>
      </c>
      <c r="AK15" s="66">
        <v>3824</v>
      </c>
      <c r="AL15" s="65">
        <v>7.6597274049999999</v>
      </c>
      <c r="AM15" s="212"/>
    </row>
    <row r="16" spans="1:39" x14ac:dyDescent="0.2">
      <c r="A16" s="8"/>
      <c r="B16" s="1" t="s">
        <v>45</v>
      </c>
      <c r="C16" s="66">
        <v>5276</v>
      </c>
      <c r="D16" s="67">
        <v>7.8877689970000002</v>
      </c>
      <c r="E16" s="66">
        <v>6280</v>
      </c>
      <c r="F16" s="67">
        <v>9.5272040259999997</v>
      </c>
      <c r="G16" s="86">
        <v>8089</v>
      </c>
      <c r="H16" s="84">
        <v>9.5863139860000004</v>
      </c>
      <c r="I16" s="66">
        <v>5903</v>
      </c>
      <c r="J16" s="67">
        <v>10.120143036</v>
      </c>
      <c r="K16" s="66">
        <v>5234</v>
      </c>
      <c r="L16" s="67">
        <v>9.6836420249999993</v>
      </c>
      <c r="M16" s="66">
        <v>5610</v>
      </c>
      <c r="N16" s="67">
        <v>11.092267998000001</v>
      </c>
      <c r="O16" s="66">
        <v>6060</v>
      </c>
      <c r="P16" s="67">
        <v>14.483062228</v>
      </c>
      <c r="Q16" s="66">
        <v>6594</v>
      </c>
      <c r="R16" s="67">
        <v>13.246110775</v>
      </c>
      <c r="S16" s="66">
        <v>5981</v>
      </c>
      <c r="T16" s="67">
        <v>11.522918798999999</v>
      </c>
      <c r="U16" s="66">
        <v>4821</v>
      </c>
      <c r="V16" s="67">
        <v>8.5094475549999995</v>
      </c>
      <c r="W16" s="66">
        <v>4842</v>
      </c>
      <c r="X16" s="67">
        <v>39.686280291000003</v>
      </c>
      <c r="Y16" s="66">
        <v>5116</v>
      </c>
      <c r="Z16" s="67">
        <v>19.935702260999999</v>
      </c>
      <c r="AA16" s="66">
        <v>3888</v>
      </c>
      <c r="AB16" s="67">
        <v>32.450777254000002</v>
      </c>
      <c r="AC16" s="66">
        <v>5116</v>
      </c>
      <c r="AD16" s="67">
        <v>19.557796453000002</v>
      </c>
      <c r="AE16" s="66">
        <v>3770</v>
      </c>
      <c r="AF16" s="67">
        <v>14.741212276000001</v>
      </c>
      <c r="AG16" s="66">
        <v>2795</v>
      </c>
      <c r="AH16" s="67">
        <v>17.142068189</v>
      </c>
      <c r="AI16" s="64">
        <v>3611</v>
      </c>
      <c r="AJ16" s="65">
        <v>13.558765315</v>
      </c>
      <c r="AK16" s="66">
        <v>2600</v>
      </c>
      <c r="AL16" s="65">
        <v>7.3524195089999997</v>
      </c>
      <c r="AM16" s="212"/>
    </row>
    <row r="17" spans="1:39" x14ac:dyDescent="0.2">
      <c r="A17" s="8"/>
      <c r="B17" s="1" t="s">
        <v>46</v>
      </c>
      <c r="C17" s="66">
        <v>2495</v>
      </c>
      <c r="D17" s="67">
        <v>12.641329932</v>
      </c>
      <c r="E17" s="66">
        <v>1130</v>
      </c>
      <c r="F17" s="67">
        <v>8.7482471789999998</v>
      </c>
      <c r="G17" s="86">
        <v>2636</v>
      </c>
      <c r="H17" s="84">
        <v>7.0882436149999997</v>
      </c>
      <c r="I17" s="66">
        <v>1109</v>
      </c>
      <c r="J17" s="67">
        <v>19.851664507999999</v>
      </c>
      <c r="K17" s="66">
        <v>1035</v>
      </c>
      <c r="L17" s="67">
        <v>5.3585813660000001</v>
      </c>
      <c r="M17" s="66">
        <v>1996</v>
      </c>
      <c r="N17" s="67">
        <v>18.580961972000001</v>
      </c>
      <c r="O17" s="66">
        <v>1560</v>
      </c>
      <c r="P17" s="67">
        <v>21.666642099000001</v>
      </c>
      <c r="Q17" s="66">
        <v>1908</v>
      </c>
      <c r="R17" s="67">
        <v>11.270129312</v>
      </c>
      <c r="S17" s="66">
        <v>1142</v>
      </c>
      <c r="T17" s="67">
        <v>18.972634793000001</v>
      </c>
      <c r="U17" s="66">
        <v>1043</v>
      </c>
      <c r="V17" s="67">
        <v>8.7783705879999996</v>
      </c>
      <c r="W17" s="66">
        <v>1031</v>
      </c>
      <c r="X17" s="67">
        <v>11.590949137999999</v>
      </c>
      <c r="Y17" s="66">
        <v>971</v>
      </c>
      <c r="Z17" s="67">
        <v>13.714893067</v>
      </c>
      <c r="AA17" s="66">
        <v>930</v>
      </c>
      <c r="AB17" s="67">
        <v>3.1911067549999999</v>
      </c>
      <c r="AC17" s="66">
        <v>971</v>
      </c>
      <c r="AD17" s="67">
        <v>2.2595646820000002</v>
      </c>
      <c r="AE17" s="66">
        <v>858</v>
      </c>
      <c r="AF17" s="67">
        <v>23.4102079</v>
      </c>
      <c r="AG17" s="66">
        <v>690</v>
      </c>
      <c r="AH17" s="67">
        <v>2.869549992</v>
      </c>
      <c r="AI17" s="64">
        <v>650</v>
      </c>
      <c r="AJ17" s="65">
        <v>2.5965521869999999</v>
      </c>
      <c r="AK17" s="66">
        <v>717</v>
      </c>
      <c r="AL17" s="65">
        <v>2.1485378900000001</v>
      </c>
      <c r="AM17" s="212"/>
    </row>
    <row r="18" spans="1:39" x14ac:dyDescent="0.2">
      <c r="A18" s="8"/>
      <c r="B18" s="1" t="s">
        <v>47</v>
      </c>
      <c r="C18" s="66">
        <v>2543</v>
      </c>
      <c r="D18" s="67">
        <v>5.4859730359999999</v>
      </c>
      <c r="E18" s="66">
        <v>2217</v>
      </c>
      <c r="F18" s="67">
        <v>8.0415337010000005</v>
      </c>
      <c r="G18" s="86">
        <v>2861</v>
      </c>
      <c r="H18" s="84">
        <v>7.2699847599999998</v>
      </c>
      <c r="I18" s="66">
        <v>1995</v>
      </c>
      <c r="J18" s="67">
        <v>8.5618668620000005</v>
      </c>
      <c r="K18" s="66">
        <v>1668</v>
      </c>
      <c r="L18" s="67">
        <v>8.1412946900000005</v>
      </c>
      <c r="M18" s="66">
        <v>1779</v>
      </c>
      <c r="N18" s="67">
        <v>10.099757543000001</v>
      </c>
      <c r="O18" s="66">
        <v>2020</v>
      </c>
      <c r="P18" s="67">
        <v>8.3082168359999997</v>
      </c>
      <c r="Q18" s="66">
        <v>2633</v>
      </c>
      <c r="R18" s="67">
        <v>8.5686557560000001</v>
      </c>
      <c r="S18" s="66">
        <v>2582</v>
      </c>
      <c r="T18" s="67">
        <v>8.5550558670000001</v>
      </c>
      <c r="U18" s="66">
        <v>2032</v>
      </c>
      <c r="V18" s="67">
        <v>6.8885551429999996</v>
      </c>
      <c r="W18" s="66">
        <v>2184</v>
      </c>
      <c r="X18" s="67">
        <v>49.567316894000001</v>
      </c>
      <c r="Y18" s="66">
        <v>2112</v>
      </c>
      <c r="Z18" s="67">
        <v>51.616134717999998</v>
      </c>
      <c r="AA18" s="66">
        <v>2058</v>
      </c>
      <c r="AB18" s="67">
        <v>5.7846027439999999</v>
      </c>
      <c r="AC18" s="66">
        <v>2112</v>
      </c>
      <c r="AD18" s="67">
        <v>8.0450786910000005</v>
      </c>
      <c r="AE18" s="66">
        <v>2193</v>
      </c>
      <c r="AF18" s="67">
        <v>10.275679345</v>
      </c>
      <c r="AG18" s="66">
        <v>1204</v>
      </c>
      <c r="AH18" s="67">
        <v>3.8523776430000001</v>
      </c>
      <c r="AI18" s="64">
        <v>1271</v>
      </c>
      <c r="AJ18" s="65">
        <v>3.929107471</v>
      </c>
      <c r="AK18" s="66">
        <v>1725</v>
      </c>
      <c r="AL18" s="65">
        <v>97.947308191000005</v>
      </c>
      <c r="AM18" s="212"/>
    </row>
    <row r="19" spans="1:39" x14ac:dyDescent="0.2">
      <c r="A19" s="8"/>
      <c r="B19" s="1" t="s">
        <v>48</v>
      </c>
      <c r="C19" s="66">
        <v>4412</v>
      </c>
      <c r="D19" s="67">
        <v>13.326717629999999</v>
      </c>
      <c r="E19" s="66">
        <v>4188</v>
      </c>
      <c r="F19" s="67">
        <v>10.916068266</v>
      </c>
      <c r="G19" s="86">
        <v>5871</v>
      </c>
      <c r="H19" s="84">
        <v>12.601104224</v>
      </c>
      <c r="I19" s="66">
        <v>4977</v>
      </c>
      <c r="J19" s="67">
        <v>12.14201604</v>
      </c>
      <c r="K19" s="66">
        <v>4540</v>
      </c>
      <c r="L19" s="67">
        <v>15.414669132</v>
      </c>
      <c r="M19" s="66">
        <v>4104</v>
      </c>
      <c r="N19" s="67">
        <v>12.512748516</v>
      </c>
      <c r="O19" s="66">
        <v>4309</v>
      </c>
      <c r="P19" s="67">
        <v>13.538091434</v>
      </c>
      <c r="Q19" s="66">
        <v>5634</v>
      </c>
      <c r="R19" s="67">
        <v>12.779777829</v>
      </c>
      <c r="S19" s="66">
        <v>6050</v>
      </c>
      <c r="T19" s="67">
        <v>14.254509079</v>
      </c>
      <c r="U19" s="66">
        <v>5694</v>
      </c>
      <c r="V19" s="67">
        <v>15.670905704000001</v>
      </c>
      <c r="W19" s="66">
        <v>6190</v>
      </c>
      <c r="X19" s="67">
        <v>13.722440044000001</v>
      </c>
      <c r="Y19" s="66">
        <v>5833</v>
      </c>
      <c r="Z19" s="67">
        <v>9.8620498360000006</v>
      </c>
      <c r="AA19" s="66">
        <v>5103</v>
      </c>
      <c r="AB19" s="67">
        <v>11.286256018</v>
      </c>
      <c r="AC19" s="66">
        <v>5833</v>
      </c>
      <c r="AD19" s="67">
        <v>11.218237622</v>
      </c>
      <c r="AE19" s="66">
        <v>4575</v>
      </c>
      <c r="AF19" s="67">
        <v>9.1843701969999998</v>
      </c>
      <c r="AG19" s="66">
        <v>3113</v>
      </c>
      <c r="AH19" s="67">
        <v>9.5971096609999993</v>
      </c>
      <c r="AI19" s="64">
        <v>3773</v>
      </c>
      <c r="AJ19" s="65">
        <v>13.716681396</v>
      </c>
      <c r="AK19" s="66">
        <v>4573</v>
      </c>
      <c r="AL19" s="65">
        <v>13.049198354</v>
      </c>
      <c r="AM19" s="212"/>
    </row>
    <row r="20" spans="1:39" x14ac:dyDescent="0.2">
      <c r="A20" s="8"/>
      <c r="B20" s="1" t="s">
        <v>49</v>
      </c>
      <c r="C20" s="66">
        <v>963</v>
      </c>
      <c r="D20" s="67">
        <v>0.43422706900000002</v>
      </c>
      <c r="E20" s="66">
        <v>577</v>
      </c>
      <c r="F20" s="67">
        <v>0.53371774699999996</v>
      </c>
      <c r="G20" s="86">
        <v>703</v>
      </c>
      <c r="H20" s="84">
        <v>0.63484655300000004</v>
      </c>
      <c r="I20" s="66">
        <v>640</v>
      </c>
      <c r="J20" s="67">
        <v>0.71348621400000001</v>
      </c>
      <c r="K20" s="66">
        <v>388</v>
      </c>
      <c r="L20" s="67">
        <v>0.67072002200000003</v>
      </c>
      <c r="M20" s="66">
        <v>397</v>
      </c>
      <c r="N20" s="67">
        <v>0.59335338299999996</v>
      </c>
      <c r="O20" s="66">
        <v>463</v>
      </c>
      <c r="P20" s="67">
        <v>0.90130540100000001</v>
      </c>
      <c r="Q20" s="66">
        <v>1031</v>
      </c>
      <c r="R20" s="67">
        <v>1.4313606679999999</v>
      </c>
      <c r="S20" s="66">
        <v>664</v>
      </c>
      <c r="T20" s="67">
        <v>0.73526183300000003</v>
      </c>
      <c r="U20" s="66">
        <v>703</v>
      </c>
      <c r="V20" s="67">
        <v>0.82846577399999999</v>
      </c>
      <c r="W20" s="66">
        <v>708</v>
      </c>
      <c r="X20" s="67">
        <v>0.469070975</v>
      </c>
      <c r="Y20" s="66">
        <v>841</v>
      </c>
      <c r="Z20" s="67">
        <v>0.53909496700000004</v>
      </c>
      <c r="AA20" s="66">
        <v>822</v>
      </c>
      <c r="AB20" s="67">
        <v>0.454473619</v>
      </c>
      <c r="AC20" s="66">
        <v>841</v>
      </c>
      <c r="AD20" s="67">
        <v>0.66044797799999999</v>
      </c>
      <c r="AE20" s="66">
        <v>656</v>
      </c>
      <c r="AF20" s="67">
        <v>0.362076544</v>
      </c>
      <c r="AG20" s="66">
        <v>320</v>
      </c>
      <c r="AH20" s="67">
        <v>0.52664629699999999</v>
      </c>
      <c r="AI20" s="64">
        <v>344</v>
      </c>
      <c r="AJ20" s="65">
        <v>0.68177815100000005</v>
      </c>
      <c r="AK20" s="66">
        <v>478</v>
      </c>
      <c r="AL20" s="65">
        <v>0.81001563399999998</v>
      </c>
      <c r="AM20" s="212"/>
    </row>
    <row r="21" spans="1:39" x14ac:dyDescent="0.2">
      <c r="A21" s="8"/>
      <c r="B21" s="1" t="s">
        <v>50</v>
      </c>
      <c r="C21" s="66">
        <v>8173</v>
      </c>
      <c r="D21" s="67">
        <v>10.144125233</v>
      </c>
      <c r="E21" s="66">
        <v>5102</v>
      </c>
      <c r="F21" s="67">
        <v>11.254551918000001</v>
      </c>
      <c r="G21" s="86">
        <v>10677</v>
      </c>
      <c r="H21" s="84">
        <v>12.781919318</v>
      </c>
      <c r="I21" s="66">
        <v>7982</v>
      </c>
      <c r="J21" s="67">
        <v>13.084163417999999</v>
      </c>
      <c r="K21" s="66">
        <v>4556</v>
      </c>
      <c r="L21" s="67">
        <v>13.627213525</v>
      </c>
      <c r="M21" s="66">
        <v>4493</v>
      </c>
      <c r="N21" s="67">
        <v>14.973301134</v>
      </c>
      <c r="O21" s="66">
        <v>4334</v>
      </c>
      <c r="P21" s="67">
        <v>14.896528635999999</v>
      </c>
      <c r="Q21" s="66">
        <v>5862</v>
      </c>
      <c r="R21" s="67">
        <v>13.048541338</v>
      </c>
      <c r="S21" s="66">
        <v>6538</v>
      </c>
      <c r="T21" s="67">
        <v>15.958414743000001</v>
      </c>
      <c r="U21" s="66">
        <v>6041</v>
      </c>
      <c r="V21" s="67">
        <v>15.477427822999999</v>
      </c>
      <c r="W21" s="66">
        <v>6503</v>
      </c>
      <c r="X21" s="67">
        <v>17.011496156</v>
      </c>
      <c r="Y21" s="66">
        <v>5542</v>
      </c>
      <c r="Z21" s="67">
        <v>13.239179044</v>
      </c>
      <c r="AA21" s="66">
        <v>5581</v>
      </c>
      <c r="AB21" s="67">
        <v>8.8687784979999993</v>
      </c>
      <c r="AC21" s="66">
        <v>5542</v>
      </c>
      <c r="AD21" s="67">
        <v>9.9336005200000006</v>
      </c>
      <c r="AE21" s="66">
        <v>5033</v>
      </c>
      <c r="AF21" s="67">
        <v>10.950367011999999</v>
      </c>
      <c r="AG21" s="66">
        <v>3798</v>
      </c>
      <c r="AH21" s="67">
        <v>7.6483697499999996</v>
      </c>
      <c r="AI21" s="64">
        <v>4711</v>
      </c>
      <c r="AJ21" s="65">
        <v>12.747614872</v>
      </c>
      <c r="AK21" s="66">
        <v>5575</v>
      </c>
      <c r="AL21" s="65">
        <v>10.237576011</v>
      </c>
      <c r="AM21" s="212"/>
    </row>
    <row r="22" spans="1:39" x14ac:dyDescent="0.2">
      <c r="A22" s="8"/>
      <c r="B22" s="1" t="s">
        <v>51</v>
      </c>
      <c r="C22" s="66">
        <v>5609</v>
      </c>
      <c r="D22" s="67">
        <v>8.5774396920000004</v>
      </c>
      <c r="E22" s="66">
        <v>6494</v>
      </c>
      <c r="F22" s="67">
        <v>8.6618043109999991</v>
      </c>
      <c r="G22" s="86">
        <v>10587</v>
      </c>
      <c r="H22" s="84">
        <v>10.351553319000001</v>
      </c>
      <c r="I22" s="66">
        <v>7831</v>
      </c>
      <c r="J22" s="67">
        <v>10.567586862000001</v>
      </c>
      <c r="K22" s="66">
        <v>7083</v>
      </c>
      <c r="L22" s="67">
        <v>24.499148117000001</v>
      </c>
      <c r="M22" s="66">
        <v>6754</v>
      </c>
      <c r="N22" s="67">
        <v>12.933943702000001</v>
      </c>
      <c r="O22" s="66">
        <v>6806</v>
      </c>
      <c r="P22" s="67">
        <v>14.943529714</v>
      </c>
      <c r="Q22" s="66">
        <v>6809</v>
      </c>
      <c r="R22" s="67">
        <v>15.438718553999999</v>
      </c>
      <c r="S22" s="66">
        <v>7457</v>
      </c>
      <c r="T22" s="67">
        <v>12.806075245000001</v>
      </c>
      <c r="U22" s="66">
        <v>5931</v>
      </c>
      <c r="V22" s="67">
        <v>11.793403364</v>
      </c>
      <c r="W22" s="66">
        <v>6061</v>
      </c>
      <c r="X22" s="67">
        <v>14.929604448999999</v>
      </c>
      <c r="Y22" s="66">
        <v>5398</v>
      </c>
      <c r="Z22" s="67">
        <v>13.872088884</v>
      </c>
      <c r="AA22" s="66">
        <v>4227</v>
      </c>
      <c r="AB22" s="67">
        <v>11.206063309999999</v>
      </c>
      <c r="AC22" s="66">
        <v>5398</v>
      </c>
      <c r="AD22" s="67">
        <v>13.298100184000001</v>
      </c>
      <c r="AE22" s="66">
        <v>4479</v>
      </c>
      <c r="AF22" s="67">
        <v>11.154735732000001</v>
      </c>
      <c r="AG22" s="66">
        <v>3485</v>
      </c>
      <c r="AH22" s="67">
        <v>7.9292030760000003</v>
      </c>
      <c r="AI22" s="64">
        <v>3138</v>
      </c>
      <c r="AJ22" s="65">
        <v>7.4473033480000002</v>
      </c>
      <c r="AK22" s="66">
        <v>3134</v>
      </c>
      <c r="AL22" s="65">
        <v>7.531132962</v>
      </c>
      <c r="AM22" s="212"/>
    </row>
    <row r="23" spans="1:39" x14ac:dyDescent="0.2">
      <c r="A23" s="8"/>
      <c r="B23" s="1" t="s">
        <v>52</v>
      </c>
      <c r="C23" s="66">
        <v>1175</v>
      </c>
      <c r="D23" s="67">
        <v>1.8486027709999999</v>
      </c>
      <c r="E23" s="66">
        <v>1133</v>
      </c>
      <c r="F23" s="67">
        <v>0.96910061300000006</v>
      </c>
      <c r="G23" s="86">
        <v>1623</v>
      </c>
      <c r="H23" s="84">
        <v>1.6717834039999999</v>
      </c>
      <c r="I23" s="66">
        <v>1330</v>
      </c>
      <c r="J23" s="67">
        <v>5.6227969059999996</v>
      </c>
      <c r="K23" s="66">
        <v>1220</v>
      </c>
      <c r="L23" s="67">
        <v>4.9878209409999998</v>
      </c>
      <c r="M23" s="66">
        <v>947</v>
      </c>
      <c r="N23" s="67">
        <v>5.8642532479999998</v>
      </c>
      <c r="O23" s="66">
        <v>957</v>
      </c>
      <c r="P23" s="67">
        <v>8.1780658929999994</v>
      </c>
      <c r="Q23" s="66">
        <v>1531</v>
      </c>
      <c r="R23" s="67">
        <v>9.7240522980000001</v>
      </c>
      <c r="S23" s="66">
        <v>1659</v>
      </c>
      <c r="T23" s="67">
        <v>6.8555532680000004</v>
      </c>
      <c r="U23" s="66">
        <v>1556</v>
      </c>
      <c r="V23" s="67">
        <v>9.5165808720000005</v>
      </c>
      <c r="W23" s="66">
        <v>1773</v>
      </c>
      <c r="X23" s="67">
        <v>10.981549201</v>
      </c>
      <c r="Y23" s="66">
        <v>1503</v>
      </c>
      <c r="Z23" s="67">
        <v>6.2716768180000004</v>
      </c>
      <c r="AA23" s="66">
        <v>1351</v>
      </c>
      <c r="AB23" s="67">
        <v>10.793703043000001</v>
      </c>
      <c r="AC23" s="66">
        <v>1503</v>
      </c>
      <c r="AD23" s="67">
        <v>6.779781667</v>
      </c>
      <c r="AE23" s="66">
        <v>1070</v>
      </c>
      <c r="AF23" s="67">
        <v>5.213496482</v>
      </c>
      <c r="AG23" s="66">
        <v>598</v>
      </c>
      <c r="AH23" s="67">
        <v>2.4401451270000001</v>
      </c>
      <c r="AI23" s="64">
        <v>605</v>
      </c>
      <c r="AJ23" s="65">
        <v>12.509156012</v>
      </c>
      <c r="AK23" s="66">
        <v>717</v>
      </c>
      <c r="AL23" s="65">
        <v>1.7313812850000001</v>
      </c>
      <c r="AM23" s="212"/>
    </row>
    <row r="24" spans="1:39" x14ac:dyDescent="0.2">
      <c r="A24" s="8"/>
      <c r="B24" s="1" t="s">
        <v>53</v>
      </c>
      <c r="C24" s="66">
        <v>235</v>
      </c>
      <c r="D24" s="67">
        <v>0.59492855600000005</v>
      </c>
      <c r="E24" s="66">
        <v>339</v>
      </c>
      <c r="F24" s="67">
        <v>0.89060702700000005</v>
      </c>
      <c r="G24" s="86">
        <v>275</v>
      </c>
      <c r="H24" s="84">
        <v>0.36866596499999998</v>
      </c>
      <c r="I24" s="66">
        <v>560</v>
      </c>
      <c r="J24" s="67">
        <v>0.822002381</v>
      </c>
      <c r="K24" s="66">
        <v>334</v>
      </c>
      <c r="L24" s="67">
        <v>0.38996182299999999</v>
      </c>
      <c r="M24" s="66">
        <v>433</v>
      </c>
      <c r="N24" s="67">
        <v>0.79905541700000005</v>
      </c>
      <c r="O24" s="66">
        <v>479</v>
      </c>
      <c r="P24" s="67">
        <v>0.89383037700000001</v>
      </c>
      <c r="Q24" s="66">
        <v>520</v>
      </c>
      <c r="R24" s="67">
        <v>0.60065169200000001</v>
      </c>
      <c r="S24" s="66">
        <v>514</v>
      </c>
      <c r="T24" s="67">
        <v>0.46474950999999998</v>
      </c>
      <c r="U24" s="66">
        <v>552</v>
      </c>
      <c r="V24" s="67">
        <v>0.42184572100000001</v>
      </c>
      <c r="W24" s="66">
        <v>397</v>
      </c>
      <c r="X24" s="67">
        <v>0.46563365699999998</v>
      </c>
      <c r="Y24" s="66">
        <v>399</v>
      </c>
      <c r="Z24" s="67">
        <v>0.61347923299999996</v>
      </c>
      <c r="AA24" s="66">
        <v>287</v>
      </c>
      <c r="AB24" s="67">
        <v>0.49875464800000002</v>
      </c>
      <c r="AC24" s="66">
        <v>399</v>
      </c>
      <c r="AD24" s="67">
        <v>0.52053430000000001</v>
      </c>
      <c r="AE24" s="66">
        <v>333</v>
      </c>
      <c r="AF24" s="67">
        <v>0.51492969300000002</v>
      </c>
      <c r="AG24" s="66">
        <v>443</v>
      </c>
      <c r="AH24" s="67">
        <v>0.35455576799999999</v>
      </c>
      <c r="AI24" s="64">
        <v>600</v>
      </c>
      <c r="AJ24" s="65">
        <v>0.54318171400000004</v>
      </c>
      <c r="AK24" s="66">
        <v>487</v>
      </c>
      <c r="AL24" s="65">
        <v>0.555281731</v>
      </c>
      <c r="AM24" s="212"/>
    </row>
    <row r="25" spans="1:39" x14ac:dyDescent="0.2">
      <c r="A25" s="8"/>
      <c r="B25" s="1" t="s">
        <v>54</v>
      </c>
      <c r="C25" s="66">
        <v>9798</v>
      </c>
      <c r="D25" s="67">
        <v>27.198812231000002</v>
      </c>
      <c r="E25" s="66">
        <v>7338</v>
      </c>
      <c r="F25" s="67">
        <v>19.587640817</v>
      </c>
      <c r="G25" s="86">
        <v>19515</v>
      </c>
      <c r="H25" s="84">
        <v>50.451652244999998</v>
      </c>
      <c r="I25" s="66">
        <v>7195</v>
      </c>
      <c r="J25" s="67">
        <v>23.018762202000001</v>
      </c>
      <c r="K25" s="66">
        <v>7146</v>
      </c>
      <c r="L25" s="67">
        <v>17.814604542000001</v>
      </c>
      <c r="M25" s="66">
        <v>3954</v>
      </c>
      <c r="N25" s="67">
        <v>15.432453041</v>
      </c>
      <c r="O25" s="66">
        <v>3926</v>
      </c>
      <c r="P25" s="67">
        <v>17.30121926</v>
      </c>
      <c r="Q25" s="66">
        <v>7256</v>
      </c>
      <c r="R25" s="67">
        <v>18.787717788999998</v>
      </c>
      <c r="S25" s="66">
        <v>5600</v>
      </c>
      <c r="T25" s="67">
        <v>17.384963190000001</v>
      </c>
      <c r="U25" s="66">
        <v>4795</v>
      </c>
      <c r="V25" s="67">
        <v>15.499166239999999</v>
      </c>
      <c r="W25" s="66">
        <v>4691</v>
      </c>
      <c r="X25" s="67">
        <v>15.935935076</v>
      </c>
      <c r="Y25" s="66">
        <v>4222</v>
      </c>
      <c r="Z25" s="67">
        <v>12.622899506</v>
      </c>
      <c r="AA25" s="66">
        <v>3812</v>
      </c>
      <c r="AB25" s="67">
        <v>9.2458187079999998</v>
      </c>
      <c r="AC25" s="66">
        <v>4222</v>
      </c>
      <c r="AD25" s="67">
        <v>9.1261825170000002</v>
      </c>
      <c r="AE25" s="66">
        <v>3499</v>
      </c>
      <c r="AF25" s="67">
        <v>12.303616825000001</v>
      </c>
      <c r="AG25" s="66">
        <v>2554</v>
      </c>
      <c r="AH25" s="67">
        <v>8.2538603510000002</v>
      </c>
      <c r="AI25" s="64">
        <v>2619</v>
      </c>
      <c r="AJ25" s="65">
        <v>8.3587524940000009</v>
      </c>
      <c r="AK25" s="66">
        <v>2966</v>
      </c>
      <c r="AL25" s="65">
        <v>8.7317466160000006</v>
      </c>
      <c r="AM25" s="212"/>
    </row>
    <row r="26" spans="1:39" x14ac:dyDescent="0.2">
      <c r="A26" s="8"/>
      <c r="B26" s="1" t="s">
        <v>55</v>
      </c>
      <c r="C26" s="66">
        <v>1662</v>
      </c>
      <c r="D26" s="67">
        <v>2.6503445179999998</v>
      </c>
      <c r="E26" s="66">
        <v>1726</v>
      </c>
      <c r="F26" s="67">
        <v>5.6837997900000001</v>
      </c>
      <c r="G26" s="86">
        <v>1707</v>
      </c>
      <c r="H26" s="84">
        <v>5.8315775209999998</v>
      </c>
      <c r="I26" s="66">
        <v>1363</v>
      </c>
      <c r="J26" s="67">
        <v>3.050266229</v>
      </c>
      <c r="K26" s="66">
        <v>1164</v>
      </c>
      <c r="L26" s="67">
        <v>3.085754111</v>
      </c>
      <c r="M26" s="66">
        <v>1286</v>
      </c>
      <c r="N26" s="67">
        <v>5.6979282849999997</v>
      </c>
      <c r="O26" s="66">
        <v>1251</v>
      </c>
      <c r="P26" s="67">
        <v>5.1573400899999999</v>
      </c>
      <c r="Q26" s="66">
        <v>2198</v>
      </c>
      <c r="R26" s="67">
        <v>5.0101689699999996</v>
      </c>
      <c r="S26" s="66">
        <v>1993</v>
      </c>
      <c r="T26" s="67">
        <v>3.6015915340000002</v>
      </c>
      <c r="U26" s="66">
        <v>1872</v>
      </c>
      <c r="V26" s="67">
        <v>4.1974257929999998</v>
      </c>
      <c r="W26" s="66">
        <v>2190</v>
      </c>
      <c r="X26" s="67">
        <v>3.7055850399999999</v>
      </c>
      <c r="Y26" s="66">
        <v>2141</v>
      </c>
      <c r="Z26" s="67">
        <v>3.6891413129999999</v>
      </c>
      <c r="AA26" s="66">
        <v>2182</v>
      </c>
      <c r="AB26" s="67">
        <v>4.3029599469999997</v>
      </c>
      <c r="AC26" s="66">
        <v>2141</v>
      </c>
      <c r="AD26" s="67">
        <v>3.4039095659999998</v>
      </c>
      <c r="AE26" s="66">
        <v>1694</v>
      </c>
      <c r="AF26" s="67">
        <v>7.0125891190000003</v>
      </c>
      <c r="AG26" s="66">
        <v>1283</v>
      </c>
      <c r="AH26" s="67">
        <v>4.5621583250000004</v>
      </c>
      <c r="AI26" s="64">
        <v>1046</v>
      </c>
      <c r="AJ26" s="65">
        <v>9.1520056140000001</v>
      </c>
      <c r="AK26" s="66">
        <v>1304</v>
      </c>
      <c r="AL26" s="65">
        <v>6.6691079420000001</v>
      </c>
      <c r="AM26" s="212"/>
    </row>
    <row r="27" spans="1:39" x14ac:dyDescent="0.2">
      <c r="A27" s="8"/>
      <c r="B27" s="1" t="s">
        <v>56</v>
      </c>
      <c r="C27" s="66">
        <v>2860</v>
      </c>
      <c r="D27" s="67">
        <v>4.0110021439999999</v>
      </c>
      <c r="E27" s="66">
        <v>2002</v>
      </c>
      <c r="F27" s="67">
        <v>2.7551293760000002</v>
      </c>
      <c r="G27" s="86">
        <v>2886</v>
      </c>
      <c r="H27" s="84">
        <v>2.2410544539999999</v>
      </c>
      <c r="I27" s="66">
        <v>2184</v>
      </c>
      <c r="J27" s="67">
        <v>3.1060265600000001</v>
      </c>
      <c r="K27" s="66">
        <v>2454</v>
      </c>
      <c r="L27" s="67">
        <v>3.4325312659999998</v>
      </c>
      <c r="M27" s="66">
        <v>1938</v>
      </c>
      <c r="N27" s="67">
        <v>3.4590671149999999</v>
      </c>
      <c r="O27" s="66">
        <v>1939</v>
      </c>
      <c r="P27" s="67">
        <v>3.8556271280000001</v>
      </c>
      <c r="Q27" s="66">
        <v>2880</v>
      </c>
      <c r="R27" s="67">
        <v>3.9053276000000001</v>
      </c>
      <c r="S27" s="66">
        <v>3189</v>
      </c>
      <c r="T27" s="67">
        <v>4.0521261979999998</v>
      </c>
      <c r="U27" s="66">
        <v>3002</v>
      </c>
      <c r="V27" s="67">
        <v>3.1927412519999998</v>
      </c>
      <c r="W27" s="66">
        <v>3113</v>
      </c>
      <c r="X27" s="67">
        <v>3.715961224</v>
      </c>
      <c r="Y27" s="66">
        <v>2527</v>
      </c>
      <c r="Z27" s="67">
        <v>1.863961803</v>
      </c>
      <c r="AA27" s="66">
        <v>2516</v>
      </c>
      <c r="AB27" s="67">
        <v>1.4220444670000001</v>
      </c>
      <c r="AC27" s="66">
        <v>2527</v>
      </c>
      <c r="AD27" s="67">
        <v>3.3814824890000001</v>
      </c>
      <c r="AE27" s="66">
        <v>2219</v>
      </c>
      <c r="AF27" s="67">
        <v>3.056690444</v>
      </c>
      <c r="AG27" s="66">
        <v>1678</v>
      </c>
      <c r="AH27" s="67">
        <v>2.6226859729999998</v>
      </c>
      <c r="AI27" s="64">
        <v>1352</v>
      </c>
      <c r="AJ27" s="65">
        <v>2.4286321530000001</v>
      </c>
      <c r="AK27" s="66">
        <v>1501</v>
      </c>
      <c r="AL27" s="65">
        <v>2.940082227</v>
      </c>
      <c r="AM27" s="212"/>
    </row>
    <row r="28" spans="1:39" x14ac:dyDescent="0.2">
      <c r="A28" s="8"/>
      <c r="B28" s="1" t="s">
        <v>57</v>
      </c>
      <c r="C28" s="66">
        <v>85</v>
      </c>
      <c r="D28" s="67">
        <v>1.157573588</v>
      </c>
      <c r="E28" s="66">
        <v>86</v>
      </c>
      <c r="F28" s="67">
        <v>0.35570207199999998</v>
      </c>
      <c r="G28" s="86">
        <v>85</v>
      </c>
      <c r="H28" s="84">
        <v>0.25071660699999998</v>
      </c>
      <c r="I28" s="66">
        <v>83</v>
      </c>
      <c r="J28" s="67">
        <v>0.214973841</v>
      </c>
      <c r="K28" s="66">
        <v>79</v>
      </c>
      <c r="L28" s="67">
        <v>0.731019949</v>
      </c>
      <c r="M28" s="66">
        <v>40</v>
      </c>
      <c r="N28" s="67">
        <v>8.8769899999999999E-2</v>
      </c>
      <c r="O28" s="66">
        <v>57</v>
      </c>
      <c r="P28" s="67">
        <v>0.210157239</v>
      </c>
      <c r="Q28" s="66">
        <v>336</v>
      </c>
      <c r="R28" s="67">
        <v>0.23211717600000001</v>
      </c>
      <c r="S28" s="66">
        <v>296</v>
      </c>
      <c r="T28" s="67">
        <v>6.0818496999999999E-2</v>
      </c>
      <c r="U28" s="66">
        <v>322</v>
      </c>
      <c r="V28" s="67">
        <v>9.6248355999999993E-2</v>
      </c>
      <c r="W28" s="66">
        <v>356</v>
      </c>
      <c r="X28" s="67">
        <v>5.1527161000000002E-2</v>
      </c>
      <c r="Y28" s="66">
        <v>325</v>
      </c>
      <c r="Z28" s="67">
        <v>4.2247018999999997E-2</v>
      </c>
      <c r="AA28" s="66">
        <v>527</v>
      </c>
      <c r="AB28" s="67">
        <v>4.7950244000000003E-2</v>
      </c>
      <c r="AC28" s="66">
        <v>325</v>
      </c>
      <c r="AD28" s="67">
        <v>2.4975680850000002</v>
      </c>
      <c r="AE28" s="66">
        <v>271</v>
      </c>
      <c r="AF28" s="67">
        <v>3.5263964000000002E-2</v>
      </c>
      <c r="AG28" s="66">
        <v>104</v>
      </c>
      <c r="AH28" s="67">
        <v>2.1011595000000001E-2</v>
      </c>
      <c r="AI28" s="64">
        <v>79</v>
      </c>
      <c r="AJ28" s="65">
        <v>0.196969229</v>
      </c>
      <c r="AK28" s="66">
        <v>171</v>
      </c>
      <c r="AL28" s="65">
        <v>0.14997691899999999</v>
      </c>
      <c r="AM28" s="212"/>
    </row>
    <row r="29" spans="1:39" x14ac:dyDescent="0.2">
      <c r="A29" s="8"/>
      <c r="B29" s="1" t="s">
        <v>58</v>
      </c>
      <c r="C29" s="66">
        <v>1034</v>
      </c>
      <c r="D29" s="67">
        <v>0.95093055999999998</v>
      </c>
      <c r="E29" s="66">
        <v>1114</v>
      </c>
      <c r="F29" s="67">
        <v>0.972865325</v>
      </c>
      <c r="G29" s="86">
        <v>2148</v>
      </c>
      <c r="H29" s="84">
        <v>1.2245341679999999</v>
      </c>
      <c r="I29" s="66">
        <v>1911</v>
      </c>
      <c r="J29" s="67">
        <v>1.027014533</v>
      </c>
      <c r="K29" s="66">
        <v>1202</v>
      </c>
      <c r="L29" s="67">
        <v>1.078510305</v>
      </c>
      <c r="M29" s="66">
        <v>1204</v>
      </c>
      <c r="N29" s="67">
        <v>1.0255539380000001</v>
      </c>
      <c r="O29" s="66">
        <v>935</v>
      </c>
      <c r="P29" s="67">
        <v>1.269362275</v>
      </c>
      <c r="Q29" s="66">
        <v>1344</v>
      </c>
      <c r="R29" s="67">
        <v>1.044028406</v>
      </c>
      <c r="S29" s="66">
        <v>1466</v>
      </c>
      <c r="T29" s="67">
        <v>0.79412059400000001</v>
      </c>
      <c r="U29" s="66">
        <v>1389</v>
      </c>
      <c r="V29" s="67">
        <v>0.61429389999999995</v>
      </c>
      <c r="W29" s="66">
        <v>1426</v>
      </c>
      <c r="X29" s="67">
        <v>0.70031451</v>
      </c>
      <c r="Y29" s="66">
        <v>1096</v>
      </c>
      <c r="Z29" s="67">
        <v>0.61715685200000003</v>
      </c>
      <c r="AA29" s="66">
        <v>1130</v>
      </c>
      <c r="AB29" s="67">
        <v>0.62164537799999997</v>
      </c>
      <c r="AC29" s="66">
        <v>1096</v>
      </c>
      <c r="AD29" s="67">
        <v>0.94133504099999998</v>
      </c>
      <c r="AE29" s="66">
        <v>942</v>
      </c>
      <c r="AF29" s="67">
        <v>0.52859621000000001</v>
      </c>
      <c r="AG29" s="66">
        <v>661</v>
      </c>
      <c r="AH29" s="67">
        <v>0.71632322299999995</v>
      </c>
      <c r="AI29" s="64">
        <v>1167</v>
      </c>
      <c r="AJ29" s="65">
        <v>0.61933674400000005</v>
      </c>
      <c r="AK29" s="66">
        <v>1712</v>
      </c>
      <c r="AL29" s="65">
        <v>0.84762833000000004</v>
      </c>
      <c r="AM29" s="212"/>
    </row>
    <row r="30" spans="1:39" x14ac:dyDescent="0.2">
      <c r="A30" s="8"/>
      <c r="B30" s="1" t="s">
        <v>59</v>
      </c>
      <c r="C30" s="66">
        <v>113</v>
      </c>
      <c r="D30" s="67">
        <v>6.1449865999999999E-2</v>
      </c>
      <c r="E30" s="66">
        <v>75</v>
      </c>
      <c r="F30" s="67">
        <v>7.1318452000000004E-2</v>
      </c>
      <c r="G30" s="86">
        <v>148</v>
      </c>
      <c r="H30" s="84">
        <v>0.109418336</v>
      </c>
      <c r="I30" s="66">
        <v>148</v>
      </c>
      <c r="J30" s="67">
        <v>8.7211599000000001E-2</v>
      </c>
      <c r="K30" s="66">
        <v>154</v>
      </c>
      <c r="L30" s="67">
        <v>3.9298956000000003E-2</v>
      </c>
      <c r="M30" s="66">
        <v>129</v>
      </c>
      <c r="N30" s="67">
        <v>7.1156046000000001E-2</v>
      </c>
      <c r="O30" s="66">
        <v>113</v>
      </c>
      <c r="P30" s="67">
        <v>7.4611570000000002E-2</v>
      </c>
      <c r="Q30" s="66">
        <v>281</v>
      </c>
      <c r="R30" s="67">
        <v>8.4472311999999994E-2</v>
      </c>
      <c r="S30" s="66">
        <v>236</v>
      </c>
      <c r="T30" s="67">
        <v>8.0221612999999997E-2</v>
      </c>
      <c r="U30" s="66">
        <v>267</v>
      </c>
      <c r="V30" s="67">
        <v>0.101968609</v>
      </c>
      <c r="W30" s="66">
        <v>273</v>
      </c>
      <c r="X30" s="67">
        <v>8.4045747000000004E-2</v>
      </c>
      <c r="Y30" s="66">
        <v>226</v>
      </c>
      <c r="Z30" s="67">
        <v>3.7197052000000001E-2</v>
      </c>
      <c r="AA30" s="66">
        <v>329</v>
      </c>
      <c r="AB30" s="67">
        <v>5.7853269999999998E-2</v>
      </c>
      <c r="AC30" s="66">
        <v>226</v>
      </c>
      <c r="AD30" s="67">
        <v>7.9891611000000001E-2</v>
      </c>
      <c r="AE30" s="66">
        <v>200</v>
      </c>
      <c r="AF30" s="67">
        <v>0.183196531</v>
      </c>
      <c r="AG30" s="66">
        <v>121</v>
      </c>
      <c r="AH30" s="67">
        <v>9.1211331000000007E-2</v>
      </c>
      <c r="AI30" s="64">
        <v>238</v>
      </c>
      <c r="AJ30" s="65">
        <v>0.14386679599999999</v>
      </c>
      <c r="AK30" s="66">
        <v>546</v>
      </c>
      <c r="AL30" s="65">
        <v>0.10511426</v>
      </c>
      <c r="AM30" s="212"/>
    </row>
    <row r="31" spans="1:39" x14ac:dyDescent="0.2">
      <c r="A31" s="8"/>
      <c r="B31" s="1" t="s">
        <v>60</v>
      </c>
      <c r="C31" s="66">
        <v>5379</v>
      </c>
      <c r="D31" s="67">
        <v>12.96879974</v>
      </c>
      <c r="E31" s="66">
        <v>4846</v>
      </c>
      <c r="F31" s="67">
        <v>11.604577697</v>
      </c>
      <c r="G31" s="86">
        <v>7405</v>
      </c>
      <c r="H31" s="84">
        <v>12.678037356999999</v>
      </c>
      <c r="I31" s="66">
        <v>5891</v>
      </c>
      <c r="J31" s="67">
        <v>13.289588283000001</v>
      </c>
      <c r="K31" s="66">
        <v>5103</v>
      </c>
      <c r="L31" s="67">
        <v>19.200791820999999</v>
      </c>
      <c r="M31" s="66">
        <v>4059</v>
      </c>
      <c r="N31" s="67">
        <v>13.485918203000001</v>
      </c>
      <c r="O31" s="66">
        <v>4295</v>
      </c>
      <c r="P31" s="67">
        <v>11.492867214</v>
      </c>
      <c r="Q31" s="66">
        <v>6394</v>
      </c>
      <c r="R31" s="67">
        <v>12.140603784</v>
      </c>
      <c r="S31" s="66">
        <v>6353</v>
      </c>
      <c r="T31" s="67">
        <v>14.772303432999999</v>
      </c>
      <c r="U31" s="66">
        <v>4984</v>
      </c>
      <c r="V31" s="67">
        <v>9.0211684049999992</v>
      </c>
      <c r="W31" s="66">
        <v>5472</v>
      </c>
      <c r="X31" s="67">
        <v>9.2132257989999999</v>
      </c>
      <c r="Y31" s="66">
        <v>5704</v>
      </c>
      <c r="Z31" s="67">
        <v>6.6948273719999998</v>
      </c>
      <c r="AA31" s="66">
        <v>5297</v>
      </c>
      <c r="AB31" s="67">
        <v>7.9344024830000004</v>
      </c>
      <c r="AC31" s="66">
        <v>5704</v>
      </c>
      <c r="AD31" s="67">
        <v>6.2007394490000003</v>
      </c>
      <c r="AE31" s="66">
        <v>4612</v>
      </c>
      <c r="AF31" s="67">
        <v>8.6899747109999996</v>
      </c>
      <c r="AG31" s="66">
        <v>3399</v>
      </c>
      <c r="AH31" s="67">
        <v>6.6228202730000003</v>
      </c>
      <c r="AI31" s="64">
        <v>3946</v>
      </c>
      <c r="AJ31" s="65">
        <v>8.6096518910000004</v>
      </c>
      <c r="AK31" s="66">
        <v>5701</v>
      </c>
      <c r="AL31" s="65">
        <v>7.4989844459999997</v>
      </c>
      <c r="AM31" s="212"/>
    </row>
    <row r="32" spans="1:39" x14ac:dyDescent="0.2">
      <c r="A32" s="8"/>
      <c r="B32" s="1" t="s">
        <v>61</v>
      </c>
      <c r="C32" s="66">
        <v>388</v>
      </c>
      <c r="D32" s="67">
        <v>1.6350050540000001</v>
      </c>
      <c r="E32" s="66">
        <v>380</v>
      </c>
      <c r="F32" s="67">
        <v>0.62017523600000002</v>
      </c>
      <c r="G32" s="86">
        <v>451</v>
      </c>
      <c r="H32" s="84">
        <v>0.48068001199999999</v>
      </c>
      <c r="I32" s="66">
        <v>359</v>
      </c>
      <c r="J32" s="67">
        <v>2.0481327280000001</v>
      </c>
      <c r="K32" s="66">
        <v>317</v>
      </c>
      <c r="L32" s="67">
        <v>0.79611688899999999</v>
      </c>
      <c r="M32" s="66">
        <v>418</v>
      </c>
      <c r="N32" s="67">
        <v>0.84514016300000006</v>
      </c>
      <c r="O32" s="66">
        <v>436</v>
      </c>
      <c r="P32" s="67">
        <v>0.69946368699999995</v>
      </c>
      <c r="Q32" s="66">
        <v>1098</v>
      </c>
      <c r="R32" s="67">
        <v>1.0839555729999999</v>
      </c>
      <c r="S32" s="66">
        <v>866</v>
      </c>
      <c r="T32" s="67">
        <v>1.634708915</v>
      </c>
      <c r="U32" s="66">
        <v>874</v>
      </c>
      <c r="V32" s="67">
        <v>0.54094494900000001</v>
      </c>
      <c r="W32" s="66">
        <v>929</v>
      </c>
      <c r="X32" s="67">
        <v>0.64084739099999999</v>
      </c>
      <c r="Y32" s="66">
        <v>753</v>
      </c>
      <c r="Z32" s="67">
        <v>0.72549847599999995</v>
      </c>
      <c r="AA32" s="66">
        <v>763</v>
      </c>
      <c r="AB32" s="67">
        <v>2.9584661030000001</v>
      </c>
      <c r="AC32" s="66">
        <v>753</v>
      </c>
      <c r="AD32" s="67">
        <v>1.100009064</v>
      </c>
      <c r="AE32" s="66">
        <v>874</v>
      </c>
      <c r="AF32" s="67">
        <v>11.150440628</v>
      </c>
      <c r="AG32" s="66">
        <v>416</v>
      </c>
      <c r="AH32" s="67">
        <v>0.57351178800000002</v>
      </c>
      <c r="AI32" s="64">
        <v>595</v>
      </c>
      <c r="AJ32" s="65">
        <v>0.53568628399999996</v>
      </c>
      <c r="AK32" s="66">
        <v>746</v>
      </c>
      <c r="AL32" s="65">
        <v>1.0505829959999999</v>
      </c>
      <c r="AM32" s="212"/>
    </row>
    <row r="33" spans="1:39" x14ac:dyDescent="0.2">
      <c r="A33" s="8"/>
      <c r="B33" s="1" t="s">
        <v>62</v>
      </c>
      <c r="C33" s="66">
        <v>9627</v>
      </c>
      <c r="D33" s="67">
        <v>14.682022591999999</v>
      </c>
      <c r="E33" s="66">
        <v>10095</v>
      </c>
      <c r="F33" s="67">
        <v>16.583552137000002</v>
      </c>
      <c r="G33" s="86">
        <v>13936</v>
      </c>
      <c r="H33" s="84">
        <v>20.171669887</v>
      </c>
      <c r="I33" s="66">
        <v>10426</v>
      </c>
      <c r="J33" s="67">
        <v>27.562921756000001</v>
      </c>
      <c r="K33" s="66">
        <v>9311</v>
      </c>
      <c r="L33" s="67">
        <v>32.185814336999996</v>
      </c>
      <c r="M33" s="66">
        <v>10125</v>
      </c>
      <c r="N33" s="67">
        <v>27.042591818999998</v>
      </c>
      <c r="O33" s="66">
        <v>9338</v>
      </c>
      <c r="P33" s="67">
        <v>29.364427377999998</v>
      </c>
      <c r="Q33" s="66">
        <v>9896</v>
      </c>
      <c r="R33" s="67">
        <v>38.247690429000002</v>
      </c>
      <c r="S33" s="66">
        <v>9766</v>
      </c>
      <c r="T33" s="67">
        <v>46.354900856999997</v>
      </c>
      <c r="U33" s="66">
        <v>7595</v>
      </c>
      <c r="V33" s="67">
        <v>48.336702692000003</v>
      </c>
      <c r="W33" s="66">
        <v>7619</v>
      </c>
      <c r="X33" s="67">
        <v>46.967454535999998</v>
      </c>
      <c r="Y33" s="66">
        <v>7216</v>
      </c>
      <c r="Z33" s="67">
        <v>62.288815194000001</v>
      </c>
      <c r="AA33" s="66">
        <v>6181</v>
      </c>
      <c r="AB33" s="67">
        <v>60.966897752000001</v>
      </c>
      <c r="AC33" s="66">
        <v>7216</v>
      </c>
      <c r="AD33" s="67">
        <v>25.017439383999999</v>
      </c>
      <c r="AE33" s="66">
        <v>6689</v>
      </c>
      <c r="AF33" s="67">
        <v>81.031349057</v>
      </c>
      <c r="AG33" s="66">
        <v>6159</v>
      </c>
      <c r="AH33" s="67">
        <v>123.338807348</v>
      </c>
      <c r="AI33" s="64">
        <v>6573</v>
      </c>
      <c r="AJ33" s="65">
        <v>153.165823088</v>
      </c>
      <c r="AK33" s="66">
        <v>6048</v>
      </c>
      <c r="AL33" s="65">
        <v>157.53784339500001</v>
      </c>
      <c r="AM33" s="212"/>
    </row>
    <row r="34" spans="1:39" x14ac:dyDescent="0.2">
      <c r="A34" s="8"/>
      <c r="B34" s="1" t="s">
        <v>63</v>
      </c>
      <c r="C34" s="66">
        <v>769</v>
      </c>
      <c r="D34" s="67">
        <v>2.0049777610000001</v>
      </c>
      <c r="E34" s="66">
        <v>798</v>
      </c>
      <c r="F34" s="67">
        <v>1.20905741</v>
      </c>
      <c r="G34" s="86">
        <v>1107</v>
      </c>
      <c r="H34" s="84">
        <v>2.185734337</v>
      </c>
      <c r="I34" s="66">
        <v>812</v>
      </c>
      <c r="J34" s="67">
        <v>1.9130717749999999</v>
      </c>
      <c r="K34" s="66">
        <v>828</v>
      </c>
      <c r="L34" s="67">
        <v>1.8436658319999999</v>
      </c>
      <c r="M34" s="66">
        <v>921</v>
      </c>
      <c r="N34" s="67">
        <v>1.7404544879999999</v>
      </c>
      <c r="O34" s="66">
        <v>860</v>
      </c>
      <c r="P34" s="67">
        <v>2.5927023400000002</v>
      </c>
      <c r="Q34" s="66">
        <v>1318</v>
      </c>
      <c r="R34" s="67">
        <v>2.11631956</v>
      </c>
      <c r="S34" s="66">
        <v>1328</v>
      </c>
      <c r="T34" s="67">
        <v>2.4307232999999999</v>
      </c>
      <c r="U34" s="66">
        <v>1256</v>
      </c>
      <c r="V34" s="67">
        <v>1.959253618</v>
      </c>
      <c r="W34" s="66">
        <v>1456</v>
      </c>
      <c r="X34" s="67">
        <v>2.154498781</v>
      </c>
      <c r="Y34" s="66">
        <v>1322</v>
      </c>
      <c r="Z34" s="67">
        <v>1.886849292</v>
      </c>
      <c r="AA34" s="66">
        <v>1349</v>
      </c>
      <c r="AB34" s="67">
        <v>2.1620680600000002</v>
      </c>
      <c r="AC34" s="66">
        <v>1322</v>
      </c>
      <c r="AD34" s="67">
        <v>0.90474772400000003</v>
      </c>
      <c r="AE34" s="66">
        <v>1142</v>
      </c>
      <c r="AF34" s="67">
        <v>1.488679691</v>
      </c>
      <c r="AG34" s="66">
        <v>732</v>
      </c>
      <c r="AH34" s="67">
        <v>1.7930466970000001</v>
      </c>
      <c r="AI34" s="64">
        <v>483</v>
      </c>
      <c r="AJ34" s="65">
        <v>2.4630203320000001</v>
      </c>
      <c r="AK34" s="66">
        <v>735</v>
      </c>
      <c r="AL34" s="65">
        <v>3.8805716540000001</v>
      </c>
      <c r="AM34" s="212"/>
    </row>
    <row r="35" spans="1:39" x14ac:dyDescent="0.2">
      <c r="A35" s="8"/>
      <c r="B35" s="1" t="s">
        <v>64</v>
      </c>
      <c r="C35" s="66">
        <v>1141</v>
      </c>
      <c r="D35" s="67">
        <v>1.3431309899999999</v>
      </c>
      <c r="E35" s="66">
        <v>1054</v>
      </c>
      <c r="F35" s="67">
        <v>1.3733649269999999</v>
      </c>
      <c r="G35" s="86">
        <v>1333</v>
      </c>
      <c r="H35" s="84">
        <v>1.2062824270000001</v>
      </c>
      <c r="I35" s="66">
        <v>1223</v>
      </c>
      <c r="J35" s="67">
        <v>0.97123319100000005</v>
      </c>
      <c r="K35" s="66">
        <v>1109</v>
      </c>
      <c r="L35" s="67">
        <v>1.192147018</v>
      </c>
      <c r="M35" s="66">
        <v>1094</v>
      </c>
      <c r="N35" s="67">
        <v>1.1838478400000001</v>
      </c>
      <c r="O35" s="66">
        <v>1039</v>
      </c>
      <c r="P35" s="67">
        <v>1.5446271819999999</v>
      </c>
      <c r="Q35" s="66">
        <v>1528</v>
      </c>
      <c r="R35" s="67">
        <v>1.817149895</v>
      </c>
      <c r="S35" s="66">
        <v>1579</v>
      </c>
      <c r="T35" s="67">
        <v>1.575412614</v>
      </c>
      <c r="U35" s="66">
        <v>1362</v>
      </c>
      <c r="V35" s="67">
        <v>1.020902631</v>
      </c>
      <c r="W35" s="66">
        <v>1641</v>
      </c>
      <c r="X35" s="67">
        <v>2.0450344989999998</v>
      </c>
      <c r="Y35" s="66">
        <v>1374</v>
      </c>
      <c r="Z35" s="67">
        <v>0.84475166199999996</v>
      </c>
      <c r="AA35" s="66">
        <v>1529</v>
      </c>
      <c r="AB35" s="67">
        <v>1.9940099609999999</v>
      </c>
      <c r="AC35" s="66">
        <v>1374</v>
      </c>
      <c r="AD35" s="67">
        <v>1.9838086399999999</v>
      </c>
      <c r="AE35" s="66">
        <v>1354</v>
      </c>
      <c r="AF35" s="67">
        <v>2.006702287</v>
      </c>
      <c r="AG35" s="66">
        <v>682</v>
      </c>
      <c r="AH35" s="67">
        <v>0.70633499099999997</v>
      </c>
      <c r="AI35" s="64">
        <v>567</v>
      </c>
      <c r="AJ35" s="65">
        <v>1.3374451119999999</v>
      </c>
      <c r="AK35" s="66">
        <v>835</v>
      </c>
      <c r="AL35" s="65">
        <v>1.1931603340000001</v>
      </c>
      <c r="AM35" s="212"/>
    </row>
    <row r="36" spans="1:39" x14ac:dyDescent="0.2">
      <c r="A36" s="8"/>
      <c r="B36" s="1" t="s">
        <v>65</v>
      </c>
      <c r="C36" s="66">
        <v>146</v>
      </c>
      <c r="D36" s="67">
        <v>0.16701065700000001</v>
      </c>
      <c r="E36" s="66">
        <v>154</v>
      </c>
      <c r="F36" s="67">
        <v>0.258283865</v>
      </c>
      <c r="G36" s="86">
        <v>194</v>
      </c>
      <c r="H36" s="84">
        <v>0.25946525500000001</v>
      </c>
      <c r="I36" s="66">
        <v>218</v>
      </c>
      <c r="J36" s="67">
        <v>0.142673723</v>
      </c>
      <c r="K36" s="66">
        <v>183</v>
      </c>
      <c r="L36" s="67">
        <v>6.6801786000000002E-2</v>
      </c>
      <c r="M36" s="66">
        <v>141</v>
      </c>
      <c r="N36" s="67">
        <v>0.155507853</v>
      </c>
      <c r="O36" s="66">
        <v>199</v>
      </c>
      <c r="P36" s="67">
        <v>0.108568873</v>
      </c>
      <c r="Q36" s="66">
        <v>310</v>
      </c>
      <c r="R36" s="67">
        <v>0.19113629700000001</v>
      </c>
      <c r="S36" s="66">
        <v>337</v>
      </c>
      <c r="T36" s="67">
        <v>6.4435920999999993E-2</v>
      </c>
      <c r="U36" s="66">
        <v>393</v>
      </c>
      <c r="V36" s="67">
        <v>0.10565936300000001</v>
      </c>
      <c r="W36" s="66">
        <v>420</v>
      </c>
      <c r="X36" s="67">
        <v>0.18146025900000001</v>
      </c>
      <c r="Y36" s="66">
        <v>339</v>
      </c>
      <c r="Z36" s="67">
        <v>0.12540095000000001</v>
      </c>
      <c r="AA36" s="66">
        <v>477</v>
      </c>
      <c r="AB36" s="67">
        <v>0.14085328499999999</v>
      </c>
      <c r="AC36" s="66">
        <v>339</v>
      </c>
      <c r="AD36" s="67">
        <v>0.23390506799999999</v>
      </c>
      <c r="AE36" s="66">
        <v>331</v>
      </c>
      <c r="AF36" s="67">
        <v>0.192210251</v>
      </c>
      <c r="AG36" s="66">
        <v>170</v>
      </c>
      <c r="AH36" s="67">
        <v>0.19421243599999999</v>
      </c>
      <c r="AI36" s="64">
        <v>151</v>
      </c>
      <c r="AJ36" s="65">
        <v>7.1980956999999998E-2</v>
      </c>
      <c r="AK36" s="66">
        <v>207</v>
      </c>
      <c r="AL36" s="65">
        <v>0.238000142</v>
      </c>
      <c r="AM36" s="212"/>
    </row>
    <row r="37" spans="1:39" x14ac:dyDescent="0.2">
      <c r="A37" s="8"/>
      <c r="B37" s="1" t="s">
        <v>66</v>
      </c>
      <c r="C37" s="66">
        <v>192</v>
      </c>
      <c r="D37" s="67">
        <v>1.1902972810000001</v>
      </c>
      <c r="E37" s="66">
        <v>220</v>
      </c>
      <c r="F37" s="67">
        <v>0.61150995500000005</v>
      </c>
      <c r="G37" s="86">
        <v>227</v>
      </c>
      <c r="H37" s="84">
        <v>0.72391122399999996</v>
      </c>
      <c r="I37" s="66">
        <v>603</v>
      </c>
      <c r="J37" s="67">
        <v>0.51599505199999995</v>
      </c>
      <c r="K37" s="66">
        <v>948</v>
      </c>
      <c r="L37" s="67">
        <v>0.74316325599999999</v>
      </c>
      <c r="M37" s="66">
        <v>287</v>
      </c>
      <c r="N37" s="67">
        <v>0.61043339500000005</v>
      </c>
      <c r="O37" s="66">
        <v>193</v>
      </c>
      <c r="P37" s="67">
        <v>0.71220317200000005</v>
      </c>
      <c r="Q37" s="66">
        <v>525</v>
      </c>
      <c r="R37" s="67">
        <v>0.54379500999999997</v>
      </c>
      <c r="S37" s="66">
        <v>524</v>
      </c>
      <c r="T37" s="67">
        <v>0.48364603099999998</v>
      </c>
      <c r="U37" s="66">
        <v>545</v>
      </c>
      <c r="V37" s="67">
        <v>0.42841449799999998</v>
      </c>
      <c r="W37" s="66">
        <v>573</v>
      </c>
      <c r="X37" s="67">
        <v>0.499329105</v>
      </c>
      <c r="Y37" s="66">
        <v>515</v>
      </c>
      <c r="Z37" s="67">
        <v>0.554833892</v>
      </c>
      <c r="AA37" s="66">
        <v>704</v>
      </c>
      <c r="AB37" s="67">
        <v>0.36537819199999999</v>
      </c>
      <c r="AC37" s="66">
        <v>515</v>
      </c>
      <c r="AD37" s="67">
        <v>0.30860302499999998</v>
      </c>
      <c r="AE37" s="66">
        <v>491</v>
      </c>
      <c r="AF37" s="67">
        <v>0.26593830099999999</v>
      </c>
      <c r="AG37" s="66">
        <v>255</v>
      </c>
      <c r="AH37" s="67">
        <v>0.31172349500000002</v>
      </c>
      <c r="AI37" s="64">
        <v>217</v>
      </c>
      <c r="AJ37" s="65">
        <v>0.35991138700000003</v>
      </c>
      <c r="AK37" s="66">
        <v>307</v>
      </c>
      <c r="AL37" s="65">
        <v>0.24966075400000001</v>
      </c>
      <c r="AM37" s="212"/>
    </row>
    <row r="38" spans="1:39" x14ac:dyDescent="0.2">
      <c r="A38" s="8"/>
      <c r="B38" s="1" t="s">
        <v>67</v>
      </c>
      <c r="C38" s="66">
        <v>308</v>
      </c>
      <c r="D38" s="67">
        <v>0.30539255799999998</v>
      </c>
      <c r="E38" s="66">
        <v>308</v>
      </c>
      <c r="F38" s="67">
        <v>0.32339799200000002</v>
      </c>
      <c r="G38" s="86">
        <v>399</v>
      </c>
      <c r="H38" s="84">
        <v>0.51154216600000002</v>
      </c>
      <c r="I38" s="66">
        <v>303</v>
      </c>
      <c r="J38" s="67">
        <v>0.68466121899999999</v>
      </c>
      <c r="K38" s="66">
        <v>308</v>
      </c>
      <c r="L38" s="67">
        <v>0.69777127100000003</v>
      </c>
      <c r="M38" s="66">
        <v>359</v>
      </c>
      <c r="N38" s="67">
        <v>0.77132044200000005</v>
      </c>
      <c r="O38" s="66">
        <v>412</v>
      </c>
      <c r="P38" s="67">
        <v>0.71773352800000001</v>
      </c>
      <c r="Q38" s="66">
        <v>480</v>
      </c>
      <c r="R38" s="67">
        <v>0.53716062200000003</v>
      </c>
      <c r="S38" s="66">
        <v>570</v>
      </c>
      <c r="T38" s="67">
        <v>0.84789632400000003</v>
      </c>
      <c r="U38" s="66">
        <v>495</v>
      </c>
      <c r="V38" s="67">
        <v>0.460979843</v>
      </c>
      <c r="W38" s="66">
        <v>574</v>
      </c>
      <c r="X38" s="67">
        <v>0.37143999300000002</v>
      </c>
      <c r="Y38" s="66">
        <v>477</v>
      </c>
      <c r="Z38" s="67">
        <v>0.69320856799999997</v>
      </c>
      <c r="AA38" s="66">
        <v>451</v>
      </c>
      <c r="AB38" s="67">
        <v>0.65137896900000003</v>
      </c>
      <c r="AC38" s="66">
        <v>477</v>
      </c>
      <c r="AD38" s="67">
        <v>0.44308341200000001</v>
      </c>
      <c r="AE38" s="66">
        <v>435</v>
      </c>
      <c r="AF38" s="67">
        <v>0.500313377</v>
      </c>
      <c r="AG38" s="66">
        <v>276</v>
      </c>
      <c r="AH38" s="67">
        <v>0.357295111</v>
      </c>
      <c r="AI38" s="64">
        <v>238</v>
      </c>
      <c r="AJ38" s="65">
        <v>0.50010102000000001</v>
      </c>
      <c r="AK38" s="66">
        <v>315</v>
      </c>
      <c r="AL38" s="65">
        <v>0.44434812699999998</v>
      </c>
      <c r="AM38" s="212"/>
    </row>
    <row r="39" spans="1:39" x14ac:dyDescent="0.2">
      <c r="A39" s="8"/>
      <c r="B39" s="1" t="s">
        <v>68</v>
      </c>
      <c r="C39" s="66">
        <v>805</v>
      </c>
      <c r="D39" s="67">
        <v>1.702033084</v>
      </c>
      <c r="E39" s="66">
        <v>761</v>
      </c>
      <c r="F39" s="67">
        <v>1.807007764</v>
      </c>
      <c r="G39" s="86">
        <v>855</v>
      </c>
      <c r="H39" s="84">
        <v>1.714280829</v>
      </c>
      <c r="I39" s="66">
        <v>615</v>
      </c>
      <c r="J39" s="67">
        <v>1.2660776570000001</v>
      </c>
      <c r="K39" s="66">
        <v>760</v>
      </c>
      <c r="L39" s="67">
        <v>2.024693488</v>
      </c>
      <c r="M39" s="66">
        <v>572</v>
      </c>
      <c r="N39" s="67">
        <v>1.0976025229999999</v>
      </c>
      <c r="O39" s="66">
        <v>590</v>
      </c>
      <c r="P39" s="67">
        <v>1.381233382</v>
      </c>
      <c r="Q39" s="66">
        <v>1067</v>
      </c>
      <c r="R39" s="67">
        <v>2.0407164729999998</v>
      </c>
      <c r="S39" s="66">
        <v>1061</v>
      </c>
      <c r="T39" s="67">
        <v>1.7646676450000001</v>
      </c>
      <c r="U39" s="66">
        <v>1094</v>
      </c>
      <c r="V39" s="67">
        <v>2.248318694</v>
      </c>
      <c r="W39" s="66">
        <v>1146</v>
      </c>
      <c r="X39" s="67">
        <v>2.451559102</v>
      </c>
      <c r="Y39" s="66">
        <v>918</v>
      </c>
      <c r="Z39" s="67">
        <v>2.1990978700000001</v>
      </c>
      <c r="AA39" s="66">
        <v>945</v>
      </c>
      <c r="AB39" s="67">
        <v>2.0649738609999999</v>
      </c>
      <c r="AC39" s="66">
        <v>918</v>
      </c>
      <c r="AD39" s="67">
        <v>2.5468375029999999</v>
      </c>
      <c r="AE39" s="66">
        <v>871</v>
      </c>
      <c r="AF39" s="67">
        <v>0.81988687699999996</v>
      </c>
      <c r="AG39" s="66">
        <v>496</v>
      </c>
      <c r="AH39" s="67">
        <v>1.918141909</v>
      </c>
      <c r="AI39" s="64">
        <v>425</v>
      </c>
      <c r="AJ39" s="65">
        <v>1.7350242259999999</v>
      </c>
      <c r="AK39" s="66">
        <v>542</v>
      </c>
      <c r="AL39" s="65">
        <v>1.5719686420000001</v>
      </c>
      <c r="AM39" s="212"/>
    </row>
    <row r="40" spans="1:39" x14ac:dyDescent="0.2">
      <c r="A40" s="56" t="s">
        <v>104</v>
      </c>
      <c r="C40" s="63">
        <v>1820750</v>
      </c>
      <c r="D40" s="68">
        <v>4140.2215089920001</v>
      </c>
      <c r="E40" s="63">
        <v>1599519</v>
      </c>
      <c r="F40" s="68">
        <v>3635.8623452329998</v>
      </c>
      <c r="G40" s="87">
        <v>1851139</v>
      </c>
      <c r="H40" s="85">
        <v>4292.5774839249998</v>
      </c>
      <c r="I40" s="63">
        <v>1784665</v>
      </c>
      <c r="J40" s="68">
        <v>4441.9000003390001</v>
      </c>
      <c r="K40" s="63">
        <v>1975377</v>
      </c>
      <c r="L40" s="68">
        <v>4557.4976706059997</v>
      </c>
      <c r="M40" s="63">
        <v>2079177</v>
      </c>
      <c r="N40" s="68">
        <v>4619.7677509859996</v>
      </c>
      <c r="O40" s="63">
        <v>2240286</v>
      </c>
      <c r="P40" s="68">
        <v>4957.3279403329998</v>
      </c>
      <c r="Q40" s="63">
        <v>2053530</v>
      </c>
      <c r="R40" s="68">
        <v>4629.5492085039996</v>
      </c>
      <c r="S40" s="63">
        <v>2145198</v>
      </c>
      <c r="T40" s="68">
        <v>4687.5962963049997</v>
      </c>
      <c r="U40" s="63">
        <v>2167683</v>
      </c>
      <c r="V40" s="68">
        <v>4583.5892275460001</v>
      </c>
      <c r="W40" s="63">
        <v>2280598</v>
      </c>
      <c r="X40" s="68">
        <v>4752.819638381</v>
      </c>
      <c r="Y40" s="63">
        <v>2490012</v>
      </c>
      <c r="Z40" s="68">
        <v>4955.5045803080002</v>
      </c>
      <c r="AA40" s="63">
        <v>2345559</v>
      </c>
      <c r="AB40" s="68">
        <v>4957.2621300459996</v>
      </c>
      <c r="AC40" s="63">
        <v>2490012</v>
      </c>
      <c r="AD40" s="68">
        <v>4762.430881927</v>
      </c>
      <c r="AE40" s="63">
        <v>2740329</v>
      </c>
      <c r="AF40" s="68">
        <v>5283.7225072689998</v>
      </c>
      <c r="AG40" s="63">
        <v>2316433</v>
      </c>
      <c r="AH40" s="68">
        <v>5069.525256553</v>
      </c>
      <c r="AI40" s="73">
        <v>2688167</v>
      </c>
      <c r="AJ40" s="74">
        <v>5646.9852832630004</v>
      </c>
      <c r="AK40" s="63">
        <v>2493765</v>
      </c>
      <c r="AL40" s="74">
        <v>5188.1748477589999</v>
      </c>
      <c r="AM40" s="212"/>
    </row>
    <row r="41" spans="1:39" x14ac:dyDescent="0.2">
      <c r="A41" s="9"/>
      <c r="B41" s="3" t="s">
        <v>0</v>
      </c>
      <c r="C41" s="63">
        <v>10456579</v>
      </c>
      <c r="D41" s="68">
        <v>10832.378139962</v>
      </c>
      <c r="E41" s="63">
        <v>9769823</v>
      </c>
      <c r="F41" s="68">
        <v>10806.862021727</v>
      </c>
      <c r="G41" s="87">
        <v>10991872</v>
      </c>
      <c r="H41" s="85">
        <v>22830.023465696999</v>
      </c>
      <c r="I41" s="63">
        <v>10602752</v>
      </c>
      <c r="J41" s="68">
        <v>17772.14233857</v>
      </c>
      <c r="K41" s="63">
        <v>10595636</v>
      </c>
      <c r="L41" s="68">
        <v>18263.290277112999</v>
      </c>
      <c r="M41" s="63">
        <v>10728713</v>
      </c>
      <c r="N41" s="68">
        <v>20412.983580487002</v>
      </c>
      <c r="O41" s="63">
        <v>10835839</v>
      </c>
      <c r="P41" s="68">
        <v>18715.275744184</v>
      </c>
      <c r="Q41" s="63">
        <v>10765915</v>
      </c>
      <c r="R41" s="68">
        <v>19064.044808635001</v>
      </c>
      <c r="S41" s="63">
        <v>10931630</v>
      </c>
      <c r="T41" s="68">
        <v>19405.620533002999</v>
      </c>
      <c r="U41" s="63">
        <v>10930248</v>
      </c>
      <c r="V41" s="68">
        <v>18637.289409995999</v>
      </c>
      <c r="W41" s="63">
        <v>10767120</v>
      </c>
      <c r="X41" s="68">
        <v>19129.012158459002</v>
      </c>
      <c r="Y41" s="63">
        <v>10433816</v>
      </c>
      <c r="Z41" s="68">
        <v>19675.084932117999</v>
      </c>
      <c r="AA41" s="63">
        <v>10746635</v>
      </c>
      <c r="AB41" s="68">
        <v>18815.311842300998</v>
      </c>
      <c r="AC41" s="63">
        <v>10433816</v>
      </c>
      <c r="AD41" s="68">
        <v>18399.665701491002</v>
      </c>
      <c r="AE41" s="63">
        <v>10840096</v>
      </c>
      <c r="AF41" s="68">
        <v>19964.671224056001</v>
      </c>
      <c r="AG41" s="63">
        <v>9874782</v>
      </c>
      <c r="AH41" s="68">
        <v>17596.951103349998</v>
      </c>
      <c r="AI41" s="236">
        <v>10940976</v>
      </c>
      <c r="AJ41" s="237">
        <v>19876.718322960001</v>
      </c>
      <c r="AK41" s="318">
        <v>10110533</v>
      </c>
      <c r="AL41" s="74">
        <v>19621.164533642001</v>
      </c>
      <c r="AM41" s="212"/>
    </row>
    <row r="42" spans="1:39" ht="23" customHeight="1" x14ac:dyDescent="0.2">
      <c r="A42" s="290"/>
      <c r="B42" s="291"/>
      <c r="C42" s="291"/>
      <c r="D42" s="291"/>
      <c r="E42" s="291"/>
      <c r="F42" s="291"/>
      <c r="G42" s="291"/>
      <c r="H42" s="291"/>
      <c r="I42" s="291"/>
      <c r="J42" s="291"/>
      <c r="K42" s="291"/>
      <c r="L42" s="291"/>
      <c r="M42" s="291"/>
      <c r="N42" s="291"/>
      <c r="O42" s="291"/>
      <c r="P42" s="291"/>
      <c r="Q42" s="291"/>
      <c r="R42" s="291"/>
      <c r="S42" s="291"/>
      <c r="T42" s="291"/>
      <c r="U42" s="291"/>
      <c r="V42" s="291"/>
      <c r="W42" s="291"/>
      <c r="X42" s="291"/>
      <c r="Y42" s="291"/>
      <c r="Z42" s="291"/>
      <c r="AA42" s="291"/>
      <c r="AB42" s="291"/>
      <c r="AC42" s="291"/>
      <c r="AD42" s="291"/>
      <c r="AE42" s="291"/>
      <c r="AF42" s="291"/>
      <c r="AG42" s="291"/>
      <c r="AH42" s="291"/>
      <c r="AI42" s="291"/>
      <c r="AJ42" s="291"/>
      <c r="AK42" s="291"/>
      <c r="AL42" s="292"/>
    </row>
    <row r="43" spans="1:39" s="59" customFormat="1" x14ac:dyDescent="0.2">
      <c r="A43" s="115" t="s">
        <v>223</v>
      </c>
    </row>
    <row r="44" spans="1:39" x14ac:dyDescent="0.2">
      <c r="A44" s="115" t="s">
        <v>224</v>
      </c>
    </row>
    <row r="46" spans="1:39" x14ac:dyDescent="0.2">
      <c r="A46" s="54"/>
    </row>
  </sheetData>
  <mergeCells count="22">
    <mergeCell ref="AI2:AJ2"/>
    <mergeCell ref="E2:F2"/>
    <mergeCell ref="G2:H2"/>
    <mergeCell ref="I2:J2"/>
    <mergeCell ref="K2:L2"/>
    <mergeCell ref="A3:B3"/>
    <mergeCell ref="A1:AL1"/>
    <mergeCell ref="A42:AL42"/>
    <mergeCell ref="AA2:AB2"/>
    <mergeCell ref="A2:B2"/>
    <mergeCell ref="AC2:AD2"/>
    <mergeCell ref="Y2:Z2"/>
    <mergeCell ref="AK2:AL2"/>
    <mergeCell ref="W2:X2"/>
    <mergeCell ref="AE2:AF2"/>
    <mergeCell ref="AG2:AH2"/>
    <mergeCell ref="M2:N2"/>
    <mergeCell ref="O2:P2"/>
    <mergeCell ref="Q2:R2"/>
    <mergeCell ref="S2:T2"/>
    <mergeCell ref="U2:V2"/>
    <mergeCell ref="C2:D2"/>
  </mergeCells>
  <printOptions horizontalCentered="1"/>
  <pageMargins left="0.70866141732283472" right="0.70866141732283472" top="0.74803149606299213" bottom="0.74803149606299213" header="0.31496062992125984" footer="0.31496062992125984"/>
  <pageSetup paperSize="9" scale="80" orientation="landscape" r:id="rId1"/>
  <headerFooter alignWithMargins="0">
    <oddFooter>&amp;L&amp;"Arial,Regular"&amp;10&amp;K09-023STATISTIK FINTECH LENDING INDONESIA&amp;R&amp;"Arial,Regular"&amp;10&amp;K08-018&amp;P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D7999EEAE47B04B98AAA56725B8AD45" ma:contentTypeVersion="1" ma:contentTypeDescription="Create a new document." ma:contentTypeScope="" ma:versionID="373bff1993f5b02907790963dd55fc4c">
  <xsd:schema xmlns:xsd="http://www.w3.org/2001/XMLSchema" xmlns:xs="http://www.w3.org/2001/XMLSchema" xmlns:p="http://schemas.microsoft.com/office/2006/metadata/properties" xmlns:ns1="http://schemas.microsoft.com/sharepoint/v3" targetNamespace="http://schemas.microsoft.com/office/2006/metadata/properties" ma:root="true" ma:fieldsID="55d3c2ff1dfae606d6f8168c3878679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8DC834-9781-4ABF-B998-8674A2CC304D}">
  <ds:schemaRefs>
    <ds:schemaRef ds:uri="http://purl.org/dc/terms/"/>
    <ds:schemaRef ds:uri="http://schemas.microsoft.com/office/2006/metadata/properties"/>
    <ds:schemaRef ds:uri="http://www.w3.org/XML/1998/namespace"/>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http://schemas.microsoft.com/sharepoint/v3"/>
    <ds:schemaRef ds:uri="http://purl.org/dc/elements/1.1/"/>
  </ds:schemaRefs>
</ds:datastoreItem>
</file>

<file path=customXml/itemProps2.xml><?xml version="1.0" encoding="utf-8"?>
<ds:datastoreItem xmlns:ds="http://schemas.openxmlformats.org/officeDocument/2006/customXml" ds:itemID="{F5594C0E-7808-4F5A-AFA9-89B18AFDF5F7}"/>
</file>

<file path=customXml/itemProps3.xml><?xml version="1.0" encoding="utf-8"?>
<ds:datastoreItem xmlns:ds="http://schemas.openxmlformats.org/officeDocument/2006/customXml" ds:itemID="{84FB54E2-D4DC-4111-B682-D7128024D5D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22</vt:i4>
      </vt:variant>
      <vt:variant>
        <vt:lpstr>Named Ranges</vt:lpstr>
      </vt:variant>
      <vt:variant>
        <vt:i4>2</vt:i4>
      </vt:variant>
    </vt:vector>
  </HeadingPairs>
  <TitlesOfParts>
    <vt:vector size="24" baseType="lpstr">
      <vt:lpstr>Cover</vt:lpstr>
      <vt:lpstr>Foreword</vt:lpstr>
      <vt:lpstr>Glossary</vt:lpstr>
      <vt:lpstr>Abbreviation</vt:lpstr>
      <vt:lpstr>1 </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'12'!Print_Area</vt:lpstr>
      <vt:lpstr>Cover!Print_Area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Tripudayani Permanasari</dc:creator>
  <cp:lastModifiedBy>Microsoft Office User</cp:lastModifiedBy>
  <cp:lastPrinted>2021-03-29T20:18:52Z</cp:lastPrinted>
  <dcterms:created xsi:type="dcterms:W3CDTF">2006-09-16T00:00:00Z</dcterms:created>
  <dcterms:modified xsi:type="dcterms:W3CDTF">2023-07-20T09:30:43Z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0x010100FD7999EEAE47B04B98AAA56725B8AD45</vt:lpwstr>
  </property>
</Properties>
</file>