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 Fintech\Data Keuangan Fintech\2020\5. Mei 2020\"/>
    </mc:Choice>
  </mc:AlternateContent>
  <bookViews>
    <workbookView xWindow="0" yWindow="0" windowWidth="20490" windowHeight="7650" activeTab="2"/>
  </bookViews>
  <sheets>
    <sheet name="Ringkasan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Aset'!$A$1:$G$15</definedName>
    <definedName name="_xlnm.Print_Area" localSheetId="7">Outstanding!$A$1:$H$41</definedName>
    <definedName name="_xlnm.Print_Area" localSheetId="6">'Penyaluran Pinjaman'!$A$1:$H$41</definedName>
    <definedName name="_xlnm.Print_Area" localSheetId="3">'Rekening Borrower'!$A$1:$H$41</definedName>
    <definedName name="_xlnm.Print_Area" localSheetId="2">'Rekening Lender'!$A$1:$H$42</definedName>
    <definedName name="_xlnm.Print_Area" localSheetId="0">Ringkasan!$A$1:$I$49</definedName>
    <definedName name="_xlnm.Print_Area" localSheetId="5">'Transaksi Borrower'!$A$1:$H$41</definedName>
    <definedName name="_xlnm.Print_Area" localSheetId="4">'Transaksi Lender'!$A$1:$H$42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H41" i="8" l="1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5" i="4"/>
  <c r="H6" i="3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42" i="3"/>
  <c r="H41" i="3"/>
  <c r="H12" i="3"/>
  <c r="H40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8" i="3"/>
  <c r="H17" i="3"/>
  <c r="H16" i="3"/>
  <c r="H15" i="3"/>
  <c r="H14" i="3"/>
  <c r="H13" i="3"/>
  <c r="H7" i="3"/>
  <c r="H8" i="3"/>
  <c r="H9" i="3"/>
  <c r="H10" i="3"/>
  <c r="H11" i="3"/>
  <c r="H5" i="3"/>
  <c r="I48" i="1"/>
  <c r="I47" i="1"/>
  <c r="I46" i="1"/>
  <c r="I43" i="1"/>
  <c r="I42" i="1"/>
  <c r="I38" i="1"/>
  <c r="I35" i="1"/>
  <c r="I31" i="1"/>
  <c r="I29" i="1"/>
  <c r="I30" i="1"/>
  <c r="I26" i="1"/>
  <c r="I25" i="1"/>
  <c r="I24" i="1"/>
  <c r="I21" i="1"/>
  <c r="I20" i="1"/>
  <c r="I19" i="1"/>
  <c r="I18" i="1"/>
  <c r="I15" i="1"/>
  <c r="I14" i="1"/>
  <c r="I13" i="1"/>
  <c r="I8" i="1"/>
  <c r="I9" i="1"/>
  <c r="I10" i="1"/>
  <c r="I7" i="1"/>
  <c r="F11" i="2" l="1"/>
  <c r="C34" i="1" l="1"/>
  <c r="I34" i="1" s="1"/>
  <c r="C5" i="2" l="1"/>
  <c r="D46" i="1" s="1"/>
</calcChain>
</file>

<file path=xl/sharedStrings.xml><?xml version="1.0" encoding="utf-8"?>
<sst xmlns="http://schemas.openxmlformats.org/spreadsheetml/2006/main" count="365" uniqueCount="102">
  <si>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</si>
  <si>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</si>
  <si>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</si>
  <si>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</si>
  <si>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</si>
  <si>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</si>
  <si>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</si>
  <si>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</si>
  <si>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</si>
  <si>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</si>
  <si>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</si>
  <si>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</si>
  <si>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</si>
  <si>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</si>
  <si>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</si>
  <si>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</si>
  <si>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</si>
  <si>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</si>
  <si>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</si>
  <si>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</si>
  <si>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</si>
  <si>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</si>
  <si>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</si>
  <si>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</si>
  <si>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</si>
  <si>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</si>
  <si>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</si>
  <si>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 xml:space="preserve">5. </t>
  </si>
  <si>
    <t xml:space="preserve">6. </t>
  </si>
  <si>
    <t>Tingkat Keberhasilan/Kualitas Pinjaman</t>
  </si>
  <si>
    <t>TKB 90</t>
  </si>
  <si>
    <t>TWP 90</t>
  </si>
  <si>
    <t xml:space="preserve">7. </t>
  </si>
  <si>
    <t>Outstanding Pinjaman (Rp)</t>
  </si>
  <si>
    <t>Outstanding Pinjaman</t>
  </si>
  <si>
    <t xml:space="preserve">8. </t>
  </si>
  <si>
    <t>Karakteristik Pinjaman</t>
  </si>
  <si>
    <t>Nilai pinjaman terendah (Rp)</t>
  </si>
  <si>
    <t>Rata-rata nilai pinjaman terendah (Rp)</t>
  </si>
  <si>
    <t>Rata-rata nilai pinjaman yang disalurkan (Rp)</t>
  </si>
  <si>
    <t xml:space="preserve">9. 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</si>
  <si>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</si>
  <si>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</si>
  <si>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</si>
  <si>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</si>
  <si>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</si>
  <si>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</si>
  <si>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</si>
  <si>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</si>
  <si>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</si>
  <si>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</si>
  <si>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</si>
  <si>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</si>
  <si>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`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</si>
  <si>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</si>
  <si>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</si>
  <si>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</si>
  <si>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</si>
  <si>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</si>
  <si>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</si>
  <si>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</si>
  <si>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</si>
  <si>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</si>
  <si>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</si>
  <si>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</si>
  <si>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</si>
  <si>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</si>
  <si>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</si>
  <si>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</si>
  <si>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</si>
  <si>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</si>
  <si>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</si>
  <si>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</si>
  <si>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</si>
  <si>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</si>
  <si>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</si>
  <si>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</si>
  <si>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</si>
  <si>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</si>
  <si>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</si>
  <si>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</si>
  <si>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</si>
  <si>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</si>
  <si>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</si>
  <si>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</si>
  <si>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</si>
  <si>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</si>
  <si>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</si>
  <si>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</si>
  <si>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</si>
  <si>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</si>
  <si>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</si>
  <si>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</si>
  <si>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</si>
  <si>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</si>
  <si>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</si>
  <si>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</si>
  <si>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</si>
  <si>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April 2020</t>
  </si>
  <si>
    <t>Mei 2020</t>
  </si>
  <si>
    <t>% ∆ Mei 2020 (ytd)</t>
  </si>
  <si>
    <t>Akumulasi Penyaluran Pinjaman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</si>
</sst>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  <numFmt numFmtId="169" formatCode="_-* #,##0.00_-;\-* #,##0.00_-;_-* &quot;-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0" fillId="0" borderId="0" xfId="1" applyNumberFormat="1" applyFont="1"/>
    <xf numFmtId="166" fontId="0" fillId="0" borderId="0" xfId="1" applyNumberFormat="1" applyFont="1"/>
    <xf numFmtId="165" fontId="1" fillId="0" borderId="0" xfId="1" applyNumberFormat="1" applyFont="1"/>
    <xf numFmtId="0" fontId="0" fillId="0" borderId="0" xfId="0" applyFont="1"/>
    <xf numFmtId="168" fontId="3" fillId="0" borderId="0" xfId="0" applyNumberFormat="1" applyFont="1"/>
    <xf numFmtId="169" fontId="3" fillId="0" borderId="0" xfId="17" applyNumberFormat="1" applyFont="1"/>
    <xf numFmtId="43" fontId="3" fillId="0" borderId="0" xfId="0" applyNumberFormat="1" applyFont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BreakPreview" topLeftCell="D25" zoomScale="70" zoomScaleNormal="55" zoomScaleSheetLayoutView="70" workbookViewId="0">
      <selection activeCell="J31" sqref="J31"/>
    </sheetView>
  </sheetViews>
  <sheetFormatPr defaultColWidth="8.7109375" defaultRowHeight="15" x14ac:dyDescent="0.25"/>
  <cols>
    <col min="1" max="1" width="3.7109375" style="48" bestFit="1" customWidth="1"/>
    <col min="2" max="2" width="65.7109375" style="48" bestFit="1" customWidth="1"/>
    <col min="3" max="6" width="28.28515625" style="48" customWidth="1"/>
    <col min="7" max="8" width="28.28515625" customWidth="1"/>
    <col min="9" max="10" width="28.28515625" style="48" customWidth="1"/>
    <col min="11" max="13" width="13.28515625" style="48" bestFit="1" customWidth="1"/>
    <col min="14" max="16384" width="8.7109375" style="48"/>
  </cols>
  <sheetData>
    <row r="1" spans="1:13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3" x14ac:dyDescent="0.25">
      <c r="A2" s="62"/>
      <c r="B2" s="62"/>
      <c r="C2" s="62"/>
      <c r="D2" s="62"/>
      <c r="E2" s="62"/>
      <c r="F2" s="62"/>
      <c r="G2" s="62"/>
      <c r="H2" s="62"/>
      <c r="I2" s="62"/>
    </row>
    <row r="4" spans="1:13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98</v>
      </c>
      <c r="H4" s="2" t="s">
        <v>99</v>
      </c>
      <c r="I4" s="1" t="s">
        <v>100</v>
      </c>
      <c r="J4" s="2"/>
    </row>
    <row r="5" spans="1:13" x14ac:dyDescent="0.25">
      <c r="A5" s="3"/>
      <c r="B5" s="4"/>
    </row>
    <row r="6" spans="1:13" x14ac:dyDescent="0.25">
      <c r="A6" s="5" t="s">
        <v>7</v>
      </c>
      <c r="B6" s="6" t="s">
        <v>8</v>
      </c>
      <c r="C6" s="8"/>
      <c r="D6" s="8"/>
      <c r="E6" s="8"/>
      <c r="F6" s="8"/>
      <c r="G6" s="8"/>
      <c r="H6" s="8"/>
      <c r="I6" s="8"/>
      <c r="J6" s="8"/>
    </row>
    <row r="7" spans="1:13" x14ac:dyDescent="0.25">
      <c r="A7" s="3"/>
      <c r="B7" s="9" t="s">
        <v>9</v>
      </c>
      <c r="C7" s="27">
        <v>500030</v>
      </c>
      <c r="D7" s="27">
        <v>508014</v>
      </c>
      <c r="E7" s="27">
        <v>520172</v>
      </c>
      <c r="F7" s="27">
        <v>528441</v>
      </c>
      <c r="G7" s="27">
        <v>534504</v>
      </c>
      <c r="H7" s="57">
        <v>539460</v>
      </c>
      <c r="I7" s="23">
        <f>(H7-C7)/C7</f>
        <v>7.8855268683878973E-2</v>
      </c>
      <c r="J7" s="27"/>
      <c r="K7" s="24"/>
    </row>
    <row r="8" spans="1:13" x14ac:dyDescent="0.25">
      <c r="A8" s="3"/>
      <c r="B8" s="9" t="s">
        <v>10</v>
      </c>
      <c r="C8" s="27">
        <v>102149</v>
      </c>
      <c r="D8" s="27">
        <v>104205</v>
      </c>
      <c r="E8" s="27">
        <v>106021</v>
      </c>
      <c r="F8" s="27">
        <v>107966</v>
      </c>
      <c r="G8" s="27">
        <v>109652</v>
      </c>
      <c r="H8" s="57">
        <v>110887</v>
      </c>
      <c r="I8" s="23">
        <f t="shared" ref="I8:I10" si="0">(H8-C8)/C8</f>
        <v>8.5541708680456977E-2</v>
      </c>
      <c r="J8" s="27"/>
      <c r="K8" s="24"/>
    </row>
    <row r="9" spans="1:13" x14ac:dyDescent="0.25">
      <c r="A9" s="3"/>
      <c r="B9" s="9" t="s">
        <v>11</v>
      </c>
      <c r="C9" s="27">
        <v>3756</v>
      </c>
      <c r="D9" s="27">
        <v>3781</v>
      </c>
      <c r="E9" s="27">
        <v>3810</v>
      </c>
      <c r="F9" s="27">
        <v>3826</v>
      </c>
      <c r="G9" s="27">
        <v>3837</v>
      </c>
      <c r="H9" s="57">
        <v>3854</v>
      </c>
      <c r="I9" s="23">
        <f t="shared" si="0"/>
        <v>2.6091586794462194E-2</v>
      </c>
      <c r="J9" s="27"/>
      <c r="K9" s="24"/>
    </row>
    <row r="10" spans="1:13" x14ac:dyDescent="0.25">
      <c r="A10" s="3"/>
      <c r="B10" s="9" t="s">
        <v>12</v>
      </c>
      <c r="C10" s="27">
        <v>605935</v>
      </c>
      <c r="D10" s="27">
        <v>616000</v>
      </c>
      <c r="E10" s="27">
        <v>630003</v>
      </c>
      <c r="F10" s="27">
        <v>640233</v>
      </c>
      <c r="G10" s="27">
        <v>647993</v>
      </c>
      <c r="H10" s="57">
        <v>654201</v>
      </c>
      <c r="I10" s="23">
        <f t="shared" si="0"/>
        <v>7.9655408583428913E-2</v>
      </c>
      <c r="J10" s="27"/>
      <c r="K10" s="24"/>
      <c r="L10" s="24"/>
      <c r="M10" s="24"/>
    </row>
    <row r="11" spans="1:13" x14ac:dyDescent="0.25">
      <c r="A11" s="3"/>
      <c r="B11" s="9"/>
      <c r="F11" s="43"/>
      <c r="G11" s="27"/>
      <c r="H11" s="58"/>
      <c r="J11" s="43"/>
      <c r="K11" s="24"/>
    </row>
    <row r="12" spans="1:13" x14ac:dyDescent="0.25">
      <c r="A12" s="5" t="s">
        <v>13</v>
      </c>
      <c r="B12" s="10" t="s">
        <v>14</v>
      </c>
      <c r="C12" s="13"/>
      <c r="D12" s="13"/>
      <c r="E12" s="13"/>
      <c r="F12" s="13"/>
      <c r="G12" s="21"/>
      <c r="H12" s="13"/>
      <c r="I12" s="13"/>
      <c r="J12" s="13"/>
      <c r="K12" s="24"/>
    </row>
    <row r="13" spans="1:13" x14ac:dyDescent="0.25">
      <c r="A13" s="3"/>
      <c r="B13" s="9" t="s">
        <v>15</v>
      </c>
      <c r="C13" s="26">
        <v>15397251</v>
      </c>
      <c r="D13" s="26">
        <v>16943440</v>
      </c>
      <c r="E13" s="26">
        <v>18403371</v>
      </c>
      <c r="F13" s="26">
        <v>19865254</v>
      </c>
      <c r="G13" s="27">
        <v>20364998</v>
      </c>
      <c r="H13" s="57">
        <v>20698845</v>
      </c>
      <c r="I13" s="23">
        <f>(H13-C13)/C13</f>
        <v>0.34432081415052596</v>
      </c>
      <c r="J13" s="26"/>
      <c r="K13" s="24"/>
    </row>
    <row r="14" spans="1:13" x14ac:dyDescent="0.25">
      <c r="A14" s="3"/>
      <c r="B14" s="9" t="s">
        <v>16</v>
      </c>
      <c r="C14" s="26">
        <v>3171872</v>
      </c>
      <c r="D14" s="26">
        <v>3553727</v>
      </c>
      <c r="E14" s="26">
        <v>3907082</v>
      </c>
      <c r="F14" s="26">
        <v>4292313</v>
      </c>
      <c r="G14" s="27">
        <v>4405307</v>
      </c>
      <c r="H14" s="57">
        <v>4491096</v>
      </c>
      <c r="I14" s="23">
        <f t="shared" ref="I14:I15" si="1">(H14-C14)/C14</f>
        <v>0.41591337859787531</v>
      </c>
      <c r="J14" s="26"/>
      <c r="K14" s="24"/>
    </row>
    <row r="15" spans="1:13" x14ac:dyDescent="0.25">
      <c r="A15" s="3"/>
      <c r="B15" s="9" t="s">
        <v>17</v>
      </c>
      <c r="C15" s="26">
        <v>18569123</v>
      </c>
      <c r="D15" s="26">
        <v>20497167</v>
      </c>
      <c r="E15" s="26">
        <v>22327795</v>
      </c>
      <c r="F15" s="26">
        <v>24157567</v>
      </c>
      <c r="G15" s="27">
        <v>24770305</v>
      </c>
      <c r="H15" s="57">
        <v>25189941</v>
      </c>
      <c r="I15" s="23">
        <f t="shared" si="1"/>
        <v>0.35654984890778096</v>
      </c>
      <c r="J15" s="26"/>
      <c r="K15" s="24"/>
    </row>
    <row r="16" spans="1:13" x14ac:dyDescent="0.25">
      <c r="A16" s="3"/>
      <c r="B16" s="9"/>
      <c r="G16" s="27"/>
      <c r="H16" s="58"/>
      <c r="I16" s="23"/>
      <c r="K16" s="24"/>
    </row>
    <row r="17" spans="1:11" x14ac:dyDescent="0.25">
      <c r="A17" s="5" t="s">
        <v>18</v>
      </c>
      <c r="B17" s="10" t="s">
        <v>19</v>
      </c>
      <c r="C17" s="13"/>
      <c r="D17" s="13"/>
      <c r="E17" s="13"/>
      <c r="F17" s="13"/>
      <c r="G17" s="21"/>
      <c r="H17" s="13"/>
      <c r="I17" s="13"/>
      <c r="J17" s="13"/>
      <c r="K17" s="24"/>
    </row>
    <row r="18" spans="1:11" x14ac:dyDescent="0.25">
      <c r="A18" s="3"/>
      <c r="B18" s="9" t="s">
        <v>20</v>
      </c>
      <c r="C18" s="26">
        <v>41126937</v>
      </c>
      <c r="D18" s="26">
        <v>45722659</v>
      </c>
      <c r="E18" s="26">
        <v>50815670</v>
      </c>
      <c r="F18" s="26">
        <v>56445722</v>
      </c>
      <c r="G18" s="27">
        <v>59427438</v>
      </c>
      <c r="H18" s="57">
        <v>62230102</v>
      </c>
      <c r="I18" s="23">
        <f>(H18-C18)/C18</f>
        <v>0.51312270106572733</v>
      </c>
      <c r="J18" s="26"/>
      <c r="K18" s="24"/>
    </row>
    <row r="19" spans="1:11" x14ac:dyDescent="0.25">
      <c r="A19" s="3"/>
      <c r="B19" s="9" t="s">
        <v>21</v>
      </c>
      <c r="C19" s="26">
        <v>1459580</v>
      </c>
      <c r="D19" s="26">
        <v>1499916</v>
      </c>
      <c r="E19" s="27">
        <v>1547266</v>
      </c>
      <c r="F19" s="27">
        <v>1598056</v>
      </c>
      <c r="G19" s="27">
        <v>1626896</v>
      </c>
      <c r="H19" s="57">
        <v>1656112</v>
      </c>
      <c r="I19" s="23">
        <f t="shared" ref="I19:I21" si="2">(H19-C19)/C19</f>
        <v>0.1346496937475164</v>
      </c>
      <c r="J19" s="27"/>
      <c r="K19" s="24"/>
    </row>
    <row r="20" spans="1:11" x14ac:dyDescent="0.25">
      <c r="A20" s="3"/>
      <c r="B20" s="9" t="s">
        <v>22</v>
      </c>
      <c r="C20" s="26">
        <v>17831694</v>
      </c>
      <c r="D20" s="26">
        <v>18856725</v>
      </c>
      <c r="E20" s="26">
        <v>19774227</v>
      </c>
      <c r="F20" s="26">
        <v>20713236</v>
      </c>
      <c r="G20" s="27">
        <v>21156430</v>
      </c>
      <c r="H20" s="57">
        <v>21443604</v>
      </c>
      <c r="I20" s="23">
        <f t="shared" si="2"/>
        <v>0.20255562931934565</v>
      </c>
      <c r="J20" s="26"/>
      <c r="K20" s="24"/>
    </row>
    <row r="21" spans="1:11" x14ac:dyDescent="0.25">
      <c r="A21" s="3"/>
      <c r="B21" s="9" t="s">
        <v>12</v>
      </c>
      <c r="C21" s="26">
        <v>60418211</v>
      </c>
      <c r="D21" s="26">
        <v>66079300</v>
      </c>
      <c r="E21" s="26">
        <v>72137163</v>
      </c>
      <c r="F21" s="26">
        <v>78757014</v>
      </c>
      <c r="G21" s="27">
        <v>82210764</v>
      </c>
      <c r="H21" s="57">
        <v>85329818</v>
      </c>
      <c r="I21" s="23">
        <f t="shared" si="2"/>
        <v>0.41231950744122497</v>
      </c>
      <c r="J21" s="26"/>
      <c r="K21" s="24"/>
    </row>
    <row r="22" spans="1:11" x14ac:dyDescent="0.25">
      <c r="A22" s="3"/>
      <c r="B22" s="9"/>
      <c r="F22" s="43"/>
      <c r="G22" s="27"/>
      <c r="H22" s="58"/>
      <c r="J22" s="43"/>
      <c r="K22" s="24"/>
    </row>
    <row r="23" spans="1:11" x14ac:dyDescent="0.25">
      <c r="A23" s="5" t="s">
        <v>23</v>
      </c>
      <c r="B23" s="14" t="s">
        <v>24</v>
      </c>
      <c r="C23" s="21"/>
      <c r="D23" s="21"/>
      <c r="E23" s="21"/>
      <c r="F23" s="21"/>
      <c r="G23" s="21"/>
      <c r="H23" s="21"/>
      <c r="I23" s="21"/>
      <c r="J23" s="21"/>
      <c r="K23" s="24"/>
    </row>
    <row r="24" spans="1:11" x14ac:dyDescent="0.25">
      <c r="A24" s="3"/>
      <c r="B24" s="9" t="s">
        <v>25</v>
      </c>
      <c r="C24" s="27">
        <v>68215545</v>
      </c>
      <c r="D24" s="27">
        <v>75408358</v>
      </c>
      <c r="E24" s="27">
        <v>84604087</v>
      </c>
      <c r="F24" s="27">
        <v>95342352</v>
      </c>
      <c r="G24" s="27">
        <v>105523181</v>
      </c>
      <c r="H24" s="57">
        <v>112485540</v>
      </c>
      <c r="I24" s="23">
        <f>(H24-C24)/C24</f>
        <v>0.64897223939206228</v>
      </c>
      <c r="J24" s="27"/>
      <c r="K24" s="24"/>
    </row>
    <row r="25" spans="1:11" x14ac:dyDescent="0.25">
      <c r="A25" s="3"/>
      <c r="B25" s="9" t="s">
        <v>26</v>
      </c>
      <c r="C25" s="27">
        <v>13660488</v>
      </c>
      <c r="D25" s="27">
        <v>15092986</v>
      </c>
      <c r="E25" s="27">
        <v>16919628</v>
      </c>
      <c r="F25" s="27">
        <v>18941003</v>
      </c>
      <c r="G25" s="27">
        <v>20280674</v>
      </c>
      <c r="H25" s="57">
        <v>21339619</v>
      </c>
      <c r="I25" s="23">
        <f t="shared" ref="I25:I26" si="3">(H25-C25)/C25</f>
        <v>0.56214177707267854</v>
      </c>
      <c r="J25" s="27"/>
      <c r="K25" s="24"/>
    </row>
    <row r="26" spans="1:11" x14ac:dyDescent="0.25">
      <c r="A26" s="3"/>
      <c r="B26" s="9" t="s">
        <v>17</v>
      </c>
      <c r="C26" s="27">
        <v>81876033</v>
      </c>
      <c r="D26" s="27">
        <v>90501344</v>
      </c>
      <c r="E26" s="27">
        <v>101523715</v>
      </c>
      <c r="F26" s="27">
        <v>114283355</v>
      </c>
      <c r="G26" s="27">
        <v>125803855</v>
      </c>
      <c r="H26" s="57">
        <v>133825159</v>
      </c>
      <c r="I26" s="23">
        <f t="shared" si="3"/>
        <v>0.6344851368165334</v>
      </c>
      <c r="J26" s="27"/>
      <c r="K26" s="24"/>
    </row>
    <row r="27" spans="1:11" x14ac:dyDescent="0.25">
      <c r="A27" s="3"/>
      <c r="B27" s="9"/>
      <c r="F27" s="43"/>
      <c r="I27" s="23"/>
      <c r="J27" s="43"/>
      <c r="K27" s="24"/>
    </row>
    <row r="28" spans="1:11" x14ac:dyDescent="0.25">
      <c r="A28" s="5" t="s">
        <v>27</v>
      </c>
      <c r="B28" s="10" t="s">
        <v>101</v>
      </c>
      <c r="C28" s="12"/>
      <c r="D28" s="12"/>
      <c r="E28" s="12"/>
      <c r="F28" s="12"/>
      <c r="G28" s="12"/>
      <c r="H28" s="12"/>
      <c r="I28" s="12"/>
      <c r="J28" s="12"/>
      <c r="K28" s="24"/>
    </row>
    <row r="29" spans="1:11" x14ac:dyDescent="0.25">
      <c r="A29" s="3"/>
      <c r="B29" s="9" t="s">
        <v>15</v>
      </c>
      <c r="C29" s="28">
        <v>69823521485110.453</v>
      </c>
      <c r="D29" s="28">
        <v>75708121670780.469</v>
      </c>
      <c r="E29" s="28">
        <v>81633838954920.969</v>
      </c>
      <c r="F29" s="28">
        <v>87723569763079.438</v>
      </c>
      <c r="G29" s="55">
        <v>90879451142010.109</v>
      </c>
      <c r="H29" s="55">
        <v>93613620214427.031</v>
      </c>
      <c r="I29" s="23">
        <f>(H29-C29)/C29</f>
        <v>0.34071754364880763</v>
      </c>
      <c r="J29" s="28"/>
      <c r="K29" s="24"/>
    </row>
    <row r="30" spans="1:11" x14ac:dyDescent="0.25">
      <c r="A30" s="3"/>
      <c r="B30" s="9" t="s">
        <v>16</v>
      </c>
      <c r="C30" s="28">
        <v>11673989343206.988</v>
      </c>
      <c r="D30" s="28">
        <v>12665934291263.219</v>
      </c>
      <c r="E30" s="28">
        <v>13760729627343.619</v>
      </c>
      <c r="F30" s="28">
        <v>14810823748110.402</v>
      </c>
      <c r="G30" s="55">
        <v>15179791009475.824</v>
      </c>
      <c r="H30" s="55">
        <v>15561691258219.332</v>
      </c>
      <c r="I30" s="23">
        <f t="shared" ref="I30:I35" si="4">(H30-C30)/C30</f>
        <v>0.33302256843968853</v>
      </c>
      <c r="J30" s="28"/>
      <c r="K30" s="24"/>
    </row>
    <row r="31" spans="1:11" x14ac:dyDescent="0.25">
      <c r="A31" s="3"/>
      <c r="B31" s="9" t="s">
        <v>12</v>
      </c>
      <c r="C31" s="29">
        <v>81497510828317.406</v>
      </c>
      <c r="D31" s="29">
        <v>88374055962043.688</v>
      </c>
      <c r="E31" s="29">
        <v>95394568582264.594</v>
      </c>
      <c r="F31" s="29">
        <v>102534393511189.84</v>
      </c>
      <c r="G31" s="56">
        <v>106059242151485.94</v>
      </c>
      <c r="H31" s="56">
        <v>109175311472646.36</v>
      </c>
      <c r="I31" s="23">
        <f t="shared" si="4"/>
        <v>0.33961528840598565</v>
      </c>
      <c r="J31" s="60"/>
      <c r="K31" s="24"/>
    </row>
    <row r="32" spans="1:11" x14ac:dyDescent="0.25">
      <c r="A32" s="3"/>
      <c r="F32" s="43"/>
      <c r="I32" s="23"/>
      <c r="J32" s="43"/>
      <c r="K32" s="24"/>
    </row>
    <row r="33" spans="1:11" x14ac:dyDescent="0.25">
      <c r="A33" s="47" t="s">
        <v>28</v>
      </c>
      <c r="B33" s="7" t="s">
        <v>29</v>
      </c>
      <c r="C33" s="11"/>
      <c r="D33" s="11"/>
      <c r="E33" s="11"/>
      <c r="F33" s="11"/>
      <c r="G33" s="11"/>
      <c r="H33" s="11"/>
      <c r="I33" s="11"/>
      <c r="J33" s="11"/>
      <c r="K33" s="24"/>
    </row>
    <row r="34" spans="1:11" x14ac:dyDescent="0.25">
      <c r="A34" s="3"/>
      <c r="B34" s="15" t="s">
        <v>30</v>
      </c>
      <c r="C34" s="16">
        <f>100%-C35</f>
        <v>0.96349326660109624</v>
      </c>
      <c r="D34" s="16">
        <v>0.96017577031077428</v>
      </c>
      <c r="E34" s="16">
        <v>0.96078487036692339</v>
      </c>
      <c r="F34" s="17">
        <v>0.95779646374861083</v>
      </c>
      <c r="G34" s="16">
        <v>0.95065932338792425</v>
      </c>
      <c r="H34" s="16">
        <v>0.94901157945289005</v>
      </c>
      <c r="I34" s="23">
        <f t="shared" si="4"/>
        <v>-1.5030397876357834E-2</v>
      </c>
      <c r="J34" s="17"/>
      <c r="K34" s="24"/>
    </row>
    <row r="35" spans="1:11" x14ac:dyDescent="0.25">
      <c r="A35" s="3"/>
      <c r="B35" s="15" t="s">
        <v>31</v>
      </c>
      <c r="C35" s="17">
        <v>3.6506733398903791E-2</v>
      </c>
      <c r="D35" s="17">
        <v>3.9824229689225707E-2</v>
      </c>
      <c r="E35" s="17">
        <v>3.9215129633076641E-2</v>
      </c>
      <c r="F35" s="17">
        <v>4.2203536251389194E-2</v>
      </c>
      <c r="G35" s="17">
        <v>4.934067661207571E-2</v>
      </c>
      <c r="H35" s="16">
        <v>5.0988420547109996E-2</v>
      </c>
      <c r="I35" s="23">
        <f t="shared" si="4"/>
        <v>0.39668537280415933</v>
      </c>
      <c r="J35" s="17"/>
      <c r="K35" s="24"/>
    </row>
    <row r="36" spans="1:11" x14ac:dyDescent="0.25">
      <c r="K36" s="24"/>
    </row>
    <row r="37" spans="1:11" x14ac:dyDescent="0.25">
      <c r="A37" s="47" t="s">
        <v>32</v>
      </c>
      <c r="B37" s="7" t="s">
        <v>33</v>
      </c>
      <c r="C37" s="11"/>
      <c r="D37" s="11"/>
      <c r="E37" s="11"/>
      <c r="F37" s="11"/>
      <c r="G37" s="11"/>
      <c r="H37" s="11"/>
      <c r="I37" s="11"/>
      <c r="J37" s="11"/>
      <c r="K37" s="24"/>
    </row>
    <row r="38" spans="1:11" x14ac:dyDescent="0.25">
      <c r="B38" s="48" t="s">
        <v>34</v>
      </c>
      <c r="C38" s="29">
        <v>13157156009826.559</v>
      </c>
      <c r="D38" s="29">
        <v>13516951439080.607</v>
      </c>
      <c r="E38" s="29">
        <v>14495545332055.045</v>
      </c>
      <c r="F38" s="29">
        <v>14792048894058.504</v>
      </c>
      <c r="G38" s="56">
        <v>13749972823417.623</v>
      </c>
      <c r="H38" s="56">
        <v>12863508852653.361</v>
      </c>
      <c r="I38" s="23">
        <f t="shared" ref="I38" si="5">(H38-C38)/C38</f>
        <v>-2.2318436974820687E-2</v>
      </c>
      <c r="J38" s="29"/>
      <c r="K38" s="24"/>
    </row>
    <row r="39" spans="1:11" x14ac:dyDescent="0.25">
      <c r="H39" s="56"/>
      <c r="I39" s="23"/>
      <c r="K39" s="24"/>
    </row>
    <row r="40" spans="1:11" x14ac:dyDescent="0.25">
      <c r="A40" s="47" t="s">
        <v>35</v>
      </c>
      <c r="B40" s="18" t="s">
        <v>36</v>
      </c>
      <c r="C40" s="20"/>
      <c r="D40" s="20"/>
      <c r="E40" s="20"/>
      <c r="F40" s="20"/>
      <c r="G40" s="20"/>
      <c r="H40" s="20"/>
      <c r="I40" s="20"/>
      <c r="J40" s="20"/>
      <c r="K40" s="24"/>
    </row>
    <row r="41" spans="1:11" x14ac:dyDescent="0.25">
      <c r="A41" s="3"/>
      <c r="B41" s="19" t="s">
        <v>37</v>
      </c>
      <c r="C41" s="22">
        <v>1020</v>
      </c>
      <c r="D41" s="22">
        <v>1210</v>
      </c>
      <c r="E41" s="22">
        <v>1110</v>
      </c>
      <c r="F41" s="22">
        <v>1716</v>
      </c>
      <c r="G41" s="22">
        <v>1100</v>
      </c>
      <c r="H41" s="22">
        <v>1200</v>
      </c>
      <c r="I41" s="23">
        <f>(H41-C41)/C41</f>
        <v>0.17647058823529413</v>
      </c>
      <c r="J41" s="22"/>
      <c r="K41" s="24"/>
    </row>
    <row r="42" spans="1:11" x14ac:dyDescent="0.25">
      <c r="A42" s="3"/>
      <c r="B42" s="15" t="s">
        <v>38</v>
      </c>
      <c r="C42" s="22">
        <v>34130705</v>
      </c>
      <c r="D42" s="22">
        <v>43599318</v>
      </c>
      <c r="E42" s="22">
        <v>35324868.472972974</v>
      </c>
      <c r="F42" s="22">
        <v>42950127.291390732</v>
      </c>
      <c r="G42" s="22">
        <v>50355199.503311262</v>
      </c>
      <c r="H42" s="22">
        <v>58961140.32</v>
      </c>
      <c r="I42" s="23">
        <f t="shared" ref="I42:I43" si="6">(H42-C42)/C42</f>
        <v>0.72751017947036256</v>
      </c>
      <c r="J42" s="22"/>
      <c r="K42" s="24"/>
    </row>
    <row r="43" spans="1:11" x14ac:dyDescent="0.25">
      <c r="A43" s="3"/>
      <c r="B43" s="15" t="s">
        <v>39</v>
      </c>
      <c r="C43" s="22">
        <v>99708028</v>
      </c>
      <c r="D43" s="22">
        <v>118068844</v>
      </c>
      <c r="E43" s="22">
        <v>126928151.72299618</v>
      </c>
      <c r="F43" s="22">
        <v>122481756.40697968</v>
      </c>
      <c r="G43" s="22">
        <v>111438146.76160005</v>
      </c>
      <c r="H43" s="22">
        <v>129980232.93692827</v>
      </c>
      <c r="I43" s="23">
        <f t="shared" si="6"/>
        <v>0.30360850118235488</v>
      </c>
      <c r="J43" s="22"/>
      <c r="K43" s="24"/>
    </row>
    <row r="44" spans="1:11" x14ac:dyDescent="0.25">
      <c r="I44" s="23"/>
      <c r="K44" s="24"/>
    </row>
    <row r="45" spans="1:11" x14ac:dyDescent="0.25">
      <c r="A45" s="47" t="s">
        <v>40</v>
      </c>
      <c r="B45" s="18" t="s">
        <v>41</v>
      </c>
      <c r="C45" s="20"/>
      <c r="D45" s="20"/>
      <c r="E45" s="20"/>
      <c r="F45" s="20"/>
      <c r="G45" s="20"/>
      <c r="H45" s="20"/>
      <c r="I45" s="20"/>
      <c r="J45" s="20"/>
      <c r="K45" s="24"/>
    </row>
    <row r="46" spans="1:11" x14ac:dyDescent="0.25">
      <c r="B46" s="48" t="s">
        <v>42</v>
      </c>
      <c r="C46" s="27">
        <v>2985645653280.4277</v>
      </c>
      <c r="D46" s="59">
        <f>'Data Pelaku dan Aset'!C5+'Data Pelaku dan Aset'!C6</f>
        <v>3270671438759.9482</v>
      </c>
      <c r="E46" s="27">
        <v>3337760650910.2388</v>
      </c>
      <c r="F46" s="49">
        <v>3622678138048.6802</v>
      </c>
      <c r="G46" s="57">
        <v>3563937012667.2637</v>
      </c>
      <c r="H46" s="57">
        <v>3486841109098.8833</v>
      </c>
      <c r="I46" s="23">
        <f>(H46-C46)/C46</f>
        <v>0.16786836551342774</v>
      </c>
      <c r="J46" s="49"/>
      <c r="K46" s="24"/>
    </row>
    <row r="47" spans="1:11" x14ac:dyDescent="0.25">
      <c r="B47" s="48" t="s">
        <v>43</v>
      </c>
      <c r="C47" s="27">
        <v>50618571148.709999</v>
      </c>
      <c r="D47" s="27">
        <v>56099390691.660004</v>
      </c>
      <c r="E47" s="27">
        <v>46704243178.290001</v>
      </c>
      <c r="F47" s="49">
        <v>48743602371.379997</v>
      </c>
      <c r="G47" s="57">
        <v>50591727786.129997</v>
      </c>
      <c r="H47" s="57">
        <v>41107199768.800003</v>
      </c>
      <c r="I47" s="23">
        <f t="shared" ref="I47:I48" si="7">(H47-C47)/C47</f>
        <v>-0.18790280254981853</v>
      </c>
      <c r="J47" s="49"/>
      <c r="K47" s="24"/>
    </row>
    <row r="48" spans="1:11" x14ac:dyDescent="0.25">
      <c r="B48" s="48" t="s">
        <v>44</v>
      </c>
      <c r="C48" s="27">
        <v>3036264224429.1367</v>
      </c>
      <c r="D48" s="27">
        <v>3326770829451.6084</v>
      </c>
      <c r="E48" s="27">
        <v>3384464894088.5288</v>
      </c>
      <c r="F48" s="49">
        <v>3671421740420.0601</v>
      </c>
      <c r="G48" s="57">
        <v>3614528740453.3936</v>
      </c>
      <c r="H48" s="57">
        <v>3527948308867.6831</v>
      </c>
      <c r="I48" s="23">
        <f t="shared" si="7"/>
        <v>0.16193718599407808</v>
      </c>
      <c r="J48" s="49"/>
      <c r="K48" s="24"/>
    </row>
    <row r="49" spans="4:10" x14ac:dyDescent="0.25">
      <c r="D49" s="44"/>
      <c r="F49" s="24"/>
      <c r="J49" s="24"/>
    </row>
    <row r="50" spans="4:10" x14ac:dyDescent="0.25">
      <c r="D50" s="59"/>
      <c r="E50" s="48" t="s">
        <v>45</v>
      </c>
    </row>
    <row r="52" spans="4:10" x14ac:dyDescent="0.25">
      <c r="D52" s="59"/>
    </row>
  </sheetData>
  <mergeCells count="1">
    <mergeCell ref="A1:I2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BreakPreview" zoomScale="77" zoomScaleNormal="100" workbookViewId="0">
      <selection activeCell="I4" sqref="I4:K8"/>
    </sheetView>
  </sheetViews>
  <sheetFormatPr defaultColWidth="8.7109375" defaultRowHeight="15" x14ac:dyDescent="0.25"/>
  <cols>
    <col min="1" max="1" width="33.85546875" style="48" bestFit="1" customWidth="1"/>
    <col min="2" max="3" width="22.7109375" style="48" bestFit="1" customWidth="1"/>
    <col min="4" max="4" width="22.7109375" style="48" customWidth="1"/>
    <col min="5" max="5" width="22.7109375" style="48" bestFit="1" customWidth="1"/>
    <col min="6" max="6" width="22.7109375" bestFit="1" customWidth="1"/>
    <col min="7" max="7" width="22.7109375" style="48" bestFit="1" customWidth="1"/>
    <col min="8" max="16384" width="8.7109375" style="48"/>
  </cols>
  <sheetData>
    <row r="1" spans="1:10" ht="26.25" x14ac:dyDescent="0.25">
      <c r="A1" s="62" t="s">
        <v>46</v>
      </c>
      <c r="B1" s="62"/>
      <c r="C1" s="62"/>
      <c r="D1" s="62"/>
      <c r="E1" s="62"/>
      <c r="F1" s="62"/>
    </row>
    <row r="2" spans="1:10" x14ac:dyDescent="0.25">
      <c r="A2" s="53"/>
      <c r="B2" s="53"/>
      <c r="C2" s="53"/>
      <c r="D2" s="53"/>
      <c r="E2" s="53"/>
      <c r="F2" s="54"/>
    </row>
    <row r="3" spans="1:10" x14ac:dyDescent="0.25">
      <c r="A3" s="2" t="s">
        <v>47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98</v>
      </c>
      <c r="G3" s="2" t="s">
        <v>99</v>
      </c>
    </row>
    <row r="4" spans="1:10" x14ac:dyDescent="0.25">
      <c r="A4" s="48" t="s">
        <v>48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I4" s="60"/>
    </row>
    <row r="5" spans="1:10" x14ac:dyDescent="0.25">
      <c r="A5" s="48" t="s">
        <v>49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I5" s="60"/>
      <c r="J5" s="61"/>
    </row>
    <row r="6" spans="1:10" x14ac:dyDescent="0.25">
      <c r="A6" s="48" t="s">
        <v>50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I6" s="60"/>
    </row>
    <row r="7" spans="1:10" x14ac:dyDescent="0.25">
      <c r="A7" s="48" t="s">
        <v>51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I7" s="60"/>
      <c r="J7" s="61"/>
    </row>
    <row r="8" spans="1:10" x14ac:dyDescent="0.25">
      <c r="A8" s="48" t="s">
        <v>52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I8" s="60"/>
    </row>
    <row r="10" spans="1:10" x14ac:dyDescent="0.25">
      <c r="A10" s="2" t="s">
        <v>47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98</v>
      </c>
      <c r="G10" s="2" t="s">
        <v>99</v>
      </c>
      <c r="H10" s="48" t="s">
        <v>53</v>
      </c>
    </row>
    <row r="11" spans="1:10" x14ac:dyDescent="0.25">
      <c r="A11" s="48" t="s">
        <v>54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</row>
    <row r="12" spans="1:10" x14ac:dyDescent="0.25">
      <c r="A12" s="48" t="s">
        <v>49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</row>
    <row r="13" spans="1:10" x14ac:dyDescent="0.25">
      <c r="A13" s="48" t="s">
        <v>50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</row>
    <row r="14" spans="1:10" x14ac:dyDescent="0.25">
      <c r="A14" s="48" t="s">
        <v>51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</row>
    <row r="15" spans="1:10" x14ac:dyDescent="0.25">
      <c r="A15" s="48" t="s">
        <v>52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</row>
  </sheetData>
  <mergeCells count="1">
    <mergeCell ref="A1:F1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25" zoomScale="65" zoomScaleNormal="100" workbookViewId="0">
      <selection activeCell="E40" sqref="E40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7" width="18" style="48" customWidth="1"/>
    <col min="8" max="8" width="23.85546875" style="48" customWidth="1"/>
    <col min="9" max="16384" width="8.85546875" style="48"/>
  </cols>
  <sheetData>
    <row r="1" spans="1:10" ht="26.25" x14ac:dyDescent="0.25">
      <c r="A1" s="62" t="s">
        <v>55</v>
      </c>
      <c r="B1" s="62"/>
      <c r="C1" s="62"/>
      <c r="D1" s="62"/>
      <c r="E1" s="62"/>
      <c r="F1" s="62"/>
      <c r="G1" s="62"/>
      <c r="H1" s="62"/>
    </row>
    <row r="2" spans="1:10" x14ac:dyDescent="0.25">
      <c r="A2" s="63" t="s">
        <v>56</v>
      </c>
      <c r="B2" s="63"/>
      <c r="C2" s="63"/>
      <c r="D2" s="63"/>
      <c r="E2" s="63"/>
      <c r="F2" s="63"/>
      <c r="G2" s="63"/>
      <c r="H2" s="63"/>
    </row>
    <row r="4" spans="1:10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10" x14ac:dyDescent="0.25">
      <c r="A5" s="35" t="s">
        <v>25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37">
        <f>(G5-B5)/B5</f>
        <v>7.8855268683878973E-2</v>
      </c>
      <c r="J5" s="24"/>
    </row>
    <row r="6" spans="1:10" ht="15.75" x14ac:dyDescent="0.3">
      <c r="A6" s="31" t="s">
        <v>57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33">
        <f>(G6-B6)/B6</f>
        <v>8.8390741753234914E-2</v>
      </c>
      <c r="J6" s="24"/>
    </row>
    <row r="7" spans="1:10" ht="15.75" x14ac:dyDescent="0.3">
      <c r="A7" s="31" t="s">
        <v>58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33">
        <f t="shared" ref="H7:H11" si="0">(G7-B7)/B7</f>
        <v>6.9647176578530326E-2</v>
      </c>
      <c r="J7" s="24"/>
    </row>
    <row r="8" spans="1:10" ht="15.75" x14ac:dyDescent="0.3">
      <c r="A8" s="31" t="s">
        <v>59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33">
        <f t="shared" si="0"/>
        <v>8.7805740065072094E-2</v>
      </c>
      <c r="J8" s="24"/>
    </row>
    <row r="9" spans="1:10" ht="15.75" x14ac:dyDescent="0.3">
      <c r="A9" s="31" t="s">
        <v>60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33">
        <f t="shared" si="0"/>
        <v>9.4515062750262016E-2</v>
      </c>
      <c r="J9" s="24"/>
    </row>
    <row r="10" spans="1:10" ht="15.75" x14ac:dyDescent="0.3">
      <c r="A10" s="31" t="s">
        <v>61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33">
        <f t="shared" si="0"/>
        <v>7.1463296062226539E-2</v>
      </c>
      <c r="J10" s="24"/>
    </row>
    <row r="11" spans="1:10" ht="15.75" x14ac:dyDescent="0.3">
      <c r="A11" s="31" t="s">
        <v>62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33">
        <f t="shared" si="0"/>
        <v>9.6844578717690505E-2</v>
      </c>
      <c r="J11" s="24"/>
    </row>
    <row r="12" spans="1:10" x14ac:dyDescent="0.25">
      <c r="A12" s="35" t="s">
        <v>26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37">
        <f>(G12-B12)/B12</f>
        <v>8.5541708680456977E-2</v>
      </c>
      <c r="J12" s="24"/>
    </row>
    <row r="13" spans="1:10" ht="15.75" x14ac:dyDescent="0.3">
      <c r="A13" s="31" t="s">
        <v>63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33">
        <f>(G13-B13)/B13</f>
        <v>9.7964721845318861E-2</v>
      </c>
      <c r="J13" s="24"/>
    </row>
    <row r="14" spans="1:10" ht="15.75" x14ac:dyDescent="0.3">
      <c r="A14" s="31" t="s">
        <v>64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33">
        <f t="shared" ref="H14:H40" si="1">(G14-B14)/B14</f>
        <v>7.6251118244487714E-2</v>
      </c>
      <c r="J14" s="24"/>
    </row>
    <row r="15" spans="1:10" ht="15.75" x14ac:dyDescent="0.3">
      <c r="A15" s="31" t="s">
        <v>65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33">
        <f t="shared" si="1"/>
        <v>0.11025837810181632</v>
      </c>
      <c r="J15" s="24"/>
    </row>
    <row r="16" spans="1:10" ht="15.75" x14ac:dyDescent="0.3">
      <c r="A16" s="31" t="s">
        <v>66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33">
        <f t="shared" si="1"/>
        <v>9.8494764397905762E-2</v>
      </c>
      <c r="J16" s="24"/>
    </row>
    <row r="17" spans="1:10" ht="15.75" x14ac:dyDescent="0.3">
      <c r="A17" s="31" t="s">
        <v>67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33">
        <f t="shared" si="1"/>
        <v>8.379639919982218E-2</v>
      </c>
      <c r="J17" s="24"/>
    </row>
    <row r="18" spans="1:10" ht="30" x14ac:dyDescent="0.3">
      <c r="A18" s="31" t="s">
        <v>68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33">
        <f t="shared" si="1"/>
        <v>8.2191780821917804E-2</v>
      </c>
      <c r="J18" s="24"/>
    </row>
    <row r="19" spans="1:10" ht="15.75" x14ac:dyDescent="0.3">
      <c r="A19" s="31" t="s">
        <v>69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33">
        <f t="shared" si="1"/>
        <v>7.9472329472329475E-2</v>
      </c>
      <c r="J19" s="24"/>
    </row>
    <row r="20" spans="1:10" ht="15.75" x14ac:dyDescent="0.3">
      <c r="A20" s="31" t="s">
        <v>70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33">
        <f t="shared" si="1"/>
        <v>8.5095605926301124E-2</v>
      </c>
      <c r="J20" s="24"/>
    </row>
    <row r="21" spans="1:10" ht="15.75" x14ac:dyDescent="0.3">
      <c r="A21" s="31" t="s">
        <v>71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33">
        <f t="shared" si="1"/>
        <v>8.1447963800904979E-2</v>
      </c>
      <c r="J21" s="24"/>
    </row>
    <row r="22" spans="1:10" ht="15.75" x14ac:dyDescent="0.3">
      <c r="A22" s="32" t="s">
        <v>72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33">
        <f t="shared" si="1"/>
        <v>0.14274447949526814</v>
      </c>
      <c r="J22" s="24"/>
    </row>
    <row r="23" spans="1:10" ht="15.75" x14ac:dyDescent="0.3">
      <c r="A23" s="31" t="s">
        <v>73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33">
        <f t="shared" si="1"/>
        <v>8.0848243870112663E-2</v>
      </c>
      <c r="J23" s="24"/>
    </row>
    <row r="24" spans="1:10" ht="15.75" x14ac:dyDescent="0.3">
      <c r="A24" s="31" t="s">
        <v>74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33">
        <f t="shared" si="1"/>
        <v>7.4848907484890745E-2</v>
      </c>
      <c r="J24" s="24"/>
    </row>
    <row r="25" spans="1:10" ht="15.75" x14ac:dyDescent="0.3">
      <c r="A25" s="31" t="s">
        <v>75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33">
        <f t="shared" si="1"/>
        <v>5.6856187290969896E-2</v>
      </c>
      <c r="J25" s="24"/>
    </row>
    <row r="26" spans="1:10" ht="15.75" x14ac:dyDescent="0.3">
      <c r="A26" s="31" t="s">
        <v>76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33">
        <f t="shared" si="1"/>
        <v>0.10056579667822596</v>
      </c>
      <c r="J26" s="24"/>
    </row>
    <row r="27" spans="1:10" ht="15.75" x14ac:dyDescent="0.3">
      <c r="A27" s="31" t="s">
        <v>77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33">
        <f t="shared" si="1"/>
        <v>8.9159891598915991E-2</v>
      </c>
      <c r="J27" s="24"/>
    </row>
    <row r="28" spans="1:10" ht="15.75" x14ac:dyDescent="0.3">
      <c r="A28" s="31" t="s">
        <v>78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33">
        <f t="shared" si="1"/>
        <v>6.1845217979046976E-2</v>
      </c>
      <c r="J28" s="24"/>
    </row>
    <row r="29" spans="1:10" ht="15.75" x14ac:dyDescent="0.3">
      <c r="A29" s="31" t="s">
        <v>79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33">
        <f t="shared" si="1"/>
        <v>5.6675062972292189E-2</v>
      </c>
      <c r="J29" s="24"/>
    </row>
    <row r="30" spans="1:10" ht="15.75" x14ac:dyDescent="0.3">
      <c r="A30" s="31" t="s">
        <v>80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33">
        <f t="shared" si="1"/>
        <v>6.6666666666666666E-2</v>
      </c>
      <c r="J30" s="24"/>
    </row>
    <row r="31" spans="1:10" ht="15.75" x14ac:dyDescent="0.3">
      <c r="A31" s="31" t="s">
        <v>81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33">
        <f t="shared" si="1"/>
        <v>6.3973063973063973E-2</v>
      </c>
      <c r="J31" s="24"/>
    </row>
    <row r="32" spans="1:10" ht="15.75" x14ac:dyDescent="0.3">
      <c r="A32" s="32" t="s">
        <v>82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33">
        <f t="shared" si="1"/>
        <v>8.6376404494382025E-2</v>
      </c>
      <c r="J32" s="24"/>
    </row>
    <row r="33" spans="1:10" ht="15.75" x14ac:dyDescent="0.3">
      <c r="A33" s="31" t="s">
        <v>83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33">
        <f t="shared" si="1"/>
        <v>7.1684587813620068E-2</v>
      </c>
      <c r="J33" s="24"/>
    </row>
    <row r="34" spans="1:10" ht="15.75" x14ac:dyDescent="0.3">
      <c r="A34" s="31" t="s">
        <v>84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33">
        <f t="shared" si="1"/>
        <v>7.5292587776332895E-2</v>
      </c>
      <c r="J34" s="24"/>
    </row>
    <row r="35" spans="1:10" ht="15.75" x14ac:dyDescent="0.3">
      <c r="A35" s="31" t="s">
        <v>85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33">
        <f t="shared" si="1"/>
        <v>6.7068273092369485E-2</v>
      </c>
      <c r="J35" s="24"/>
    </row>
    <row r="36" spans="1:10" ht="15.75" x14ac:dyDescent="0.3">
      <c r="A36" s="31" t="s">
        <v>86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33">
        <f t="shared" si="1"/>
        <v>6.3903281519861826E-2</v>
      </c>
      <c r="J36" s="24"/>
    </row>
    <row r="37" spans="1:10" ht="15.75" x14ac:dyDescent="0.3">
      <c r="A37" s="31" t="s">
        <v>87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33">
        <f t="shared" si="1"/>
        <v>3.4328358208955224E-2</v>
      </c>
      <c r="J37" s="24"/>
    </row>
    <row r="38" spans="1:10" ht="15.75" x14ac:dyDescent="0.3">
      <c r="A38" s="31" t="s">
        <v>88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33">
        <f t="shared" si="1"/>
        <v>7.7455048409405258E-2</v>
      </c>
      <c r="J38" s="24"/>
    </row>
    <row r="39" spans="1:10" ht="15.75" x14ac:dyDescent="0.3">
      <c r="A39" s="31" t="s">
        <v>89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33">
        <f t="shared" si="1"/>
        <v>0.12993421052631579</v>
      </c>
      <c r="J39" s="24"/>
    </row>
    <row r="40" spans="1:10" ht="15.75" x14ac:dyDescent="0.3">
      <c r="A40" s="31" t="s">
        <v>90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33">
        <f t="shared" si="1"/>
        <v>7.8678206136900075E-2</v>
      </c>
      <c r="J40" s="24"/>
    </row>
    <row r="41" spans="1:10" x14ac:dyDescent="0.25">
      <c r="A41" s="38" t="s">
        <v>91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7">
        <f>(G41-B41)/B41</f>
        <v>2.6091586794462194E-2</v>
      </c>
      <c r="J41" s="24"/>
    </row>
    <row r="42" spans="1:10" x14ac:dyDescent="0.25">
      <c r="A42" s="41" t="s">
        <v>12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40">
        <f>(G42-B42)/B42</f>
        <v>7.9655408583428913E-2</v>
      </c>
      <c r="J42" s="24"/>
    </row>
  </sheetData>
  <mergeCells count="2">
    <mergeCell ref="A1:H1"/>
    <mergeCell ref="A2:H2"/>
  </mergeCells>
  <pageMargins left="0.25" right="0.25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60" zoomScaleNormal="63" zoomScaleSheetLayoutView="100" workbookViewId="0">
      <selection activeCell="F43" sqref="F43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7" width="18" style="48" customWidth="1"/>
    <col min="8" max="8" width="23.85546875" style="48" customWidth="1"/>
    <col min="9" max="16384" width="8.85546875" style="48"/>
  </cols>
  <sheetData>
    <row r="1" spans="1:8" ht="26.25" x14ac:dyDescent="0.25">
      <c r="A1" s="62" t="s">
        <v>92</v>
      </c>
      <c r="B1" s="62"/>
      <c r="C1" s="62"/>
      <c r="D1" s="62"/>
      <c r="E1" s="62"/>
      <c r="F1" s="62"/>
      <c r="G1" s="62"/>
      <c r="H1" s="62"/>
    </row>
    <row r="2" spans="1:8" x14ac:dyDescent="0.25">
      <c r="A2" s="63" t="s">
        <v>56</v>
      </c>
      <c r="B2" s="63"/>
      <c r="C2" s="63"/>
      <c r="D2" s="63"/>
      <c r="E2" s="63"/>
      <c r="F2" s="63"/>
      <c r="G2" s="63"/>
      <c r="H2" s="63"/>
    </row>
    <row r="4" spans="1:8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8" x14ac:dyDescent="0.25">
      <c r="A5" s="35" t="s">
        <v>25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37">
        <f>(G5-B5)/B5</f>
        <v>0.34432081415052596</v>
      </c>
    </row>
    <row r="6" spans="1:8" ht="15.75" x14ac:dyDescent="0.3">
      <c r="A6" s="31" t="s">
        <v>57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33">
        <f>(G6-B6)/B6</f>
        <v>0.33667267605700779</v>
      </c>
    </row>
    <row r="7" spans="1:8" ht="15.75" x14ac:dyDescent="0.3">
      <c r="A7" s="31" t="s">
        <v>58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33">
        <f t="shared" ref="H7:H11" si="0">(G7-B7)/B7</f>
        <v>0.3235879040748455</v>
      </c>
    </row>
    <row r="8" spans="1:8" ht="15.75" x14ac:dyDescent="0.3">
      <c r="A8" s="31" t="s">
        <v>59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33">
        <f t="shared" si="0"/>
        <v>0.33746223044396689</v>
      </c>
    </row>
    <row r="9" spans="1:8" ht="15.75" x14ac:dyDescent="0.3">
      <c r="A9" s="31" t="s">
        <v>60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33">
        <f t="shared" si="0"/>
        <v>0.4048364661929631</v>
      </c>
    </row>
    <row r="10" spans="1:8" ht="15.75" x14ac:dyDescent="0.3">
      <c r="A10" s="31" t="s">
        <v>61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33">
        <f t="shared" si="0"/>
        <v>0.41173225370651123</v>
      </c>
    </row>
    <row r="11" spans="1:8" ht="15.75" x14ac:dyDescent="0.3">
      <c r="A11" s="31" t="s">
        <v>62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33">
        <f t="shared" si="0"/>
        <v>0.36262142780553513</v>
      </c>
    </row>
    <row r="12" spans="1:8" x14ac:dyDescent="0.25">
      <c r="A12" s="35" t="s">
        <v>26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37">
        <f>(G12-B12)/B12</f>
        <v>0.41591337859787531</v>
      </c>
    </row>
    <row r="13" spans="1:8" ht="15.75" x14ac:dyDescent="0.3">
      <c r="A13" s="31" t="s">
        <v>63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33">
        <f>(G13-B13)/B13</f>
        <v>0.42976800167028972</v>
      </c>
    </row>
    <row r="14" spans="1:8" ht="15.75" x14ac:dyDescent="0.3">
      <c r="A14" s="31" t="s">
        <v>64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33">
        <f t="shared" ref="H14:H40" si="1">(G14-B14)/B14</f>
        <v>0.4025841611672108</v>
      </c>
    </row>
    <row r="15" spans="1:8" ht="15.75" x14ac:dyDescent="0.3">
      <c r="A15" s="31" t="s">
        <v>65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33">
        <f t="shared" si="1"/>
        <v>0.25994127935375777</v>
      </c>
    </row>
    <row r="16" spans="1:8" ht="15.75" x14ac:dyDescent="0.3">
      <c r="A16" s="31" t="s">
        <v>66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33">
        <f t="shared" si="1"/>
        <v>0.41424901697894251</v>
      </c>
    </row>
    <row r="17" spans="1:8" ht="15.75" x14ac:dyDescent="0.3">
      <c r="A17" s="31" t="s">
        <v>67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33">
        <f t="shared" si="1"/>
        <v>0.41218471348156022</v>
      </c>
    </row>
    <row r="18" spans="1:8" ht="30" x14ac:dyDescent="0.3">
      <c r="A18" s="31" t="s">
        <v>68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33">
        <f t="shared" si="1"/>
        <v>0.51580278128950696</v>
      </c>
    </row>
    <row r="19" spans="1:8" ht="15.75" x14ac:dyDescent="0.3">
      <c r="A19" s="31" t="s">
        <v>69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33">
        <f t="shared" si="1"/>
        <v>0.4052846961780513</v>
      </c>
    </row>
    <row r="20" spans="1:8" ht="15.75" x14ac:dyDescent="0.3">
      <c r="A20" s="31" t="s">
        <v>70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33">
        <f t="shared" si="1"/>
        <v>0.46059170404717503</v>
      </c>
    </row>
    <row r="21" spans="1:8" ht="15.75" x14ac:dyDescent="0.3">
      <c r="A21" s="31" t="s">
        <v>71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33">
        <f t="shared" si="1"/>
        <v>0.40432214513407089</v>
      </c>
    </row>
    <row r="22" spans="1:8" ht="15.75" x14ac:dyDescent="0.3">
      <c r="A22" s="32" t="s">
        <v>72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33">
        <f t="shared" si="1"/>
        <v>0.49321894092709639</v>
      </c>
    </row>
    <row r="23" spans="1:8" ht="15.75" x14ac:dyDescent="0.3">
      <c r="A23" s="31" t="s">
        <v>73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33">
        <f t="shared" si="1"/>
        <v>0.43013834195822936</v>
      </c>
    </row>
    <row r="24" spans="1:8" ht="15.75" x14ac:dyDescent="0.3">
      <c r="A24" s="31" t="s">
        <v>74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33">
        <f t="shared" si="1"/>
        <v>0.46584575502268311</v>
      </c>
    </row>
    <row r="25" spans="1:8" ht="15.75" x14ac:dyDescent="0.3">
      <c r="A25" s="31" t="s">
        <v>75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33">
        <f t="shared" si="1"/>
        <v>0.40218635531135533</v>
      </c>
    </row>
    <row r="26" spans="1:8" ht="15.75" x14ac:dyDescent="0.3">
      <c r="A26" s="31" t="s">
        <v>76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33">
        <f t="shared" si="1"/>
        <v>0.40591439030961274</v>
      </c>
    </row>
    <row r="27" spans="1:8" ht="15.75" x14ac:dyDescent="0.3">
      <c r="A27" s="31" t="s">
        <v>77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33">
        <f t="shared" si="1"/>
        <v>0.43062758678942481</v>
      </c>
    </row>
    <row r="28" spans="1:8" ht="15.75" x14ac:dyDescent="0.3">
      <c r="A28" s="31" t="s">
        <v>78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33">
        <f t="shared" si="1"/>
        <v>0.27429505051128727</v>
      </c>
    </row>
    <row r="29" spans="1:8" ht="15.75" x14ac:dyDescent="0.3">
      <c r="A29" s="31" t="s">
        <v>79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33">
        <f t="shared" si="1"/>
        <v>0.38660689268702719</v>
      </c>
    </row>
    <row r="30" spans="1:8" ht="15.75" x14ac:dyDescent="0.3">
      <c r="A30" s="31" t="s">
        <v>80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33">
        <f t="shared" si="1"/>
        <v>0.76854739890832124</v>
      </c>
    </row>
    <row r="31" spans="1:8" ht="15.75" x14ac:dyDescent="0.3">
      <c r="A31" s="31" t="s">
        <v>81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33">
        <f t="shared" si="1"/>
        <v>0.92199433622243199</v>
      </c>
    </row>
    <row r="32" spans="1:8" ht="15.75" x14ac:dyDescent="0.3">
      <c r="A32" s="32" t="s">
        <v>82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33">
        <f t="shared" si="1"/>
        <v>0.45605787343192655</v>
      </c>
    </row>
    <row r="33" spans="1:8" ht="15.75" x14ac:dyDescent="0.3">
      <c r="A33" s="31" t="s">
        <v>83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33">
        <f t="shared" si="1"/>
        <v>0.5929770259092243</v>
      </c>
    </row>
    <row r="34" spans="1:8" ht="15.75" x14ac:dyDescent="0.3">
      <c r="A34" s="31" t="s">
        <v>84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33">
        <f t="shared" si="1"/>
        <v>0.378058950395399</v>
      </c>
    </row>
    <row r="35" spans="1:8" ht="15.75" x14ac:dyDescent="0.3">
      <c r="A35" s="31" t="s">
        <v>85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33">
        <f t="shared" si="1"/>
        <v>0.43662056254027243</v>
      </c>
    </row>
    <row r="36" spans="1:8" ht="15.75" x14ac:dyDescent="0.3">
      <c r="A36" s="31" t="s">
        <v>86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33">
        <f t="shared" si="1"/>
        <v>0.45394235652615539</v>
      </c>
    </row>
    <row r="37" spans="1:8" ht="15.75" x14ac:dyDescent="0.3">
      <c r="A37" s="31" t="s">
        <v>87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33">
        <f t="shared" si="1"/>
        <v>0.458564541071591</v>
      </c>
    </row>
    <row r="38" spans="1:8" ht="15.75" x14ac:dyDescent="0.3">
      <c r="A38" s="31" t="s">
        <v>88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33">
        <f t="shared" si="1"/>
        <v>0.46357935359382535</v>
      </c>
    </row>
    <row r="39" spans="1:8" ht="15.75" x14ac:dyDescent="0.3">
      <c r="A39" s="31" t="s">
        <v>89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33">
        <f t="shared" si="1"/>
        <v>0.54467871485943775</v>
      </c>
    </row>
    <row r="40" spans="1:8" ht="15.75" x14ac:dyDescent="0.3">
      <c r="A40" s="31" t="s">
        <v>90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33">
        <f t="shared" si="1"/>
        <v>0.38821856416444023</v>
      </c>
    </row>
    <row r="41" spans="1:8" x14ac:dyDescent="0.25">
      <c r="A41" s="41" t="s">
        <v>17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40">
        <f>(G41-B41)/B41</f>
        <v>0.35654984890778096</v>
      </c>
    </row>
  </sheetData>
  <mergeCells count="2">
    <mergeCell ref="A1:H1"/>
    <mergeCell ref="A2:H2"/>
  </mergeCells>
  <pageMargins left="0.25" right="0.25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view="pageBreakPreview" zoomScale="65" zoomScaleNormal="100" workbookViewId="0">
      <selection activeCell="G39" sqref="G39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7" width="18" style="48" customWidth="1"/>
    <col min="8" max="8" width="23.85546875" style="48" customWidth="1"/>
    <col min="9" max="16384" width="8.85546875" style="48"/>
  </cols>
  <sheetData>
    <row r="1" spans="1:8" ht="26.25" x14ac:dyDescent="0.25">
      <c r="A1" s="62" t="s">
        <v>93</v>
      </c>
      <c r="B1" s="62"/>
      <c r="C1" s="62"/>
      <c r="D1" s="62"/>
      <c r="E1" s="62"/>
      <c r="F1" s="62"/>
      <c r="G1" s="62"/>
      <c r="H1" s="62"/>
    </row>
    <row r="2" spans="1:8" x14ac:dyDescent="0.25">
      <c r="A2" s="63" t="s">
        <v>94</v>
      </c>
      <c r="B2" s="63"/>
      <c r="C2" s="63"/>
      <c r="D2" s="63"/>
      <c r="E2" s="63"/>
      <c r="F2" s="63"/>
      <c r="G2" s="63"/>
      <c r="H2" s="63"/>
    </row>
    <row r="4" spans="1:8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8" x14ac:dyDescent="0.25">
      <c r="A5" s="45" t="s">
        <v>25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37">
        <f>(G5-B5)/B5</f>
        <v>0.51312270106572733</v>
      </c>
    </row>
    <row r="6" spans="1:8" ht="15.75" x14ac:dyDescent="0.3">
      <c r="A6" s="30" t="s">
        <v>57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33">
        <f>(G6-B6)/B6</f>
        <v>8.6169546701755861E-2</v>
      </c>
    </row>
    <row r="7" spans="1:8" ht="15.75" x14ac:dyDescent="0.3">
      <c r="A7" s="30" t="s">
        <v>58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33">
        <f t="shared" ref="H7:H11" si="0">(G7-B7)/B7</f>
        <v>0.55277734242237053</v>
      </c>
    </row>
    <row r="8" spans="1:8" ht="15.75" x14ac:dyDescent="0.3">
      <c r="A8" s="30" t="s">
        <v>59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33">
        <f t="shared" si="0"/>
        <v>0.15265521640695864</v>
      </c>
    </row>
    <row r="9" spans="1:8" ht="15.75" x14ac:dyDescent="0.3">
      <c r="A9" s="30" t="s">
        <v>60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33">
        <f t="shared" si="0"/>
        <v>0.25359067502295318</v>
      </c>
    </row>
    <row r="10" spans="1:8" ht="15.75" x14ac:dyDescent="0.3">
      <c r="A10" s="30" t="s">
        <v>61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33">
        <f t="shared" si="0"/>
        <v>0.1687441680311273</v>
      </c>
    </row>
    <row r="11" spans="1:8" ht="15.75" x14ac:dyDescent="0.3">
      <c r="A11" s="30" t="s">
        <v>62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33">
        <f t="shared" si="0"/>
        <v>0.1285430784390362</v>
      </c>
    </row>
    <row r="12" spans="1:8" x14ac:dyDescent="0.25">
      <c r="A12" s="45" t="s">
        <v>26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37">
        <f>(G12-B12)/B12</f>
        <v>0.1346496937475164</v>
      </c>
    </row>
    <row r="13" spans="1:8" ht="15.75" x14ac:dyDescent="0.3">
      <c r="A13" s="30" t="s">
        <v>63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33">
        <f>(G13-B13)/B13</f>
        <v>0.13207079060535892</v>
      </c>
    </row>
    <row r="14" spans="1:8" ht="15.75" x14ac:dyDescent="0.3">
      <c r="A14" s="30" t="s">
        <v>64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33">
        <f t="shared" ref="H14:H40" si="1">(G14-B14)/B14</f>
        <v>0.14141407722103416</v>
      </c>
    </row>
    <row r="15" spans="1:8" ht="15.75" x14ac:dyDescent="0.3">
      <c r="A15" s="30" t="s">
        <v>65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33">
        <f t="shared" si="1"/>
        <v>0.10556873517293046</v>
      </c>
    </row>
    <row r="16" spans="1:8" ht="15.75" x14ac:dyDescent="0.3">
      <c r="A16" s="30" t="s">
        <v>66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33">
        <f t="shared" si="1"/>
        <v>0.2882538391131903</v>
      </c>
    </row>
    <row r="17" spans="1:8" ht="15.75" x14ac:dyDescent="0.3">
      <c r="A17" s="30" t="s">
        <v>67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33">
        <f t="shared" si="1"/>
        <v>0.31102210829862226</v>
      </c>
    </row>
    <row r="18" spans="1:8" ht="30" x14ac:dyDescent="0.3">
      <c r="A18" s="30" t="s">
        <v>68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33">
        <f t="shared" si="1"/>
        <v>0.47293843076239162</v>
      </c>
    </row>
    <row r="19" spans="1:8" ht="15.75" x14ac:dyDescent="0.3">
      <c r="A19" s="30" t="s">
        <v>69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33">
        <f t="shared" si="1"/>
        <v>0.16925570714575172</v>
      </c>
    </row>
    <row r="20" spans="1:8" ht="15.75" x14ac:dyDescent="0.3">
      <c r="A20" s="30" t="s">
        <v>70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33">
        <f t="shared" si="1"/>
        <v>8.8522535550735124E-2</v>
      </c>
    </row>
    <row r="21" spans="1:8" ht="15.75" x14ac:dyDescent="0.3">
      <c r="A21" s="30" t="s">
        <v>71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33">
        <f t="shared" si="1"/>
        <v>0.46883988494726747</v>
      </c>
    </row>
    <row r="22" spans="1:8" ht="15.75" x14ac:dyDescent="0.3">
      <c r="A22" s="30" t="s">
        <v>72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33">
        <f t="shared" si="1"/>
        <v>0.46167937789741287</v>
      </c>
    </row>
    <row r="23" spans="1:8" ht="15.75" x14ac:dyDescent="0.3">
      <c r="A23" s="30" t="s">
        <v>73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33">
        <f t="shared" si="1"/>
        <v>0.38859681404763158</v>
      </c>
    </row>
    <row r="24" spans="1:8" ht="15.75" x14ac:dyDescent="0.3">
      <c r="A24" s="30" t="s">
        <v>74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33">
        <f t="shared" si="1"/>
        <v>0.24787148594377509</v>
      </c>
    </row>
    <row r="25" spans="1:8" ht="15.75" x14ac:dyDescent="0.3">
      <c r="A25" s="30" t="s">
        <v>75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33">
        <f t="shared" si="1"/>
        <v>0.19392724147808652</v>
      </c>
    </row>
    <row r="26" spans="1:8" ht="15.75" x14ac:dyDescent="0.3">
      <c r="A26" s="30" t="s">
        <v>76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33">
        <f t="shared" si="1"/>
        <v>4.9906738982030456E-2</v>
      </c>
    </row>
    <row r="27" spans="1:8" ht="15.75" x14ac:dyDescent="0.3">
      <c r="A27" s="30" t="s">
        <v>77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33">
        <f t="shared" si="1"/>
        <v>0.11303922766711474</v>
      </c>
    </row>
    <row r="28" spans="1:8" ht="15.75" x14ac:dyDescent="0.3">
      <c r="A28" s="30" t="s">
        <v>78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33">
        <f t="shared" si="1"/>
        <v>3.4249887885476116E-2</v>
      </c>
    </row>
    <row r="29" spans="1:8" ht="15.75" x14ac:dyDescent="0.3">
      <c r="A29" s="30" t="s">
        <v>79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33">
        <f t="shared" si="1"/>
        <v>0.11558109833971902</v>
      </c>
    </row>
    <row r="30" spans="1:8" ht="15.75" x14ac:dyDescent="0.3">
      <c r="A30" s="30" t="s">
        <v>80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33">
        <f t="shared" si="1"/>
        <v>0.17081425442962372</v>
      </c>
    </row>
    <row r="31" spans="1:8" ht="15.75" x14ac:dyDescent="0.3">
      <c r="A31" s="30" t="s">
        <v>81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33">
        <f t="shared" si="1"/>
        <v>0.13873052071455722</v>
      </c>
    </row>
    <row r="32" spans="1:8" ht="15.75" x14ac:dyDescent="0.3">
      <c r="A32" s="30" t="s">
        <v>82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33">
        <f t="shared" si="1"/>
        <v>0.17487433590326101</v>
      </c>
    </row>
    <row r="33" spans="1:8" ht="15.75" x14ac:dyDescent="0.3">
      <c r="A33" s="30" t="s">
        <v>83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33">
        <f t="shared" si="1"/>
        <v>7.7543998941378853E-2</v>
      </c>
    </row>
    <row r="34" spans="1:8" ht="15.75" x14ac:dyDescent="0.3">
      <c r="A34" s="30" t="s">
        <v>84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33">
        <f t="shared" si="1"/>
        <v>0.15509645933641217</v>
      </c>
    </row>
    <row r="35" spans="1:8" ht="15.75" x14ac:dyDescent="0.3">
      <c r="A35" s="30" t="s">
        <v>85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33">
        <f t="shared" si="1"/>
        <v>0.12748634442955786</v>
      </c>
    </row>
    <row r="36" spans="1:8" ht="15.75" x14ac:dyDescent="0.3">
      <c r="A36" s="30" t="s">
        <v>86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33">
        <f t="shared" si="1"/>
        <v>0.22323625922887613</v>
      </c>
    </row>
    <row r="37" spans="1:8" ht="15.75" x14ac:dyDescent="0.3">
      <c r="A37" s="30" t="s">
        <v>87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33">
        <f t="shared" si="1"/>
        <v>0.22636600173460539</v>
      </c>
    </row>
    <row r="38" spans="1:8" ht="15.75" x14ac:dyDescent="0.3">
      <c r="A38" s="30" t="s">
        <v>88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33">
        <f t="shared" si="1"/>
        <v>1.181573275862069</v>
      </c>
    </row>
    <row r="39" spans="1:8" ht="15.75" x14ac:dyDescent="0.3">
      <c r="A39" s="30" t="s">
        <v>89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33">
        <f t="shared" si="1"/>
        <v>0.35114192495921698</v>
      </c>
    </row>
    <row r="40" spans="1:8" ht="15.75" x14ac:dyDescent="0.3">
      <c r="A40" s="30" t="s">
        <v>90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33">
        <f t="shared" si="1"/>
        <v>8.4726940162006797E-2</v>
      </c>
    </row>
    <row r="41" spans="1:8" x14ac:dyDescent="0.25">
      <c r="A41" s="46" t="s">
        <v>91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7">
        <f>(G41-B41)/B41</f>
        <v>0.20255562931934565</v>
      </c>
    </row>
    <row r="42" spans="1:8" x14ac:dyDescent="0.25">
      <c r="A42" s="42" t="s">
        <v>12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40">
        <f>(G42-B42)/B42</f>
        <v>0.41231950744122497</v>
      </c>
    </row>
  </sheetData>
  <mergeCells count="2">
    <mergeCell ref="A1:H1"/>
    <mergeCell ref="A2:H2"/>
  </mergeCells>
  <pageMargins left="0.25" right="0.25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60" zoomScaleNormal="100" workbookViewId="0">
      <selection activeCell="J40" sqref="J40"/>
    </sheetView>
  </sheetViews>
  <sheetFormatPr defaultColWidth="8.85546875" defaultRowHeight="15" x14ac:dyDescent="0.25"/>
  <cols>
    <col min="1" max="1" width="37.7109375" style="48" customWidth="1"/>
    <col min="2" max="2" width="24.140625" style="48" customWidth="1"/>
    <col min="3" max="7" width="18" style="48" customWidth="1"/>
    <col min="8" max="8" width="23.85546875" style="48" customWidth="1"/>
    <col min="9" max="16384" width="8.85546875" style="48"/>
  </cols>
  <sheetData>
    <row r="1" spans="1:8" ht="26.25" x14ac:dyDescent="0.25">
      <c r="A1" s="62" t="s">
        <v>95</v>
      </c>
      <c r="B1" s="62"/>
      <c r="C1" s="62"/>
      <c r="D1" s="62"/>
      <c r="E1" s="62"/>
      <c r="F1" s="62"/>
      <c r="G1" s="62"/>
      <c r="H1" s="62"/>
    </row>
    <row r="2" spans="1:8" x14ac:dyDescent="0.25">
      <c r="A2" s="63" t="s">
        <v>94</v>
      </c>
      <c r="B2" s="63"/>
      <c r="C2" s="63"/>
      <c r="D2" s="63"/>
      <c r="E2" s="63"/>
      <c r="F2" s="63"/>
      <c r="G2" s="63"/>
      <c r="H2" s="63"/>
    </row>
    <row r="4" spans="1:8" ht="3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8" x14ac:dyDescent="0.25">
      <c r="A5" s="35" t="s">
        <v>25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37">
        <f>(G5-B5)/B5</f>
        <v>0.64897223939206228</v>
      </c>
    </row>
    <row r="6" spans="1:8" ht="15.75" x14ac:dyDescent="0.3">
      <c r="A6" s="31" t="s">
        <v>57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33">
        <f>(G6-B6)/B6</f>
        <v>0.63836039840898584</v>
      </c>
    </row>
    <row r="7" spans="1:8" ht="15.75" x14ac:dyDescent="0.3">
      <c r="A7" s="31" t="s">
        <v>58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33">
        <f t="shared" ref="H7:H11" si="0">(G7-B7)/B7</f>
        <v>0.58052423632710282</v>
      </c>
    </row>
    <row r="8" spans="1:8" ht="15.75" x14ac:dyDescent="0.3">
      <c r="A8" s="31" t="s">
        <v>59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33">
        <f t="shared" si="0"/>
        <v>0.70542876157827872</v>
      </c>
    </row>
    <row r="9" spans="1:8" ht="15.75" x14ac:dyDescent="0.3">
      <c r="A9" s="31" t="s">
        <v>60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33">
        <f t="shared" si="0"/>
        <v>0.7397278384752296</v>
      </c>
    </row>
    <row r="10" spans="1:8" ht="15.75" x14ac:dyDescent="0.3">
      <c r="A10" s="31" t="s">
        <v>61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33">
        <f t="shared" si="0"/>
        <v>0.65850510209835345</v>
      </c>
    </row>
    <row r="11" spans="1:8" ht="15.75" x14ac:dyDescent="0.3">
      <c r="A11" s="31" t="s">
        <v>62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33">
        <f t="shared" si="0"/>
        <v>0.62259903181813014</v>
      </c>
    </row>
    <row r="12" spans="1:8" x14ac:dyDescent="0.25">
      <c r="A12" s="35" t="s">
        <v>26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37">
        <f>(G12-B12)/B12</f>
        <v>0.56214177707267854</v>
      </c>
    </row>
    <row r="13" spans="1:8" ht="15.75" x14ac:dyDescent="0.3">
      <c r="A13" s="31" t="s">
        <v>63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33">
        <f>(G13-B13)/B13</f>
        <v>0.52085763790615958</v>
      </c>
    </row>
    <row r="14" spans="1:8" ht="15.75" x14ac:dyDescent="0.3">
      <c r="A14" s="31" t="s">
        <v>64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33">
        <f t="shared" ref="H14:H40" si="1">(G14-B14)/B14</f>
        <v>0.57176579168516817</v>
      </c>
    </row>
    <row r="15" spans="1:8" ht="15.75" x14ac:dyDescent="0.3">
      <c r="A15" s="31" t="s">
        <v>65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33">
        <f t="shared" si="1"/>
        <v>0.55317642941974887</v>
      </c>
    </row>
    <row r="16" spans="1:8" ht="15.75" x14ac:dyDescent="0.3">
      <c r="A16" s="31" t="s">
        <v>66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33">
        <f t="shared" si="1"/>
        <v>0.54394458199441609</v>
      </c>
    </row>
    <row r="17" spans="1:8" ht="15.75" x14ac:dyDescent="0.3">
      <c r="A17" s="31" t="s">
        <v>67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33">
        <f t="shared" si="1"/>
        <v>0.58478120832161429</v>
      </c>
    </row>
    <row r="18" spans="1:8" ht="30" x14ac:dyDescent="0.3">
      <c r="A18" s="31" t="s">
        <v>68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33">
        <f t="shared" si="1"/>
        <v>0.66586818378414347</v>
      </c>
    </row>
    <row r="19" spans="1:8" ht="15.75" x14ac:dyDescent="0.3">
      <c r="A19" s="31" t="s">
        <v>69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33">
        <f t="shared" si="1"/>
        <v>0.50969011972703326</v>
      </c>
    </row>
    <row r="20" spans="1:8" ht="15.75" x14ac:dyDescent="0.3">
      <c r="A20" s="31" t="s">
        <v>70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33">
        <f t="shared" si="1"/>
        <v>0.64369353848286115</v>
      </c>
    </row>
    <row r="21" spans="1:8" ht="15.75" x14ac:dyDescent="0.3">
      <c r="A21" s="31" t="s">
        <v>71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33">
        <f t="shared" si="1"/>
        <v>0.55307178145887825</v>
      </c>
    </row>
    <row r="22" spans="1:8" ht="15.75" x14ac:dyDescent="0.3">
      <c r="A22" s="32" t="s">
        <v>72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33">
        <f t="shared" si="1"/>
        <v>0.72795147576203112</v>
      </c>
    </row>
    <row r="23" spans="1:8" ht="15.75" x14ac:dyDescent="0.3">
      <c r="A23" s="31" t="s">
        <v>73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33">
        <f t="shared" si="1"/>
        <v>0.57060844573154279</v>
      </c>
    </row>
    <row r="24" spans="1:8" ht="15.75" x14ac:dyDescent="0.3">
      <c r="A24" s="31" t="s">
        <v>74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33">
        <f t="shared" si="1"/>
        <v>0.55583299848841439</v>
      </c>
    </row>
    <row r="25" spans="1:8" ht="15.75" x14ac:dyDescent="0.3">
      <c r="A25" s="31" t="s">
        <v>75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33">
        <f t="shared" si="1"/>
        <v>0.45870686235620783</v>
      </c>
    </row>
    <row r="26" spans="1:8" ht="15.75" x14ac:dyDescent="0.3">
      <c r="A26" s="31" t="s">
        <v>76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33">
        <f t="shared" si="1"/>
        <v>0.52638072040548667</v>
      </c>
    </row>
    <row r="27" spans="1:8" ht="15.75" x14ac:dyDescent="0.3">
      <c r="A27" s="31" t="s">
        <v>77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33">
        <f t="shared" si="1"/>
        <v>0.57042742159311688</v>
      </c>
    </row>
    <row r="28" spans="1:8" ht="15.75" x14ac:dyDescent="0.3">
      <c r="A28" s="31" t="s">
        <v>78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33">
        <f t="shared" si="1"/>
        <v>0.3987778133952059</v>
      </c>
    </row>
    <row r="29" spans="1:8" ht="15.75" x14ac:dyDescent="0.3">
      <c r="A29" s="31" t="s">
        <v>79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33">
        <f t="shared" si="1"/>
        <v>0.4189794648413192</v>
      </c>
    </row>
    <row r="30" spans="1:8" ht="15.75" x14ac:dyDescent="0.3">
      <c r="A30" s="31" t="s">
        <v>80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33">
        <f t="shared" si="1"/>
        <v>0.70946775251842986</v>
      </c>
    </row>
    <row r="31" spans="1:8" ht="15.75" x14ac:dyDescent="0.3">
      <c r="A31" s="31" t="s">
        <v>81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33">
        <f t="shared" si="1"/>
        <v>0.81684728306817311</v>
      </c>
    </row>
    <row r="32" spans="1:8" ht="15.75" x14ac:dyDescent="0.3">
      <c r="A32" s="32" t="s">
        <v>82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33">
        <f t="shared" si="1"/>
        <v>0.52706464704535383</v>
      </c>
    </row>
    <row r="33" spans="1:8" ht="15.75" x14ac:dyDescent="0.3">
      <c r="A33" s="31" t="s">
        <v>83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33">
        <f t="shared" si="1"/>
        <v>0.54446119065561416</v>
      </c>
    </row>
    <row r="34" spans="1:8" ht="15.75" x14ac:dyDescent="0.3">
      <c r="A34" s="31" t="s">
        <v>84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33">
        <f t="shared" si="1"/>
        <v>0.45256280662169035</v>
      </c>
    </row>
    <row r="35" spans="1:8" ht="15.75" x14ac:dyDescent="0.3">
      <c r="A35" s="31" t="s">
        <v>85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33">
        <f t="shared" si="1"/>
        <v>0.56434662595608187</v>
      </c>
    </row>
    <row r="36" spans="1:8" ht="15.75" x14ac:dyDescent="0.3">
      <c r="A36" s="31" t="s">
        <v>86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33">
        <f t="shared" si="1"/>
        <v>0.61268558423754782</v>
      </c>
    </row>
    <row r="37" spans="1:8" ht="15.75" x14ac:dyDescent="0.3">
      <c r="A37" s="31" t="s">
        <v>87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33">
        <f t="shared" si="1"/>
        <v>0.51435952336622603</v>
      </c>
    </row>
    <row r="38" spans="1:8" ht="15.75" x14ac:dyDescent="0.3">
      <c r="A38" s="31" t="s">
        <v>88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33">
        <f t="shared" si="1"/>
        <v>0.60193531466118189</v>
      </c>
    </row>
    <row r="39" spans="1:8" ht="15.75" x14ac:dyDescent="0.3">
      <c r="A39" s="31" t="s">
        <v>89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33">
        <f t="shared" si="1"/>
        <v>0.49874774986303516</v>
      </c>
    </row>
    <row r="40" spans="1:8" ht="15.75" x14ac:dyDescent="0.3">
      <c r="A40" s="31" t="s">
        <v>90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33">
        <f t="shared" si="1"/>
        <v>0.49495779487562563</v>
      </c>
    </row>
    <row r="41" spans="1:8" x14ac:dyDescent="0.25">
      <c r="A41" s="41" t="s">
        <v>17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40">
        <f>(G41-B41)/B41</f>
        <v>0.6344851368165334</v>
      </c>
    </row>
  </sheetData>
  <mergeCells count="2">
    <mergeCell ref="A1:H1"/>
    <mergeCell ref="A2:H2"/>
  </mergeCells>
  <pageMargins left="0.25" right="0.25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view="pageBreakPreview" zoomScale="60" zoomScaleNormal="88" workbookViewId="0">
      <selection activeCell="F45" sqref="F45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7" width="25.42578125" style="48" bestFit="1" customWidth="1"/>
    <col min="8" max="8" width="23.85546875" style="48" customWidth="1"/>
    <col min="9" max="16384" width="8.85546875" style="48"/>
  </cols>
  <sheetData>
    <row r="1" spans="1:8" ht="26.25" x14ac:dyDescent="0.25">
      <c r="A1" s="62" t="s">
        <v>96</v>
      </c>
      <c r="B1" s="62"/>
      <c r="C1" s="62"/>
      <c r="D1" s="62"/>
      <c r="E1" s="62"/>
      <c r="F1" s="62"/>
      <c r="G1" s="62"/>
      <c r="H1" s="62"/>
    </row>
    <row r="2" spans="1:8" x14ac:dyDescent="0.25">
      <c r="A2" s="63" t="s">
        <v>97</v>
      </c>
      <c r="B2" s="63"/>
      <c r="C2" s="63"/>
      <c r="D2" s="63"/>
      <c r="E2" s="63"/>
      <c r="F2" s="63"/>
      <c r="G2" s="63"/>
      <c r="H2" s="63"/>
    </row>
    <row r="4" spans="1:8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8" x14ac:dyDescent="0.25">
      <c r="A5" s="35" t="s">
        <v>25</v>
      </c>
      <c r="B5" s="36">
        <v>69823521485110.453</v>
      </c>
      <c r="C5" s="36">
        <v>75708121670780.469</v>
      </c>
      <c r="D5" s="36">
        <v>81633838954921</v>
      </c>
      <c r="E5" s="50">
        <v>87723569763079.438</v>
      </c>
      <c r="F5" s="50">
        <v>90879451142010.109</v>
      </c>
      <c r="G5" s="50">
        <v>93613620214427.031</v>
      </c>
      <c r="H5" s="37">
        <f>(G5-B5)/B5</f>
        <v>0.34071754364880763</v>
      </c>
    </row>
    <row r="6" spans="1:8" ht="15.75" x14ac:dyDescent="0.3">
      <c r="A6" s="31" t="s">
        <v>57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33">
        <f>(G6-B6)/B6</f>
        <v>0.33966514801367481</v>
      </c>
    </row>
    <row r="7" spans="1:8" ht="15.75" x14ac:dyDescent="0.3">
      <c r="A7" s="31" t="s">
        <v>58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33">
        <f t="shared" ref="H7:H11" si="0">(G7-B7)/B7</f>
        <v>0.32734076401488976</v>
      </c>
    </row>
    <row r="8" spans="1:8" ht="15.75" x14ac:dyDescent="0.3">
      <c r="A8" s="31" t="s">
        <v>59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33">
        <f t="shared" si="0"/>
        <v>0.34989194718632544</v>
      </c>
    </row>
    <row r="9" spans="1:8" ht="15.75" x14ac:dyDescent="0.3">
      <c r="A9" s="31" t="s">
        <v>60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33">
        <f t="shared" si="0"/>
        <v>0.38966100860582975</v>
      </c>
    </row>
    <row r="10" spans="1:8" ht="15.75" x14ac:dyDescent="0.3">
      <c r="A10" s="31" t="s">
        <v>61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33">
        <f t="shared" si="0"/>
        <v>0.31241955546636035</v>
      </c>
    </row>
    <row r="11" spans="1:8" ht="15.75" x14ac:dyDescent="0.3">
      <c r="A11" s="31" t="s">
        <v>62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33">
        <f t="shared" si="0"/>
        <v>0.33034875548559517</v>
      </c>
    </row>
    <row r="12" spans="1:8" x14ac:dyDescent="0.25">
      <c r="A12" s="35" t="s">
        <v>26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37">
        <f>(G12-B12)/B12</f>
        <v>0.33302256843968853</v>
      </c>
    </row>
    <row r="13" spans="1:8" ht="15.75" x14ac:dyDescent="0.3">
      <c r="A13" s="31" t="s">
        <v>63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33">
        <f>(G13-B13)/B13</f>
        <v>0.3624293030353018</v>
      </c>
    </row>
    <row r="14" spans="1:8" ht="15.75" x14ac:dyDescent="0.3">
      <c r="A14" s="31" t="s">
        <v>64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33">
        <f t="shared" ref="H14:H40" si="1">(G14-B14)/B14</f>
        <v>0.33930461878107865</v>
      </c>
    </row>
    <row r="15" spans="1:8" ht="15.75" x14ac:dyDescent="0.3">
      <c r="A15" s="31" t="s">
        <v>65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33">
        <f t="shared" si="1"/>
        <v>0.34772363832385278</v>
      </c>
    </row>
    <row r="16" spans="1:8" ht="15.75" x14ac:dyDescent="0.3">
      <c r="A16" s="31" t="s">
        <v>66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33">
        <f t="shared" si="1"/>
        <v>0.32442028051953203</v>
      </c>
    </row>
    <row r="17" spans="1:8" ht="15.75" x14ac:dyDescent="0.3">
      <c r="A17" s="31" t="s">
        <v>67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33">
        <f t="shared" si="1"/>
        <v>0.34117198435666146</v>
      </c>
    </row>
    <row r="18" spans="1:8" ht="30" x14ac:dyDescent="0.3">
      <c r="A18" s="31" t="s">
        <v>68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33">
        <f t="shared" si="1"/>
        <v>0.42910456330148689</v>
      </c>
    </row>
    <row r="19" spans="1:8" ht="15.75" x14ac:dyDescent="0.3">
      <c r="A19" s="31" t="s">
        <v>69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33">
        <f t="shared" si="1"/>
        <v>0.24361596164152605</v>
      </c>
    </row>
    <row r="20" spans="1:8" ht="15.75" x14ac:dyDescent="0.3">
      <c r="A20" s="31" t="s">
        <v>70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33">
        <f t="shared" si="1"/>
        <v>0.35224804683045446</v>
      </c>
    </row>
    <row r="21" spans="1:8" ht="15.75" x14ac:dyDescent="0.3">
      <c r="A21" s="31" t="s">
        <v>71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33">
        <f t="shared" si="1"/>
        <v>0.26513913845933085</v>
      </c>
    </row>
    <row r="22" spans="1:8" ht="15.75" x14ac:dyDescent="0.3">
      <c r="A22" s="32" t="s">
        <v>72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33">
        <f t="shared" si="1"/>
        <v>0.38033656970790797</v>
      </c>
    </row>
    <row r="23" spans="1:8" ht="15.75" x14ac:dyDescent="0.3">
      <c r="A23" s="31" t="s">
        <v>73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33">
        <f t="shared" si="1"/>
        <v>0.32404355647553729</v>
      </c>
    </row>
    <row r="24" spans="1:8" ht="15.75" x14ac:dyDescent="0.3">
      <c r="A24" s="31" t="s">
        <v>74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33">
        <f t="shared" si="1"/>
        <v>0.36397350999820732</v>
      </c>
    </row>
    <row r="25" spans="1:8" ht="15.75" x14ac:dyDescent="0.3">
      <c r="A25" s="31" t="s">
        <v>75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33">
        <f t="shared" si="1"/>
        <v>0.2913286244522687</v>
      </c>
    </row>
    <row r="26" spans="1:8" ht="15.75" x14ac:dyDescent="0.3">
      <c r="A26" s="31" t="s">
        <v>76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33">
        <f t="shared" si="1"/>
        <v>0.29045341764462518</v>
      </c>
    </row>
    <row r="27" spans="1:8" ht="15.75" x14ac:dyDescent="0.3">
      <c r="A27" s="31" t="s">
        <v>77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33">
        <f t="shared" si="1"/>
        <v>0.33104067357431394</v>
      </c>
    </row>
    <row r="28" spans="1:8" ht="15.75" x14ac:dyDescent="0.3">
      <c r="A28" s="31" t="s">
        <v>78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33">
        <f t="shared" si="1"/>
        <v>0.24040194854798605</v>
      </c>
    </row>
    <row r="29" spans="1:8" ht="15.75" x14ac:dyDescent="0.3">
      <c r="A29" s="31" t="s">
        <v>79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33">
        <f t="shared" si="1"/>
        <v>0.2980371101877034</v>
      </c>
    </row>
    <row r="30" spans="1:8" ht="15.75" x14ac:dyDescent="0.3">
      <c r="A30" s="31" t="s">
        <v>80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33">
        <f t="shared" si="1"/>
        <v>0.78705225070540163</v>
      </c>
    </row>
    <row r="31" spans="1:8" ht="15.75" x14ac:dyDescent="0.3">
      <c r="A31" s="31" t="s">
        <v>81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33">
        <f t="shared" si="1"/>
        <v>0.99359380188420288</v>
      </c>
    </row>
    <row r="32" spans="1:8" ht="15.75" x14ac:dyDescent="0.3">
      <c r="A32" s="32" t="s">
        <v>82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33">
        <f t="shared" si="1"/>
        <v>0.36163540457799875</v>
      </c>
    </row>
    <row r="33" spans="1:8" ht="15.75" x14ac:dyDescent="0.3">
      <c r="A33" s="31" t="s">
        <v>83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33">
        <f t="shared" si="1"/>
        <v>0.57934182063905293</v>
      </c>
    </row>
    <row r="34" spans="1:8" ht="15.75" x14ac:dyDescent="0.3">
      <c r="A34" s="31" t="s">
        <v>84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33">
        <f t="shared" si="1"/>
        <v>0.25484544928394698</v>
      </c>
    </row>
    <row r="35" spans="1:8" ht="15.75" x14ac:dyDescent="0.3">
      <c r="A35" s="31" t="s">
        <v>85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33">
        <f t="shared" si="1"/>
        <v>0.35340584543817471</v>
      </c>
    </row>
    <row r="36" spans="1:8" ht="15.75" x14ac:dyDescent="0.3">
      <c r="A36" s="31" t="s">
        <v>86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33">
        <f t="shared" si="1"/>
        <v>0.36831447450088522</v>
      </c>
    </row>
    <row r="37" spans="1:8" ht="15.75" x14ac:dyDescent="0.3">
      <c r="A37" s="31" t="s">
        <v>87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33">
        <f t="shared" si="1"/>
        <v>0.35602515851647981</v>
      </c>
    </row>
    <row r="38" spans="1:8" ht="15.75" x14ac:dyDescent="0.3">
      <c r="A38" s="31" t="s">
        <v>88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33">
        <f t="shared" si="1"/>
        <v>0.34624323782803962</v>
      </c>
    </row>
    <row r="39" spans="1:8" ht="15.75" x14ac:dyDescent="0.3">
      <c r="A39" s="31" t="s">
        <v>89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33">
        <f t="shared" si="1"/>
        <v>0.39146786508097992</v>
      </c>
    </row>
    <row r="40" spans="1:8" ht="15.75" x14ac:dyDescent="0.3">
      <c r="A40" s="31" t="s">
        <v>90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33">
        <f t="shared" si="1"/>
        <v>0.30248183873695533</v>
      </c>
    </row>
    <row r="41" spans="1:8" x14ac:dyDescent="0.25">
      <c r="A41" s="41" t="s">
        <v>17</v>
      </c>
      <c r="B41" s="39">
        <v>81497510828317.406</v>
      </c>
      <c r="C41" s="39">
        <v>88374055962043.688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40">
        <f>(G41-B41)/B41</f>
        <v>0.33961528840598565</v>
      </c>
    </row>
  </sheetData>
  <mergeCells count="2">
    <mergeCell ref="A1:H1"/>
    <mergeCell ref="A2:H2"/>
  </mergeCells>
  <pageMargins left="0.25" right="0.25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view="pageBreakPreview" zoomScale="60" zoomScaleNormal="100" workbookViewId="0">
      <selection activeCell="E26" sqref="E26"/>
    </sheetView>
  </sheetViews>
  <sheetFormatPr defaultColWidth="8.85546875" defaultRowHeight="15" x14ac:dyDescent="0.25"/>
  <cols>
    <col min="1" max="1" width="37.7109375" style="48" customWidth="1"/>
    <col min="2" max="3" width="24" style="48" bestFit="1" customWidth="1"/>
    <col min="4" max="4" width="24" style="48" customWidth="1"/>
    <col min="5" max="5" width="25.42578125" style="48" bestFit="1" customWidth="1"/>
    <col min="6" max="6" width="25.42578125" style="48" customWidth="1"/>
    <col min="7" max="7" width="25.42578125" style="48" bestFit="1" customWidth="1"/>
    <col min="8" max="8" width="23.85546875" style="48" customWidth="1"/>
    <col min="9" max="16384" width="8.85546875" style="48"/>
  </cols>
  <sheetData>
    <row r="1" spans="1:8" ht="26.25" x14ac:dyDescent="0.25">
      <c r="A1" s="62" t="s">
        <v>34</v>
      </c>
      <c r="B1" s="62"/>
      <c r="C1" s="62"/>
      <c r="D1" s="62"/>
      <c r="E1" s="62"/>
      <c r="F1" s="62"/>
      <c r="G1" s="62"/>
    </row>
    <row r="2" spans="1:8" x14ac:dyDescent="0.25">
      <c r="A2" s="63" t="s">
        <v>97</v>
      </c>
      <c r="B2" s="63"/>
      <c r="C2" s="63"/>
      <c r="D2" s="63"/>
      <c r="E2" s="63"/>
      <c r="F2" s="63"/>
      <c r="G2" s="63"/>
    </row>
    <row r="4" spans="1:8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98</v>
      </c>
      <c r="G4" s="2" t="s">
        <v>99</v>
      </c>
      <c r="H4" s="1" t="s">
        <v>100</v>
      </c>
    </row>
    <row r="5" spans="1:8" x14ac:dyDescent="0.25">
      <c r="A5" s="35" t="s">
        <v>25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37">
        <f>(G5-B5)/B5</f>
        <v>-2.5624851437632219E-2</v>
      </c>
    </row>
    <row r="6" spans="1:8" ht="15.75" x14ac:dyDescent="0.3">
      <c r="A6" s="31" t="s">
        <v>57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33">
        <f>(G6-B6)/B6</f>
        <v>-3.877642711970912E-2</v>
      </c>
    </row>
    <row r="7" spans="1:8" ht="15.75" x14ac:dyDescent="0.3">
      <c r="A7" s="31" t="s">
        <v>58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33">
        <f t="shared" ref="H7:H11" si="0">(G7-B7)/B7</f>
        <v>-8.0533002767781067E-2</v>
      </c>
    </row>
    <row r="8" spans="1:8" ht="15.75" x14ac:dyDescent="0.3">
      <c r="A8" s="31" t="s">
        <v>59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33">
        <f t="shared" si="0"/>
        <v>1.4759771090053686E-3</v>
      </c>
    </row>
    <row r="9" spans="1:8" ht="15.75" x14ac:dyDescent="0.3">
      <c r="A9" s="31" t="s">
        <v>60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33">
        <f t="shared" si="0"/>
        <v>6.0269946652780251E-2</v>
      </c>
    </row>
    <row r="10" spans="1:8" ht="15.75" x14ac:dyDescent="0.3">
      <c r="A10" s="31" t="s">
        <v>61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33">
        <f t="shared" si="0"/>
        <v>-8.2450688505043626E-2</v>
      </c>
    </row>
    <row r="11" spans="1:8" ht="15.75" x14ac:dyDescent="0.3">
      <c r="A11" s="31" t="s">
        <v>62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33">
        <f t="shared" si="0"/>
        <v>3.3157843900145624E-2</v>
      </c>
    </row>
    <row r="12" spans="1:8" x14ac:dyDescent="0.25">
      <c r="A12" s="35" t="s">
        <v>26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37">
        <f>(G12-B12)/B12</f>
        <v>-2.0798905972224712E-3</v>
      </c>
    </row>
    <row r="13" spans="1:8" ht="15.75" x14ac:dyDescent="0.3">
      <c r="A13" s="31" t="s">
        <v>63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33">
        <f>(G13-B13)/B13</f>
        <v>-5.5132522238108751E-2</v>
      </c>
    </row>
    <row r="14" spans="1:8" ht="15.75" x14ac:dyDescent="0.3">
      <c r="A14" s="31" t="s">
        <v>64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33">
        <f t="shared" ref="H14:H40" si="1">(G14-B14)/B14</f>
        <v>-2.101227140068352E-2</v>
      </c>
    </row>
    <row r="15" spans="1:8" ht="15.75" x14ac:dyDescent="0.3">
      <c r="A15" s="31" t="s">
        <v>65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33">
        <f t="shared" si="1"/>
        <v>6.1788046336145971E-2</v>
      </c>
    </row>
    <row r="16" spans="1:8" ht="15.75" x14ac:dyDescent="0.3">
      <c r="A16" s="31" t="s">
        <v>66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33">
        <f t="shared" si="1"/>
        <v>-6.7244683302877407E-3</v>
      </c>
    </row>
    <row r="17" spans="1:8" ht="15.75" x14ac:dyDescent="0.3">
      <c r="A17" s="31" t="s">
        <v>67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33">
        <f t="shared" si="1"/>
        <v>-0.20672831090154725</v>
      </c>
    </row>
    <row r="18" spans="1:8" ht="30" x14ac:dyDescent="0.3">
      <c r="A18" s="31" t="s">
        <v>68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33">
        <f t="shared" si="1"/>
        <v>0.16044070138247085</v>
      </c>
    </row>
    <row r="19" spans="1:8" ht="15.75" x14ac:dyDescent="0.3">
      <c r="A19" s="31" t="s">
        <v>69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33">
        <f t="shared" si="1"/>
        <v>-0.12305909700128552</v>
      </c>
    </row>
    <row r="20" spans="1:8" ht="15.75" x14ac:dyDescent="0.3">
      <c r="A20" s="31" t="s">
        <v>70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33">
        <f t="shared" si="1"/>
        <v>4.0096977715654604E-2</v>
      </c>
    </row>
    <row r="21" spans="1:8" ht="15.75" x14ac:dyDescent="0.3">
      <c r="A21" s="31" t="s">
        <v>71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33">
        <f t="shared" si="1"/>
        <v>-0.10748715966265442</v>
      </c>
    </row>
    <row r="22" spans="1:8" ht="15.75" x14ac:dyDescent="0.3">
      <c r="A22" s="32" t="s">
        <v>72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33">
        <f t="shared" si="1"/>
        <v>0.24158517528903001</v>
      </c>
    </row>
    <row r="23" spans="1:8" ht="15.75" x14ac:dyDescent="0.3">
      <c r="A23" s="31" t="s">
        <v>73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33">
        <f t="shared" si="1"/>
        <v>-0.11430941466561483</v>
      </c>
    </row>
    <row r="24" spans="1:8" ht="15.75" x14ac:dyDescent="0.3">
      <c r="A24" s="31" t="s">
        <v>74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33">
        <f t="shared" si="1"/>
        <v>3.253016206726015E-2</v>
      </c>
    </row>
    <row r="25" spans="1:8" ht="15.75" x14ac:dyDescent="0.3">
      <c r="A25" s="31" t="s">
        <v>75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33">
        <f t="shared" si="1"/>
        <v>-0.41640477470087645</v>
      </c>
    </row>
    <row r="26" spans="1:8" ht="15.75" x14ac:dyDescent="0.3">
      <c r="A26" s="31" t="s">
        <v>76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33">
        <f t="shared" si="1"/>
        <v>-0.13220634474616916</v>
      </c>
    </row>
    <row r="27" spans="1:8" ht="15.75" x14ac:dyDescent="0.3">
      <c r="A27" s="31" t="s">
        <v>77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33">
        <f t="shared" si="1"/>
        <v>-0.14296264372415132</v>
      </c>
    </row>
    <row r="28" spans="1:8" ht="15.75" x14ac:dyDescent="0.3">
      <c r="A28" s="31" t="s">
        <v>78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33">
        <f t="shared" si="1"/>
        <v>-0.16313899739923707</v>
      </c>
    </row>
    <row r="29" spans="1:8" ht="15.75" x14ac:dyDescent="0.3">
      <c r="A29" s="31" t="s">
        <v>79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33">
        <f t="shared" si="1"/>
        <v>-8.0599096077620752E-2</v>
      </c>
    </row>
    <row r="30" spans="1:8" ht="15.75" x14ac:dyDescent="0.3">
      <c r="A30" s="31" t="s">
        <v>80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33">
        <f t="shared" si="1"/>
        <v>1.0084299207196428</v>
      </c>
    </row>
    <row r="31" spans="1:8" ht="15.75" x14ac:dyDescent="0.3">
      <c r="A31" s="31" t="s">
        <v>81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33">
        <f t="shared" si="1"/>
        <v>1.436506837082105</v>
      </c>
    </row>
    <row r="32" spans="1:8" ht="15.75" x14ac:dyDescent="0.3">
      <c r="A32" s="32" t="s">
        <v>82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33">
        <f t="shared" si="1"/>
        <v>0.1358274550350807</v>
      </c>
    </row>
    <row r="33" spans="1:8" ht="15.75" x14ac:dyDescent="0.3">
      <c r="A33" s="31" t="s">
        <v>83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33">
        <f t="shared" si="1"/>
        <v>0.44213509113967703</v>
      </c>
    </row>
    <row r="34" spans="1:8" ht="15.75" x14ac:dyDescent="0.3">
      <c r="A34" s="31" t="s">
        <v>84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33">
        <f t="shared" si="1"/>
        <v>-0.14034731911706649</v>
      </c>
    </row>
    <row r="35" spans="1:8" ht="15.75" x14ac:dyDescent="0.3">
      <c r="A35" s="31" t="s">
        <v>85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33">
        <f t="shared" si="1"/>
        <v>-9.1313793017664985E-2</v>
      </c>
    </row>
    <row r="36" spans="1:8" ht="15.75" x14ac:dyDescent="0.3">
      <c r="A36" s="31" t="s">
        <v>86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33">
        <f t="shared" si="1"/>
        <v>-0.19429998524772166</v>
      </c>
    </row>
    <row r="37" spans="1:8" ht="15.75" x14ac:dyDescent="0.3">
      <c r="A37" s="31" t="s">
        <v>87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33">
        <f t="shared" si="1"/>
        <v>-0.26919417263327694</v>
      </c>
    </row>
    <row r="38" spans="1:8" ht="15.75" x14ac:dyDescent="0.3">
      <c r="A38" s="31" t="s">
        <v>88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33">
        <f t="shared" si="1"/>
        <v>-0.1777689114875195</v>
      </c>
    </row>
    <row r="39" spans="1:8" ht="15.75" x14ac:dyDescent="0.3">
      <c r="A39" s="31" t="s">
        <v>89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33">
        <f t="shared" si="1"/>
        <v>-0.10718674989275583</v>
      </c>
    </row>
    <row r="40" spans="1:8" ht="15.75" x14ac:dyDescent="0.3">
      <c r="A40" s="31" t="s">
        <v>90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33">
        <f t="shared" si="1"/>
        <v>-0.27955401603136759</v>
      </c>
    </row>
    <row r="41" spans="1:8" x14ac:dyDescent="0.25">
      <c r="A41" s="41" t="s">
        <v>17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40">
        <f>(G41-B41)/B41</f>
        <v>-2.2318436974853487E-2</v>
      </c>
    </row>
    <row r="44" spans="1:8" x14ac:dyDescent="0.25">
      <c r="E44" s="43"/>
    </row>
  </sheetData>
  <mergeCells count="2">
    <mergeCell ref="A1:G1"/>
    <mergeCell ref="A2:G2"/>
  </mergeCells>
  <pageMargins left="0.25" right="0.25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DB894F-6E3B-4D94-ACAE-D6D01E69A81D}"/>
</file>

<file path=customXml/itemProps2.xml><?xml version="1.0" encoding="utf-8"?>
<ds:datastoreItem xmlns:ds="http://schemas.openxmlformats.org/officeDocument/2006/customXml" ds:itemID="{F7938A81-AD0B-41FF-9259-7D3B143A1A2B}"/>
</file>

<file path=customXml/itemProps3.xml><?xml version="1.0" encoding="utf-8"?>
<ds:datastoreItem xmlns:ds="http://schemas.openxmlformats.org/officeDocument/2006/customXml" ds:itemID="{7EDCC883-347A-44CE-AD02-F2BC1F594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Ringkasan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Didik Apriyatno</cp:lastModifiedBy>
  <cp:revision/>
  <cp:lastPrinted>2020-06-22T12:48:34Z</cp:lastPrinted>
  <dcterms:created xsi:type="dcterms:W3CDTF">2019-10-21T07:47:29Z</dcterms:created>
  <dcterms:modified xsi:type="dcterms:W3CDTF">2020-08-05T03:26:14Z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