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9 Fintech\Data Keuangan Fintech\2020\6. Juni 2020\"/>
    </mc:Choice>
  </mc:AlternateContent>
  <bookViews>
    <workbookView xWindow="0" yWindow="0" windowWidth="20490" windowHeight="7650"/>
  </bookViews>
  <sheets>
    <sheet name="Ringkasan" sheetId="1" r:id="rId1"/>
    <sheet name="Data Pelaku dan Aset" sheetId="2" r:id="rId2"/>
    <sheet name="Rekening Lender" sheetId="3" r:id="rId3"/>
    <sheet name="Rekening Borrower" sheetId="4" r:id="rId4"/>
    <sheet name="Transaksi Lender" sheetId="5" r:id="rId5"/>
    <sheet name="Transaksi Borrower" sheetId="6" r:id="rId6"/>
    <sheet name="Penyaluran Pinjaman" sheetId="7" r:id="rId7"/>
    <sheet name="Outstanding" sheetId="8" r:id="rId8"/>
  </sheets>
  <definedNames>
    <definedName name="_xlnm.Print_Area" localSheetId="1">'Data Pelaku dan Aset'!$A$1:$I$15</definedName>
    <definedName name="_xlnm.Print_Area" localSheetId="7">Outstanding!$A$1:$I$43</definedName>
    <definedName name="_xlnm.Print_Area" localSheetId="6">'Penyaluran Pinjaman'!$A$1:$I$43</definedName>
    <definedName name="_xlnm.Print_Area" localSheetId="3">'Rekening Borrower'!$A$1:$I$41</definedName>
    <definedName name="_xlnm.Print_Area" localSheetId="2">'Rekening Lender'!$A$1:$I$42</definedName>
    <definedName name="_xlnm.Print_Area" localSheetId="0">Ringkasan!$A$1:$J$49</definedName>
    <definedName name="_xlnm.Print_Area" localSheetId="5">'Transaksi Borrower'!$A$1:$I$41</definedName>
    <definedName name="_xlnm.Print_Area" localSheetId="4">'Transaksi Lender'!$A$1:$I$42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5" l="1"/>
  <c r="J38" i="1" l="1"/>
  <c r="J41" i="1" l="1"/>
  <c r="I41" i="8" l="1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5" i="5"/>
  <c r="I5" i="4"/>
  <c r="I6" i="3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42" i="3"/>
  <c r="I41" i="3"/>
  <c r="I12" i="3"/>
  <c r="I40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18" i="3"/>
  <c r="I17" i="3"/>
  <c r="I16" i="3"/>
  <c r="I15" i="3"/>
  <c r="I14" i="3"/>
  <c r="I13" i="3"/>
  <c r="I7" i="3"/>
  <c r="I8" i="3"/>
  <c r="I9" i="3"/>
  <c r="I10" i="3"/>
  <c r="I11" i="3"/>
  <c r="I5" i="3"/>
  <c r="J48" i="1"/>
  <c r="J47" i="1"/>
  <c r="J46" i="1"/>
  <c r="J43" i="1"/>
  <c r="J42" i="1"/>
  <c r="J35" i="1"/>
  <c r="J31" i="1"/>
  <c r="J29" i="1"/>
  <c r="J30" i="1"/>
  <c r="J26" i="1"/>
  <c r="J25" i="1"/>
  <c r="J24" i="1"/>
  <c r="J21" i="1"/>
  <c r="J20" i="1"/>
  <c r="J19" i="1"/>
  <c r="J18" i="1"/>
  <c r="J15" i="1"/>
  <c r="J14" i="1"/>
  <c r="J13" i="1"/>
  <c r="J8" i="1"/>
  <c r="J9" i="1"/>
  <c r="J10" i="1"/>
  <c r="J7" i="1"/>
  <c r="F11" i="2" l="1"/>
  <c r="C34" i="1" l="1"/>
  <c r="J34" i="1" s="1"/>
  <c r="C5" i="2" l="1"/>
</calcChain>
</file>

<file path=xl/sharedStrings.xml><?xml version="1.0" encoding="utf-8"?>
<sst xmlns="http://schemas.openxmlformats.org/spreadsheetml/2006/main" count="374" uniqueCount="102">
  <si>
    <t>Statistik Penyelenggaraan LPMUBTI</t>
  </si>
  <si>
    <t>No</t>
  </si>
  <si>
    <t>Deskripsi</t>
  </si>
  <si>
    <t>Desember 2019</t>
  </si>
  <si>
    <t>Januari 2020</t>
  </si>
  <si>
    <t>Februari 2020</t>
  </si>
  <si>
    <t>Maret 2020</t>
  </si>
  <si>
    <t>1.</t>
  </si>
  <si>
    <t>Akumulasi Rekening Lender (Satuan Entitas)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</si>
  <si>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</si>
  <si>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</si>
  <si>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</si>
  <si>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</si>
  <si>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</si>
  <si>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>Akumulasi Rekening Borrower (Satuan Entitas)</t>
  </si>
  <si>
    <t xml:space="preserve">    a. Jawa (Borrower dari Jawa)</t>
  </si>
  <si>
    <t xml:space="preserve">    b. Luar Jawa (Borrower dari Luar Jawa)</t>
  </si>
  <si>
    <t xml:space="preserve">    c. Agregat (Total)</t>
  </si>
  <si>
    <t>3.</t>
  </si>
  <si>
    <t>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</si>
  <si>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</si>
  <si>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</si>
  <si>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</si>
  <si>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</si>
  <si>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Akumulasi Transaksi Borrower (Satuan Akun)</t>
  </si>
  <si>
    <t xml:space="preserve">    a. Jawa</t>
  </si>
  <si>
    <t xml:space="preserve">    b. Luar Jawa</t>
  </si>
  <si>
    <t xml:space="preserve">5. </t>
  </si>
  <si>
    <t xml:space="preserve">6. </t>
  </si>
  <si>
    <t>Tingkat Keberhasilan/Kualitas Pinjaman</t>
  </si>
  <si>
    <t>TKB 90</t>
  </si>
  <si>
    <t>TWP 90</t>
  </si>
  <si>
    <t xml:space="preserve">7. </t>
  </si>
  <si>
    <t>Outstanding Pinjaman</t>
  </si>
  <si>
    <t xml:space="preserve">8. </t>
  </si>
  <si>
    <t>Nilai pinjaman terendah (Rp)</t>
  </si>
  <si>
    <t>Rata-rata nilai pinjaman terendah (Rp)</t>
  </si>
  <si>
    <t>Rata-rata nilai pinjaman yang disalurkan (Rp)</t>
  </si>
  <si>
    <t xml:space="preserve">9. </t>
  </si>
  <si>
    <t>Penyelenggara Konvensional</t>
  </si>
  <si>
    <t>Penyelenggara Syariah</t>
  </si>
  <si>
    <t>Total Seluruh Penyelenggara</t>
  </si>
  <si>
    <t xml:space="preserve"> </t>
  </si>
  <si>
    <t>Data Pelaku dan Aset</t>
  </si>
  <si>
    <t>Keterangan</t>
  </si>
  <si>
    <t>Fintech Konvensional Terdaftar</t>
  </si>
  <si>
    <t>Fintech Konvensional Berizin</t>
  </si>
  <si>
    <t>Fintech Syariah Terdaftar</t>
  </si>
  <si>
    <t>Fintech Syariah Berizin</t>
  </si>
  <si>
    <t>Pelaku Fintech</t>
  </si>
  <si>
    <t xml:space="preserve">Akumulasi Rekening Lender </t>
  </si>
  <si>
    <t>(Satuan Entitas)</t>
  </si>
  <si>
    <t>1. Banten</t>
  </si>
  <si>
    <t>2. DKI Jakarta</t>
  </si>
  <si>
    <t>3. Jawa Barat</t>
  </si>
  <si>
    <t>4. Jawa Tengah</t>
  </si>
  <si>
    <t>5. DI Yogyakarta</t>
  </si>
  <si>
    <t>6. Jawa Timur</t>
  </si>
  <si>
    <t>1. Nangroe Aceh Darussalam</t>
  </si>
  <si>
    <t>2. Sumatera Utara</t>
  </si>
  <si>
    <t>3. Sumatera Barat</t>
  </si>
  <si>
    <t>4. Riau</t>
  </si>
  <si>
    <t>5. Kepulauan Riau</t>
  </si>
  <si>
    <t>6. Kepulauan Bangka Belitung</t>
  </si>
  <si>
    <t>7. Jambi</t>
  </si>
  <si>
    <t>8. Sumatera Selatan</t>
  </si>
  <si>
    <t>9. Bengkulu</t>
  </si>
  <si>
    <t>10. Lampung</t>
  </si>
  <si>
    <t>11. Kalimantan Barat</t>
  </si>
  <si>
    <t>12. Kalimantan Tengah</t>
  </si>
  <si>
    <t>13. Kalimantan Utara</t>
  </si>
  <si>
    <t>14. Kalimantan Timur</t>
  </si>
  <si>
    <t>15. Kalimantan Selatan</t>
  </si>
  <si>
    <t>16. Sulawesi Utara</t>
  </si>
  <si>
    <t>17. Gorontalo</t>
  </si>
  <si>
    <t>18. Sulawesi Tengah</t>
  </si>
  <si>
    <t>19. Sulawesi Barat</t>
  </si>
  <si>
    <t>20. Sulawesi Selatan</t>
  </si>
  <si>
    <t>21. Sulawesi Tenggara</t>
  </si>
  <si>
    <t>22. Bali</t>
  </si>
  <si>
    <t>23. Nusa Tenggara Barat</t>
  </si>
  <si>
    <t>24. Nusa Tenggara Timur</t>
  </si>
  <si>
    <t>25. Maluku Utara</t>
  </si>
  <si>
    <t>26. Maluku</t>
  </si>
  <si>
    <t>27. Papua Barat</t>
  </si>
  <si>
    <t>28. Papua</t>
  </si>
  <si>
    <t xml:space="preserve">    c. Luar Negeri</t>
  </si>
  <si>
    <t xml:space="preserve">Akumulasi Rekening Borrower </t>
  </si>
  <si>
    <t xml:space="preserve">Akumulasi Transaksi Lender </t>
  </si>
  <si>
    <t>(Satuan Akun)</t>
  </si>
  <si>
    <t xml:space="preserve">Akumulasi Transaksi Borrower </t>
  </si>
  <si>
    <t>Akumulasi Penyaluran Pinjaman</t>
  </si>
  <si>
    <t>April 2020</t>
  </si>
  <si>
    <t>Mei 2020</t>
  </si>
  <si>
    <t>Juni 2020</t>
  </si>
  <si>
    <t>% ∆ Juni 2020 (ytd)</t>
  </si>
  <si>
    <t>Akumulasi Penyaluran Pinjaman (Miliar Rp)</t>
  </si>
  <si>
    <t>Outstanding Pinjaman (Miliar Rp)</t>
  </si>
  <si>
    <t>Aset (Miliar Rupiah)</t>
  </si>
  <si>
    <t>Aset Fintech (Miliar Rupiah)</t>
  </si>
  <si>
    <t xml:space="preserve"> (Satuan Miliar Rp)</t>
  </si>
  <si>
    <t>Karakteristik Pinjaman (Satuan Rp)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</si>
</sst>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[$Rp-421]* #,##0_-;\-[$Rp-421]* #,##0_-;_-[$Rp-421]* &quot;-&quot;_-;_-@_-"/>
    <numFmt numFmtId="167" formatCode="_-[$Rp-421]* #,##0_-;\-[$Rp-421]* #,##0_-;_-[$Rp-421]* &quot;-&quot;??_-;_-@_-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sz val="11"/>
      <color theme="1"/>
      <name val="Bookman Old Style"/>
      <family val="1"/>
    </font>
    <font>
      <sz val="10"/>
      <color rgb="FF000000"/>
      <name val="Arial"/>
      <family val="2"/>
    </font>
    <font>
      <sz val="11"/>
      <name val="Bookman Old Style"/>
      <family val="1"/>
    </font>
    <font>
      <sz val="10"/>
      <color indexed="8"/>
      <name val="Arial"/>
      <family val="2"/>
    </font>
    <font>
      <sz val="11"/>
      <color rgb="FF000000"/>
      <name val="Bookman Old Style"/>
      <family val="1"/>
    </font>
    <font>
      <sz val="11"/>
      <color theme="1"/>
      <name val="Calibri"/>
      <family val="2"/>
      <charset val="1"/>
      <scheme val="minor"/>
    </font>
    <font>
      <b/>
      <sz val="20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rgb="FF000000"/>
      <name val="Bookman Old Style"/>
      <family val="1"/>
    </font>
    <font>
      <sz val="10"/>
      <color rgb="FF000000"/>
      <name val="Bookman Old Style"/>
      <family val="1"/>
    </font>
    <font>
      <b/>
      <sz val="11"/>
      <color rgb="FF00000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 applyAlignment="1">
      <alignment horizontal="center" vertical="center"/>
    </xf>
    <xf numFmtId="165" fontId="2" fillId="2" borderId="0" xfId="1" quotePrefix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/>
    <xf numFmtId="165" fontId="3" fillId="4" borderId="0" xfId="1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center" wrapText="1"/>
    </xf>
    <xf numFmtId="165" fontId="5" fillId="4" borderId="0" xfId="1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Alignment="1">
      <alignment horizontal="left"/>
    </xf>
    <xf numFmtId="10" fontId="5" fillId="0" borderId="0" xfId="2" applyNumberFormat="1" applyFont="1" applyAlignment="1">
      <alignment horizontal="right"/>
    </xf>
    <xf numFmtId="10" fontId="5" fillId="0" borderId="0" xfId="2" applyNumberFormat="1" applyFont="1"/>
    <xf numFmtId="0" fontId="3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7" fontId="3" fillId="4" borderId="0" xfId="0" quotePrefix="1" applyNumberFormat="1" applyFont="1" applyFill="1" applyAlignment="1">
      <alignment horizontal="center"/>
    </xf>
    <xf numFmtId="165" fontId="5" fillId="4" borderId="0" xfId="1" applyNumberFormat="1" applyFont="1" applyFill="1" applyAlignment="1">
      <alignment vertical="center" wrapText="1"/>
    </xf>
    <xf numFmtId="166" fontId="5" fillId="0" borderId="0" xfId="0" applyNumberFormat="1" applyFont="1"/>
    <xf numFmtId="10" fontId="10" fillId="0" borderId="0" xfId="2" applyNumberFormat="1" applyFont="1"/>
    <xf numFmtId="165" fontId="3" fillId="0" borderId="0" xfId="0" applyNumberFormat="1" applyFont="1"/>
    <xf numFmtId="41" fontId="3" fillId="0" borderId="0" xfId="0" applyNumberFormat="1" applyFont="1"/>
    <xf numFmtId="165" fontId="7" fillId="0" borderId="0" xfId="0" applyNumberFormat="1" applyFont="1"/>
    <xf numFmtId="165" fontId="3" fillId="0" borderId="0" xfId="1" applyNumberFormat="1" applyFont="1"/>
    <xf numFmtId="167" fontId="3" fillId="0" borderId="0" xfId="1" applyNumberFormat="1" applyFont="1"/>
    <xf numFmtId="166" fontId="3" fillId="0" borderId="0" xfId="1" applyNumberFormat="1" applyFont="1"/>
    <xf numFmtId="0" fontId="3" fillId="0" borderId="1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left" vertical="center" wrapText="1" indent="3"/>
    </xf>
    <xf numFmtId="0" fontId="12" fillId="0" borderId="2" xfId="0" applyFont="1" applyBorder="1" applyAlignment="1">
      <alignment horizontal="left" vertical="center" wrapText="1" indent="3"/>
    </xf>
    <xf numFmtId="10" fontId="10" fillId="0" borderId="1" xfId="2" applyNumberFormat="1" applyFont="1" applyBorder="1"/>
    <xf numFmtId="165" fontId="3" fillId="0" borderId="1" xfId="1" applyNumberFormat="1" applyFont="1" applyBorder="1"/>
    <xf numFmtId="0" fontId="11" fillId="4" borderId="2" xfId="0" applyFont="1" applyFill="1" applyBorder="1" applyAlignment="1">
      <alignment vertical="center" wrapText="1"/>
    </xf>
    <xf numFmtId="165" fontId="10" fillId="4" borderId="1" xfId="1" applyNumberFormat="1" applyFont="1" applyFill="1" applyBorder="1"/>
    <xf numFmtId="10" fontId="10" fillId="4" borderId="1" xfId="2" applyNumberFormat="1" applyFont="1" applyFill="1" applyBorder="1"/>
    <xf numFmtId="0" fontId="12" fillId="4" borderId="0" xfId="0" applyFont="1" applyFill="1" applyAlignment="1">
      <alignment vertical="center"/>
    </xf>
    <xf numFmtId="165" fontId="10" fillId="5" borderId="1" xfId="1" applyNumberFormat="1" applyFont="1" applyFill="1" applyBorder="1"/>
    <xf numFmtId="10" fontId="10" fillId="5" borderId="1" xfId="2" applyNumberFormat="1" applyFont="1" applyFill="1" applyBorder="1"/>
    <xf numFmtId="0" fontId="3" fillId="5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41" fontId="3" fillId="0" borderId="0" xfId="17" applyFont="1"/>
    <xf numFmtId="168" fontId="3" fillId="0" borderId="0" xfId="1" applyNumberFormat="1" applyFont="1"/>
    <xf numFmtId="0" fontId="1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0" xfId="0" quotePrefix="1" applyFont="1" applyFill="1" applyAlignment="1">
      <alignment horizontal="right" vertical="center"/>
    </xf>
    <xf numFmtId="0" fontId="3" fillId="0" borderId="0" xfId="0" applyFont="1"/>
    <xf numFmtId="165" fontId="3" fillId="0" borderId="0" xfId="23" applyNumberFormat="1" applyFont="1"/>
    <xf numFmtId="41" fontId="14" fillId="6" borderId="1" xfId="7" applyFont="1" applyFill="1" applyBorder="1"/>
    <xf numFmtId="41" fontId="15" fillId="0" borderId="1" xfId="7" applyFont="1" applyBorder="1" applyProtection="1">
      <protection locked="0"/>
    </xf>
    <xf numFmtId="41" fontId="14" fillId="7" borderId="1" xfId="7" applyFon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0" xfId="1" applyNumberFormat="1" applyFont="1"/>
    <xf numFmtId="166" fontId="0" fillId="0" borderId="0" xfId="1" applyNumberFormat="1" applyFont="1"/>
    <xf numFmtId="165" fontId="1" fillId="0" borderId="0" xfId="1" applyNumberFormat="1" applyFont="1"/>
    <xf numFmtId="0" fontId="0" fillId="0" borderId="0" xfId="0" applyFont="1"/>
    <xf numFmtId="168" fontId="3" fillId="0" borderId="0" xfId="0" applyNumberFormat="1" applyFont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7" fontId="3" fillId="0" borderId="0" xfId="0" applyNumberFormat="1" applyFont="1"/>
    <xf numFmtId="166" fontId="3" fillId="0" borderId="0" xfId="0" applyNumberFormat="1" applyFont="1"/>
    <xf numFmtId="41" fontId="1" fillId="0" borderId="0" xfId="17" applyFont="1"/>
    <xf numFmtId="41" fontId="10" fillId="4" borderId="1" xfId="17" applyFont="1" applyFill="1" applyBorder="1"/>
    <xf numFmtId="41" fontId="14" fillId="6" borderId="1" xfId="17" applyFont="1" applyFill="1" applyBorder="1"/>
    <xf numFmtId="41" fontId="3" fillId="0" borderId="1" xfId="17" applyFont="1" applyBorder="1"/>
    <xf numFmtId="41" fontId="15" fillId="0" borderId="1" xfId="17" applyFont="1" applyBorder="1" applyProtection="1">
      <protection locked="0"/>
    </xf>
    <xf numFmtId="41" fontId="10" fillId="5" borderId="1" xfId="17" applyFont="1" applyFill="1" applyBorder="1"/>
  </cellXfs>
  <cellStyles count="28">
    <cellStyle name="Comma" xfId="1" builtinId="3"/>
    <cellStyle name="Comma [0]" xfId="17" builtinId="6"/>
    <cellStyle name="Comma [0] 2" xfId="4"/>
    <cellStyle name="Comma [0] 2 2" xfId="16"/>
    <cellStyle name="Comma [0] 2 2 2" xfId="27"/>
    <cellStyle name="Comma [0] 2 3" xfId="7"/>
    <cellStyle name="Comma [0] 2 3 2" xfId="21"/>
    <cellStyle name="Comma [0] 2 4" xfId="3"/>
    <cellStyle name="Comma [0] 2 4 2" xfId="15"/>
    <cellStyle name="Comma [0] 2 4 2 2" xfId="26"/>
    <cellStyle name="Comma [0] 2 4 3" xfId="19"/>
    <cellStyle name="Comma 10" xfId="12"/>
    <cellStyle name="Comma 10 2" xfId="24"/>
    <cellStyle name="Comma 2" xfId="6"/>
    <cellStyle name="Comma 2 2" xfId="20"/>
    <cellStyle name="Comma 3" xfId="18"/>
    <cellStyle name="Comma 4" xfId="23"/>
    <cellStyle name="Normal" xfId="0" builtinId="0"/>
    <cellStyle name="Normal 2" xfId="5"/>
    <cellStyle name="Normal 2 2" xfId="22"/>
    <cellStyle name="Normal 4" xfId="13"/>
    <cellStyle name="Normal 5" xfId="11"/>
    <cellStyle name="Normal 6" xfId="9"/>
    <cellStyle name="Normal 7" xfId="25"/>
    <cellStyle name="Percent" xfId="2" builtinId="5"/>
    <cellStyle name="Percent 2" xfId="14"/>
    <cellStyle name="Percent 2 2" xfId="10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view="pageBreakPreview" topLeftCell="A19" zoomScale="70" zoomScaleNormal="55" zoomScaleSheetLayoutView="70" workbookViewId="0">
      <selection activeCell="B34" sqref="B34"/>
    </sheetView>
  </sheetViews>
  <sheetFormatPr defaultColWidth="8.7109375" defaultRowHeight="15" x14ac:dyDescent="0.25"/>
  <cols>
    <col min="1" max="1" width="3.7109375" style="48" bestFit="1" customWidth="1"/>
    <col min="2" max="2" width="65.7109375" style="48" bestFit="1" customWidth="1"/>
    <col min="3" max="6" width="28.28515625" style="48" customWidth="1"/>
    <col min="7" max="9" width="28.28515625" customWidth="1"/>
    <col min="10" max="11" width="28.28515625" style="48" customWidth="1"/>
    <col min="12" max="14" width="13.28515625" style="48" bestFit="1" customWidth="1"/>
    <col min="15" max="16384" width="8.7109375" style="48"/>
  </cols>
  <sheetData>
    <row r="1" spans="1:14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4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</row>
    <row r="4" spans="1:14" x14ac:dyDescent="0.25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92</v>
      </c>
      <c r="H4" s="2" t="s">
        <v>93</v>
      </c>
      <c r="I4" s="2" t="s">
        <v>94</v>
      </c>
      <c r="J4" s="1" t="s">
        <v>95</v>
      </c>
      <c r="K4" s="2"/>
    </row>
    <row r="5" spans="1:14" x14ac:dyDescent="0.25">
      <c r="A5" s="3"/>
      <c r="B5" s="4"/>
    </row>
    <row r="6" spans="1:14" x14ac:dyDescent="0.25">
      <c r="A6" s="5" t="s">
        <v>7</v>
      </c>
      <c r="B6" s="6" t="s">
        <v>8</v>
      </c>
      <c r="C6" s="8"/>
      <c r="D6" s="8"/>
      <c r="E6" s="8"/>
      <c r="F6" s="8"/>
      <c r="G6" s="8"/>
      <c r="H6" s="8"/>
      <c r="I6" s="8"/>
      <c r="J6" s="8"/>
      <c r="K6" s="8"/>
    </row>
    <row r="7" spans="1:14" x14ac:dyDescent="0.25">
      <c r="A7" s="3"/>
      <c r="B7" s="9" t="s">
        <v>9</v>
      </c>
      <c r="C7" s="27">
        <v>500030</v>
      </c>
      <c r="D7" s="27">
        <v>508014</v>
      </c>
      <c r="E7" s="27">
        <v>520172</v>
      </c>
      <c r="F7" s="27">
        <v>528441</v>
      </c>
      <c r="G7" s="27">
        <v>534504</v>
      </c>
      <c r="H7" s="57">
        <v>539460</v>
      </c>
      <c r="I7" s="57">
        <v>542837</v>
      </c>
      <c r="J7" s="23">
        <f>(I7-C7)/C7</f>
        <v>8.5608863468191909E-2</v>
      </c>
      <c r="K7" s="27"/>
      <c r="L7" s="24"/>
    </row>
    <row r="8" spans="1:14" x14ac:dyDescent="0.25">
      <c r="A8" s="3"/>
      <c r="B8" s="9" t="s">
        <v>10</v>
      </c>
      <c r="C8" s="27">
        <v>102149</v>
      </c>
      <c r="D8" s="27">
        <v>104205</v>
      </c>
      <c r="E8" s="27">
        <v>106021</v>
      </c>
      <c r="F8" s="27">
        <v>107966</v>
      </c>
      <c r="G8" s="27">
        <v>109652</v>
      </c>
      <c r="H8" s="57">
        <v>110887</v>
      </c>
      <c r="I8" s="57">
        <v>112453</v>
      </c>
      <c r="J8" s="23">
        <f t="shared" ref="J8:J10" si="0">(I8-C8)/C8</f>
        <v>0.10087225523499985</v>
      </c>
      <c r="K8" s="27"/>
      <c r="L8" s="24"/>
    </row>
    <row r="9" spans="1:14" x14ac:dyDescent="0.25">
      <c r="A9" s="3"/>
      <c r="B9" s="9" t="s">
        <v>11</v>
      </c>
      <c r="C9" s="27">
        <v>3756</v>
      </c>
      <c r="D9" s="27">
        <v>3781</v>
      </c>
      <c r="E9" s="27">
        <v>3810</v>
      </c>
      <c r="F9" s="27">
        <v>3826</v>
      </c>
      <c r="G9" s="27">
        <v>3837</v>
      </c>
      <c r="H9" s="57">
        <v>3854</v>
      </c>
      <c r="I9" s="57">
        <v>3896</v>
      </c>
      <c r="J9" s="23">
        <f t="shared" si="0"/>
        <v>3.727369542066028E-2</v>
      </c>
      <c r="K9" s="27"/>
      <c r="L9" s="24"/>
    </row>
    <row r="10" spans="1:14" x14ac:dyDescent="0.25">
      <c r="A10" s="3"/>
      <c r="B10" s="9" t="s">
        <v>12</v>
      </c>
      <c r="C10" s="27">
        <v>605935</v>
      </c>
      <c r="D10" s="27">
        <v>616000</v>
      </c>
      <c r="E10" s="27">
        <v>630003</v>
      </c>
      <c r="F10" s="27">
        <v>640233</v>
      </c>
      <c r="G10" s="27">
        <v>647993</v>
      </c>
      <c r="H10" s="57">
        <v>654201</v>
      </c>
      <c r="I10" s="57">
        <v>659186</v>
      </c>
      <c r="J10" s="23">
        <f t="shared" si="0"/>
        <v>8.788236361986021E-2</v>
      </c>
      <c r="K10" s="27"/>
      <c r="L10" s="24"/>
      <c r="M10" s="24"/>
      <c r="N10" s="24"/>
    </row>
    <row r="11" spans="1:14" x14ac:dyDescent="0.25">
      <c r="A11" s="3"/>
      <c r="B11" s="9"/>
      <c r="F11" s="43"/>
      <c r="G11" s="27"/>
      <c r="H11" s="58"/>
      <c r="I11" s="58"/>
      <c r="K11" s="43"/>
      <c r="L11" s="24"/>
    </row>
    <row r="12" spans="1:14" x14ac:dyDescent="0.25">
      <c r="A12" s="5" t="s">
        <v>13</v>
      </c>
      <c r="B12" s="10" t="s">
        <v>14</v>
      </c>
      <c r="C12" s="13"/>
      <c r="D12" s="13"/>
      <c r="E12" s="13"/>
      <c r="F12" s="13"/>
      <c r="G12" s="21"/>
      <c r="H12" s="13"/>
      <c r="I12" s="13"/>
      <c r="J12" s="13"/>
      <c r="K12" s="13"/>
      <c r="L12" s="24"/>
    </row>
    <row r="13" spans="1:14" x14ac:dyDescent="0.25">
      <c r="A13" s="3"/>
      <c r="B13" s="9" t="s">
        <v>15</v>
      </c>
      <c r="C13" s="26">
        <v>15397251</v>
      </c>
      <c r="D13" s="26">
        <v>16943440</v>
      </c>
      <c r="E13" s="26">
        <v>18403371</v>
      </c>
      <c r="F13" s="26">
        <v>19865254</v>
      </c>
      <c r="G13" s="27">
        <v>20364998</v>
      </c>
      <c r="H13" s="57">
        <v>20698845</v>
      </c>
      <c r="I13" s="57">
        <v>21167060</v>
      </c>
      <c r="J13" s="23">
        <f>(I13-C13)/C13</f>
        <v>0.3747298137829928</v>
      </c>
      <c r="K13" s="26"/>
      <c r="L13" s="24"/>
    </row>
    <row r="14" spans="1:14" x14ac:dyDescent="0.25">
      <c r="A14" s="3"/>
      <c r="B14" s="9" t="s">
        <v>16</v>
      </c>
      <c r="C14" s="26">
        <v>3171872</v>
      </c>
      <c r="D14" s="26">
        <v>3553727</v>
      </c>
      <c r="E14" s="26">
        <v>3907082</v>
      </c>
      <c r="F14" s="26">
        <v>4292313</v>
      </c>
      <c r="G14" s="27">
        <v>4405307</v>
      </c>
      <c r="H14" s="57">
        <v>4491096</v>
      </c>
      <c r="I14" s="57">
        <v>4601269</v>
      </c>
      <c r="J14" s="23">
        <f t="shared" ref="J14:J15" si="1">(I14-C14)/C14</f>
        <v>0.45064775627768083</v>
      </c>
      <c r="K14" s="26"/>
      <c r="L14" s="24"/>
    </row>
    <row r="15" spans="1:14" x14ac:dyDescent="0.25">
      <c r="A15" s="3"/>
      <c r="B15" s="9" t="s">
        <v>17</v>
      </c>
      <c r="C15" s="26">
        <v>18569123</v>
      </c>
      <c r="D15" s="26">
        <v>20497167</v>
      </c>
      <c r="E15" s="26">
        <v>22327795</v>
      </c>
      <c r="F15" s="26">
        <v>24157567</v>
      </c>
      <c r="G15" s="27">
        <v>24770305</v>
      </c>
      <c r="H15" s="57">
        <v>25189941</v>
      </c>
      <c r="I15" s="57">
        <v>25768329</v>
      </c>
      <c r="J15" s="23">
        <f t="shared" si="1"/>
        <v>0.38769768502260443</v>
      </c>
      <c r="K15" s="26"/>
      <c r="L15" s="24"/>
    </row>
    <row r="16" spans="1:14" x14ac:dyDescent="0.25">
      <c r="A16" s="3"/>
      <c r="B16" s="9"/>
      <c r="G16" s="27"/>
      <c r="H16" s="58"/>
      <c r="I16" s="58"/>
      <c r="J16" s="23"/>
      <c r="L16" s="24"/>
    </row>
    <row r="17" spans="1:12" x14ac:dyDescent="0.25">
      <c r="A17" s="5" t="s">
        <v>18</v>
      </c>
      <c r="B17" s="10" t="s">
        <v>19</v>
      </c>
      <c r="C17" s="13"/>
      <c r="D17" s="13"/>
      <c r="E17" s="13"/>
      <c r="F17" s="13"/>
      <c r="G17" s="21"/>
      <c r="H17" s="13"/>
      <c r="I17" s="13"/>
      <c r="J17" s="13"/>
      <c r="K17" s="13"/>
      <c r="L17" s="24"/>
    </row>
    <row r="18" spans="1:12" x14ac:dyDescent="0.25">
      <c r="A18" s="3"/>
      <c r="B18" s="9" t="s">
        <v>20</v>
      </c>
      <c r="C18" s="26">
        <v>41126937</v>
      </c>
      <c r="D18" s="26">
        <v>45722659</v>
      </c>
      <c r="E18" s="26">
        <v>50815670</v>
      </c>
      <c r="F18" s="26">
        <v>56445722</v>
      </c>
      <c r="G18" s="27">
        <v>59427438</v>
      </c>
      <c r="H18" s="57">
        <v>62230102</v>
      </c>
      <c r="I18" s="57">
        <v>65449947</v>
      </c>
      <c r="J18" s="23">
        <f>(I18-C18)/C18</f>
        <v>0.59141311690680975</v>
      </c>
      <c r="K18" s="26"/>
      <c r="L18" s="24"/>
    </row>
    <row r="19" spans="1:12" x14ac:dyDescent="0.25">
      <c r="A19" s="3"/>
      <c r="B19" s="9" t="s">
        <v>21</v>
      </c>
      <c r="C19" s="26">
        <v>1459580</v>
      </c>
      <c r="D19" s="26">
        <v>1499916</v>
      </c>
      <c r="E19" s="27">
        <v>1547266</v>
      </c>
      <c r="F19" s="27">
        <v>1598056</v>
      </c>
      <c r="G19" s="27">
        <v>1626896</v>
      </c>
      <c r="H19" s="57">
        <v>1656112</v>
      </c>
      <c r="I19" s="57">
        <v>1694964</v>
      </c>
      <c r="J19" s="23">
        <f t="shared" ref="J19:J21" si="2">(I19-C19)/C19</f>
        <v>0.16126831006179859</v>
      </c>
      <c r="K19" s="27"/>
      <c r="L19" s="24"/>
    </row>
    <row r="20" spans="1:12" x14ac:dyDescent="0.25">
      <c r="A20" s="3"/>
      <c r="B20" s="9" t="s">
        <v>22</v>
      </c>
      <c r="C20" s="26">
        <v>17831694</v>
      </c>
      <c r="D20" s="26">
        <v>18856725</v>
      </c>
      <c r="E20" s="26">
        <v>19774227</v>
      </c>
      <c r="F20" s="26">
        <v>20713236</v>
      </c>
      <c r="G20" s="27">
        <v>21156430</v>
      </c>
      <c r="H20" s="57">
        <v>21443604</v>
      </c>
      <c r="I20" s="57">
        <v>21872735</v>
      </c>
      <c r="J20" s="23">
        <f t="shared" si="2"/>
        <v>0.22662126211901124</v>
      </c>
      <c r="K20" s="26"/>
      <c r="L20" s="24"/>
    </row>
    <row r="21" spans="1:12" x14ac:dyDescent="0.25">
      <c r="A21" s="3"/>
      <c r="B21" s="9" t="s">
        <v>12</v>
      </c>
      <c r="C21" s="26">
        <v>60418211</v>
      </c>
      <c r="D21" s="26">
        <v>66079300</v>
      </c>
      <c r="E21" s="26">
        <v>72137163</v>
      </c>
      <c r="F21" s="26">
        <v>78757014</v>
      </c>
      <c r="G21" s="27">
        <v>82210764</v>
      </c>
      <c r="H21" s="57">
        <v>85329818</v>
      </c>
      <c r="I21" s="57">
        <v>89017646</v>
      </c>
      <c r="J21" s="23">
        <f t="shared" si="2"/>
        <v>0.47335785894090776</v>
      </c>
      <c r="K21" s="26"/>
      <c r="L21" s="24"/>
    </row>
    <row r="22" spans="1:12" x14ac:dyDescent="0.25">
      <c r="A22" s="3"/>
      <c r="B22" s="9"/>
      <c r="F22" s="43"/>
      <c r="G22" s="27"/>
      <c r="H22" s="58"/>
      <c r="I22" s="58"/>
      <c r="K22" s="43"/>
      <c r="L22" s="24"/>
    </row>
    <row r="23" spans="1:12" x14ac:dyDescent="0.25">
      <c r="A23" s="5" t="s">
        <v>23</v>
      </c>
      <c r="B23" s="14" t="s">
        <v>24</v>
      </c>
      <c r="C23" s="21"/>
      <c r="D23" s="21"/>
      <c r="E23" s="21"/>
      <c r="F23" s="21"/>
      <c r="G23" s="21"/>
      <c r="H23" s="21"/>
      <c r="I23" s="21"/>
      <c r="J23" s="21"/>
      <c r="K23" s="21"/>
      <c r="L23" s="24"/>
    </row>
    <row r="24" spans="1:12" x14ac:dyDescent="0.25">
      <c r="A24" s="3"/>
      <c r="B24" s="9" t="s">
        <v>25</v>
      </c>
      <c r="C24" s="27">
        <v>68215545</v>
      </c>
      <c r="D24" s="27">
        <v>75408358</v>
      </c>
      <c r="E24" s="27">
        <v>84604087</v>
      </c>
      <c r="F24" s="27">
        <v>95342352</v>
      </c>
      <c r="G24" s="27">
        <v>105523181</v>
      </c>
      <c r="H24" s="57">
        <v>112485540</v>
      </c>
      <c r="I24" s="57">
        <v>118851597</v>
      </c>
      <c r="J24" s="23">
        <f>(I24-C24)/C24</f>
        <v>0.74229491239863288</v>
      </c>
      <c r="K24" s="27"/>
      <c r="L24" s="24"/>
    </row>
    <row r="25" spans="1:12" x14ac:dyDescent="0.25">
      <c r="A25" s="3"/>
      <c r="B25" s="9" t="s">
        <v>26</v>
      </c>
      <c r="C25" s="27">
        <v>13660488</v>
      </c>
      <c r="D25" s="27">
        <v>15092986</v>
      </c>
      <c r="E25" s="27">
        <v>16919628</v>
      </c>
      <c r="F25" s="27">
        <v>18941003</v>
      </c>
      <c r="G25" s="27">
        <v>20280674</v>
      </c>
      <c r="H25" s="57">
        <v>21339619</v>
      </c>
      <c r="I25" s="57">
        <v>22492924</v>
      </c>
      <c r="J25" s="23">
        <f t="shared" ref="J25:J26" si="3">(I25-C25)/C25</f>
        <v>0.6465681167466345</v>
      </c>
      <c r="K25" s="27"/>
      <c r="L25" s="24"/>
    </row>
    <row r="26" spans="1:12" x14ac:dyDescent="0.25">
      <c r="A26" s="3"/>
      <c r="B26" s="9" t="s">
        <v>17</v>
      </c>
      <c r="C26" s="27">
        <v>81876033</v>
      </c>
      <c r="D26" s="27">
        <v>90501344</v>
      </c>
      <c r="E26" s="27">
        <v>101523715</v>
      </c>
      <c r="F26" s="27">
        <v>114283355</v>
      </c>
      <c r="G26" s="27">
        <v>125803855</v>
      </c>
      <c r="H26" s="57">
        <v>133825159</v>
      </c>
      <c r="I26" s="57">
        <v>141344521</v>
      </c>
      <c r="J26" s="23">
        <f t="shared" si="3"/>
        <v>0.72632351398851969</v>
      </c>
      <c r="K26" s="27"/>
      <c r="L26" s="24"/>
    </row>
    <row r="27" spans="1:12" x14ac:dyDescent="0.25">
      <c r="A27" s="3"/>
      <c r="B27" s="9"/>
      <c r="F27" s="43"/>
      <c r="J27" s="23"/>
      <c r="K27" s="43"/>
      <c r="L27" s="24"/>
    </row>
    <row r="28" spans="1:12" x14ac:dyDescent="0.25">
      <c r="A28" s="5" t="s">
        <v>27</v>
      </c>
      <c r="B28" s="10" t="s">
        <v>96</v>
      </c>
      <c r="C28" s="12"/>
      <c r="D28" s="12"/>
      <c r="E28" s="12"/>
      <c r="F28" s="12"/>
      <c r="G28" s="12"/>
      <c r="H28" s="12"/>
      <c r="I28" s="12"/>
      <c r="J28" s="12"/>
      <c r="K28" s="12"/>
      <c r="L28" s="24"/>
    </row>
    <row r="29" spans="1:12" x14ac:dyDescent="0.25">
      <c r="A29" s="3"/>
      <c r="B29" s="9" t="s">
        <v>15</v>
      </c>
      <c r="C29" s="28">
        <v>69823.521485110454</v>
      </c>
      <c r="D29" s="28">
        <v>75708.121670780471</v>
      </c>
      <c r="E29" s="28">
        <v>81633.838954920968</v>
      </c>
      <c r="F29" s="28">
        <v>87723.569763079431</v>
      </c>
      <c r="G29" s="55">
        <v>90879.451142010104</v>
      </c>
      <c r="H29" s="55">
        <v>93613.620214427036</v>
      </c>
      <c r="I29" s="55">
        <v>97339.501300832868</v>
      </c>
      <c r="J29" s="23">
        <f>(I29-C29)/C29</f>
        <v>0.39407894690029449</v>
      </c>
      <c r="K29" s="28"/>
      <c r="L29" s="24"/>
    </row>
    <row r="30" spans="1:12" x14ac:dyDescent="0.25">
      <c r="A30" s="3"/>
      <c r="B30" s="9" t="s">
        <v>16</v>
      </c>
      <c r="C30" s="28">
        <v>11673.989343206988</v>
      </c>
      <c r="D30" s="28">
        <v>12665.934291263218</v>
      </c>
      <c r="E30" s="28">
        <v>13760.729627343619</v>
      </c>
      <c r="F30" s="28">
        <v>14810.823748110402</v>
      </c>
      <c r="G30" s="55">
        <v>15179.791009475824</v>
      </c>
      <c r="H30" s="55">
        <v>15561.691258219333</v>
      </c>
      <c r="I30" s="55">
        <v>16121.035373490771</v>
      </c>
      <c r="J30" s="23">
        <f t="shared" ref="J30:J35" si="4">(I30-C30)/C30</f>
        <v>0.38093627632712279</v>
      </c>
      <c r="K30" s="28"/>
      <c r="L30" s="24"/>
    </row>
    <row r="31" spans="1:12" x14ac:dyDescent="0.25">
      <c r="A31" s="3"/>
      <c r="B31" s="9" t="s">
        <v>12</v>
      </c>
      <c r="C31" s="28">
        <v>81497.510828317405</v>
      </c>
      <c r="D31" s="28">
        <v>88374.055962043683</v>
      </c>
      <c r="E31" s="28">
        <v>95394.56858226459</v>
      </c>
      <c r="F31" s="28">
        <v>102534.39351118985</v>
      </c>
      <c r="G31" s="55">
        <v>106059.24215148593</v>
      </c>
      <c r="H31" s="55">
        <v>109175.31147264635</v>
      </c>
      <c r="I31" s="55">
        <v>113460.53667432364</v>
      </c>
      <c r="J31" s="23">
        <f t="shared" si="4"/>
        <v>0.39219634466308445</v>
      </c>
      <c r="K31" s="29"/>
      <c r="L31" s="24"/>
    </row>
    <row r="32" spans="1:12" x14ac:dyDescent="0.25">
      <c r="A32" s="3"/>
      <c r="C32" s="62"/>
      <c r="D32" s="62"/>
      <c r="E32" s="62"/>
      <c r="F32" s="62"/>
      <c r="G32" s="62"/>
      <c r="H32" s="62"/>
      <c r="I32" s="62"/>
      <c r="J32" s="23"/>
      <c r="K32" s="43"/>
      <c r="L32" s="24"/>
    </row>
    <row r="33" spans="1:12" x14ac:dyDescent="0.25">
      <c r="A33" s="47" t="s">
        <v>28</v>
      </c>
      <c r="B33" s="7" t="s">
        <v>29</v>
      </c>
      <c r="C33" s="11"/>
      <c r="D33" s="11"/>
      <c r="E33" s="11"/>
      <c r="F33" s="11"/>
      <c r="G33" s="11"/>
      <c r="H33" s="11"/>
      <c r="I33" s="11"/>
      <c r="J33" s="11"/>
      <c r="K33" s="11"/>
      <c r="L33" s="24"/>
    </row>
    <row r="34" spans="1:12" x14ac:dyDescent="0.25">
      <c r="A34" s="3"/>
      <c r="B34" s="15" t="s">
        <v>30</v>
      </c>
      <c r="C34" s="16">
        <f>100%-C35</f>
        <v>0.96349326660109624</v>
      </c>
      <c r="D34" s="16">
        <v>0.96017577031077428</v>
      </c>
      <c r="E34" s="16">
        <v>0.96078487036692339</v>
      </c>
      <c r="F34" s="17">
        <v>0.95779646374861083</v>
      </c>
      <c r="G34" s="16">
        <v>0.95065932338792425</v>
      </c>
      <c r="H34" s="16">
        <v>0.94901157945289005</v>
      </c>
      <c r="I34" s="16">
        <v>0.93874986932375493</v>
      </c>
      <c r="J34" s="23">
        <f t="shared" si="4"/>
        <v>-2.568092392033865E-2</v>
      </c>
      <c r="K34" s="17"/>
      <c r="L34" s="24"/>
    </row>
    <row r="35" spans="1:12" x14ac:dyDescent="0.25">
      <c r="A35" s="3"/>
      <c r="B35" s="15" t="s">
        <v>31</v>
      </c>
      <c r="C35" s="17">
        <v>3.6506733398903791E-2</v>
      </c>
      <c r="D35" s="17">
        <v>3.9824229689225707E-2</v>
      </c>
      <c r="E35" s="17">
        <v>3.9215129633076641E-2</v>
      </c>
      <c r="F35" s="17">
        <v>4.2203536251389194E-2</v>
      </c>
      <c r="G35" s="17">
        <v>4.934067661207571E-2</v>
      </c>
      <c r="H35" s="16">
        <v>5.0988420547109996E-2</v>
      </c>
      <c r="I35" s="16">
        <v>6.1250130676245025E-2</v>
      </c>
      <c r="J35" s="23">
        <f t="shared" si="4"/>
        <v>0.67777626135358959</v>
      </c>
      <c r="K35" s="17"/>
      <c r="L35" s="24"/>
    </row>
    <row r="36" spans="1:12" x14ac:dyDescent="0.25">
      <c r="I36" s="16"/>
      <c r="L36" s="24"/>
    </row>
    <row r="37" spans="1:12" x14ac:dyDescent="0.25">
      <c r="A37" s="47" t="s">
        <v>32</v>
      </c>
      <c r="B37" s="7" t="s">
        <v>97</v>
      </c>
      <c r="C37" s="11"/>
      <c r="D37" s="11"/>
      <c r="E37" s="11"/>
      <c r="F37" s="11"/>
      <c r="G37" s="11"/>
      <c r="H37" s="11"/>
      <c r="I37" s="11"/>
      <c r="J37" s="11"/>
      <c r="K37" s="11"/>
      <c r="L37" s="24"/>
    </row>
    <row r="38" spans="1:12" x14ac:dyDescent="0.25">
      <c r="B38" s="48" t="s">
        <v>33</v>
      </c>
      <c r="C38" s="29">
        <v>13157.156009826558</v>
      </c>
      <c r="D38" s="29">
        <v>13516.951439080607</v>
      </c>
      <c r="E38" s="29">
        <v>14495.545332055044</v>
      </c>
      <c r="F38" s="29">
        <v>14792.048894058504</v>
      </c>
      <c r="G38" s="56">
        <v>13749.972823417624</v>
      </c>
      <c r="H38" s="56">
        <v>12863.508852653362</v>
      </c>
      <c r="I38" s="56">
        <v>11766.829755344806</v>
      </c>
      <c r="J38" s="23">
        <f>(I38-C38)/C38</f>
        <v>-0.10567072803905131</v>
      </c>
      <c r="K38" s="29"/>
      <c r="L38" s="24"/>
    </row>
    <row r="39" spans="1:12" x14ac:dyDescent="0.25">
      <c r="C39" s="63"/>
      <c r="D39" s="63"/>
      <c r="E39" s="63"/>
      <c r="F39" s="63"/>
      <c r="G39" s="63"/>
      <c r="H39" s="63"/>
      <c r="I39" s="63"/>
      <c r="J39" s="23"/>
      <c r="L39" s="24"/>
    </row>
    <row r="40" spans="1:12" x14ac:dyDescent="0.25">
      <c r="A40" s="47" t="s">
        <v>34</v>
      </c>
      <c r="B40" s="18" t="s">
        <v>101</v>
      </c>
      <c r="C40" s="20"/>
      <c r="D40" s="20"/>
      <c r="E40" s="20"/>
      <c r="F40" s="20"/>
      <c r="G40" s="20"/>
      <c r="H40" s="20"/>
      <c r="I40" s="20"/>
      <c r="J40" s="20"/>
      <c r="K40" s="20"/>
      <c r="L40" s="24"/>
    </row>
    <row r="41" spans="1:12" x14ac:dyDescent="0.25">
      <c r="A41" s="3"/>
      <c r="B41" s="19" t="s">
        <v>35</v>
      </c>
      <c r="C41" s="22">
        <v>1020</v>
      </c>
      <c r="D41" s="22">
        <v>1210</v>
      </c>
      <c r="E41" s="22">
        <v>1110</v>
      </c>
      <c r="F41" s="22">
        <v>1716</v>
      </c>
      <c r="G41" s="22">
        <v>1100</v>
      </c>
      <c r="H41" s="22">
        <v>1200</v>
      </c>
      <c r="I41" s="22">
        <v>1110</v>
      </c>
      <c r="J41" s="23">
        <f>(I41-C41)/C41</f>
        <v>8.8235294117647065E-2</v>
      </c>
      <c r="K41" s="22"/>
      <c r="L41" s="24"/>
    </row>
    <row r="42" spans="1:12" x14ac:dyDescent="0.25">
      <c r="A42" s="3"/>
      <c r="B42" s="15" t="s">
        <v>36</v>
      </c>
      <c r="C42" s="22">
        <v>34130705</v>
      </c>
      <c r="D42" s="22">
        <v>43599318</v>
      </c>
      <c r="E42" s="22">
        <v>35324868.472972974</v>
      </c>
      <c r="F42" s="22">
        <v>42950127.291390732</v>
      </c>
      <c r="G42" s="22">
        <v>50355199.503311262</v>
      </c>
      <c r="H42" s="22">
        <v>58961140.32</v>
      </c>
      <c r="I42" s="22">
        <v>45517517.677852347</v>
      </c>
      <c r="J42" s="23">
        <f t="shared" ref="J42:J43" si="5">(I42-C42)/C42</f>
        <v>0.33362371734930019</v>
      </c>
      <c r="K42" s="22"/>
      <c r="L42" s="24"/>
    </row>
    <row r="43" spans="1:12" x14ac:dyDescent="0.25">
      <c r="A43" s="3"/>
      <c r="B43" s="15" t="s">
        <v>37</v>
      </c>
      <c r="C43" s="22">
        <v>99708028</v>
      </c>
      <c r="D43" s="22">
        <v>118068844</v>
      </c>
      <c r="E43" s="22">
        <v>126928151.72299618</v>
      </c>
      <c r="F43" s="22">
        <v>122481756.40697968</v>
      </c>
      <c r="G43" s="22">
        <v>111438146.76160005</v>
      </c>
      <c r="H43" s="22">
        <v>129980232.93692827</v>
      </c>
      <c r="I43" s="22">
        <v>135691435.72242892</v>
      </c>
      <c r="J43" s="23">
        <f t="shared" si="5"/>
        <v>0.36088776845961607</v>
      </c>
      <c r="K43" s="22"/>
      <c r="L43" s="24"/>
    </row>
    <row r="44" spans="1:12" x14ac:dyDescent="0.25">
      <c r="J44" s="23"/>
      <c r="L44" s="24"/>
    </row>
    <row r="45" spans="1:12" x14ac:dyDescent="0.25">
      <c r="A45" s="47" t="s">
        <v>38</v>
      </c>
      <c r="B45" s="18" t="s">
        <v>98</v>
      </c>
      <c r="C45" s="20"/>
      <c r="D45" s="20"/>
      <c r="E45" s="20"/>
      <c r="F45" s="20"/>
      <c r="G45" s="20"/>
      <c r="H45" s="20"/>
      <c r="I45" s="20"/>
      <c r="J45" s="20"/>
      <c r="K45" s="20"/>
      <c r="L45" s="24"/>
    </row>
    <row r="46" spans="1:12" x14ac:dyDescent="0.25">
      <c r="B46" s="48" t="s">
        <v>39</v>
      </c>
      <c r="C46" s="43">
        <v>2985.6456532804277</v>
      </c>
      <c r="D46" s="43">
        <v>3270.6714387599482</v>
      </c>
      <c r="E46" s="43">
        <v>3337.7606509102388</v>
      </c>
      <c r="F46" s="43">
        <v>3622.67813804868</v>
      </c>
      <c r="G46" s="64">
        <v>3563.9370126672638</v>
      </c>
      <c r="H46" s="64">
        <v>3486.8411090988834</v>
      </c>
      <c r="I46" s="64">
        <v>3152.6952885472388</v>
      </c>
      <c r="J46" s="23">
        <f>(I46-C46)/C46</f>
        <v>5.5950924746634975E-2</v>
      </c>
      <c r="K46" s="49"/>
      <c r="L46" s="24"/>
    </row>
    <row r="47" spans="1:12" x14ac:dyDescent="0.25">
      <c r="B47" s="48" t="s">
        <v>40</v>
      </c>
      <c r="C47" s="43">
        <v>50.618571148709997</v>
      </c>
      <c r="D47" s="43">
        <v>56.099390691660005</v>
      </c>
      <c r="E47" s="43">
        <v>46.70424317829</v>
      </c>
      <c r="F47" s="43">
        <v>48.74360237138</v>
      </c>
      <c r="G47" s="64">
        <v>50.591727786130001</v>
      </c>
      <c r="H47" s="64">
        <v>41.107199768800001</v>
      </c>
      <c r="I47" s="64">
        <v>43.284661262970005</v>
      </c>
      <c r="J47" s="23">
        <f t="shared" ref="J47:J48" si="6">(I47-C47)/C47</f>
        <v>-0.14488575475973101</v>
      </c>
      <c r="K47" s="49"/>
      <c r="L47" s="24"/>
    </row>
    <row r="48" spans="1:12" x14ac:dyDescent="0.25">
      <c r="B48" s="48" t="s">
        <v>41</v>
      </c>
      <c r="C48" s="43">
        <v>3036.2642244291369</v>
      </c>
      <c r="D48" s="43">
        <v>3326.7708294516083</v>
      </c>
      <c r="E48" s="43">
        <v>3384.464894088529</v>
      </c>
      <c r="F48" s="43">
        <v>3671.4217404200599</v>
      </c>
      <c r="G48" s="64">
        <v>3614.5287404533938</v>
      </c>
      <c r="H48" s="64">
        <v>3527.948308867683</v>
      </c>
      <c r="I48" s="64">
        <v>3195.9799498102088</v>
      </c>
      <c r="J48" s="23">
        <f t="shared" si="6"/>
        <v>5.2602709637729526E-2</v>
      </c>
      <c r="K48" s="49"/>
      <c r="L48" s="24"/>
    </row>
    <row r="49" spans="3:11" x14ac:dyDescent="0.25">
      <c r="D49" s="44"/>
      <c r="F49" s="24"/>
      <c r="K49" s="24"/>
    </row>
    <row r="50" spans="3:11" x14ac:dyDescent="0.25">
      <c r="D50" s="59"/>
      <c r="E50" s="48" t="s">
        <v>42</v>
      </c>
    </row>
    <row r="52" spans="3:11" x14ac:dyDescent="0.25">
      <c r="C52" s="24"/>
      <c r="D52" s="24"/>
      <c r="E52" s="24"/>
      <c r="F52" s="24"/>
      <c r="G52" s="24"/>
      <c r="H52" s="24"/>
      <c r="I52" s="24"/>
    </row>
    <row r="53" spans="3:11" x14ac:dyDescent="0.25">
      <c r="C53" s="24"/>
      <c r="D53" s="24"/>
      <c r="E53" s="24"/>
      <c r="F53" s="24"/>
      <c r="G53" s="24"/>
      <c r="H53" s="24"/>
      <c r="I53" s="24"/>
    </row>
    <row r="54" spans="3:11" x14ac:dyDescent="0.25">
      <c r="C54" s="24"/>
      <c r="D54" s="24"/>
      <c r="E54" s="24"/>
      <c r="F54" s="24"/>
      <c r="G54" s="24"/>
      <c r="H54" s="24"/>
      <c r="I54" s="24"/>
    </row>
  </sheetData>
  <mergeCells count="1">
    <mergeCell ref="A1:J2"/>
  </mergeCells>
  <pageMargins left="0.25" right="0.25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view="pageBreakPreview" zoomScale="77" zoomScaleNormal="100" workbookViewId="0">
      <selection activeCell="N7" sqref="N7"/>
    </sheetView>
  </sheetViews>
  <sheetFormatPr defaultColWidth="8.7109375" defaultRowHeight="15" x14ac:dyDescent="0.25"/>
  <cols>
    <col min="1" max="1" width="33.85546875" style="48" bestFit="1" customWidth="1"/>
    <col min="2" max="5" width="22.7109375" style="48" hidden="1" customWidth="1"/>
    <col min="6" max="6" width="22.7109375" hidden="1" customWidth="1"/>
    <col min="7" max="8" width="22.7109375" style="48" bestFit="1" customWidth="1"/>
    <col min="9" max="9" width="5.28515625" style="48" customWidth="1"/>
    <col min="10" max="10" width="8.85546875" style="48" bestFit="1" customWidth="1"/>
    <col min="11" max="11" width="17.85546875" style="48" bestFit="1" customWidth="1"/>
    <col min="12" max="16384" width="8.7109375" style="48"/>
  </cols>
  <sheetData>
    <row r="1" spans="1:11" ht="26.25" x14ac:dyDescent="0.25">
      <c r="A1" s="60" t="s">
        <v>43</v>
      </c>
      <c r="B1" s="60"/>
      <c r="C1" s="60"/>
      <c r="D1" s="60"/>
      <c r="E1" s="60"/>
      <c r="F1" s="60"/>
      <c r="G1" s="60"/>
      <c r="H1" s="60"/>
    </row>
    <row r="2" spans="1:11" x14ac:dyDescent="0.25">
      <c r="A2" s="53"/>
      <c r="B2" s="53"/>
      <c r="C2" s="53"/>
      <c r="D2" s="53"/>
      <c r="E2" s="53"/>
      <c r="F2" s="54"/>
    </row>
    <row r="3" spans="1:11" x14ac:dyDescent="0.25">
      <c r="A3" s="2" t="s">
        <v>44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92</v>
      </c>
      <c r="G3" s="2" t="s">
        <v>93</v>
      </c>
      <c r="H3" s="2" t="s">
        <v>94</v>
      </c>
    </row>
    <row r="4" spans="1:11" x14ac:dyDescent="0.25">
      <c r="A4" s="48" t="s">
        <v>99</v>
      </c>
      <c r="B4" s="43">
        <v>3036264224429.1367</v>
      </c>
      <c r="C4" s="44">
        <v>3326770829451.6084</v>
      </c>
      <c r="D4" s="44">
        <v>3384464894088.5288</v>
      </c>
      <c r="E4" s="44">
        <v>3671421740420.0601</v>
      </c>
      <c r="F4" s="44">
        <v>3614528740453.3936</v>
      </c>
      <c r="G4" s="44">
        <v>3527.948308867683</v>
      </c>
      <c r="H4" s="44">
        <v>3195.9799498102088</v>
      </c>
      <c r="I4" s="59"/>
      <c r="J4" s="59"/>
      <c r="K4" s="57"/>
    </row>
    <row r="5" spans="1:11" x14ac:dyDescent="0.25">
      <c r="A5" s="48" t="s">
        <v>45</v>
      </c>
      <c r="B5" s="25">
        <v>1069012958482.8674</v>
      </c>
      <c r="C5" s="44">
        <f>C4-C6-C7-C8</f>
        <v>1386995210085.2485</v>
      </c>
      <c r="D5" s="44">
        <v>1406742879943.9888</v>
      </c>
      <c r="E5" s="44">
        <v>1624588527925.9597</v>
      </c>
      <c r="F5" s="44">
        <v>1647317897847.5635</v>
      </c>
      <c r="G5" s="44">
        <v>1386.7318265400147</v>
      </c>
      <c r="H5" s="44">
        <v>1348.8488676277427</v>
      </c>
      <c r="I5" s="59"/>
      <c r="J5" s="59"/>
      <c r="K5" s="57"/>
    </row>
    <row r="6" spans="1:11" x14ac:dyDescent="0.25">
      <c r="A6" s="48" t="s">
        <v>46</v>
      </c>
      <c r="B6" s="25">
        <v>1916632694797.5601</v>
      </c>
      <c r="C6" s="44">
        <v>1883676228674.7</v>
      </c>
      <c r="D6" s="44">
        <v>1931017770966.25</v>
      </c>
      <c r="E6" s="44">
        <v>1998089610122.7205</v>
      </c>
      <c r="F6" s="44">
        <v>1916619114819.7002</v>
      </c>
      <c r="G6" s="44">
        <v>2100.1092825588685</v>
      </c>
      <c r="H6" s="44">
        <v>1803.846420919496</v>
      </c>
      <c r="I6" s="59"/>
      <c r="J6" s="59"/>
      <c r="K6" s="57"/>
    </row>
    <row r="7" spans="1:11" x14ac:dyDescent="0.25">
      <c r="A7" s="48" t="s">
        <v>47</v>
      </c>
      <c r="B7" s="25">
        <v>39400630101.709999</v>
      </c>
      <c r="C7" s="44">
        <v>46055765292.660004</v>
      </c>
      <c r="D7" s="44">
        <v>36513716257.290001</v>
      </c>
      <c r="E7" s="44">
        <v>38522413941.379997</v>
      </c>
      <c r="F7" s="44">
        <v>41327912311.129997</v>
      </c>
      <c r="G7" s="44">
        <v>21.435561178800004</v>
      </c>
      <c r="H7" s="44">
        <v>28.72568839497</v>
      </c>
      <c r="I7" s="59"/>
      <c r="J7" s="59"/>
    </row>
    <row r="8" spans="1:11" x14ac:dyDescent="0.25">
      <c r="A8" s="48" t="s">
        <v>48</v>
      </c>
      <c r="B8" s="25">
        <v>11217941047</v>
      </c>
      <c r="C8" s="44">
        <v>10043625399</v>
      </c>
      <c r="D8" s="44">
        <v>10190526921</v>
      </c>
      <c r="E8" s="44">
        <v>10221188430</v>
      </c>
      <c r="F8" s="44">
        <v>9263815475</v>
      </c>
      <c r="G8" s="44">
        <v>19.671638590000001</v>
      </c>
      <c r="H8" s="44">
        <v>14.558972868</v>
      </c>
      <c r="I8" s="59"/>
      <c r="J8" s="59"/>
    </row>
    <row r="10" spans="1:11" x14ac:dyDescent="0.25">
      <c r="A10" s="2" t="s">
        <v>44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92</v>
      </c>
      <c r="G10" s="2" t="s">
        <v>93</v>
      </c>
      <c r="H10" s="2" t="s">
        <v>94</v>
      </c>
    </row>
    <row r="11" spans="1:11" x14ac:dyDescent="0.25">
      <c r="A11" s="48" t="s">
        <v>49</v>
      </c>
      <c r="B11" s="48">
        <v>164</v>
      </c>
      <c r="C11" s="48">
        <v>164</v>
      </c>
      <c r="D11" s="48">
        <v>161</v>
      </c>
      <c r="E11" s="48">
        <v>161</v>
      </c>
      <c r="F11" s="48">
        <f>SUM(F12:F15)</f>
        <v>161</v>
      </c>
      <c r="G11" s="48">
        <v>161</v>
      </c>
      <c r="H11" s="48">
        <v>158</v>
      </c>
    </row>
    <row r="12" spans="1:11" x14ac:dyDescent="0.25">
      <c r="A12" s="48" t="s">
        <v>45</v>
      </c>
      <c r="B12" s="48">
        <v>128</v>
      </c>
      <c r="C12" s="48">
        <v>128</v>
      </c>
      <c r="D12" s="48">
        <v>125</v>
      </c>
      <c r="E12" s="48">
        <v>125</v>
      </c>
      <c r="F12" s="48">
        <v>125</v>
      </c>
      <c r="G12" s="48">
        <v>118</v>
      </c>
      <c r="H12" s="48">
        <v>116</v>
      </c>
    </row>
    <row r="13" spans="1:11" x14ac:dyDescent="0.25">
      <c r="A13" s="48" t="s">
        <v>46</v>
      </c>
      <c r="B13" s="48">
        <v>24</v>
      </c>
      <c r="C13" s="48">
        <v>24</v>
      </c>
      <c r="D13" s="48">
        <v>24</v>
      </c>
      <c r="E13" s="48">
        <v>24</v>
      </c>
      <c r="F13" s="48">
        <v>24</v>
      </c>
      <c r="G13" s="48">
        <v>31</v>
      </c>
      <c r="H13" s="48">
        <v>31</v>
      </c>
    </row>
    <row r="14" spans="1:11" x14ac:dyDescent="0.25">
      <c r="A14" s="48" t="s">
        <v>47</v>
      </c>
      <c r="B14" s="48">
        <v>11</v>
      </c>
      <c r="C14" s="48">
        <v>11</v>
      </c>
      <c r="D14" s="48">
        <v>11</v>
      </c>
      <c r="E14" s="48">
        <v>11</v>
      </c>
      <c r="F14" s="48">
        <v>11</v>
      </c>
      <c r="G14" s="48">
        <v>10</v>
      </c>
      <c r="H14" s="48">
        <v>9</v>
      </c>
    </row>
    <row r="15" spans="1:11" x14ac:dyDescent="0.25">
      <c r="A15" s="48" t="s">
        <v>48</v>
      </c>
      <c r="B15" s="48">
        <v>1</v>
      </c>
      <c r="C15" s="48">
        <v>1</v>
      </c>
      <c r="D15" s="48">
        <v>1</v>
      </c>
      <c r="E15" s="48">
        <v>1</v>
      </c>
      <c r="F15" s="48">
        <v>1</v>
      </c>
      <c r="G15" s="48">
        <v>2</v>
      </c>
      <c r="H15" s="48">
        <v>2</v>
      </c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zoomScale="60" zoomScaleNormal="100" workbookViewId="0">
      <selection activeCell="J5" sqref="J5"/>
    </sheetView>
  </sheetViews>
  <sheetFormatPr defaultColWidth="8.85546875" defaultRowHeight="15" x14ac:dyDescent="0.25"/>
  <cols>
    <col min="1" max="1" width="37.7109375" style="48" customWidth="1"/>
    <col min="2" max="2" width="24.140625" style="48" customWidth="1"/>
    <col min="3" max="8" width="18" style="48" customWidth="1"/>
    <col min="9" max="9" width="23.85546875" style="48" customWidth="1"/>
    <col min="10" max="16384" width="8.85546875" style="48"/>
  </cols>
  <sheetData>
    <row r="1" spans="1:12" ht="26.25" x14ac:dyDescent="0.25">
      <c r="A1" s="60" t="s">
        <v>50</v>
      </c>
      <c r="B1" s="60"/>
      <c r="C1" s="60"/>
      <c r="D1" s="60"/>
      <c r="E1" s="60"/>
      <c r="F1" s="60"/>
      <c r="G1" s="60"/>
      <c r="H1" s="60"/>
      <c r="I1" s="60"/>
    </row>
    <row r="2" spans="1:12" x14ac:dyDescent="0.25">
      <c r="A2" s="61" t="s">
        <v>51</v>
      </c>
      <c r="B2" s="61"/>
      <c r="C2" s="61"/>
      <c r="D2" s="61"/>
      <c r="E2" s="61"/>
      <c r="F2" s="61"/>
      <c r="G2" s="61"/>
      <c r="H2" s="61"/>
      <c r="I2" s="61"/>
    </row>
    <row r="4" spans="1:12" ht="3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92</v>
      </c>
      <c r="G4" s="2" t="s">
        <v>93</v>
      </c>
      <c r="H4" s="2" t="s">
        <v>94</v>
      </c>
      <c r="I4" s="1" t="s">
        <v>95</v>
      </c>
    </row>
    <row r="5" spans="1:12" x14ac:dyDescent="0.25">
      <c r="A5" s="35" t="s">
        <v>25</v>
      </c>
      <c r="B5" s="36">
        <v>500030</v>
      </c>
      <c r="C5" s="36">
        <v>508014</v>
      </c>
      <c r="D5" s="36">
        <v>520172</v>
      </c>
      <c r="E5" s="50">
        <v>528441</v>
      </c>
      <c r="F5" s="50">
        <v>534504</v>
      </c>
      <c r="G5" s="50">
        <v>539460</v>
      </c>
      <c r="H5" s="50">
        <v>542837</v>
      </c>
      <c r="I5" s="37">
        <f t="shared" ref="I5:I38" si="0">(H5-B5)/B5</f>
        <v>8.5608863468191909E-2</v>
      </c>
      <c r="K5" s="24"/>
    </row>
    <row r="6" spans="1:12" ht="15.75" x14ac:dyDescent="0.3">
      <c r="A6" s="31" t="s">
        <v>52</v>
      </c>
      <c r="B6" s="34">
        <v>32922</v>
      </c>
      <c r="C6" s="34">
        <v>33636</v>
      </c>
      <c r="D6" s="34">
        <v>34255</v>
      </c>
      <c r="E6" s="51">
        <v>34909</v>
      </c>
      <c r="F6" s="51">
        <v>35407</v>
      </c>
      <c r="G6" s="51">
        <v>35832</v>
      </c>
      <c r="H6" s="51">
        <v>36315</v>
      </c>
      <c r="I6" s="33">
        <f t="shared" si="0"/>
        <v>0.10306178239475124</v>
      </c>
      <c r="K6" s="24"/>
    </row>
    <row r="7" spans="1:12" ht="15.75" x14ac:dyDescent="0.3">
      <c r="A7" s="31" t="s">
        <v>53</v>
      </c>
      <c r="B7" s="34">
        <v>275747</v>
      </c>
      <c r="C7" s="34">
        <v>278943</v>
      </c>
      <c r="D7" s="34">
        <v>286948</v>
      </c>
      <c r="E7" s="51">
        <v>290456</v>
      </c>
      <c r="F7" s="51">
        <v>292923</v>
      </c>
      <c r="G7" s="51">
        <v>294952</v>
      </c>
      <c r="H7" s="51">
        <v>294957</v>
      </c>
      <c r="I7" s="33">
        <f t="shared" si="0"/>
        <v>6.9665309142075887E-2</v>
      </c>
      <c r="K7" s="24"/>
    </row>
    <row r="8" spans="1:12" ht="15.75" x14ac:dyDescent="0.3">
      <c r="A8" s="31" t="s">
        <v>54</v>
      </c>
      <c r="B8" s="34">
        <v>96201</v>
      </c>
      <c r="C8" s="34">
        <v>98196</v>
      </c>
      <c r="D8" s="34">
        <v>99913</v>
      </c>
      <c r="E8" s="51">
        <v>101980</v>
      </c>
      <c r="F8" s="51">
        <v>103460</v>
      </c>
      <c r="G8" s="51">
        <v>104648</v>
      </c>
      <c r="H8" s="51">
        <v>105967</v>
      </c>
      <c r="I8" s="33">
        <f t="shared" si="0"/>
        <v>0.10151661625139032</v>
      </c>
      <c r="K8" s="24"/>
    </row>
    <row r="9" spans="1:12" ht="15.75" x14ac:dyDescent="0.3">
      <c r="A9" s="31" t="s">
        <v>55</v>
      </c>
      <c r="B9" s="34">
        <v>37211</v>
      </c>
      <c r="C9" s="34">
        <v>37986</v>
      </c>
      <c r="D9" s="34">
        <v>38676</v>
      </c>
      <c r="E9" s="51">
        <v>39434</v>
      </c>
      <c r="F9" s="51">
        <v>40161</v>
      </c>
      <c r="G9" s="51">
        <v>40728</v>
      </c>
      <c r="H9" s="51">
        <v>41328</v>
      </c>
      <c r="I9" s="33">
        <f t="shared" si="0"/>
        <v>0.11063932708070194</v>
      </c>
      <c r="K9" s="24"/>
    </row>
    <row r="10" spans="1:12" ht="15.75" x14ac:dyDescent="0.3">
      <c r="A10" s="31" t="s">
        <v>56</v>
      </c>
      <c r="B10" s="34">
        <v>10285</v>
      </c>
      <c r="C10" s="34">
        <v>10449</v>
      </c>
      <c r="D10" s="34">
        <v>10610</v>
      </c>
      <c r="E10" s="51">
        <v>10774</v>
      </c>
      <c r="F10" s="51">
        <v>10893</v>
      </c>
      <c r="G10" s="51">
        <v>11020</v>
      </c>
      <c r="H10" s="51">
        <v>11159</v>
      </c>
      <c r="I10" s="33">
        <f t="shared" si="0"/>
        <v>8.497812348079728E-2</v>
      </c>
      <c r="K10" s="24"/>
    </row>
    <row r="11" spans="1:12" ht="15.75" x14ac:dyDescent="0.3">
      <c r="A11" s="31" t="s">
        <v>57</v>
      </c>
      <c r="B11" s="34">
        <v>47664</v>
      </c>
      <c r="C11" s="34">
        <v>48804</v>
      </c>
      <c r="D11" s="34">
        <v>49770</v>
      </c>
      <c r="E11" s="51">
        <v>50888</v>
      </c>
      <c r="F11" s="51">
        <v>51660</v>
      </c>
      <c r="G11" s="51">
        <v>52280</v>
      </c>
      <c r="H11" s="51">
        <v>53111</v>
      </c>
      <c r="I11" s="33">
        <f t="shared" si="0"/>
        <v>0.11427912051023834</v>
      </c>
      <c r="K11" s="24"/>
    </row>
    <row r="12" spans="1:12" x14ac:dyDescent="0.25">
      <c r="A12" s="35" t="s">
        <v>26</v>
      </c>
      <c r="B12" s="36">
        <v>102149</v>
      </c>
      <c r="C12" s="36">
        <v>104205</v>
      </c>
      <c r="D12" s="36">
        <v>106021</v>
      </c>
      <c r="E12" s="50">
        <v>107966</v>
      </c>
      <c r="F12" s="50">
        <v>109652</v>
      </c>
      <c r="G12" s="50">
        <v>110887</v>
      </c>
      <c r="H12" s="50">
        <v>112453</v>
      </c>
      <c r="I12" s="37">
        <f t="shared" si="0"/>
        <v>0.10087225523499985</v>
      </c>
      <c r="K12" s="24"/>
    </row>
    <row r="13" spans="1:12" ht="15.75" x14ac:dyDescent="0.3">
      <c r="A13" s="31" t="s">
        <v>58</v>
      </c>
      <c r="B13" s="34">
        <v>3685</v>
      </c>
      <c r="C13" s="34">
        <v>3757</v>
      </c>
      <c r="D13" s="34">
        <v>3817</v>
      </c>
      <c r="E13" s="51">
        <v>3882</v>
      </c>
      <c r="F13" s="51">
        <v>4004</v>
      </c>
      <c r="G13" s="51">
        <v>4046</v>
      </c>
      <c r="H13" s="51">
        <v>4078</v>
      </c>
      <c r="I13" s="33">
        <f t="shared" si="0"/>
        <v>0.10664857530529172</v>
      </c>
      <c r="K13" s="24"/>
    </row>
    <row r="14" spans="1:12" ht="15.75" x14ac:dyDescent="0.3">
      <c r="A14" s="31" t="s">
        <v>59</v>
      </c>
      <c r="B14" s="34">
        <v>19003</v>
      </c>
      <c r="C14" s="34">
        <v>19385</v>
      </c>
      <c r="D14" s="34">
        <v>19724</v>
      </c>
      <c r="E14" s="51">
        <v>20018</v>
      </c>
      <c r="F14" s="51">
        <v>20262</v>
      </c>
      <c r="G14" s="51">
        <v>20452</v>
      </c>
      <c r="H14" s="51">
        <v>20705</v>
      </c>
      <c r="I14" s="33">
        <f t="shared" si="0"/>
        <v>8.9564805557017318E-2</v>
      </c>
      <c r="K14" s="24"/>
      <c r="L14" s="48" t="s">
        <v>42</v>
      </c>
    </row>
    <row r="15" spans="1:12" ht="15.75" x14ac:dyDescent="0.3">
      <c r="A15" s="31" t="s">
        <v>60</v>
      </c>
      <c r="B15" s="34">
        <v>3909</v>
      </c>
      <c r="C15" s="34">
        <v>4009</v>
      </c>
      <c r="D15" s="34">
        <v>4110</v>
      </c>
      <c r="E15" s="51">
        <v>4218</v>
      </c>
      <c r="F15" s="51">
        <v>4280</v>
      </c>
      <c r="G15" s="51">
        <v>4340</v>
      </c>
      <c r="H15" s="51">
        <v>4415</v>
      </c>
      <c r="I15" s="33">
        <f t="shared" si="0"/>
        <v>0.1294448708109491</v>
      </c>
      <c r="K15" s="24"/>
    </row>
    <row r="16" spans="1:12" ht="15.75" x14ac:dyDescent="0.3">
      <c r="A16" s="31" t="s">
        <v>61</v>
      </c>
      <c r="B16" s="34">
        <v>6112</v>
      </c>
      <c r="C16" s="34">
        <v>6233</v>
      </c>
      <c r="D16" s="34">
        <v>6368</v>
      </c>
      <c r="E16" s="51">
        <v>6499</v>
      </c>
      <c r="F16" s="51">
        <v>6616</v>
      </c>
      <c r="G16" s="51">
        <v>6714</v>
      </c>
      <c r="H16" s="51">
        <v>6814</v>
      </c>
      <c r="I16" s="33">
        <f t="shared" si="0"/>
        <v>0.11485602094240838</v>
      </c>
      <c r="K16" s="24"/>
    </row>
    <row r="17" spans="1:11" ht="15.75" x14ac:dyDescent="0.3">
      <c r="A17" s="31" t="s">
        <v>62</v>
      </c>
      <c r="B17" s="34">
        <v>4499</v>
      </c>
      <c r="C17" s="34">
        <v>4587</v>
      </c>
      <c r="D17" s="34">
        <v>4676</v>
      </c>
      <c r="E17" s="51">
        <v>4754</v>
      </c>
      <c r="F17" s="51">
        <v>4827</v>
      </c>
      <c r="G17" s="51">
        <v>4876</v>
      </c>
      <c r="H17" s="51">
        <v>4950</v>
      </c>
      <c r="I17" s="33">
        <f t="shared" si="0"/>
        <v>0.10024449877750612</v>
      </c>
      <c r="K17" s="24"/>
    </row>
    <row r="18" spans="1:11" ht="30" x14ac:dyDescent="0.3">
      <c r="A18" s="31" t="s">
        <v>63</v>
      </c>
      <c r="B18" s="34">
        <v>1752</v>
      </c>
      <c r="C18" s="34">
        <v>1773</v>
      </c>
      <c r="D18" s="34">
        <v>1802</v>
      </c>
      <c r="E18" s="51">
        <v>1848</v>
      </c>
      <c r="F18" s="51">
        <v>1878</v>
      </c>
      <c r="G18" s="51">
        <v>1896</v>
      </c>
      <c r="H18" s="51">
        <v>1918</v>
      </c>
      <c r="I18" s="33">
        <f t="shared" si="0"/>
        <v>9.4748858447488579E-2</v>
      </c>
      <c r="K18" s="24"/>
    </row>
    <row r="19" spans="1:11" ht="15.75" x14ac:dyDescent="0.3">
      <c r="A19" s="31" t="s">
        <v>64</v>
      </c>
      <c r="B19" s="34">
        <v>3108</v>
      </c>
      <c r="C19" s="34">
        <v>3172</v>
      </c>
      <c r="D19" s="34">
        <v>3221</v>
      </c>
      <c r="E19" s="51">
        <v>3273</v>
      </c>
      <c r="F19" s="51">
        <v>3316</v>
      </c>
      <c r="G19" s="51">
        <v>3355</v>
      </c>
      <c r="H19" s="51">
        <v>3387</v>
      </c>
      <c r="I19" s="33">
        <f t="shared" si="0"/>
        <v>8.9768339768339769E-2</v>
      </c>
      <c r="K19" s="24"/>
    </row>
    <row r="20" spans="1:11" ht="15.75" x14ac:dyDescent="0.3">
      <c r="A20" s="31" t="s">
        <v>65</v>
      </c>
      <c r="B20" s="34">
        <v>7897</v>
      </c>
      <c r="C20" s="34">
        <v>8090</v>
      </c>
      <c r="D20" s="34">
        <v>8238</v>
      </c>
      <c r="E20" s="51">
        <v>8372</v>
      </c>
      <c r="F20" s="51">
        <v>8478</v>
      </c>
      <c r="G20" s="51">
        <v>8569</v>
      </c>
      <c r="H20" s="51">
        <v>8669</v>
      </c>
      <c r="I20" s="33">
        <f t="shared" si="0"/>
        <v>9.7758642522476888E-2</v>
      </c>
      <c r="K20" s="24"/>
    </row>
    <row r="21" spans="1:11" ht="15.75" x14ac:dyDescent="0.3">
      <c r="A21" s="31" t="s">
        <v>66</v>
      </c>
      <c r="B21" s="34">
        <v>1326</v>
      </c>
      <c r="C21" s="34">
        <v>1360</v>
      </c>
      <c r="D21" s="34">
        <v>1377</v>
      </c>
      <c r="E21" s="51">
        <v>1408</v>
      </c>
      <c r="F21" s="51">
        <v>1427</v>
      </c>
      <c r="G21" s="51">
        <v>1434</v>
      </c>
      <c r="H21" s="51">
        <v>1444</v>
      </c>
      <c r="I21" s="33">
        <f t="shared" si="0"/>
        <v>8.8989441930618404E-2</v>
      </c>
      <c r="K21" s="24"/>
    </row>
    <row r="22" spans="1:11" ht="15.75" x14ac:dyDescent="0.3">
      <c r="A22" s="32" t="s">
        <v>67</v>
      </c>
      <c r="B22" s="34">
        <v>5072</v>
      </c>
      <c r="C22" s="34">
        <v>5206</v>
      </c>
      <c r="D22" s="34">
        <v>5310</v>
      </c>
      <c r="E22" s="51">
        <v>5458</v>
      </c>
      <c r="F22" s="51">
        <v>5679</v>
      </c>
      <c r="G22" s="51">
        <v>5796</v>
      </c>
      <c r="H22" s="51">
        <v>6024</v>
      </c>
      <c r="I22" s="33">
        <f t="shared" si="0"/>
        <v>0.18769716088328076</v>
      </c>
      <c r="K22" s="24"/>
    </row>
    <row r="23" spans="1:11" ht="15.75" x14ac:dyDescent="0.3">
      <c r="A23" s="31" t="s">
        <v>68</v>
      </c>
      <c r="B23" s="34">
        <v>4527</v>
      </c>
      <c r="C23" s="34">
        <v>4614</v>
      </c>
      <c r="D23" s="34">
        <v>4693</v>
      </c>
      <c r="E23" s="51">
        <v>4781</v>
      </c>
      <c r="F23" s="51">
        <v>4841</v>
      </c>
      <c r="G23" s="51">
        <v>4893</v>
      </c>
      <c r="H23" s="51">
        <v>4948</v>
      </c>
      <c r="I23" s="33">
        <f t="shared" si="0"/>
        <v>9.2997570134747076E-2</v>
      </c>
      <c r="K23" s="24"/>
    </row>
    <row r="24" spans="1:11" ht="15.75" x14ac:dyDescent="0.3">
      <c r="A24" s="31" t="s">
        <v>69</v>
      </c>
      <c r="B24" s="34">
        <v>2151</v>
      </c>
      <c r="C24" s="34">
        <v>2188</v>
      </c>
      <c r="D24" s="34">
        <v>2223</v>
      </c>
      <c r="E24" s="51">
        <v>2263</v>
      </c>
      <c r="F24" s="51">
        <v>2288</v>
      </c>
      <c r="G24" s="51">
        <v>2312</v>
      </c>
      <c r="H24" s="51">
        <v>2342</v>
      </c>
      <c r="I24" s="33">
        <f t="shared" si="0"/>
        <v>8.8795908879590893E-2</v>
      </c>
      <c r="K24" s="24"/>
    </row>
    <row r="25" spans="1:11" ht="15.75" x14ac:dyDescent="0.3">
      <c r="A25" s="31" t="s">
        <v>70</v>
      </c>
      <c r="B25" s="34">
        <v>598</v>
      </c>
      <c r="C25" s="34">
        <v>612</v>
      </c>
      <c r="D25" s="34">
        <v>621</v>
      </c>
      <c r="E25" s="51">
        <v>625</v>
      </c>
      <c r="F25" s="51">
        <v>628</v>
      </c>
      <c r="G25" s="51">
        <v>632</v>
      </c>
      <c r="H25" s="51">
        <v>636</v>
      </c>
      <c r="I25" s="33">
        <f t="shared" si="0"/>
        <v>6.354515050167224E-2</v>
      </c>
      <c r="K25" s="24"/>
    </row>
    <row r="26" spans="1:11" ht="15.75" x14ac:dyDescent="0.3">
      <c r="A26" s="31" t="s">
        <v>71</v>
      </c>
      <c r="B26" s="34">
        <v>5479</v>
      </c>
      <c r="C26" s="34">
        <v>5603</v>
      </c>
      <c r="D26" s="34">
        <v>5709</v>
      </c>
      <c r="E26" s="51">
        <v>5836</v>
      </c>
      <c r="F26" s="51">
        <v>5940</v>
      </c>
      <c r="G26" s="51">
        <v>6030</v>
      </c>
      <c r="H26" s="51">
        <v>6142</v>
      </c>
      <c r="I26" s="33">
        <f t="shared" si="0"/>
        <v>0.12100748311735718</v>
      </c>
      <c r="K26" s="24"/>
    </row>
    <row r="27" spans="1:11" ht="15.75" x14ac:dyDescent="0.3">
      <c r="A27" s="31" t="s">
        <v>72</v>
      </c>
      <c r="B27" s="34">
        <v>3690</v>
      </c>
      <c r="C27" s="34">
        <v>3773</v>
      </c>
      <c r="D27" s="34">
        <v>3843</v>
      </c>
      <c r="E27" s="51">
        <v>3924</v>
      </c>
      <c r="F27" s="51">
        <v>3975</v>
      </c>
      <c r="G27" s="51">
        <v>4019</v>
      </c>
      <c r="H27" s="51">
        <v>4067</v>
      </c>
      <c r="I27" s="33">
        <f t="shared" si="0"/>
        <v>0.1021680216802168</v>
      </c>
      <c r="K27" s="24"/>
    </row>
    <row r="28" spans="1:11" ht="15.75" x14ac:dyDescent="0.3">
      <c r="A28" s="31" t="s">
        <v>73</v>
      </c>
      <c r="B28" s="34">
        <v>2959</v>
      </c>
      <c r="C28" s="34">
        <v>3003</v>
      </c>
      <c r="D28" s="34">
        <v>3046</v>
      </c>
      <c r="E28" s="51">
        <v>3087</v>
      </c>
      <c r="F28" s="51">
        <v>3124</v>
      </c>
      <c r="G28" s="51">
        <v>3142</v>
      </c>
      <c r="H28" s="51">
        <v>3171</v>
      </c>
      <c r="I28" s="33">
        <f t="shared" si="0"/>
        <v>7.1645826292666442E-2</v>
      </c>
      <c r="K28" s="24"/>
    </row>
    <row r="29" spans="1:11" ht="15.75" x14ac:dyDescent="0.3">
      <c r="A29" s="31" t="s">
        <v>74</v>
      </c>
      <c r="B29" s="34">
        <v>794</v>
      </c>
      <c r="C29" s="34">
        <v>808</v>
      </c>
      <c r="D29" s="34">
        <v>818</v>
      </c>
      <c r="E29" s="51">
        <v>824</v>
      </c>
      <c r="F29" s="51">
        <v>831</v>
      </c>
      <c r="G29" s="51">
        <v>839</v>
      </c>
      <c r="H29" s="51">
        <v>848</v>
      </c>
      <c r="I29" s="33">
        <f t="shared" si="0"/>
        <v>6.8010075566750636E-2</v>
      </c>
      <c r="K29" s="24"/>
    </row>
    <row r="30" spans="1:11" ht="15.75" x14ac:dyDescent="0.3">
      <c r="A30" s="31" t="s">
        <v>75</v>
      </c>
      <c r="B30" s="34">
        <v>1290</v>
      </c>
      <c r="C30" s="34">
        <v>1312</v>
      </c>
      <c r="D30" s="34">
        <v>1322</v>
      </c>
      <c r="E30" s="51">
        <v>1337</v>
      </c>
      <c r="F30" s="51">
        <v>1362</v>
      </c>
      <c r="G30" s="51">
        <v>1376</v>
      </c>
      <c r="H30" s="51">
        <v>1388</v>
      </c>
      <c r="I30" s="33">
        <f t="shared" si="0"/>
        <v>7.5968992248062014E-2</v>
      </c>
      <c r="K30" s="24"/>
    </row>
    <row r="31" spans="1:11" ht="15.75" x14ac:dyDescent="0.3">
      <c r="A31" s="31" t="s">
        <v>76</v>
      </c>
      <c r="B31" s="34">
        <v>594</v>
      </c>
      <c r="C31" s="34">
        <v>599</v>
      </c>
      <c r="D31" s="34">
        <v>607</v>
      </c>
      <c r="E31" s="51">
        <v>614</v>
      </c>
      <c r="F31" s="51">
        <v>622</v>
      </c>
      <c r="G31" s="51">
        <v>632</v>
      </c>
      <c r="H31" s="51">
        <v>636</v>
      </c>
      <c r="I31" s="33">
        <f t="shared" si="0"/>
        <v>7.0707070707070704E-2</v>
      </c>
      <c r="K31" s="24"/>
    </row>
    <row r="32" spans="1:11" ht="15.75" x14ac:dyDescent="0.3">
      <c r="A32" s="32" t="s">
        <v>77</v>
      </c>
      <c r="B32" s="34">
        <v>7120</v>
      </c>
      <c r="C32" s="34">
        <v>7304</v>
      </c>
      <c r="D32" s="34">
        <v>7410</v>
      </c>
      <c r="E32" s="51">
        <v>7531</v>
      </c>
      <c r="F32" s="51">
        <v>7645</v>
      </c>
      <c r="G32" s="51">
        <v>7735</v>
      </c>
      <c r="H32" s="51">
        <v>7836</v>
      </c>
      <c r="I32" s="33">
        <f t="shared" si="0"/>
        <v>0.10056179775280899</v>
      </c>
      <c r="K32" s="24"/>
    </row>
    <row r="33" spans="1:11" ht="15.75" x14ac:dyDescent="0.3">
      <c r="A33" s="31" t="s">
        <v>78</v>
      </c>
      <c r="B33" s="34">
        <v>1395</v>
      </c>
      <c r="C33" s="34">
        <v>1417</v>
      </c>
      <c r="D33" s="34">
        <v>1438</v>
      </c>
      <c r="E33" s="51">
        <v>1462</v>
      </c>
      <c r="F33" s="51">
        <v>1481</v>
      </c>
      <c r="G33" s="51">
        <v>1495</v>
      </c>
      <c r="H33" s="51">
        <v>1512</v>
      </c>
      <c r="I33" s="33">
        <f t="shared" si="0"/>
        <v>8.387096774193549E-2</v>
      </c>
      <c r="K33" s="24"/>
    </row>
    <row r="34" spans="1:11" ht="15.75" x14ac:dyDescent="0.3">
      <c r="A34" s="31" t="s">
        <v>79</v>
      </c>
      <c r="B34" s="34">
        <v>7690</v>
      </c>
      <c r="C34" s="34">
        <v>7775</v>
      </c>
      <c r="D34" s="34">
        <v>7902</v>
      </c>
      <c r="E34" s="51">
        <v>8077</v>
      </c>
      <c r="F34" s="51">
        <v>8178</v>
      </c>
      <c r="G34" s="51">
        <v>8269</v>
      </c>
      <c r="H34" s="51">
        <v>8392</v>
      </c>
      <c r="I34" s="33">
        <f t="shared" si="0"/>
        <v>9.1287386215864755E-2</v>
      </c>
      <c r="K34" s="24"/>
    </row>
    <row r="35" spans="1:11" ht="15.75" x14ac:dyDescent="0.3">
      <c r="A35" s="31" t="s">
        <v>80</v>
      </c>
      <c r="B35" s="34">
        <v>2490</v>
      </c>
      <c r="C35" s="34">
        <v>2537</v>
      </c>
      <c r="D35" s="34">
        <v>2573</v>
      </c>
      <c r="E35" s="51">
        <v>2613</v>
      </c>
      <c r="F35" s="51">
        <v>2638</v>
      </c>
      <c r="G35" s="51">
        <v>2657</v>
      </c>
      <c r="H35" s="51">
        <v>2686</v>
      </c>
      <c r="I35" s="33">
        <f t="shared" si="0"/>
        <v>7.8714859437751E-2</v>
      </c>
      <c r="K35" s="24"/>
    </row>
    <row r="36" spans="1:11" ht="15.75" x14ac:dyDescent="0.3">
      <c r="A36" s="31" t="s">
        <v>81</v>
      </c>
      <c r="B36" s="34">
        <v>1737</v>
      </c>
      <c r="C36" s="34">
        <v>1757</v>
      </c>
      <c r="D36" s="34">
        <v>1785</v>
      </c>
      <c r="E36" s="51">
        <v>1814</v>
      </c>
      <c r="F36" s="51">
        <v>1836</v>
      </c>
      <c r="G36" s="51">
        <v>1848</v>
      </c>
      <c r="H36" s="51">
        <v>1867</v>
      </c>
      <c r="I36" s="33">
        <f t="shared" si="0"/>
        <v>7.4841681059297643E-2</v>
      </c>
      <c r="K36" s="24"/>
    </row>
    <row r="37" spans="1:11" ht="15.75" x14ac:dyDescent="0.3">
      <c r="A37" s="31" t="s">
        <v>82</v>
      </c>
      <c r="B37" s="34">
        <v>670</v>
      </c>
      <c r="C37" s="34">
        <v>675</v>
      </c>
      <c r="D37" s="34">
        <v>679</v>
      </c>
      <c r="E37" s="51">
        <v>686</v>
      </c>
      <c r="F37" s="51">
        <v>690</v>
      </c>
      <c r="G37" s="51">
        <v>693</v>
      </c>
      <c r="H37" s="51">
        <v>700</v>
      </c>
      <c r="I37" s="33">
        <f t="shared" si="0"/>
        <v>4.4776119402985072E-2</v>
      </c>
      <c r="K37" s="24"/>
    </row>
    <row r="38" spans="1:11" ht="15.75" x14ac:dyDescent="0.3">
      <c r="A38" s="31" t="s">
        <v>83</v>
      </c>
      <c r="B38" s="34">
        <v>723</v>
      </c>
      <c r="C38" s="34">
        <v>739</v>
      </c>
      <c r="D38" s="34">
        <v>753</v>
      </c>
      <c r="E38" s="51">
        <v>764</v>
      </c>
      <c r="F38" s="51">
        <v>771</v>
      </c>
      <c r="G38" s="51">
        <v>779</v>
      </c>
      <c r="H38" s="51">
        <v>791</v>
      </c>
      <c r="I38" s="33">
        <f t="shared" si="0"/>
        <v>9.4052558782849238E-2</v>
      </c>
      <c r="K38" s="24"/>
    </row>
    <row r="39" spans="1:11" ht="15.75" x14ac:dyDescent="0.3">
      <c r="A39" s="31" t="s">
        <v>84</v>
      </c>
      <c r="B39" s="34">
        <v>608</v>
      </c>
      <c r="C39" s="34">
        <v>619</v>
      </c>
      <c r="D39" s="34">
        <v>633</v>
      </c>
      <c r="E39" s="51">
        <v>659</v>
      </c>
      <c r="F39" s="51">
        <v>676</v>
      </c>
      <c r="G39" s="51">
        <v>687</v>
      </c>
      <c r="H39" s="51">
        <v>700</v>
      </c>
      <c r="I39" s="33">
        <f t="shared" ref="I39:I40" si="1">(H39-B39)/B39</f>
        <v>0.15131578947368421</v>
      </c>
      <c r="K39" s="24"/>
    </row>
    <row r="40" spans="1:11" ht="15.75" x14ac:dyDescent="0.3">
      <c r="A40" s="31" t="s">
        <v>85</v>
      </c>
      <c r="B40" s="34">
        <v>1271</v>
      </c>
      <c r="C40" s="34">
        <v>1298</v>
      </c>
      <c r="D40" s="34">
        <v>1323</v>
      </c>
      <c r="E40" s="51">
        <v>1339</v>
      </c>
      <c r="F40" s="51">
        <v>1359</v>
      </c>
      <c r="G40" s="51">
        <v>1371</v>
      </c>
      <c r="H40" s="51">
        <v>1387</v>
      </c>
      <c r="I40" s="33">
        <f t="shared" si="1"/>
        <v>9.1266719118804088E-2</v>
      </c>
      <c r="K40" s="24"/>
    </row>
    <row r="41" spans="1:11" x14ac:dyDescent="0.25">
      <c r="A41" s="38" t="s">
        <v>86</v>
      </c>
      <c r="B41" s="36">
        <v>3756</v>
      </c>
      <c r="C41" s="36">
        <v>3781</v>
      </c>
      <c r="D41" s="36">
        <v>3810</v>
      </c>
      <c r="E41" s="36">
        <v>3826</v>
      </c>
      <c r="F41" s="36">
        <v>3837</v>
      </c>
      <c r="G41" s="36">
        <v>3854</v>
      </c>
      <c r="H41" s="36">
        <v>3896</v>
      </c>
      <c r="I41" s="37">
        <f>(H41-B41)/B41</f>
        <v>3.727369542066028E-2</v>
      </c>
      <c r="K41" s="24"/>
    </row>
    <row r="42" spans="1:11" x14ac:dyDescent="0.25">
      <c r="A42" s="41" t="s">
        <v>12</v>
      </c>
      <c r="B42" s="39">
        <v>605935</v>
      </c>
      <c r="C42" s="39">
        <v>616000</v>
      </c>
      <c r="D42" s="39">
        <v>630003</v>
      </c>
      <c r="E42" s="39">
        <v>640233</v>
      </c>
      <c r="F42" s="39">
        <v>647993</v>
      </c>
      <c r="G42" s="39">
        <v>654201</v>
      </c>
      <c r="H42" s="39">
        <v>659186</v>
      </c>
      <c r="I42" s="40">
        <f>(H42-B42)/B42</f>
        <v>8.788236361986021E-2</v>
      </c>
      <c r="K42" s="24"/>
    </row>
  </sheetData>
  <mergeCells count="2">
    <mergeCell ref="A1:I1"/>
    <mergeCell ref="A2:I2"/>
  </mergeCells>
  <pageMargins left="0.25" right="0.25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BreakPreview" zoomScale="60" zoomScaleNormal="63" zoomScaleSheetLayoutView="100" workbookViewId="0">
      <selection activeCell="N14" sqref="N14"/>
    </sheetView>
  </sheetViews>
  <sheetFormatPr defaultColWidth="8.85546875" defaultRowHeight="15" x14ac:dyDescent="0.25"/>
  <cols>
    <col min="1" max="1" width="37.7109375" style="48" customWidth="1"/>
    <col min="2" max="2" width="24.140625" style="48" customWidth="1"/>
    <col min="3" max="8" width="18" style="48" customWidth="1"/>
    <col min="9" max="9" width="23.85546875" style="48" customWidth="1"/>
    <col min="10" max="16384" width="8.85546875" style="48"/>
  </cols>
  <sheetData>
    <row r="1" spans="1:9" ht="26.25" x14ac:dyDescent="0.25">
      <c r="A1" s="60" t="s">
        <v>87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61" t="s">
        <v>51</v>
      </c>
      <c r="B2" s="61"/>
      <c r="C2" s="61"/>
      <c r="D2" s="61"/>
      <c r="E2" s="61"/>
      <c r="F2" s="61"/>
      <c r="G2" s="61"/>
      <c r="H2" s="61"/>
      <c r="I2" s="61"/>
    </row>
    <row r="4" spans="1:9" ht="3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92</v>
      </c>
      <c r="G4" s="2" t="s">
        <v>93</v>
      </c>
      <c r="H4" s="2" t="s">
        <v>94</v>
      </c>
      <c r="I4" s="1" t="s">
        <v>95</v>
      </c>
    </row>
    <row r="5" spans="1:9" x14ac:dyDescent="0.25">
      <c r="A5" s="35" t="s">
        <v>25</v>
      </c>
      <c r="B5" s="36">
        <v>15397251</v>
      </c>
      <c r="C5" s="36">
        <v>16943440</v>
      </c>
      <c r="D5" s="36">
        <v>18403371</v>
      </c>
      <c r="E5" s="50">
        <v>19865254</v>
      </c>
      <c r="F5" s="50">
        <v>20364998</v>
      </c>
      <c r="G5" s="50">
        <v>20698845</v>
      </c>
      <c r="H5" s="50">
        <v>21167060</v>
      </c>
      <c r="I5" s="37">
        <f>(H5-B5)/B5</f>
        <v>0.3747298137829928</v>
      </c>
    </row>
    <row r="6" spans="1:9" ht="15.75" x14ac:dyDescent="0.3">
      <c r="A6" s="31" t="s">
        <v>52</v>
      </c>
      <c r="B6" s="34">
        <v>1682367</v>
      </c>
      <c r="C6" s="34">
        <v>1849539</v>
      </c>
      <c r="D6" s="34">
        <v>2006096</v>
      </c>
      <c r="E6" s="51">
        <v>2157941</v>
      </c>
      <c r="F6" s="51">
        <v>2214130</v>
      </c>
      <c r="G6" s="51">
        <v>2248774</v>
      </c>
      <c r="H6" s="51">
        <v>2300665</v>
      </c>
      <c r="I6" s="33">
        <f>(H6-B6)/B6</f>
        <v>0.36751671900364191</v>
      </c>
    </row>
    <row r="7" spans="1:9" ht="15.75" x14ac:dyDescent="0.3">
      <c r="A7" s="31" t="s">
        <v>53</v>
      </c>
      <c r="B7" s="34">
        <v>4423407</v>
      </c>
      <c r="C7" s="34">
        <v>4868640</v>
      </c>
      <c r="D7" s="34">
        <v>5245967</v>
      </c>
      <c r="E7" s="51">
        <v>5624571</v>
      </c>
      <c r="F7" s="51">
        <v>5752070</v>
      </c>
      <c r="G7" s="51">
        <v>5854768</v>
      </c>
      <c r="H7" s="51">
        <v>5974536</v>
      </c>
      <c r="I7" s="33">
        <f t="shared" ref="I7:I11" si="0">(H7-B7)/B7</f>
        <v>0.35066386611044381</v>
      </c>
    </row>
    <row r="8" spans="1:9" ht="15.75" x14ac:dyDescent="0.3">
      <c r="A8" s="31" t="s">
        <v>54</v>
      </c>
      <c r="B8" s="34">
        <v>5455452</v>
      </c>
      <c r="C8" s="34">
        <v>5981133</v>
      </c>
      <c r="D8" s="34">
        <v>6498797</v>
      </c>
      <c r="E8" s="51">
        <v>7011132</v>
      </c>
      <c r="F8" s="51">
        <v>7188356</v>
      </c>
      <c r="G8" s="51">
        <v>7296461</v>
      </c>
      <c r="H8" s="51">
        <v>7466781</v>
      </c>
      <c r="I8" s="33">
        <f t="shared" si="0"/>
        <v>0.36868237498927681</v>
      </c>
    </row>
    <row r="9" spans="1:9" ht="15.75" x14ac:dyDescent="0.3">
      <c r="A9" s="31" t="s">
        <v>55</v>
      </c>
      <c r="B9" s="34">
        <v>1432823</v>
      </c>
      <c r="C9" s="34">
        <v>1590021</v>
      </c>
      <c r="D9" s="34">
        <v>1750031</v>
      </c>
      <c r="E9" s="51">
        <v>1921143</v>
      </c>
      <c r="F9" s="51">
        <v>1975847</v>
      </c>
      <c r="G9" s="51">
        <v>2012882</v>
      </c>
      <c r="H9" s="51">
        <v>2066266</v>
      </c>
      <c r="I9" s="33">
        <f t="shared" si="0"/>
        <v>0.4420943829070304</v>
      </c>
    </row>
    <row r="10" spans="1:9" ht="15.75" x14ac:dyDescent="0.3">
      <c r="A10" s="31" t="s">
        <v>56</v>
      </c>
      <c r="B10" s="34">
        <v>230203</v>
      </c>
      <c r="C10" s="34">
        <v>259163</v>
      </c>
      <c r="D10" s="34">
        <v>285829</v>
      </c>
      <c r="E10" s="51">
        <v>311222</v>
      </c>
      <c r="F10" s="51">
        <v>319566</v>
      </c>
      <c r="G10" s="51">
        <v>324985</v>
      </c>
      <c r="H10" s="51">
        <v>332592</v>
      </c>
      <c r="I10" s="33">
        <f t="shared" si="0"/>
        <v>0.44477700116853386</v>
      </c>
    </row>
    <row r="11" spans="1:9" ht="15.75" x14ac:dyDescent="0.3">
      <c r="A11" s="31" t="s">
        <v>57</v>
      </c>
      <c r="B11" s="34">
        <v>2172999</v>
      </c>
      <c r="C11" s="34">
        <v>2394944</v>
      </c>
      <c r="D11" s="34">
        <v>2616651</v>
      </c>
      <c r="E11" s="51">
        <v>2839245</v>
      </c>
      <c r="F11" s="51">
        <v>2915029</v>
      </c>
      <c r="G11" s="51">
        <v>2960975</v>
      </c>
      <c r="H11" s="51">
        <v>3026220</v>
      </c>
      <c r="I11" s="33">
        <f t="shared" si="0"/>
        <v>0.39264675225345247</v>
      </c>
    </row>
    <row r="12" spans="1:9" x14ac:dyDescent="0.25">
      <c r="A12" s="35" t="s">
        <v>26</v>
      </c>
      <c r="B12" s="36">
        <v>3171872</v>
      </c>
      <c r="C12" s="36">
        <v>3553727</v>
      </c>
      <c r="D12" s="36">
        <v>3924424</v>
      </c>
      <c r="E12" s="50">
        <v>4292313</v>
      </c>
      <c r="F12" s="50">
        <v>4405307</v>
      </c>
      <c r="G12" s="50">
        <v>4491096</v>
      </c>
      <c r="H12" s="50">
        <v>4601269</v>
      </c>
      <c r="I12" s="37">
        <f>(H12-B12)/B12</f>
        <v>0.45064775627768083</v>
      </c>
    </row>
    <row r="13" spans="1:9" ht="15.75" x14ac:dyDescent="0.3">
      <c r="A13" s="31" t="s">
        <v>58</v>
      </c>
      <c r="B13" s="34">
        <v>81423</v>
      </c>
      <c r="C13" s="34">
        <v>90545</v>
      </c>
      <c r="D13" s="34">
        <v>101048</v>
      </c>
      <c r="E13" s="51">
        <v>110943</v>
      </c>
      <c r="F13" s="51">
        <v>113783</v>
      </c>
      <c r="G13" s="51">
        <v>116416</v>
      </c>
      <c r="H13" s="51">
        <v>119791</v>
      </c>
      <c r="I13" s="33">
        <f>(H13-B13)/B13</f>
        <v>0.47121820615796517</v>
      </c>
    </row>
    <row r="14" spans="1:9" ht="15.75" x14ac:dyDescent="0.3">
      <c r="A14" s="31" t="s">
        <v>59</v>
      </c>
      <c r="B14" s="34">
        <v>500201</v>
      </c>
      <c r="C14" s="34">
        <v>562141</v>
      </c>
      <c r="D14" s="34">
        <v>615411</v>
      </c>
      <c r="E14" s="51">
        <v>670686</v>
      </c>
      <c r="F14" s="51">
        <v>687864</v>
      </c>
      <c r="G14" s="51">
        <v>701574</v>
      </c>
      <c r="H14" s="51">
        <v>719321</v>
      </c>
      <c r="I14" s="33">
        <f t="shared" ref="I14:I40" si="1">(H14-B14)/B14</f>
        <v>0.43806389831287823</v>
      </c>
    </row>
    <row r="15" spans="1:9" ht="15.75" x14ac:dyDescent="0.3">
      <c r="A15" s="31" t="s">
        <v>60</v>
      </c>
      <c r="B15" s="34">
        <v>190393</v>
      </c>
      <c r="C15" s="34">
        <v>192780</v>
      </c>
      <c r="D15" s="34">
        <v>210529</v>
      </c>
      <c r="E15" s="51">
        <v>230027</v>
      </c>
      <c r="F15" s="51">
        <v>236012</v>
      </c>
      <c r="G15" s="51">
        <v>239884</v>
      </c>
      <c r="H15" s="51">
        <v>245686</v>
      </c>
      <c r="I15" s="33">
        <f t="shared" si="1"/>
        <v>0.29041508879002903</v>
      </c>
    </row>
    <row r="16" spans="1:9" ht="15.75" x14ac:dyDescent="0.3">
      <c r="A16" s="31" t="s">
        <v>61</v>
      </c>
      <c r="B16" s="34">
        <v>177514</v>
      </c>
      <c r="C16" s="34">
        <v>199311</v>
      </c>
      <c r="D16" s="34">
        <v>219774</v>
      </c>
      <c r="E16" s="51">
        <v>239946</v>
      </c>
      <c r="F16" s="51">
        <v>246051</v>
      </c>
      <c r="G16" s="51">
        <v>251049</v>
      </c>
      <c r="H16" s="51">
        <v>257626</v>
      </c>
      <c r="I16" s="33">
        <f t="shared" si="1"/>
        <v>0.45129961580495059</v>
      </c>
    </row>
    <row r="17" spans="1:9" ht="15.75" x14ac:dyDescent="0.3">
      <c r="A17" s="31" t="s">
        <v>62</v>
      </c>
      <c r="B17" s="34">
        <v>120446</v>
      </c>
      <c r="C17" s="34">
        <v>136091</v>
      </c>
      <c r="D17" s="34">
        <v>151194</v>
      </c>
      <c r="E17" s="51">
        <v>163494</v>
      </c>
      <c r="F17" s="51">
        <v>167555</v>
      </c>
      <c r="G17" s="51">
        <v>170092</v>
      </c>
      <c r="H17" s="51">
        <v>173341</v>
      </c>
      <c r="I17" s="33">
        <f t="shared" si="1"/>
        <v>0.4391594573501818</v>
      </c>
    </row>
    <row r="18" spans="1:9" ht="30" x14ac:dyDescent="0.3">
      <c r="A18" s="31" t="s">
        <v>63</v>
      </c>
      <c r="B18" s="34">
        <v>30849</v>
      </c>
      <c r="C18" s="34">
        <v>35203</v>
      </c>
      <c r="D18" s="34">
        <v>40206</v>
      </c>
      <c r="E18" s="51">
        <v>44450</v>
      </c>
      <c r="F18" s="51">
        <v>45821</v>
      </c>
      <c r="G18" s="51">
        <v>46761</v>
      </c>
      <c r="H18" s="51">
        <v>47852</v>
      </c>
      <c r="I18" s="33">
        <f t="shared" si="1"/>
        <v>0.55116859541638308</v>
      </c>
    </row>
    <row r="19" spans="1:9" ht="15.75" x14ac:dyDescent="0.3">
      <c r="A19" s="31" t="s">
        <v>64</v>
      </c>
      <c r="B19" s="34">
        <v>93591</v>
      </c>
      <c r="C19" s="34">
        <v>103874</v>
      </c>
      <c r="D19" s="34">
        <v>114990</v>
      </c>
      <c r="E19" s="51">
        <v>125770</v>
      </c>
      <c r="F19" s="51">
        <v>128963</v>
      </c>
      <c r="G19" s="51">
        <v>131522</v>
      </c>
      <c r="H19" s="51">
        <v>134942</v>
      </c>
      <c r="I19" s="33">
        <f t="shared" si="1"/>
        <v>0.44182667136797343</v>
      </c>
    </row>
    <row r="20" spans="1:9" ht="15.75" x14ac:dyDescent="0.3">
      <c r="A20" s="31" t="s">
        <v>65</v>
      </c>
      <c r="B20" s="34">
        <v>297615</v>
      </c>
      <c r="C20" s="34">
        <v>340885</v>
      </c>
      <c r="D20" s="34">
        <v>378064</v>
      </c>
      <c r="E20" s="51">
        <v>414436</v>
      </c>
      <c r="F20" s="51">
        <v>426704</v>
      </c>
      <c r="G20" s="51">
        <v>434694</v>
      </c>
      <c r="H20" s="51">
        <v>445154</v>
      </c>
      <c r="I20" s="33">
        <f t="shared" si="1"/>
        <v>0.49573778203383567</v>
      </c>
    </row>
    <row r="21" spans="1:9" ht="15.75" x14ac:dyDescent="0.3">
      <c r="A21" s="31" t="s">
        <v>66</v>
      </c>
      <c r="B21" s="34">
        <v>42664</v>
      </c>
      <c r="C21" s="34">
        <v>47155</v>
      </c>
      <c r="D21" s="34">
        <v>52189</v>
      </c>
      <c r="E21" s="51">
        <v>57252</v>
      </c>
      <c r="F21" s="51">
        <v>58812</v>
      </c>
      <c r="G21" s="51">
        <v>59914</v>
      </c>
      <c r="H21" s="51">
        <v>61434</v>
      </c>
      <c r="I21" s="33">
        <f t="shared" si="1"/>
        <v>0.43994937183573973</v>
      </c>
    </row>
    <row r="22" spans="1:9" ht="15.75" x14ac:dyDescent="0.3">
      <c r="A22" s="32" t="s">
        <v>67</v>
      </c>
      <c r="B22" s="34">
        <v>208522</v>
      </c>
      <c r="C22" s="34">
        <v>239962</v>
      </c>
      <c r="D22" s="34">
        <v>267481</v>
      </c>
      <c r="E22" s="51">
        <v>295923</v>
      </c>
      <c r="F22" s="51">
        <v>305441</v>
      </c>
      <c r="G22" s="51">
        <v>311369</v>
      </c>
      <c r="H22" s="51">
        <v>319881</v>
      </c>
      <c r="I22" s="33">
        <f t="shared" si="1"/>
        <v>0.53403957376200117</v>
      </c>
    </row>
    <row r="23" spans="1:9" ht="15.75" x14ac:dyDescent="0.3">
      <c r="A23" s="31" t="s">
        <v>68</v>
      </c>
      <c r="B23" s="34">
        <v>97006</v>
      </c>
      <c r="C23" s="34">
        <v>108796</v>
      </c>
      <c r="D23" s="34">
        <v>120284</v>
      </c>
      <c r="E23" s="51">
        <v>131993</v>
      </c>
      <c r="F23" s="51">
        <v>135709</v>
      </c>
      <c r="G23" s="51">
        <v>138732</v>
      </c>
      <c r="H23" s="51">
        <v>142693</v>
      </c>
      <c r="I23" s="33">
        <f t="shared" si="1"/>
        <v>0.47097086778137437</v>
      </c>
    </row>
    <row r="24" spans="1:9" ht="15.75" x14ac:dyDescent="0.3">
      <c r="A24" s="31" t="s">
        <v>69</v>
      </c>
      <c r="B24" s="34">
        <v>54005</v>
      </c>
      <c r="C24" s="34">
        <v>60442</v>
      </c>
      <c r="D24" s="34">
        <v>67927</v>
      </c>
      <c r="E24" s="51">
        <v>75297</v>
      </c>
      <c r="F24" s="51">
        <v>77430</v>
      </c>
      <c r="G24" s="51">
        <v>79163</v>
      </c>
      <c r="H24" s="51">
        <v>81491</v>
      </c>
      <c r="I24" s="33">
        <f t="shared" si="1"/>
        <v>0.50895287473382089</v>
      </c>
    </row>
    <row r="25" spans="1:9" ht="15.75" x14ac:dyDescent="0.3">
      <c r="A25" s="31" t="s">
        <v>70</v>
      </c>
      <c r="B25" s="34">
        <v>17472</v>
      </c>
      <c r="C25" s="34">
        <v>19515</v>
      </c>
      <c r="D25" s="34">
        <v>21825</v>
      </c>
      <c r="E25" s="51">
        <v>23578</v>
      </c>
      <c r="F25" s="51">
        <v>24197</v>
      </c>
      <c r="G25" s="51">
        <v>24499</v>
      </c>
      <c r="H25" s="51">
        <v>24886</v>
      </c>
      <c r="I25" s="33">
        <f t="shared" si="1"/>
        <v>0.42433608058608058</v>
      </c>
    </row>
    <row r="26" spans="1:9" ht="15.75" x14ac:dyDescent="0.3">
      <c r="A26" s="31" t="s">
        <v>71</v>
      </c>
      <c r="B26" s="34">
        <v>189301</v>
      </c>
      <c r="C26" s="34">
        <v>212444</v>
      </c>
      <c r="D26" s="34">
        <v>233251</v>
      </c>
      <c r="E26" s="51">
        <v>254597</v>
      </c>
      <c r="F26" s="51">
        <v>261134</v>
      </c>
      <c r="G26" s="51">
        <v>266141</v>
      </c>
      <c r="H26" s="51">
        <v>273455</v>
      </c>
      <c r="I26" s="33">
        <f t="shared" si="1"/>
        <v>0.44455127019931223</v>
      </c>
    </row>
    <row r="27" spans="1:9" ht="15.75" x14ac:dyDescent="0.3">
      <c r="A27" s="31" t="s">
        <v>72</v>
      </c>
      <c r="B27" s="34">
        <v>118390</v>
      </c>
      <c r="C27" s="34">
        <v>132305</v>
      </c>
      <c r="D27" s="34">
        <v>146966</v>
      </c>
      <c r="E27" s="51">
        <v>161193</v>
      </c>
      <c r="F27" s="51">
        <v>165983</v>
      </c>
      <c r="G27" s="51">
        <v>169372</v>
      </c>
      <c r="H27" s="51">
        <v>173770</v>
      </c>
      <c r="I27" s="33">
        <f t="shared" si="1"/>
        <v>0.46777599459413804</v>
      </c>
    </row>
    <row r="28" spans="1:9" ht="15.75" x14ac:dyDescent="0.3">
      <c r="A28" s="31" t="s">
        <v>73</v>
      </c>
      <c r="B28" s="34">
        <v>210547</v>
      </c>
      <c r="C28" s="34">
        <v>228259</v>
      </c>
      <c r="D28" s="34">
        <v>244116</v>
      </c>
      <c r="E28" s="51">
        <v>259354</v>
      </c>
      <c r="F28" s="51">
        <v>263134</v>
      </c>
      <c r="G28" s="51">
        <v>268299</v>
      </c>
      <c r="H28" s="51">
        <v>269521</v>
      </c>
      <c r="I28" s="33">
        <f t="shared" si="1"/>
        <v>0.28009898027518798</v>
      </c>
    </row>
    <row r="29" spans="1:9" ht="15.75" x14ac:dyDescent="0.3">
      <c r="A29" s="31" t="s">
        <v>74</v>
      </c>
      <c r="B29" s="34">
        <v>35690</v>
      </c>
      <c r="C29" s="34">
        <v>39464</v>
      </c>
      <c r="D29" s="34">
        <v>43786</v>
      </c>
      <c r="E29" s="51">
        <v>47817</v>
      </c>
      <c r="F29" s="51">
        <v>48772</v>
      </c>
      <c r="G29" s="51">
        <v>49488</v>
      </c>
      <c r="H29" s="51">
        <v>50576</v>
      </c>
      <c r="I29" s="33">
        <f t="shared" si="1"/>
        <v>0.41709162230316615</v>
      </c>
    </row>
    <row r="30" spans="1:9" ht="15.75" x14ac:dyDescent="0.3">
      <c r="A30" s="31" t="s">
        <v>75</v>
      </c>
      <c r="B30" s="34">
        <v>35908</v>
      </c>
      <c r="C30" s="34">
        <v>44407</v>
      </c>
      <c r="D30" s="34">
        <v>52593</v>
      </c>
      <c r="E30" s="51">
        <v>60140</v>
      </c>
      <c r="F30" s="51">
        <v>62099</v>
      </c>
      <c r="G30" s="51">
        <v>63505</v>
      </c>
      <c r="H30" s="51">
        <v>65441</v>
      </c>
      <c r="I30" s="33">
        <f t="shared" si="1"/>
        <v>0.82246296090007798</v>
      </c>
    </row>
    <row r="31" spans="1:9" ht="15.75" x14ac:dyDescent="0.3">
      <c r="A31" s="31" t="s">
        <v>76</v>
      </c>
      <c r="B31" s="34">
        <v>11653</v>
      </c>
      <c r="C31" s="34">
        <v>15712</v>
      </c>
      <c r="D31" s="34">
        <v>18271</v>
      </c>
      <c r="E31" s="51">
        <v>21022</v>
      </c>
      <c r="F31" s="51">
        <v>21898</v>
      </c>
      <c r="G31" s="51">
        <v>22397</v>
      </c>
      <c r="H31" s="51">
        <v>22952</v>
      </c>
      <c r="I31" s="33">
        <f t="shared" si="1"/>
        <v>0.96962155668068306</v>
      </c>
    </row>
    <row r="32" spans="1:9" ht="15.75" x14ac:dyDescent="0.3">
      <c r="A32" s="32" t="s">
        <v>77</v>
      </c>
      <c r="B32" s="34">
        <v>249510</v>
      </c>
      <c r="C32" s="34">
        <v>284165</v>
      </c>
      <c r="D32" s="34">
        <v>315064</v>
      </c>
      <c r="E32" s="51">
        <v>346774</v>
      </c>
      <c r="F32" s="51">
        <v>356100</v>
      </c>
      <c r="G32" s="51">
        <v>363301</v>
      </c>
      <c r="H32" s="51">
        <v>373584</v>
      </c>
      <c r="I32" s="33">
        <f t="shared" si="1"/>
        <v>0.49727065047493085</v>
      </c>
    </row>
    <row r="33" spans="1:9" ht="15.75" x14ac:dyDescent="0.3">
      <c r="A33" s="31" t="s">
        <v>78</v>
      </c>
      <c r="B33" s="34">
        <v>37477</v>
      </c>
      <c r="C33" s="34">
        <v>43171</v>
      </c>
      <c r="D33" s="34">
        <v>49442</v>
      </c>
      <c r="E33" s="51">
        <v>56160</v>
      </c>
      <c r="F33" s="51">
        <v>58219</v>
      </c>
      <c r="G33" s="51">
        <v>59700</v>
      </c>
      <c r="H33" s="51">
        <v>61647</v>
      </c>
      <c r="I33" s="33">
        <f t="shared" si="1"/>
        <v>0.64492888971902762</v>
      </c>
    </row>
    <row r="34" spans="1:9" ht="15.75" x14ac:dyDescent="0.3">
      <c r="A34" s="31" t="s">
        <v>79</v>
      </c>
      <c r="B34" s="34">
        <v>208650</v>
      </c>
      <c r="C34" s="34">
        <v>231564</v>
      </c>
      <c r="D34" s="34">
        <v>254206</v>
      </c>
      <c r="E34" s="51">
        <v>276564</v>
      </c>
      <c r="F34" s="51">
        <v>282795</v>
      </c>
      <c r="G34" s="51">
        <v>287532</v>
      </c>
      <c r="H34" s="51">
        <v>294614</v>
      </c>
      <c r="I34" s="33">
        <f t="shared" si="1"/>
        <v>0.41200095854301461</v>
      </c>
    </row>
    <row r="35" spans="1:9" ht="15.75" x14ac:dyDescent="0.3">
      <c r="A35" s="31" t="s">
        <v>80</v>
      </c>
      <c r="B35" s="34">
        <v>66733</v>
      </c>
      <c r="C35" s="34">
        <v>77381</v>
      </c>
      <c r="D35" s="34">
        <v>84850</v>
      </c>
      <c r="E35" s="51">
        <v>91381</v>
      </c>
      <c r="F35" s="51">
        <v>93682</v>
      </c>
      <c r="G35" s="51">
        <v>95870</v>
      </c>
      <c r="H35" s="51">
        <v>98074</v>
      </c>
      <c r="I35" s="33">
        <f t="shared" si="1"/>
        <v>0.46964770053796473</v>
      </c>
    </row>
    <row r="36" spans="1:9" ht="15.75" x14ac:dyDescent="0.3">
      <c r="A36" s="31" t="s">
        <v>81</v>
      </c>
      <c r="B36" s="34">
        <v>31504</v>
      </c>
      <c r="C36" s="34">
        <v>35262</v>
      </c>
      <c r="D36" s="34">
        <v>39404</v>
      </c>
      <c r="E36" s="51">
        <v>43611</v>
      </c>
      <c r="F36" s="51">
        <v>44885</v>
      </c>
      <c r="G36" s="51">
        <v>45805</v>
      </c>
      <c r="H36" s="51">
        <v>47143</v>
      </c>
      <c r="I36" s="33">
        <f t="shared" si="1"/>
        <v>0.49641315388522095</v>
      </c>
    </row>
    <row r="37" spans="1:9" ht="15.75" x14ac:dyDescent="0.3">
      <c r="A37" s="31" t="s">
        <v>82</v>
      </c>
      <c r="B37" s="34">
        <v>10993</v>
      </c>
      <c r="C37" s="34">
        <v>12425</v>
      </c>
      <c r="D37" s="34">
        <v>13942</v>
      </c>
      <c r="E37" s="51">
        <v>15332</v>
      </c>
      <c r="F37" s="51">
        <v>15773</v>
      </c>
      <c r="G37" s="51">
        <v>16034</v>
      </c>
      <c r="H37" s="51">
        <v>16381</v>
      </c>
      <c r="I37" s="33">
        <f t="shared" si="1"/>
        <v>0.4901300827799509</v>
      </c>
    </row>
    <row r="38" spans="1:9" ht="15.75" x14ac:dyDescent="0.3">
      <c r="A38" s="31" t="s">
        <v>83</v>
      </c>
      <c r="B38" s="34">
        <v>18657</v>
      </c>
      <c r="C38" s="34">
        <v>21165</v>
      </c>
      <c r="D38" s="34">
        <v>23742</v>
      </c>
      <c r="E38" s="51">
        <v>26074</v>
      </c>
      <c r="F38" s="51">
        <v>26777</v>
      </c>
      <c r="G38" s="51">
        <v>27306</v>
      </c>
      <c r="H38" s="51">
        <v>27985</v>
      </c>
      <c r="I38" s="33">
        <f t="shared" si="1"/>
        <v>0.49997320040735382</v>
      </c>
    </row>
    <row r="39" spans="1:9" ht="15.75" x14ac:dyDescent="0.3">
      <c r="A39" s="31" t="s">
        <v>84</v>
      </c>
      <c r="B39" s="34">
        <v>11952</v>
      </c>
      <c r="C39" s="34">
        <v>13598</v>
      </c>
      <c r="D39" s="34">
        <v>15252</v>
      </c>
      <c r="E39" s="51">
        <v>17396</v>
      </c>
      <c r="F39" s="51">
        <v>17922</v>
      </c>
      <c r="G39" s="51">
        <v>18462</v>
      </c>
      <c r="H39" s="51">
        <v>19285</v>
      </c>
      <c r="I39" s="33">
        <f t="shared" si="1"/>
        <v>0.6135374832663989</v>
      </c>
    </row>
    <row r="40" spans="1:9" ht="15.75" x14ac:dyDescent="0.3">
      <c r="A40" s="31" t="s">
        <v>85</v>
      </c>
      <c r="B40" s="34">
        <v>23206</v>
      </c>
      <c r="C40" s="34">
        <v>25705</v>
      </c>
      <c r="D40" s="34">
        <v>28617</v>
      </c>
      <c r="E40" s="51">
        <v>31103</v>
      </c>
      <c r="F40" s="51">
        <v>31792</v>
      </c>
      <c r="G40" s="51">
        <v>32215</v>
      </c>
      <c r="H40" s="51">
        <v>32743</v>
      </c>
      <c r="I40" s="33">
        <f t="shared" si="1"/>
        <v>0.41097130052572611</v>
      </c>
    </row>
    <row r="41" spans="1:9" x14ac:dyDescent="0.25">
      <c r="A41" s="41" t="s">
        <v>17</v>
      </c>
      <c r="B41" s="39">
        <v>18569123</v>
      </c>
      <c r="C41" s="39">
        <v>20497167</v>
      </c>
      <c r="D41" s="39">
        <v>22327795</v>
      </c>
      <c r="E41" s="39">
        <v>24157567</v>
      </c>
      <c r="F41" s="39">
        <v>24770305</v>
      </c>
      <c r="G41" s="39">
        <v>25189941</v>
      </c>
      <c r="H41" s="39">
        <v>25768329</v>
      </c>
      <c r="I41" s="40">
        <f>(H41-B41)/B41</f>
        <v>0.38769768502260443</v>
      </c>
    </row>
  </sheetData>
  <mergeCells count="2">
    <mergeCell ref="A1:I1"/>
    <mergeCell ref="A2:I2"/>
  </mergeCells>
  <pageMargins left="0.25" right="0.25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view="pageBreakPreview" zoomScale="60" zoomScaleNormal="100" workbookViewId="0">
      <selection activeCell="T19" sqref="T19"/>
    </sheetView>
  </sheetViews>
  <sheetFormatPr defaultColWidth="8.85546875" defaultRowHeight="15" x14ac:dyDescent="0.25"/>
  <cols>
    <col min="1" max="1" width="37.7109375" style="48" customWidth="1"/>
    <col min="2" max="2" width="24.140625" style="48" customWidth="1"/>
    <col min="3" max="8" width="18" style="48" customWidth="1"/>
    <col min="9" max="9" width="23.85546875" style="48" customWidth="1"/>
    <col min="10" max="16384" width="8.85546875" style="48"/>
  </cols>
  <sheetData>
    <row r="1" spans="1:9" ht="26.25" x14ac:dyDescent="0.25">
      <c r="A1" s="60" t="s">
        <v>88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61" t="s">
        <v>89</v>
      </c>
      <c r="B2" s="61"/>
      <c r="C2" s="61"/>
      <c r="D2" s="61"/>
      <c r="E2" s="61"/>
      <c r="F2" s="61"/>
      <c r="G2" s="61"/>
      <c r="H2" s="61"/>
      <c r="I2" s="61"/>
    </row>
    <row r="4" spans="1:9" ht="3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92</v>
      </c>
      <c r="G4" s="2" t="s">
        <v>93</v>
      </c>
      <c r="H4" s="2" t="s">
        <v>94</v>
      </c>
      <c r="I4" s="1" t="s">
        <v>95</v>
      </c>
    </row>
    <row r="5" spans="1:9" x14ac:dyDescent="0.25">
      <c r="A5" s="45" t="s">
        <v>25</v>
      </c>
      <c r="B5" s="36">
        <v>41126937</v>
      </c>
      <c r="C5" s="36">
        <v>45722659</v>
      </c>
      <c r="D5" s="36">
        <v>50815670</v>
      </c>
      <c r="E5" s="52">
        <v>56445722</v>
      </c>
      <c r="F5" s="50">
        <v>59427438</v>
      </c>
      <c r="G5" s="50">
        <v>62230102</v>
      </c>
      <c r="H5" s="50">
        <v>65449947</v>
      </c>
      <c r="I5" s="37">
        <f>(H5-B5)/B5</f>
        <v>0.59141311690680975</v>
      </c>
    </row>
    <row r="6" spans="1:9" ht="15.75" x14ac:dyDescent="0.3">
      <c r="A6" s="30" t="s">
        <v>52</v>
      </c>
      <c r="B6" s="34">
        <v>1256987</v>
      </c>
      <c r="C6" s="34">
        <v>1281472</v>
      </c>
      <c r="D6" s="34">
        <v>1303624</v>
      </c>
      <c r="E6" s="51">
        <v>1330635</v>
      </c>
      <c r="F6" s="51">
        <v>1347569</v>
      </c>
      <c r="G6" s="51">
        <v>1365301</v>
      </c>
      <c r="H6" s="51">
        <v>1386664</v>
      </c>
      <c r="I6" s="33">
        <f>(H6-B6)/B6</f>
        <v>0.10316494919995195</v>
      </c>
    </row>
    <row r="7" spans="1:9" ht="15.75" x14ac:dyDescent="0.3">
      <c r="A7" s="30" t="s">
        <v>53</v>
      </c>
      <c r="B7" s="34">
        <v>37172694</v>
      </c>
      <c r="C7" s="34">
        <v>41666733</v>
      </c>
      <c r="D7" s="34">
        <v>46645518</v>
      </c>
      <c r="E7" s="51">
        <v>52096608</v>
      </c>
      <c r="F7" s="51">
        <v>55002780</v>
      </c>
      <c r="G7" s="51">
        <v>57720917</v>
      </c>
      <c r="H7" s="51">
        <v>60838039</v>
      </c>
      <c r="I7" s="33">
        <f t="shared" ref="I7:I11" si="0">(H7-B7)/B7</f>
        <v>0.63663249696134483</v>
      </c>
    </row>
    <row r="8" spans="1:9" ht="15.75" x14ac:dyDescent="0.3">
      <c r="A8" s="30" t="s">
        <v>54</v>
      </c>
      <c r="B8" s="34">
        <v>1356010</v>
      </c>
      <c r="C8" s="34">
        <v>1400089</v>
      </c>
      <c r="D8" s="34">
        <v>1448648</v>
      </c>
      <c r="E8" s="51">
        <v>1497260</v>
      </c>
      <c r="F8" s="51">
        <v>1526742</v>
      </c>
      <c r="G8" s="51">
        <v>1563012</v>
      </c>
      <c r="H8" s="51">
        <v>1609713</v>
      </c>
      <c r="I8" s="33">
        <f t="shared" si="0"/>
        <v>0.18709522791129859</v>
      </c>
    </row>
    <row r="9" spans="1:9" ht="15.75" x14ac:dyDescent="0.3">
      <c r="A9" s="30" t="s">
        <v>55</v>
      </c>
      <c r="B9" s="34">
        <v>501020</v>
      </c>
      <c r="C9" s="34">
        <v>511530</v>
      </c>
      <c r="D9" s="34">
        <v>530892</v>
      </c>
      <c r="E9" s="51">
        <v>606058</v>
      </c>
      <c r="F9" s="51">
        <v>617067</v>
      </c>
      <c r="G9" s="51">
        <v>628074</v>
      </c>
      <c r="H9" s="51">
        <v>640463</v>
      </c>
      <c r="I9" s="33">
        <f t="shared" si="0"/>
        <v>0.27831823080914936</v>
      </c>
    </row>
    <row r="10" spans="1:9" ht="15.75" x14ac:dyDescent="0.3">
      <c r="A10" s="30" t="s">
        <v>56</v>
      </c>
      <c r="B10" s="34">
        <v>113598</v>
      </c>
      <c r="C10" s="34">
        <v>116821</v>
      </c>
      <c r="D10" s="34">
        <v>121005</v>
      </c>
      <c r="E10" s="51">
        <v>126136</v>
      </c>
      <c r="F10" s="51">
        <v>129311</v>
      </c>
      <c r="G10" s="51">
        <v>132767</v>
      </c>
      <c r="H10" s="51">
        <v>136661</v>
      </c>
      <c r="I10" s="33">
        <f t="shared" si="0"/>
        <v>0.20302294054472789</v>
      </c>
    </row>
    <row r="11" spans="1:9" ht="15.75" x14ac:dyDescent="0.3">
      <c r="A11" s="30" t="s">
        <v>57</v>
      </c>
      <c r="B11" s="34">
        <v>726628</v>
      </c>
      <c r="C11" s="34">
        <v>746014</v>
      </c>
      <c r="D11" s="34">
        <v>765983</v>
      </c>
      <c r="E11" s="51">
        <v>789025</v>
      </c>
      <c r="F11" s="51">
        <v>803969</v>
      </c>
      <c r="G11" s="51">
        <v>820031</v>
      </c>
      <c r="H11" s="51">
        <v>838407</v>
      </c>
      <c r="I11" s="33">
        <f t="shared" si="0"/>
        <v>0.15383249750904177</v>
      </c>
    </row>
    <row r="12" spans="1:9" x14ac:dyDescent="0.25">
      <c r="A12" s="45" t="s">
        <v>26</v>
      </c>
      <c r="B12" s="36">
        <v>1459580</v>
      </c>
      <c r="C12" s="36">
        <v>1499916</v>
      </c>
      <c r="D12" s="36">
        <v>1547266</v>
      </c>
      <c r="E12" s="52">
        <v>1598056</v>
      </c>
      <c r="F12" s="50">
        <v>1626896</v>
      </c>
      <c r="G12" s="50">
        <v>1656112</v>
      </c>
      <c r="H12" s="50">
        <v>1694964</v>
      </c>
      <c r="I12" s="37">
        <f>(H12-B12)/B12</f>
        <v>0.16126831006179859</v>
      </c>
    </row>
    <row r="13" spans="1:9" ht="15.75" x14ac:dyDescent="0.3">
      <c r="A13" s="30" t="s">
        <v>58</v>
      </c>
      <c r="B13" s="34">
        <v>12092</v>
      </c>
      <c r="C13" s="34">
        <v>12381</v>
      </c>
      <c r="D13" s="34">
        <v>12714</v>
      </c>
      <c r="E13" s="51">
        <v>12862</v>
      </c>
      <c r="F13" s="51">
        <v>13265</v>
      </c>
      <c r="G13" s="51">
        <v>13689</v>
      </c>
      <c r="H13" s="51">
        <v>14273</v>
      </c>
      <c r="I13" s="33">
        <f>(H13-B13)/B13</f>
        <v>0.18036718491564671</v>
      </c>
    </row>
    <row r="14" spans="1:9" ht="15.75" x14ac:dyDescent="0.3">
      <c r="A14" s="30" t="s">
        <v>59</v>
      </c>
      <c r="B14" s="34">
        <v>314707</v>
      </c>
      <c r="C14" s="34">
        <v>324147</v>
      </c>
      <c r="D14" s="34">
        <v>334723</v>
      </c>
      <c r="E14" s="51">
        <v>345288</v>
      </c>
      <c r="F14" s="51">
        <v>351942</v>
      </c>
      <c r="G14" s="51">
        <v>359211</v>
      </c>
      <c r="H14" s="51">
        <v>368400</v>
      </c>
      <c r="I14" s="33">
        <f t="shared" ref="I14:I40" si="1">(H14-B14)/B14</f>
        <v>0.17061266511389961</v>
      </c>
    </row>
    <row r="15" spans="1:9" ht="15.75" x14ac:dyDescent="0.3">
      <c r="A15" s="30" t="s">
        <v>60</v>
      </c>
      <c r="B15" s="34">
        <v>64072</v>
      </c>
      <c r="C15" s="34">
        <v>64867</v>
      </c>
      <c r="D15" s="34">
        <v>66153</v>
      </c>
      <c r="E15" s="51">
        <v>69352</v>
      </c>
      <c r="F15" s="51">
        <v>69884</v>
      </c>
      <c r="G15" s="51">
        <v>70836</v>
      </c>
      <c r="H15" s="51">
        <v>72179</v>
      </c>
      <c r="I15" s="33">
        <f t="shared" si="1"/>
        <v>0.12652952927956049</v>
      </c>
    </row>
    <row r="16" spans="1:9" ht="15.75" x14ac:dyDescent="0.3">
      <c r="A16" s="30" t="s">
        <v>61</v>
      </c>
      <c r="B16" s="34">
        <v>49165</v>
      </c>
      <c r="C16" s="34">
        <v>51219</v>
      </c>
      <c r="D16" s="34">
        <v>53969</v>
      </c>
      <c r="E16" s="51">
        <v>57850</v>
      </c>
      <c r="F16" s="51">
        <v>60758</v>
      </c>
      <c r="G16" s="51">
        <v>63337</v>
      </c>
      <c r="H16" s="51">
        <v>66413</v>
      </c>
      <c r="I16" s="33">
        <f t="shared" si="1"/>
        <v>0.3508186718193837</v>
      </c>
    </row>
    <row r="17" spans="1:9" ht="15.75" x14ac:dyDescent="0.3">
      <c r="A17" s="30" t="s">
        <v>62</v>
      </c>
      <c r="B17" s="34">
        <v>31210</v>
      </c>
      <c r="C17" s="34">
        <v>33739</v>
      </c>
      <c r="D17" s="34">
        <v>36028</v>
      </c>
      <c r="E17" s="51">
        <v>38400</v>
      </c>
      <c r="F17" s="51">
        <v>39746</v>
      </c>
      <c r="G17" s="51">
        <v>40917</v>
      </c>
      <c r="H17" s="51">
        <v>42498</v>
      </c>
      <c r="I17" s="33">
        <f t="shared" si="1"/>
        <v>0.36167894905479014</v>
      </c>
    </row>
    <row r="18" spans="1:9" ht="30" x14ac:dyDescent="0.3">
      <c r="A18" s="30" t="s">
        <v>63</v>
      </c>
      <c r="B18" s="34">
        <v>17996</v>
      </c>
      <c r="C18" s="34">
        <v>18407</v>
      </c>
      <c r="D18" s="34">
        <v>24679</v>
      </c>
      <c r="E18" s="51">
        <v>25374</v>
      </c>
      <c r="F18" s="51">
        <v>25900</v>
      </c>
      <c r="G18" s="51">
        <v>26507</v>
      </c>
      <c r="H18" s="51">
        <v>27391</v>
      </c>
      <c r="I18" s="33">
        <f t="shared" si="1"/>
        <v>0.52206045787952882</v>
      </c>
    </row>
    <row r="19" spans="1:9" ht="15.75" x14ac:dyDescent="0.3">
      <c r="A19" s="30" t="s">
        <v>64</v>
      </c>
      <c r="B19" s="34">
        <v>37015</v>
      </c>
      <c r="C19" s="34">
        <v>38578</v>
      </c>
      <c r="D19" s="34">
        <v>39578</v>
      </c>
      <c r="E19" s="51">
        <v>41253</v>
      </c>
      <c r="F19" s="51">
        <v>42205</v>
      </c>
      <c r="G19" s="51">
        <v>43280</v>
      </c>
      <c r="H19" s="51">
        <v>44760</v>
      </c>
      <c r="I19" s="33">
        <f t="shared" si="1"/>
        <v>0.20923949750101312</v>
      </c>
    </row>
    <row r="20" spans="1:9" ht="15.75" x14ac:dyDescent="0.3">
      <c r="A20" s="30" t="s">
        <v>65</v>
      </c>
      <c r="B20" s="34">
        <v>103725</v>
      </c>
      <c r="C20" s="34">
        <v>105559</v>
      </c>
      <c r="D20" s="34">
        <v>106950</v>
      </c>
      <c r="E20" s="51">
        <v>109228</v>
      </c>
      <c r="F20" s="51">
        <v>110719</v>
      </c>
      <c r="G20" s="51">
        <v>112907</v>
      </c>
      <c r="H20" s="51">
        <v>115651</v>
      </c>
      <c r="I20" s="33">
        <f t="shared" si="1"/>
        <v>0.11497710291636538</v>
      </c>
    </row>
    <row r="21" spans="1:9" ht="15.75" x14ac:dyDescent="0.3">
      <c r="A21" s="30" t="s">
        <v>66</v>
      </c>
      <c r="B21" s="34">
        <v>3129</v>
      </c>
      <c r="C21" s="34">
        <v>3414</v>
      </c>
      <c r="D21" s="34">
        <v>3671</v>
      </c>
      <c r="E21" s="51">
        <v>4047</v>
      </c>
      <c r="F21" s="51">
        <v>4332</v>
      </c>
      <c r="G21" s="51">
        <v>4596</v>
      </c>
      <c r="H21" s="51">
        <v>4889</v>
      </c>
      <c r="I21" s="33">
        <f t="shared" si="1"/>
        <v>0.56248002556727394</v>
      </c>
    </row>
    <row r="22" spans="1:9" ht="15.75" x14ac:dyDescent="0.3">
      <c r="A22" s="30" t="s">
        <v>67</v>
      </c>
      <c r="B22" s="34">
        <v>26748</v>
      </c>
      <c r="C22" s="34">
        <v>28034</v>
      </c>
      <c r="D22" s="34">
        <v>29326</v>
      </c>
      <c r="E22" s="51">
        <v>33967</v>
      </c>
      <c r="F22" s="51">
        <v>37172</v>
      </c>
      <c r="G22" s="51">
        <v>39097</v>
      </c>
      <c r="H22" s="51">
        <v>43117</v>
      </c>
      <c r="I22" s="33">
        <f t="shared" si="1"/>
        <v>0.61197098848512044</v>
      </c>
    </row>
    <row r="23" spans="1:9" ht="15.75" x14ac:dyDescent="0.3">
      <c r="A23" s="30" t="s">
        <v>68</v>
      </c>
      <c r="B23" s="34">
        <v>38042</v>
      </c>
      <c r="C23" s="34">
        <v>40925</v>
      </c>
      <c r="D23" s="34">
        <v>44958</v>
      </c>
      <c r="E23" s="51">
        <v>50018</v>
      </c>
      <c r="F23" s="51">
        <v>51430</v>
      </c>
      <c r="G23" s="51">
        <v>52825</v>
      </c>
      <c r="H23" s="51">
        <v>54662</v>
      </c>
      <c r="I23" s="33">
        <f t="shared" si="1"/>
        <v>0.43688554755270492</v>
      </c>
    </row>
    <row r="24" spans="1:9" ht="15.75" x14ac:dyDescent="0.3">
      <c r="A24" s="30" t="s">
        <v>69</v>
      </c>
      <c r="B24" s="34">
        <v>6225</v>
      </c>
      <c r="C24" s="34">
        <v>6573</v>
      </c>
      <c r="D24" s="34">
        <v>6916</v>
      </c>
      <c r="E24" s="51">
        <v>7322</v>
      </c>
      <c r="F24" s="51">
        <v>7534</v>
      </c>
      <c r="G24" s="51">
        <v>7768</v>
      </c>
      <c r="H24" s="51">
        <v>8179</v>
      </c>
      <c r="I24" s="33">
        <f t="shared" si="1"/>
        <v>0.31389558232931725</v>
      </c>
    </row>
    <row r="25" spans="1:9" ht="15.75" x14ac:dyDescent="0.3">
      <c r="A25" s="30" t="s">
        <v>70</v>
      </c>
      <c r="B25" s="34">
        <v>3491</v>
      </c>
      <c r="C25" s="34">
        <v>3592</v>
      </c>
      <c r="D25" s="34">
        <v>3829</v>
      </c>
      <c r="E25" s="51">
        <v>4030</v>
      </c>
      <c r="F25" s="51">
        <v>4086</v>
      </c>
      <c r="G25" s="51">
        <v>4168</v>
      </c>
      <c r="H25" s="51">
        <v>4296</v>
      </c>
      <c r="I25" s="33">
        <f t="shared" si="1"/>
        <v>0.2305929533085076</v>
      </c>
    </row>
    <row r="26" spans="1:9" ht="15.75" x14ac:dyDescent="0.3">
      <c r="A26" s="30" t="s">
        <v>71</v>
      </c>
      <c r="B26" s="34">
        <v>372074</v>
      </c>
      <c r="C26" s="34">
        <v>379405</v>
      </c>
      <c r="D26" s="34">
        <v>383073</v>
      </c>
      <c r="E26" s="51">
        <v>387775</v>
      </c>
      <c r="F26" s="51">
        <v>389283</v>
      </c>
      <c r="G26" s="51">
        <v>390643</v>
      </c>
      <c r="H26" s="51">
        <v>392256</v>
      </c>
      <c r="I26" s="33">
        <f t="shared" si="1"/>
        <v>5.4241898117041235E-2</v>
      </c>
    </row>
    <row r="27" spans="1:9" ht="15.75" x14ac:dyDescent="0.3">
      <c r="A27" s="30" t="s">
        <v>72</v>
      </c>
      <c r="B27" s="34">
        <v>24549</v>
      </c>
      <c r="C27" s="34">
        <v>25030</v>
      </c>
      <c r="D27" s="34">
        <v>25674</v>
      </c>
      <c r="E27" s="51">
        <v>26312</v>
      </c>
      <c r="F27" s="51">
        <v>26827</v>
      </c>
      <c r="G27" s="51">
        <v>27324</v>
      </c>
      <c r="H27" s="51">
        <v>27826</v>
      </c>
      <c r="I27" s="33">
        <f t="shared" si="1"/>
        <v>0.13348812578923785</v>
      </c>
    </row>
    <row r="28" spans="1:9" ht="15.75" x14ac:dyDescent="0.3">
      <c r="A28" s="30" t="s">
        <v>73</v>
      </c>
      <c r="B28" s="34">
        <v>113723</v>
      </c>
      <c r="C28" s="34">
        <v>114499</v>
      </c>
      <c r="D28" s="34">
        <v>115465</v>
      </c>
      <c r="E28" s="51">
        <v>116332</v>
      </c>
      <c r="F28" s="51">
        <v>117007</v>
      </c>
      <c r="G28" s="51">
        <v>117618</v>
      </c>
      <c r="H28" s="51">
        <v>118456</v>
      </c>
      <c r="I28" s="33">
        <f t="shared" si="1"/>
        <v>4.1618669926048381E-2</v>
      </c>
    </row>
    <row r="29" spans="1:9" ht="15.75" x14ac:dyDescent="0.3">
      <c r="A29" s="30" t="s">
        <v>74</v>
      </c>
      <c r="B29" s="34">
        <v>3132</v>
      </c>
      <c r="C29" s="34">
        <v>3226</v>
      </c>
      <c r="D29" s="34">
        <v>3343</v>
      </c>
      <c r="E29" s="51">
        <v>3439</v>
      </c>
      <c r="F29" s="51">
        <v>3494</v>
      </c>
      <c r="G29" s="51">
        <v>3494</v>
      </c>
      <c r="H29" s="51">
        <v>3626</v>
      </c>
      <c r="I29" s="33">
        <f t="shared" si="1"/>
        <v>0.15772669220945082</v>
      </c>
    </row>
    <row r="30" spans="1:9" ht="15.75" x14ac:dyDescent="0.3">
      <c r="A30" s="30" t="s">
        <v>75</v>
      </c>
      <c r="B30" s="34">
        <v>10046</v>
      </c>
      <c r="C30" s="34">
        <v>10677</v>
      </c>
      <c r="D30" s="34">
        <v>11027</v>
      </c>
      <c r="E30" s="51">
        <v>11279</v>
      </c>
      <c r="F30" s="51">
        <v>11524</v>
      </c>
      <c r="G30" s="51">
        <v>11762</v>
      </c>
      <c r="H30" s="51">
        <v>12054</v>
      </c>
      <c r="I30" s="33">
        <f t="shared" si="1"/>
        <v>0.19988054947242684</v>
      </c>
    </row>
    <row r="31" spans="1:9" ht="15.75" x14ac:dyDescent="0.3">
      <c r="A31" s="30" t="s">
        <v>76</v>
      </c>
      <c r="B31" s="34">
        <v>2631</v>
      </c>
      <c r="C31" s="34">
        <v>2711</v>
      </c>
      <c r="D31" s="34">
        <v>2823</v>
      </c>
      <c r="E31" s="51">
        <v>2912</v>
      </c>
      <c r="F31" s="51">
        <v>2946</v>
      </c>
      <c r="G31" s="51">
        <v>2996</v>
      </c>
      <c r="H31" s="51">
        <v>3033</v>
      </c>
      <c r="I31" s="33">
        <f t="shared" si="1"/>
        <v>0.15279361459521096</v>
      </c>
    </row>
    <row r="32" spans="1:9" ht="15.75" x14ac:dyDescent="0.3">
      <c r="A32" s="30" t="s">
        <v>77</v>
      </c>
      <c r="B32" s="34">
        <v>55903</v>
      </c>
      <c r="C32" s="34">
        <v>57875</v>
      </c>
      <c r="D32" s="34">
        <v>59830</v>
      </c>
      <c r="E32" s="51">
        <v>62253</v>
      </c>
      <c r="F32" s="51">
        <v>63788</v>
      </c>
      <c r="G32" s="51">
        <v>65679</v>
      </c>
      <c r="H32" s="51">
        <v>68361</v>
      </c>
      <c r="I32" s="33">
        <f t="shared" si="1"/>
        <v>0.22285029425969985</v>
      </c>
    </row>
    <row r="33" spans="1:9" ht="15.75" x14ac:dyDescent="0.3">
      <c r="A33" s="30" t="s">
        <v>78</v>
      </c>
      <c r="B33" s="34">
        <v>7557</v>
      </c>
      <c r="C33" s="34">
        <v>7628</v>
      </c>
      <c r="D33" s="34">
        <v>7747</v>
      </c>
      <c r="E33" s="51">
        <v>7891</v>
      </c>
      <c r="F33" s="51">
        <v>8044</v>
      </c>
      <c r="G33" s="51">
        <v>8143</v>
      </c>
      <c r="H33" s="51">
        <v>8344</v>
      </c>
      <c r="I33" s="33">
        <f t="shared" si="1"/>
        <v>0.10414185523355829</v>
      </c>
    </row>
    <row r="34" spans="1:9" ht="15.75" x14ac:dyDescent="0.3">
      <c r="A34" s="30" t="s">
        <v>79</v>
      </c>
      <c r="B34" s="34">
        <v>122124</v>
      </c>
      <c r="C34" s="34">
        <v>125575</v>
      </c>
      <c r="D34" s="34">
        <v>130715</v>
      </c>
      <c r="E34" s="51">
        <v>134816</v>
      </c>
      <c r="F34" s="51">
        <v>137955</v>
      </c>
      <c r="G34" s="51">
        <v>141065</v>
      </c>
      <c r="H34" s="51">
        <v>144599</v>
      </c>
      <c r="I34" s="33">
        <f t="shared" si="1"/>
        <v>0.18403426026006353</v>
      </c>
    </row>
    <row r="35" spans="1:9" ht="15.75" x14ac:dyDescent="0.3">
      <c r="A35" s="30" t="s">
        <v>80</v>
      </c>
      <c r="B35" s="34">
        <v>9703</v>
      </c>
      <c r="C35" s="34">
        <v>9917</v>
      </c>
      <c r="D35" s="34">
        <v>10139</v>
      </c>
      <c r="E35" s="51">
        <v>10464</v>
      </c>
      <c r="F35" s="51">
        <v>10685</v>
      </c>
      <c r="G35" s="51">
        <v>10940</v>
      </c>
      <c r="H35" s="51">
        <v>11351</v>
      </c>
      <c r="I35" s="33">
        <f t="shared" si="1"/>
        <v>0.1698443780274142</v>
      </c>
    </row>
    <row r="36" spans="1:9" ht="15.75" x14ac:dyDescent="0.3">
      <c r="A36" s="30" t="s">
        <v>81</v>
      </c>
      <c r="B36" s="34">
        <v>9752</v>
      </c>
      <c r="C36" s="34">
        <v>10110</v>
      </c>
      <c r="D36" s="34">
        <v>10813</v>
      </c>
      <c r="E36" s="51">
        <v>11241</v>
      </c>
      <c r="F36" s="51">
        <v>11591</v>
      </c>
      <c r="G36" s="51">
        <v>11929</v>
      </c>
      <c r="H36" s="51">
        <v>12289</v>
      </c>
      <c r="I36" s="33">
        <f t="shared" si="1"/>
        <v>0.26015176374077115</v>
      </c>
    </row>
    <row r="37" spans="1:9" ht="15.75" x14ac:dyDescent="0.3">
      <c r="A37" s="30" t="s">
        <v>82</v>
      </c>
      <c r="B37" s="34">
        <v>1153</v>
      </c>
      <c r="C37" s="34">
        <v>1212</v>
      </c>
      <c r="D37" s="34">
        <v>1284</v>
      </c>
      <c r="E37" s="51">
        <v>1378</v>
      </c>
      <c r="F37" s="51">
        <v>1396</v>
      </c>
      <c r="G37" s="51">
        <v>1414</v>
      </c>
      <c r="H37" s="51">
        <v>1460</v>
      </c>
      <c r="I37" s="33">
        <f t="shared" si="1"/>
        <v>0.2662619254119688</v>
      </c>
    </row>
    <row r="38" spans="1:9" ht="15.75" x14ac:dyDescent="0.3">
      <c r="A38" s="30" t="s">
        <v>83</v>
      </c>
      <c r="B38" s="34">
        <v>1856</v>
      </c>
      <c r="C38" s="34">
        <v>2483</v>
      </c>
      <c r="D38" s="34">
        <v>3225</v>
      </c>
      <c r="E38" s="51">
        <v>3715</v>
      </c>
      <c r="F38" s="51">
        <v>3810</v>
      </c>
      <c r="G38" s="51">
        <v>4049</v>
      </c>
      <c r="H38" s="51">
        <v>4301</v>
      </c>
      <c r="I38" s="33">
        <f t="shared" si="1"/>
        <v>1.3173491379310345</v>
      </c>
    </row>
    <row r="39" spans="1:9" ht="15.75" x14ac:dyDescent="0.3">
      <c r="A39" s="30" t="s">
        <v>84</v>
      </c>
      <c r="B39" s="34">
        <v>2452</v>
      </c>
      <c r="C39" s="34">
        <v>2579</v>
      </c>
      <c r="D39" s="34">
        <v>2707</v>
      </c>
      <c r="E39" s="51">
        <v>2972</v>
      </c>
      <c r="F39" s="51">
        <v>3127</v>
      </c>
      <c r="G39" s="51">
        <v>3313</v>
      </c>
      <c r="H39" s="51">
        <v>3559</v>
      </c>
      <c r="I39" s="33">
        <f t="shared" si="1"/>
        <v>0.45146818923327897</v>
      </c>
    </row>
    <row r="40" spans="1:9" ht="15.75" x14ac:dyDescent="0.3">
      <c r="A40" s="30" t="s">
        <v>85</v>
      </c>
      <c r="B40" s="34">
        <v>15308</v>
      </c>
      <c r="C40" s="34">
        <v>15554</v>
      </c>
      <c r="D40" s="34">
        <v>15907</v>
      </c>
      <c r="E40" s="51">
        <v>16286</v>
      </c>
      <c r="F40" s="51">
        <v>16446</v>
      </c>
      <c r="G40" s="51">
        <v>16605</v>
      </c>
      <c r="H40" s="51">
        <v>16741</v>
      </c>
      <c r="I40" s="33">
        <f t="shared" si="1"/>
        <v>9.3611183694800107E-2</v>
      </c>
    </row>
    <row r="41" spans="1:9" x14ac:dyDescent="0.25">
      <c r="A41" s="46" t="s">
        <v>86</v>
      </c>
      <c r="B41" s="36">
        <v>17831694</v>
      </c>
      <c r="C41" s="36">
        <v>18856725</v>
      </c>
      <c r="D41" s="36">
        <v>19774227</v>
      </c>
      <c r="E41" s="36">
        <v>20713236</v>
      </c>
      <c r="F41" s="36">
        <v>21156430</v>
      </c>
      <c r="G41" s="36">
        <v>21443604</v>
      </c>
      <c r="H41" s="36">
        <v>21872735</v>
      </c>
      <c r="I41" s="37">
        <f>(H41-B41)/B41</f>
        <v>0.22662126211901124</v>
      </c>
    </row>
    <row r="42" spans="1:9" x14ac:dyDescent="0.25">
      <c r="A42" s="42" t="s">
        <v>12</v>
      </c>
      <c r="B42" s="39">
        <v>60418211</v>
      </c>
      <c r="C42" s="39">
        <v>66079300</v>
      </c>
      <c r="D42" s="39">
        <v>72137163</v>
      </c>
      <c r="E42" s="39">
        <v>78757014</v>
      </c>
      <c r="F42" s="39">
        <v>82210764</v>
      </c>
      <c r="G42" s="39">
        <v>85329818</v>
      </c>
      <c r="H42" s="39">
        <v>89017646</v>
      </c>
      <c r="I42" s="40">
        <f>(H42-B42)/B42</f>
        <v>0.47335785894090776</v>
      </c>
    </row>
  </sheetData>
  <mergeCells count="2">
    <mergeCell ref="A1:I1"/>
    <mergeCell ref="A2:I2"/>
  </mergeCells>
  <pageMargins left="0.25" right="0.25" top="0.7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BreakPreview" zoomScale="60" zoomScaleNormal="100" workbookViewId="0">
      <selection activeCell="J5" sqref="J5:J42"/>
    </sheetView>
  </sheetViews>
  <sheetFormatPr defaultColWidth="8.85546875" defaultRowHeight="15" x14ac:dyDescent="0.25"/>
  <cols>
    <col min="1" max="1" width="37.7109375" style="48" customWidth="1"/>
    <col min="2" max="2" width="24.140625" style="48" customWidth="1"/>
    <col min="3" max="8" width="18" style="48" customWidth="1"/>
    <col min="9" max="9" width="23.85546875" style="48" customWidth="1"/>
    <col min="10" max="16384" width="8.85546875" style="48"/>
  </cols>
  <sheetData>
    <row r="1" spans="1:9" ht="26.25" x14ac:dyDescent="0.25">
      <c r="A1" s="60" t="s">
        <v>90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61" t="s">
        <v>89</v>
      </c>
      <c r="B2" s="61"/>
      <c r="C2" s="61"/>
      <c r="D2" s="61"/>
      <c r="E2" s="61"/>
      <c r="F2" s="61"/>
      <c r="G2" s="61"/>
      <c r="H2" s="61"/>
      <c r="I2" s="61"/>
    </row>
    <row r="4" spans="1:9" ht="3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92</v>
      </c>
      <c r="G4" s="2" t="s">
        <v>93</v>
      </c>
      <c r="H4" s="2" t="s">
        <v>94</v>
      </c>
      <c r="I4" s="1" t="s">
        <v>95</v>
      </c>
    </row>
    <row r="5" spans="1:9" x14ac:dyDescent="0.25">
      <c r="A5" s="35" t="s">
        <v>25</v>
      </c>
      <c r="B5" s="36">
        <v>68215545</v>
      </c>
      <c r="C5" s="36">
        <v>75408358</v>
      </c>
      <c r="D5" s="36">
        <v>84604087</v>
      </c>
      <c r="E5" s="50">
        <v>95342352</v>
      </c>
      <c r="F5" s="50">
        <v>105523181</v>
      </c>
      <c r="G5" s="50">
        <v>112485540</v>
      </c>
      <c r="H5" s="50">
        <v>118851597</v>
      </c>
      <c r="I5" s="37">
        <f>(H5-B5)/B5</f>
        <v>0.74229491239863288</v>
      </c>
    </row>
    <row r="6" spans="1:9" ht="15.75" x14ac:dyDescent="0.3">
      <c r="A6" s="31" t="s">
        <v>52</v>
      </c>
      <c r="B6" s="34">
        <v>7658763</v>
      </c>
      <c r="C6" s="34">
        <v>8450058</v>
      </c>
      <c r="D6" s="34">
        <v>9481786</v>
      </c>
      <c r="E6" s="51">
        <v>10669414</v>
      </c>
      <c r="F6" s="51">
        <v>11783952</v>
      </c>
      <c r="G6" s="51">
        <v>12547814</v>
      </c>
      <c r="H6" s="51">
        <v>13262110</v>
      </c>
      <c r="I6" s="33">
        <f>(H6-B6)/B6</f>
        <v>0.73162559018995621</v>
      </c>
    </row>
    <row r="7" spans="1:9" ht="15.75" x14ac:dyDescent="0.3">
      <c r="A7" s="31" t="s">
        <v>53</v>
      </c>
      <c r="B7" s="34">
        <v>22110219</v>
      </c>
      <c r="C7" s="34">
        <v>24437067</v>
      </c>
      <c r="D7" s="34">
        <v>27184273</v>
      </c>
      <c r="E7" s="51">
        <v>30381659</v>
      </c>
      <c r="F7" s="51">
        <v>33000813</v>
      </c>
      <c r="G7" s="51">
        <v>34945737</v>
      </c>
      <c r="H7" s="51">
        <v>36749466</v>
      </c>
      <c r="I7" s="33">
        <f t="shared" ref="I7:I11" si="0">(H7-B7)/B7</f>
        <v>0.66210321118936</v>
      </c>
    </row>
    <row r="8" spans="1:9" ht="15.75" x14ac:dyDescent="0.3">
      <c r="A8" s="31" t="s">
        <v>54</v>
      </c>
      <c r="B8" s="34">
        <v>22736972</v>
      </c>
      <c r="C8" s="34">
        <v>25159005</v>
      </c>
      <c r="D8" s="34">
        <v>28337808</v>
      </c>
      <c r="E8" s="51">
        <v>32026535</v>
      </c>
      <c r="F8" s="51">
        <v>36091552</v>
      </c>
      <c r="G8" s="51">
        <v>38776286</v>
      </c>
      <c r="H8" s="51">
        <v>41095851</v>
      </c>
      <c r="I8" s="33">
        <f t="shared" si="0"/>
        <v>0.80744608384968763</v>
      </c>
    </row>
    <row r="9" spans="1:9" ht="15.75" x14ac:dyDescent="0.3">
      <c r="A9" s="31" t="s">
        <v>55</v>
      </c>
      <c r="B9" s="34">
        <v>5839253</v>
      </c>
      <c r="C9" s="34">
        <v>6497791</v>
      </c>
      <c r="D9" s="34">
        <v>7376668</v>
      </c>
      <c r="E9" s="51">
        <v>8417773</v>
      </c>
      <c r="F9" s="51">
        <v>9465183</v>
      </c>
      <c r="G9" s="51">
        <v>10158711</v>
      </c>
      <c r="H9" s="51">
        <v>10805559</v>
      </c>
      <c r="I9" s="33">
        <f t="shared" si="0"/>
        <v>0.85050365175134557</v>
      </c>
    </row>
    <row r="10" spans="1:9" ht="15.75" x14ac:dyDescent="0.3">
      <c r="A10" s="31" t="s">
        <v>56</v>
      </c>
      <c r="B10" s="34">
        <v>1152761</v>
      </c>
      <c r="C10" s="34">
        <v>1282575</v>
      </c>
      <c r="D10" s="34">
        <v>1452335</v>
      </c>
      <c r="E10" s="51">
        <v>1651795</v>
      </c>
      <c r="F10" s="51">
        <v>1804165</v>
      </c>
      <c r="G10" s="51">
        <v>1911860</v>
      </c>
      <c r="H10" s="51">
        <v>2024813</v>
      </c>
      <c r="I10" s="33">
        <f t="shared" si="0"/>
        <v>0.75648985349087972</v>
      </c>
    </row>
    <row r="11" spans="1:9" ht="15.75" x14ac:dyDescent="0.3">
      <c r="A11" s="31" t="s">
        <v>57</v>
      </c>
      <c r="B11" s="34">
        <v>8717577</v>
      </c>
      <c r="C11" s="34">
        <v>9581862</v>
      </c>
      <c r="D11" s="34">
        <v>10771217</v>
      </c>
      <c r="E11" s="51">
        <v>12195176</v>
      </c>
      <c r="F11" s="51">
        <v>13377516</v>
      </c>
      <c r="G11" s="51">
        <v>14145132</v>
      </c>
      <c r="H11" s="51">
        <v>14913798</v>
      </c>
      <c r="I11" s="33">
        <f t="shared" si="0"/>
        <v>0.71077330317816523</v>
      </c>
    </row>
    <row r="12" spans="1:9" x14ac:dyDescent="0.25">
      <c r="A12" s="35" t="s">
        <v>26</v>
      </c>
      <c r="B12" s="36">
        <v>13660488</v>
      </c>
      <c r="C12" s="36">
        <v>15092986</v>
      </c>
      <c r="D12" s="36">
        <v>16919628</v>
      </c>
      <c r="E12" s="50">
        <v>18941003</v>
      </c>
      <c r="F12" s="50">
        <v>20280674</v>
      </c>
      <c r="G12" s="50">
        <v>21339619</v>
      </c>
      <c r="H12" s="50">
        <v>22492924</v>
      </c>
      <c r="I12" s="37">
        <f>(H12-B12)/B12</f>
        <v>0.6465681167466345</v>
      </c>
    </row>
    <row r="13" spans="1:9" ht="15.75" x14ac:dyDescent="0.3">
      <c r="A13" s="31" t="s">
        <v>58</v>
      </c>
      <c r="B13" s="34">
        <v>289726</v>
      </c>
      <c r="C13" s="34">
        <v>318728</v>
      </c>
      <c r="D13" s="34">
        <v>355853</v>
      </c>
      <c r="E13" s="51">
        <v>395739</v>
      </c>
      <c r="F13" s="51">
        <v>420940</v>
      </c>
      <c r="G13" s="51">
        <v>440632</v>
      </c>
      <c r="H13" s="51">
        <v>462721</v>
      </c>
      <c r="I13" s="33">
        <f>(H13-B13)/B13</f>
        <v>0.59709863802351182</v>
      </c>
    </row>
    <row r="14" spans="1:9" ht="15.75" x14ac:dyDescent="0.3">
      <c r="A14" s="31" t="s">
        <v>59</v>
      </c>
      <c r="B14" s="34">
        <v>2180008</v>
      </c>
      <c r="C14" s="34">
        <v>2411166</v>
      </c>
      <c r="D14" s="34">
        <v>2703122</v>
      </c>
      <c r="E14" s="51">
        <v>3026344</v>
      </c>
      <c r="F14" s="51">
        <v>3245977</v>
      </c>
      <c r="G14" s="51">
        <v>3426462</v>
      </c>
      <c r="H14" s="51">
        <v>3620098</v>
      </c>
      <c r="I14" s="33">
        <f t="shared" ref="I14:I40" si="1">(H14-B14)/B14</f>
        <v>0.6605893189382791</v>
      </c>
    </row>
    <row r="15" spans="1:9" ht="15.75" x14ac:dyDescent="0.3">
      <c r="A15" s="31" t="s">
        <v>60</v>
      </c>
      <c r="B15" s="34">
        <v>754432</v>
      </c>
      <c r="C15" s="34">
        <v>838211</v>
      </c>
      <c r="D15" s="34">
        <v>936580</v>
      </c>
      <c r="E15" s="51">
        <v>1043097</v>
      </c>
      <c r="F15" s="51">
        <v>1115902</v>
      </c>
      <c r="G15" s="51">
        <v>1171766</v>
      </c>
      <c r="H15" s="51">
        <v>1233942</v>
      </c>
      <c r="I15" s="33">
        <f t="shared" si="1"/>
        <v>0.63559074906684765</v>
      </c>
    </row>
    <row r="16" spans="1:9" ht="15.75" x14ac:dyDescent="0.3">
      <c r="A16" s="31" t="s">
        <v>61</v>
      </c>
      <c r="B16" s="34">
        <v>759320</v>
      </c>
      <c r="C16" s="34">
        <v>833289</v>
      </c>
      <c r="D16" s="34">
        <v>934076</v>
      </c>
      <c r="E16" s="51">
        <v>1044854</v>
      </c>
      <c r="F16" s="51">
        <v>1115428</v>
      </c>
      <c r="G16" s="51">
        <v>1172348</v>
      </c>
      <c r="H16" s="51">
        <v>1238373</v>
      </c>
      <c r="I16" s="33">
        <f t="shared" si="1"/>
        <v>0.63089738186798716</v>
      </c>
    </row>
    <row r="17" spans="1:9" ht="15.75" x14ac:dyDescent="0.3">
      <c r="A17" s="31" t="s">
        <v>62</v>
      </c>
      <c r="B17" s="34">
        <v>551095</v>
      </c>
      <c r="C17" s="34">
        <v>611334</v>
      </c>
      <c r="D17" s="34">
        <v>689347</v>
      </c>
      <c r="E17" s="51">
        <v>774732</v>
      </c>
      <c r="F17" s="51">
        <v>829396</v>
      </c>
      <c r="G17" s="51">
        <v>873365</v>
      </c>
      <c r="H17" s="51">
        <v>923902</v>
      </c>
      <c r="I17" s="33">
        <f t="shared" si="1"/>
        <v>0.67648409076475013</v>
      </c>
    </row>
    <row r="18" spans="1:9" ht="30" x14ac:dyDescent="0.3">
      <c r="A18" s="31" t="s">
        <v>63</v>
      </c>
      <c r="B18" s="34">
        <v>150285</v>
      </c>
      <c r="C18" s="34">
        <v>166769</v>
      </c>
      <c r="D18" s="34">
        <v>191591</v>
      </c>
      <c r="E18" s="51">
        <v>220007</v>
      </c>
      <c r="F18" s="51">
        <v>237583</v>
      </c>
      <c r="G18" s="51">
        <v>250355</v>
      </c>
      <c r="H18" s="51">
        <v>264886</v>
      </c>
      <c r="I18" s="33">
        <f t="shared" si="1"/>
        <v>0.76255780683368268</v>
      </c>
    </row>
    <row r="19" spans="1:9" ht="15.75" x14ac:dyDescent="0.3">
      <c r="A19" s="31" t="s">
        <v>64</v>
      </c>
      <c r="B19" s="34">
        <v>402833</v>
      </c>
      <c r="C19" s="34">
        <v>438532</v>
      </c>
      <c r="D19" s="34">
        <v>488447</v>
      </c>
      <c r="E19" s="51">
        <v>545698</v>
      </c>
      <c r="F19" s="51">
        <v>581810</v>
      </c>
      <c r="G19" s="51">
        <v>608153</v>
      </c>
      <c r="H19" s="51">
        <v>637402</v>
      </c>
      <c r="I19" s="33">
        <f t="shared" si="1"/>
        <v>0.58229837178185506</v>
      </c>
    </row>
    <row r="20" spans="1:9" ht="15.75" x14ac:dyDescent="0.3">
      <c r="A20" s="31" t="s">
        <v>65</v>
      </c>
      <c r="B20" s="34">
        <v>1558473</v>
      </c>
      <c r="C20" s="34">
        <v>1725015</v>
      </c>
      <c r="D20" s="34">
        <v>1955082</v>
      </c>
      <c r="E20" s="51">
        <v>2221954</v>
      </c>
      <c r="F20" s="51">
        <v>2414097</v>
      </c>
      <c r="G20" s="51">
        <v>2561652</v>
      </c>
      <c r="H20" s="51">
        <v>2710195</v>
      </c>
      <c r="I20" s="33">
        <f t="shared" si="1"/>
        <v>0.73900670720634876</v>
      </c>
    </row>
    <row r="21" spans="1:9" ht="15.75" x14ac:dyDescent="0.3">
      <c r="A21" s="31" t="s">
        <v>66</v>
      </c>
      <c r="B21" s="34">
        <v>172050</v>
      </c>
      <c r="C21" s="34">
        <v>188377</v>
      </c>
      <c r="D21" s="34">
        <v>210926</v>
      </c>
      <c r="E21" s="51">
        <v>236384</v>
      </c>
      <c r="F21" s="51">
        <v>254548</v>
      </c>
      <c r="G21" s="51">
        <v>267206</v>
      </c>
      <c r="H21" s="51">
        <v>281013</v>
      </c>
      <c r="I21" s="33">
        <f t="shared" si="1"/>
        <v>0.63332170880557981</v>
      </c>
    </row>
    <row r="22" spans="1:9" ht="15.75" x14ac:dyDescent="0.3">
      <c r="A22" s="32" t="s">
        <v>67</v>
      </c>
      <c r="B22" s="34">
        <v>1035194</v>
      </c>
      <c r="C22" s="34">
        <v>1158801</v>
      </c>
      <c r="D22" s="34">
        <v>1320878</v>
      </c>
      <c r="E22" s="51">
        <v>1510091</v>
      </c>
      <c r="F22" s="51">
        <v>1670928</v>
      </c>
      <c r="G22" s="51">
        <v>1788765</v>
      </c>
      <c r="H22" s="51">
        <v>1908861</v>
      </c>
      <c r="I22" s="33">
        <f t="shared" si="1"/>
        <v>0.84396451293187558</v>
      </c>
    </row>
    <row r="23" spans="1:9" ht="15.75" x14ac:dyDescent="0.3">
      <c r="A23" s="31" t="s">
        <v>68</v>
      </c>
      <c r="B23" s="34">
        <v>411261</v>
      </c>
      <c r="C23" s="34">
        <v>453545</v>
      </c>
      <c r="D23" s="34">
        <v>509268</v>
      </c>
      <c r="E23" s="51">
        <v>572558</v>
      </c>
      <c r="F23" s="51">
        <v>613862</v>
      </c>
      <c r="G23" s="51">
        <v>645930</v>
      </c>
      <c r="H23" s="51">
        <v>681897</v>
      </c>
      <c r="I23" s="33">
        <f t="shared" si="1"/>
        <v>0.65806385725852923</v>
      </c>
    </row>
    <row r="24" spans="1:9" ht="15.75" x14ac:dyDescent="0.3">
      <c r="A24" s="31" t="s">
        <v>69</v>
      </c>
      <c r="B24" s="34">
        <v>209052</v>
      </c>
      <c r="C24" s="34">
        <v>230869</v>
      </c>
      <c r="D24" s="34">
        <v>260220</v>
      </c>
      <c r="E24" s="51">
        <v>292017</v>
      </c>
      <c r="F24" s="51">
        <v>310712</v>
      </c>
      <c r="G24" s="51">
        <v>325250</v>
      </c>
      <c r="H24" s="51">
        <v>341936</v>
      </c>
      <c r="I24" s="33">
        <f t="shared" si="1"/>
        <v>0.63565046017258864</v>
      </c>
    </row>
    <row r="25" spans="1:9" ht="15.75" x14ac:dyDescent="0.3">
      <c r="A25" s="31" t="s">
        <v>70</v>
      </c>
      <c r="B25" s="34">
        <v>63025</v>
      </c>
      <c r="C25" s="34">
        <v>68874</v>
      </c>
      <c r="D25" s="34">
        <v>76603</v>
      </c>
      <c r="E25" s="51">
        <v>84821</v>
      </c>
      <c r="F25" s="51">
        <v>88979</v>
      </c>
      <c r="G25" s="51">
        <v>91935</v>
      </c>
      <c r="H25" s="51">
        <v>95849</v>
      </c>
      <c r="I25" s="33">
        <f t="shared" si="1"/>
        <v>0.52080920269734232</v>
      </c>
    </row>
    <row r="26" spans="1:9" ht="15.75" x14ac:dyDescent="0.3">
      <c r="A26" s="31" t="s">
        <v>71</v>
      </c>
      <c r="B26" s="34">
        <v>821926</v>
      </c>
      <c r="C26" s="34">
        <v>908772</v>
      </c>
      <c r="D26" s="34">
        <v>1012142</v>
      </c>
      <c r="E26" s="51">
        <v>1124666</v>
      </c>
      <c r="F26" s="51">
        <v>1194259</v>
      </c>
      <c r="G26" s="51">
        <v>1254572</v>
      </c>
      <c r="H26" s="51">
        <v>1324727</v>
      </c>
      <c r="I26" s="33">
        <f t="shared" si="1"/>
        <v>0.6117351197066403</v>
      </c>
    </row>
    <row r="27" spans="1:9" ht="15.75" x14ac:dyDescent="0.3">
      <c r="A27" s="31" t="s">
        <v>72</v>
      </c>
      <c r="B27" s="34">
        <v>475596</v>
      </c>
      <c r="C27" s="34">
        <v>521518</v>
      </c>
      <c r="D27" s="34">
        <v>585655</v>
      </c>
      <c r="E27" s="51">
        <v>660172</v>
      </c>
      <c r="F27" s="51">
        <v>709614</v>
      </c>
      <c r="G27" s="51">
        <v>746889</v>
      </c>
      <c r="H27" s="51">
        <v>789152</v>
      </c>
      <c r="I27" s="33">
        <f t="shared" si="1"/>
        <v>0.65929065845801904</v>
      </c>
    </row>
    <row r="28" spans="1:9" ht="15.75" x14ac:dyDescent="0.3">
      <c r="A28" s="31" t="s">
        <v>73</v>
      </c>
      <c r="B28" s="34">
        <v>786132</v>
      </c>
      <c r="C28" s="34">
        <v>851345</v>
      </c>
      <c r="D28" s="34">
        <v>933680</v>
      </c>
      <c r="E28" s="51">
        <v>1016562</v>
      </c>
      <c r="F28" s="51">
        <v>1060649</v>
      </c>
      <c r="G28" s="51">
        <v>1099624</v>
      </c>
      <c r="H28" s="51">
        <v>1141861</v>
      </c>
      <c r="I28" s="33">
        <f t="shared" si="1"/>
        <v>0.45250543165778773</v>
      </c>
    </row>
    <row r="29" spans="1:9" ht="15.75" x14ac:dyDescent="0.3">
      <c r="A29" s="31" t="s">
        <v>74</v>
      </c>
      <c r="B29" s="34">
        <v>112490</v>
      </c>
      <c r="C29" s="34">
        <v>123247</v>
      </c>
      <c r="D29" s="34">
        <v>136099</v>
      </c>
      <c r="E29" s="51">
        <v>148818</v>
      </c>
      <c r="F29" s="51">
        <v>154897</v>
      </c>
      <c r="G29" s="51">
        <v>159621</v>
      </c>
      <c r="H29" s="51">
        <v>165187</v>
      </c>
      <c r="I29" s="33">
        <f t="shared" si="1"/>
        <v>0.46845941861498802</v>
      </c>
    </row>
    <row r="30" spans="1:9" ht="15.75" x14ac:dyDescent="0.3">
      <c r="A30" s="31" t="s">
        <v>75</v>
      </c>
      <c r="B30" s="34">
        <v>129545</v>
      </c>
      <c r="C30" s="34">
        <v>155302</v>
      </c>
      <c r="D30" s="34">
        <v>177713</v>
      </c>
      <c r="E30" s="51">
        <v>200354</v>
      </c>
      <c r="F30" s="51">
        <v>212021</v>
      </c>
      <c r="G30" s="51">
        <v>221453</v>
      </c>
      <c r="H30" s="51">
        <v>232316</v>
      </c>
      <c r="I30" s="33">
        <f t="shared" si="1"/>
        <v>0.79332278358871433</v>
      </c>
    </row>
    <row r="31" spans="1:9" ht="15.75" x14ac:dyDescent="0.3">
      <c r="A31" s="31" t="s">
        <v>76</v>
      </c>
      <c r="B31" s="34">
        <v>39033</v>
      </c>
      <c r="C31" s="34">
        <v>51241</v>
      </c>
      <c r="D31" s="34">
        <v>57688</v>
      </c>
      <c r="E31" s="51">
        <v>64420</v>
      </c>
      <c r="F31" s="51">
        <v>67991</v>
      </c>
      <c r="G31" s="51">
        <v>70917</v>
      </c>
      <c r="H31" s="51">
        <v>73843</v>
      </c>
      <c r="I31" s="33">
        <f t="shared" si="1"/>
        <v>0.89180949453026925</v>
      </c>
    </row>
    <row r="32" spans="1:9" ht="15.75" x14ac:dyDescent="0.3">
      <c r="A32" s="32" t="s">
        <v>77</v>
      </c>
      <c r="B32" s="34">
        <v>1026265</v>
      </c>
      <c r="C32" s="34">
        <v>1128731</v>
      </c>
      <c r="D32" s="34">
        <v>1261862</v>
      </c>
      <c r="E32" s="51">
        <v>1407024</v>
      </c>
      <c r="F32" s="51">
        <v>1494463</v>
      </c>
      <c r="G32" s="51">
        <v>1567173</v>
      </c>
      <c r="H32" s="51">
        <v>1648459</v>
      </c>
      <c r="I32" s="33">
        <f t="shared" si="1"/>
        <v>0.60627031029997125</v>
      </c>
    </row>
    <row r="33" spans="1:9" ht="15.75" x14ac:dyDescent="0.3">
      <c r="A33" s="31" t="s">
        <v>78</v>
      </c>
      <c r="B33" s="34">
        <v>130046</v>
      </c>
      <c r="C33" s="34">
        <v>145615</v>
      </c>
      <c r="D33" s="34">
        <v>164466</v>
      </c>
      <c r="E33" s="51">
        <v>183760</v>
      </c>
      <c r="F33" s="51">
        <v>193277</v>
      </c>
      <c r="G33" s="51">
        <v>200851</v>
      </c>
      <c r="H33" s="51">
        <v>209764</v>
      </c>
      <c r="I33" s="33">
        <f t="shared" si="1"/>
        <v>0.61299847746182123</v>
      </c>
    </row>
    <row r="34" spans="1:9" ht="15.75" x14ac:dyDescent="0.3">
      <c r="A34" s="31" t="s">
        <v>79</v>
      </c>
      <c r="B34" s="34">
        <v>971474</v>
      </c>
      <c r="C34" s="34">
        <v>1063880</v>
      </c>
      <c r="D34" s="34">
        <v>1173540</v>
      </c>
      <c r="E34" s="51">
        <v>1289496</v>
      </c>
      <c r="F34" s="51">
        <v>1356930</v>
      </c>
      <c r="G34" s="51">
        <v>1411127</v>
      </c>
      <c r="H34" s="51">
        <v>1472541</v>
      </c>
      <c r="I34" s="33">
        <f t="shared" si="1"/>
        <v>0.51578014439912956</v>
      </c>
    </row>
    <row r="35" spans="1:9" ht="15.75" x14ac:dyDescent="0.3">
      <c r="A35" s="31" t="s">
        <v>80</v>
      </c>
      <c r="B35" s="34">
        <v>259392</v>
      </c>
      <c r="C35" s="34">
        <v>286437</v>
      </c>
      <c r="D35" s="34">
        <v>319465</v>
      </c>
      <c r="E35" s="51">
        <v>358322</v>
      </c>
      <c r="F35" s="51">
        <v>384519</v>
      </c>
      <c r="G35" s="51">
        <v>405779</v>
      </c>
      <c r="H35" s="51">
        <v>427504</v>
      </c>
      <c r="I35" s="33">
        <f t="shared" si="1"/>
        <v>0.64810017271157172</v>
      </c>
    </row>
    <row r="36" spans="1:9" ht="15.75" x14ac:dyDescent="0.3">
      <c r="A36" s="31" t="s">
        <v>81</v>
      </c>
      <c r="B36" s="34">
        <v>111607</v>
      </c>
      <c r="C36" s="34">
        <v>124424</v>
      </c>
      <c r="D36" s="34">
        <v>140844</v>
      </c>
      <c r="E36" s="51">
        <v>158056</v>
      </c>
      <c r="F36" s="51">
        <v>170662</v>
      </c>
      <c r="G36" s="51">
        <v>179987</v>
      </c>
      <c r="H36" s="51">
        <v>189283</v>
      </c>
      <c r="I36" s="33">
        <f t="shared" si="1"/>
        <v>0.69597785085164909</v>
      </c>
    </row>
    <row r="37" spans="1:9" ht="15.75" x14ac:dyDescent="0.3">
      <c r="A37" s="31" t="s">
        <v>82</v>
      </c>
      <c r="B37" s="34">
        <v>42968</v>
      </c>
      <c r="C37" s="34">
        <v>47508</v>
      </c>
      <c r="D37" s="34">
        <v>53350</v>
      </c>
      <c r="E37" s="51">
        <v>59436</v>
      </c>
      <c r="F37" s="51">
        <v>62705</v>
      </c>
      <c r="G37" s="51">
        <v>65069</v>
      </c>
      <c r="H37" s="51">
        <v>67819</v>
      </c>
      <c r="I37" s="33">
        <f t="shared" si="1"/>
        <v>0.57836064047663382</v>
      </c>
    </row>
    <row r="38" spans="1:9" ht="15.75" x14ac:dyDescent="0.3">
      <c r="A38" s="31" t="s">
        <v>83</v>
      </c>
      <c r="B38" s="34">
        <v>72443</v>
      </c>
      <c r="C38" s="34">
        <v>81347</v>
      </c>
      <c r="D38" s="34">
        <v>92190</v>
      </c>
      <c r="E38" s="51">
        <v>103459</v>
      </c>
      <c r="F38" s="51">
        <v>110469</v>
      </c>
      <c r="G38" s="51">
        <v>116049</v>
      </c>
      <c r="H38" s="51">
        <v>122149</v>
      </c>
      <c r="I38" s="33">
        <f t="shared" si="1"/>
        <v>0.68613944756567236</v>
      </c>
    </row>
    <row r="39" spans="1:9" ht="15.75" x14ac:dyDescent="0.3">
      <c r="A39" s="31" t="s">
        <v>84</v>
      </c>
      <c r="B39" s="34">
        <v>51108</v>
      </c>
      <c r="C39" s="34">
        <v>57725</v>
      </c>
      <c r="D39" s="34">
        <v>64064</v>
      </c>
      <c r="E39" s="51">
        <v>70737</v>
      </c>
      <c r="F39" s="51">
        <v>73844</v>
      </c>
      <c r="G39" s="51">
        <v>76598</v>
      </c>
      <c r="H39" s="51">
        <v>80065</v>
      </c>
      <c r="I39" s="33">
        <f t="shared" si="1"/>
        <v>0.56658448775142833</v>
      </c>
    </row>
    <row r="40" spans="1:9" ht="15.75" x14ac:dyDescent="0.3">
      <c r="A40" s="31" t="s">
        <v>85</v>
      </c>
      <c r="B40" s="34">
        <v>93709</v>
      </c>
      <c r="C40" s="34">
        <v>102384</v>
      </c>
      <c r="D40" s="34">
        <v>114877</v>
      </c>
      <c r="E40" s="51">
        <v>127425</v>
      </c>
      <c r="F40" s="51">
        <v>134212</v>
      </c>
      <c r="G40" s="51">
        <v>140091</v>
      </c>
      <c r="H40" s="51">
        <v>147179</v>
      </c>
      <c r="I40" s="33">
        <f t="shared" si="1"/>
        <v>0.57059620740803974</v>
      </c>
    </row>
    <row r="41" spans="1:9" x14ac:dyDescent="0.25">
      <c r="A41" s="41" t="s">
        <v>17</v>
      </c>
      <c r="B41" s="39">
        <v>81876033</v>
      </c>
      <c r="C41" s="39">
        <v>90501344</v>
      </c>
      <c r="D41" s="39">
        <v>101523715</v>
      </c>
      <c r="E41" s="39">
        <v>114283355</v>
      </c>
      <c r="F41" s="39">
        <v>125803855</v>
      </c>
      <c r="G41" s="39">
        <v>133825159</v>
      </c>
      <c r="H41" s="39">
        <v>141344521</v>
      </c>
      <c r="I41" s="40">
        <f>(H41-B41)/B41</f>
        <v>0.72632351398851969</v>
      </c>
    </row>
  </sheetData>
  <mergeCells count="2">
    <mergeCell ref="A1:I1"/>
    <mergeCell ref="A2:I2"/>
  </mergeCells>
  <pageMargins left="0.25" right="0.25" top="0.75" bottom="0.75" header="0.3" footer="0.3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view="pageBreakPreview" zoomScale="60" zoomScaleNormal="88" workbookViewId="0">
      <selection activeCell="D71" sqref="D71"/>
    </sheetView>
  </sheetViews>
  <sheetFormatPr defaultColWidth="8.85546875" defaultRowHeight="15" x14ac:dyDescent="0.25"/>
  <cols>
    <col min="1" max="1" width="39.140625" style="48" bestFit="1" customWidth="1"/>
    <col min="2" max="4" width="26.5703125" style="48" bestFit="1" customWidth="1"/>
    <col min="5" max="8" width="27.5703125" style="48" bestFit="1" customWidth="1"/>
    <col min="9" max="9" width="23.85546875" style="48" customWidth="1"/>
    <col min="10" max="16384" width="8.85546875" style="48"/>
  </cols>
  <sheetData>
    <row r="1" spans="1:9" ht="26.25" x14ac:dyDescent="0.25">
      <c r="A1" s="60" t="s">
        <v>91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61" t="s">
        <v>100</v>
      </c>
      <c r="B2" s="61"/>
      <c r="C2" s="61"/>
      <c r="D2" s="61"/>
      <c r="E2" s="61"/>
      <c r="F2" s="61"/>
      <c r="G2" s="61"/>
      <c r="H2" s="61"/>
      <c r="I2" s="61"/>
    </row>
    <row r="4" spans="1:9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92</v>
      </c>
      <c r="G4" s="2" t="s">
        <v>93</v>
      </c>
      <c r="H4" s="2" t="s">
        <v>94</v>
      </c>
      <c r="I4" s="1" t="s">
        <v>95</v>
      </c>
    </row>
    <row r="5" spans="1:9" x14ac:dyDescent="0.25">
      <c r="A5" s="35" t="s">
        <v>25</v>
      </c>
      <c r="B5" s="65">
        <v>69823.521485110454</v>
      </c>
      <c r="C5" s="65">
        <v>75708.121670780471</v>
      </c>
      <c r="D5" s="65">
        <v>81633.838954920997</v>
      </c>
      <c r="E5" s="66">
        <v>87723.569763079431</v>
      </c>
      <c r="F5" s="66">
        <v>90879.451142010104</v>
      </c>
      <c r="G5" s="66">
        <v>93613.620214427036</v>
      </c>
      <c r="H5" s="66">
        <v>97339.501300832868</v>
      </c>
      <c r="I5" s="37">
        <f>(H5-B5)/B5</f>
        <v>0.39407894690029449</v>
      </c>
    </row>
    <row r="6" spans="1:9" ht="15.75" x14ac:dyDescent="0.3">
      <c r="A6" s="31" t="s">
        <v>52</v>
      </c>
      <c r="B6" s="67">
        <v>7592.8400279392135</v>
      </c>
      <c r="C6" s="67">
        <v>8225.6188804566937</v>
      </c>
      <c r="D6" s="67">
        <v>8861.7512441559993</v>
      </c>
      <c r="E6" s="68">
        <v>9562.9446134430218</v>
      </c>
      <c r="F6" s="68">
        <v>9911.5983937321525</v>
      </c>
      <c r="G6" s="68">
        <v>10171.863159873341</v>
      </c>
      <c r="H6" s="68">
        <v>10585.719498988683</v>
      </c>
      <c r="I6" s="33">
        <f>(H6-B6)/B6</f>
        <v>0.39417127978946398</v>
      </c>
    </row>
    <row r="7" spans="1:9" ht="15.75" x14ac:dyDescent="0.3">
      <c r="A7" s="31" t="s">
        <v>53</v>
      </c>
      <c r="B7" s="67">
        <v>25084.889401421595</v>
      </c>
      <c r="C7" s="67">
        <v>27089.594556544882</v>
      </c>
      <c r="D7" s="67">
        <v>29037.106547681</v>
      </c>
      <c r="E7" s="68">
        <v>31078.277341711168</v>
      </c>
      <c r="F7" s="68">
        <v>32232.526962806904</v>
      </c>
      <c r="G7" s="68">
        <v>33296.196263311947</v>
      </c>
      <c r="H7" s="68">
        <v>34576.985807682322</v>
      </c>
      <c r="I7" s="33">
        <f t="shared" ref="I7:I11" si="0">(H7-B7)/B7</f>
        <v>0.37839897375520409</v>
      </c>
    </row>
    <row r="8" spans="1:9" ht="15.75" x14ac:dyDescent="0.3">
      <c r="A8" s="31" t="s">
        <v>54</v>
      </c>
      <c r="B8" s="67">
        <v>22052.128902405628</v>
      </c>
      <c r="C8" s="67">
        <v>23965.317655932144</v>
      </c>
      <c r="D8" s="67">
        <v>25921.587071302001</v>
      </c>
      <c r="E8" s="68">
        <v>27871.596101696679</v>
      </c>
      <c r="F8" s="68">
        <v>28898.557845037951</v>
      </c>
      <c r="G8" s="68">
        <v>29767.991223672179</v>
      </c>
      <c r="H8" s="68">
        <v>31040.889060080117</v>
      </c>
      <c r="I8" s="33">
        <f t="shared" si="0"/>
        <v>0.40761416720604793</v>
      </c>
    </row>
    <row r="9" spans="1:9" ht="15.75" x14ac:dyDescent="0.3">
      <c r="A9" s="31" t="s">
        <v>55</v>
      </c>
      <c r="B9" s="67">
        <v>5294.6658413459609</v>
      </c>
      <c r="C9" s="67">
        <v>5807.2474649268788</v>
      </c>
      <c r="D9" s="67">
        <v>6344.291445328</v>
      </c>
      <c r="E9" s="68">
        <v>6885.0543380623922</v>
      </c>
      <c r="F9" s="68">
        <v>7142.4551590240426</v>
      </c>
      <c r="G9" s="68">
        <v>7357.7906733156624</v>
      </c>
      <c r="H9" s="68">
        <v>7666.9941780283316</v>
      </c>
      <c r="I9" s="33">
        <f t="shared" si="0"/>
        <v>0.44806006795686643</v>
      </c>
    </row>
    <row r="10" spans="1:9" ht="15.75" x14ac:dyDescent="0.3">
      <c r="A10" s="31" t="s">
        <v>56</v>
      </c>
      <c r="B10" s="67">
        <v>909.40949690427885</v>
      </c>
      <c r="C10" s="67">
        <v>984.94746460232204</v>
      </c>
      <c r="D10" s="67">
        <v>1063.9777675820001</v>
      </c>
      <c r="E10" s="68">
        <v>1138.6639325599999</v>
      </c>
      <c r="F10" s="68">
        <v>1168.965888322</v>
      </c>
      <c r="G10" s="68">
        <v>1193.526807664</v>
      </c>
      <c r="H10" s="68">
        <v>1231.0392556659999</v>
      </c>
      <c r="I10" s="33">
        <f t="shared" si="0"/>
        <v>0.35366879261386758</v>
      </c>
    </row>
    <row r="11" spans="1:9" ht="15.75" x14ac:dyDescent="0.3">
      <c r="A11" s="31" t="s">
        <v>57</v>
      </c>
      <c r="B11" s="67">
        <v>8889.5878150937715</v>
      </c>
      <c r="C11" s="67">
        <v>9635.3956483175534</v>
      </c>
      <c r="D11" s="67">
        <v>10405.124878872</v>
      </c>
      <c r="E11" s="68">
        <v>11187.03343560617</v>
      </c>
      <c r="F11" s="68">
        <v>11525.346893087068</v>
      </c>
      <c r="G11" s="68">
        <v>11826.25208658991</v>
      </c>
      <c r="H11" s="68">
        <v>12237.87350038743</v>
      </c>
      <c r="I11" s="33">
        <f t="shared" si="0"/>
        <v>0.37665252370965402</v>
      </c>
    </row>
    <row r="12" spans="1:9" x14ac:dyDescent="0.25">
      <c r="A12" s="35" t="s">
        <v>26</v>
      </c>
      <c r="B12" s="65">
        <v>11673.989343206988</v>
      </c>
      <c r="C12" s="65">
        <v>12665.934291263218</v>
      </c>
      <c r="D12" s="65">
        <v>13760.729627344001</v>
      </c>
      <c r="E12" s="66">
        <v>14810.823748110402</v>
      </c>
      <c r="F12" s="66">
        <v>15179.791009475824</v>
      </c>
      <c r="G12" s="66">
        <v>15561.691258219333</v>
      </c>
      <c r="H12" s="66">
        <v>16121.035373490771</v>
      </c>
      <c r="I12" s="37">
        <f>(H12-B12)/B12</f>
        <v>0.38093627632712279</v>
      </c>
    </row>
    <row r="13" spans="1:9" ht="15.75" x14ac:dyDescent="0.3">
      <c r="A13" s="31" t="s">
        <v>58</v>
      </c>
      <c r="B13" s="67">
        <v>249.62582959299999</v>
      </c>
      <c r="C13" s="67">
        <v>271.86630665400003</v>
      </c>
      <c r="D13" s="67">
        <v>299.53329254800002</v>
      </c>
      <c r="E13" s="68">
        <v>321.76700230500001</v>
      </c>
      <c r="F13" s="68">
        <v>330.08707923700001</v>
      </c>
      <c r="G13" s="68">
        <v>340.09754503200003</v>
      </c>
      <c r="H13" s="68">
        <v>355.87598408824999</v>
      </c>
      <c r="I13" s="33">
        <f>(H13-B13)/B13</f>
        <v>0.42563766204997511</v>
      </c>
    </row>
    <row r="14" spans="1:9" ht="15.75" x14ac:dyDescent="0.3">
      <c r="A14" s="31" t="s">
        <v>59</v>
      </c>
      <c r="B14" s="67">
        <v>1686.6840737783202</v>
      </c>
      <c r="C14" s="67">
        <v>1824.8967531126702</v>
      </c>
      <c r="D14" s="67">
        <v>1983.005843078</v>
      </c>
      <c r="E14" s="68">
        <v>2129.1398802702402</v>
      </c>
      <c r="F14" s="68">
        <v>2184.1983395739499</v>
      </c>
      <c r="G14" s="68">
        <v>2258.9837704357901</v>
      </c>
      <c r="H14" s="68">
        <v>2372.78754115744</v>
      </c>
      <c r="I14" s="33">
        <f t="shared" ref="I14:I40" si="1">(H14-B14)/B14</f>
        <v>0.40677651377960061</v>
      </c>
    </row>
    <row r="15" spans="1:9" ht="15.75" x14ac:dyDescent="0.3">
      <c r="A15" s="31" t="s">
        <v>60</v>
      </c>
      <c r="B15" s="67">
        <v>534.93364607199999</v>
      </c>
      <c r="C15" s="67">
        <v>580.276821455</v>
      </c>
      <c r="D15" s="67">
        <v>635.93261857100003</v>
      </c>
      <c r="E15" s="68">
        <v>690.26751497700002</v>
      </c>
      <c r="F15" s="68">
        <v>708.13784251899995</v>
      </c>
      <c r="G15" s="68">
        <v>720.94271974599997</v>
      </c>
      <c r="H15" s="68">
        <v>741.48515327300004</v>
      </c>
      <c r="I15" s="33">
        <f t="shared" si="1"/>
        <v>0.38612547316419693</v>
      </c>
    </row>
    <row r="16" spans="1:9" ht="15.75" x14ac:dyDescent="0.3">
      <c r="A16" s="31" t="s">
        <v>61</v>
      </c>
      <c r="B16" s="67">
        <v>668.68777334717856</v>
      </c>
      <c r="C16" s="67">
        <v>714.24994411717864</v>
      </c>
      <c r="D16" s="67">
        <v>781.14474583000003</v>
      </c>
      <c r="E16" s="68">
        <v>836.12638452745159</v>
      </c>
      <c r="F16" s="68">
        <v>858.63366433145154</v>
      </c>
      <c r="G16" s="68">
        <v>885.62364835645155</v>
      </c>
      <c r="H16" s="68">
        <v>929.86604247945149</v>
      </c>
      <c r="I16" s="33">
        <f t="shared" si="1"/>
        <v>0.39058328795952246</v>
      </c>
    </row>
    <row r="17" spans="1:9" ht="15.75" x14ac:dyDescent="0.3">
      <c r="A17" s="31" t="s">
        <v>62</v>
      </c>
      <c r="B17" s="67">
        <v>454.57991060665404</v>
      </c>
      <c r="C17" s="67">
        <v>496.39744445165405</v>
      </c>
      <c r="D17" s="67">
        <v>544.66188106499999</v>
      </c>
      <c r="E17" s="68">
        <v>586.83704051100005</v>
      </c>
      <c r="F17" s="68">
        <v>599.29250653099996</v>
      </c>
      <c r="G17" s="68">
        <v>609.66984075699997</v>
      </c>
      <c r="H17" s="68">
        <v>626.48118556974998</v>
      </c>
      <c r="I17" s="33">
        <f t="shared" si="1"/>
        <v>0.37815413957402388</v>
      </c>
    </row>
    <row r="18" spans="1:9" ht="18.75" customHeight="1" x14ac:dyDescent="0.3">
      <c r="A18" s="31" t="s">
        <v>63</v>
      </c>
      <c r="B18" s="67">
        <v>112.082368253</v>
      </c>
      <c r="C18" s="67">
        <v>124.927168024</v>
      </c>
      <c r="D18" s="67">
        <v>137.70947516300001</v>
      </c>
      <c r="E18" s="68">
        <v>149.00207137800001</v>
      </c>
      <c r="F18" s="68">
        <v>154.54530357799999</v>
      </c>
      <c r="G18" s="68">
        <v>160.177423936</v>
      </c>
      <c r="H18" s="68">
        <v>166.78121969899999</v>
      </c>
      <c r="I18" s="33">
        <f t="shared" si="1"/>
        <v>0.48802369452552963</v>
      </c>
    </row>
    <row r="19" spans="1:9" ht="15.75" x14ac:dyDescent="0.3">
      <c r="A19" s="31" t="s">
        <v>64</v>
      </c>
      <c r="B19" s="67">
        <v>413.90514626100003</v>
      </c>
      <c r="C19" s="67">
        <v>441.25958757699999</v>
      </c>
      <c r="D19" s="67">
        <v>469.13316391199999</v>
      </c>
      <c r="E19" s="68">
        <v>497.37122917099998</v>
      </c>
      <c r="F19" s="68">
        <v>507.064208812</v>
      </c>
      <c r="G19" s="68">
        <v>514.73904649575002</v>
      </c>
      <c r="H19" s="68">
        <v>526.27009957949997</v>
      </c>
      <c r="I19" s="33">
        <f t="shared" si="1"/>
        <v>0.2714751298299754</v>
      </c>
    </row>
    <row r="20" spans="1:9" ht="15.75" x14ac:dyDescent="0.3">
      <c r="A20" s="31" t="s">
        <v>65</v>
      </c>
      <c r="B20" s="67">
        <v>1020.8075849959008</v>
      </c>
      <c r="C20" s="67">
        <v>1098.3388331108808</v>
      </c>
      <c r="D20" s="67">
        <v>1190.453476726</v>
      </c>
      <c r="E20" s="68">
        <v>1293.96756588623</v>
      </c>
      <c r="F20" s="68">
        <v>1334.17453419462</v>
      </c>
      <c r="G20" s="68">
        <v>1380.3850630004199</v>
      </c>
      <c r="H20" s="68">
        <v>1455.68967854471</v>
      </c>
      <c r="I20" s="33">
        <f t="shared" si="1"/>
        <v>0.42601769416765795</v>
      </c>
    </row>
    <row r="21" spans="1:9" ht="15.75" x14ac:dyDescent="0.3">
      <c r="A21" s="31" t="s">
        <v>66</v>
      </c>
      <c r="B21" s="67">
        <v>172.753475571</v>
      </c>
      <c r="C21" s="67">
        <v>184.40333420600001</v>
      </c>
      <c r="D21" s="67">
        <v>196.51464073899999</v>
      </c>
      <c r="E21" s="68">
        <v>211.15439852599999</v>
      </c>
      <c r="F21" s="68">
        <v>215.33069874099999</v>
      </c>
      <c r="G21" s="68">
        <v>218.55718324975001</v>
      </c>
      <c r="H21" s="68">
        <v>226.59224470575001</v>
      </c>
      <c r="I21" s="33">
        <f t="shared" si="1"/>
        <v>0.3116508594504242</v>
      </c>
    </row>
    <row r="22" spans="1:9" ht="15.75" x14ac:dyDescent="0.3">
      <c r="A22" s="32" t="s">
        <v>67</v>
      </c>
      <c r="B22" s="67">
        <v>719.03766283611913</v>
      </c>
      <c r="C22" s="67">
        <v>780.4686418261191</v>
      </c>
      <c r="D22" s="67">
        <v>851.44585536299996</v>
      </c>
      <c r="E22" s="68">
        <v>930.81209652200005</v>
      </c>
      <c r="F22" s="68">
        <v>966.09050304599998</v>
      </c>
      <c r="G22" s="68">
        <v>992.51398100999995</v>
      </c>
      <c r="H22" s="68">
        <v>1032.190488531</v>
      </c>
      <c r="I22" s="33">
        <f t="shared" si="1"/>
        <v>0.4355165826219784</v>
      </c>
    </row>
    <row r="23" spans="1:9" ht="15.75" x14ac:dyDescent="0.3">
      <c r="A23" s="31" t="s">
        <v>68</v>
      </c>
      <c r="B23" s="67">
        <v>328.92789885500002</v>
      </c>
      <c r="C23" s="67">
        <v>356.66565918399999</v>
      </c>
      <c r="D23" s="67">
        <v>385.63784081699998</v>
      </c>
      <c r="E23" s="68">
        <v>414.56164421099999</v>
      </c>
      <c r="F23" s="68">
        <v>424.32916562499997</v>
      </c>
      <c r="G23" s="68">
        <v>435.51486502400002</v>
      </c>
      <c r="H23" s="68">
        <v>453.314525022</v>
      </c>
      <c r="I23" s="33">
        <f t="shared" si="1"/>
        <v>0.37815772575081213</v>
      </c>
    </row>
    <row r="24" spans="1:9" ht="15.75" x14ac:dyDescent="0.3">
      <c r="A24" s="31" t="s">
        <v>69</v>
      </c>
      <c r="B24" s="67">
        <v>196.76160681548188</v>
      </c>
      <c r="C24" s="67">
        <v>218.67394924248188</v>
      </c>
      <c r="D24" s="67">
        <v>237.72910317700001</v>
      </c>
      <c r="E24" s="68">
        <v>257.74564636700001</v>
      </c>
      <c r="F24" s="68">
        <v>263.33013797799998</v>
      </c>
      <c r="G24" s="68">
        <v>268.37761948100001</v>
      </c>
      <c r="H24" s="68">
        <v>278.241300395</v>
      </c>
      <c r="I24" s="33">
        <f t="shared" si="1"/>
        <v>0.41410361959448588</v>
      </c>
    </row>
    <row r="25" spans="1:9" ht="15.75" x14ac:dyDescent="0.3">
      <c r="A25" s="31" t="s">
        <v>70</v>
      </c>
      <c r="B25" s="67">
        <v>60.650973217000001</v>
      </c>
      <c r="C25" s="67">
        <v>65.816167069000002</v>
      </c>
      <c r="D25" s="67">
        <v>70.972485519000003</v>
      </c>
      <c r="E25" s="68">
        <v>75.875256781000004</v>
      </c>
      <c r="F25" s="68">
        <v>77.411137151000005</v>
      </c>
      <c r="G25" s="68">
        <v>78.320337816000006</v>
      </c>
      <c r="H25" s="68">
        <v>79.921386231499994</v>
      </c>
      <c r="I25" s="33">
        <f t="shared" si="1"/>
        <v>0.31772636105200447</v>
      </c>
    </row>
    <row r="26" spans="1:9" ht="15.75" x14ac:dyDescent="0.3">
      <c r="A26" s="31" t="s">
        <v>71</v>
      </c>
      <c r="B26" s="67">
        <v>780.79323157500005</v>
      </c>
      <c r="C26" s="67">
        <v>844.40343501799998</v>
      </c>
      <c r="D26" s="67">
        <v>907.45697750399995</v>
      </c>
      <c r="E26" s="68">
        <v>968.07061754899996</v>
      </c>
      <c r="F26" s="68">
        <v>988.30513500100005</v>
      </c>
      <c r="G26" s="68">
        <v>1007.57729415975</v>
      </c>
      <c r="H26" s="68">
        <v>1035.57982555375</v>
      </c>
      <c r="I26" s="33">
        <f t="shared" si="1"/>
        <v>0.32631762632572986</v>
      </c>
    </row>
    <row r="27" spans="1:9" ht="15.75" x14ac:dyDescent="0.3">
      <c r="A27" s="31" t="s">
        <v>72</v>
      </c>
      <c r="B27" s="67">
        <v>411.18895616711819</v>
      </c>
      <c r="C27" s="67">
        <v>445.80292675711814</v>
      </c>
      <c r="D27" s="67">
        <v>482.43051061699998</v>
      </c>
      <c r="E27" s="68">
        <v>521.58783371200002</v>
      </c>
      <c r="F27" s="68">
        <v>533.68063686100004</v>
      </c>
      <c r="G27" s="68">
        <v>547.30922518299997</v>
      </c>
      <c r="H27" s="68">
        <v>561.21542074000001</v>
      </c>
      <c r="I27" s="33">
        <f t="shared" si="1"/>
        <v>0.36486015084487594</v>
      </c>
    </row>
    <row r="28" spans="1:9" ht="15.75" x14ac:dyDescent="0.3">
      <c r="A28" s="31" t="s">
        <v>73</v>
      </c>
      <c r="B28" s="67">
        <v>655.436952615</v>
      </c>
      <c r="C28" s="67">
        <v>695.88880612200001</v>
      </c>
      <c r="D28" s="67">
        <v>748.58076910199998</v>
      </c>
      <c r="E28" s="68">
        <v>793.377813909</v>
      </c>
      <c r="F28" s="68">
        <v>804.13976650100005</v>
      </c>
      <c r="G28" s="68">
        <v>813.00527317399997</v>
      </c>
      <c r="H28" s="68">
        <v>826.2821445065</v>
      </c>
      <c r="I28" s="33">
        <f t="shared" si="1"/>
        <v>0.26065846792720204</v>
      </c>
    </row>
    <row r="29" spans="1:9" ht="15.75" x14ac:dyDescent="0.3">
      <c r="A29" s="31" t="s">
        <v>74</v>
      </c>
      <c r="B29" s="67">
        <v>111.580506062</v>
      </c>
      <c r="C29" s="67">
        <v>120.793103632</v>
      </c>
      <c r="D29" s="67">
        <v>131.45634084599999</v>
      </c>
      <c r="E29" s="68">
        <v>140.80535840900001</v>
      </c>
      <c r="F29" s="68">
        <v>143.07539743000001</v>
      </c>
      <c r="G29" s="68">
        <v>144.83563764199999</v>
      </c>
      <c r="H29" s="68">
        <v>147.91622936900001</v>
      </c>
      <c r="I29" s="33">
        <f t="shared" si="1"/>
        <v>0.32564580130878751</v>
      </c>
    </row>
    <row r="30" spans="1:9" ht="15.75" x14ac:dyDescent="0.3">
      <c r="A30" s="31" t="s">
        <v>75</v>
      </c>
      <c r="B30" s="67">
        <v>115.26146134699999</v>
      </c>
      <c r="C30" s="67">
        <v>146.793329543</v>
      </c>
      <c r="D30" s="67">
        <v>172.63272245799999</v>
      </c>
      <c r="E30" s="68">
        <v>195.351501407</v>
      </c>
      <c r="F30" s="68">
        <v>201.00300692900001</v>
      </c>
      <c r="G30" s="68">
        <v>205.97825391974999</v>
      </c>
      <c r="H30" s="68">
        <v>211.33301617775001</v>
      </c>
      <c r="I30" s="33">
        <f t="shared" si="1"/>
        <v>0.83350977601717313</v>
      </c>
    </row>
    <row r="31" spans="1:9" ht="15.75" x14ac:dyDescent="0.3">
      <c r="A31" s="31" t="s">
        <v>76</v>
      </c>
      <c r="B31" s="67">
        <v>36.681378058</v>
      </c>
      <c r="C31" s="67">
        <v>53.469046757999998</v>
      </c>
      <c r="D31" s="67">
        <v>62.148342950999997</v>
      </c>
      <c r="E31" s="68">
        <v>69.182781761000001</v>
      </c>
      <c r="F31" s="68">
        <v>71.824837251999995</v>
      </c>
      <c r="G31" s="68">
        <v>73.127767941000002</v>
      </c>
      <c r="H31" s="68">
        <v>74.421633447999994</v>
      </c>
      <c r="I31" s="33">
        <f t="shared" si="1"/>
        <v>1.0288668907238359</v>
      </c>
    </row>
    <row r="32" spans="1:9" ht="15.75" x14ac:dyDescent="0.3">
      <c r="A32" s="32" t="s">
        <v>77</v>
      </c>
      <c r="B32" s="67">
        <v>957.43505552118688</v>
      </c>
      <c r="C32" s="67">
        <v>1041.295176495187</v>
      </c>
      <c r="D32" s="67">
        <v>1147.076542969</v>
      </c>
      <c r="E32" s="68">
        <v>1239.2325497290001</v>
      </c>
      <c r="F32" s="68">
        <v>1269.740385024</v>
      </c>
      <c r="G32" s="68">
        <v>1303.67746918175</v>
      </c>
      <c r="H32" s="68">
        <v>1346.7738859117501</v>
      </c>
      <c r="I32" s="33">
        <f t="shared" si="1"/>
        <v>0.40664777014940584</v>
      </c>
    </row>
    <row r="33" spans="1:9" ht="15.75" x14ac:dyDescent="0.3">
      <c r="A33" s="31" t="s">
        <v>78</v>
      </c>
      <c r="B33" s="67">
        <v>126.911273486</v>
      </c>
      <c r="C33" s="67">
        <v>147.61875326000001</v>
      </c>
      <c r="D33" s="67">
        <v>169.28690433700001</v>
      </c>
      <c r="E33" s="68">
        <v>187.92456503299999</v>
      </c>
      <c r="F33" s="68">
        <v>194.22813633499999</v>
      </c>
      <c r="G33" s="68">
        <v>200.43628172699999</v>
      </c>
      <c r="H33" s="68">
        <v>206.86707099399999</v>
      </c>
      <c r="I33" s="33">
        <f t="shared" si="1"/>
        <v>0.63001335745653975</v>
      </c>
    </row>
    <row r="34" spans="1:9" ht="15.75" x14ac:dyDescent="0.3">
      <c r="A34" s="31" t="s">
        <v>79</v>
      </c>
      <c r="B34" s="67">
        <v>1145.2515368940301</v>
      </c>
      <c r="C34" s="67">
        <v>1229.3909268679299</v>
      </c>
      <c r="D34" s="67">
        <v>1310.717126022</v>
      </c>
      <c r="E34" s="68">
        <v>1390.0336238754801</v>
      </c>
      <c r="F34" s="68">
        <v>1414.5863729197999</v>
      </c>
      <c r="G34" s="68">
        <v>1437.1136793569199</v>
      </c>
      <c r="H34" s="68">
        <v>1467.9930310836698</v>
      </c>
      <c r="I34" s="33">
        <f t="shared" si="1"/>
        <v>0.28180839212399411</v>
      </c>
    </row>
    <row r="35" spans="1:9" ht="15.75" x14ac:dyDescent="0.3">
      <c r="A35" s="31" t="s">
        <v>80</v>
      </c>
      <c r="B35" s="67">
        <v>365.99135484200002</v>
      </c>
      <c r="C35" s="67">
        <v>400.88814864</v>
      </c>
      <c r="D35" s="67">
        <v>427.79808200399998</v>
      </c>
      <c r="E35" s="68">
        <v>459.35083828099999</v>
      </c>
      <c r="F35" s="68">
        <v>475.108606377</v>
      </c>
      <c r="G35" s="68">
        <v>495.33483902299997</v>
      </c>
      <c r="H35" s="68">
        <v>514.72630047400003</v>
      </c>
      <c r="I35" s="33">
        <f t="shared" si="1"/>
        <v>0.40638923205224203</v>
      </c>
    </row>
    <row r="36" spans="1:9" ht="15.75" x14ac:dyDescent="0.3">
      <c r="A36" s="31" t="s">
        <v>81</v>
      </c>
      <c r="B36" s="67">
        <v>105.67311146199999</v>
      </c>
      <c r="C36" s="67">
        <v>116.187270282</v>
      </c>
      <c r="D36" s="67">
        <v>127.47712603799999</v>
      </c>
      <c r="E36" s="68">
        <v>138.162948586</v>
      </c>
      <c r="F36" s="68">
        <v>141.81292188500001</v>
      </c>
      <c r="G36" s="68">
        <v>144.59404797900001</v>
      </c>
      <c r="H36" s="68">
        <v>149.35216008099999</v>
      </c>
      <c r="I36" s="33">
        <f t="shared" si="1"/>
        <v>0.41334118031252415</v>
      </c>
    </row>
    <row r="37" spans="1:9" ht="15.75" x14ac:dyDescent="0.3">
      <c r="A37" s="31" t="s">
        <v>82</v>
      </c>
      <c r="B37" s="67">
        <v>37.650583918999999</v>
      </c>
      <c r="C37" s="67">
        <v>41.416492015999999</v>
      </c>
      <c r="D37" s="67">
        <v>45.392250246000003</v>
      </c>
      <c r="E37" s="68">
        <v>49.190695972</v>
      </c>
      <c r="F37" s="68">
        <v>50.277236277</v>
      </c>
      <c r="G37" s="68">
        <v>51.055139027000003</v>
      </c>
      <c r="H37" s="68">
        <v>52.318818567000001</v>
      </c>
      <c r="I37" s="33">
        <f t="shared" si="1"/>
        <v>0.38958850358221991</v>
      </c>
    </row>
    <row r="38" spans="1:9" ht="15.75" x14ac:dyDescent="0.3">
      <c r="A38" s="31" t="s">
        <v>83</v>
      </c>
      <c r="B38" s="67">
        <v>68.043274992999997</v>
      </c>
      <c r="C38" s="67">
        <v>74.864331878000002</v>
      </c>
      <c r="D38" s="67">
        <v>81.651511033000006</v>
      </c>
      <c r="E38" s="68">
        <v>87.981401434000006</v>
      </c>
      <c r="F38" s="68">
        <v>90.045284554000006</v>
      </c>
      <c r="G38" s="68">
        <v>91.602798839000002</v>
      </c>
      <c r="H38" s="68">
        <v>93.967151903000001</v>
      </c>
      <c r="I38" s="33">
        <f t="shared" si="1"/>
        <v>0.38099102244368666</v>
      </c>
    </row>
    <row r="39" spans="1:9" ht="15.75" x14ac:dyDescent="0.3">
      <c r="A39" s="31" t="s">
        <v>84</v>
      </c>
      <c r="B39" s="67">
        <v>46.668291744000001</v>
      </c>
      <c r="C39" s="67">
        <v>52.759627029000001</v>
      </c>
      <c r="D39" s="67">
        <v>57.685548736000001</v>
      </c>
      <c r="E39" s="68">
        <v>62.482098518999997</v>
      </c>
      <c r="F39" s="68">
        <v>63.716690094999997</v>
      </c>
      <c r="G39" s="68">
        <v>64.937428280000006</v>
      </c>
      <c r="H39" s="68">
        <v>66.876588058999999</v>
      </c>
      <c r="I39" s="33">
        <f t="shared" si="1"/>
        <v>0.43301984194864207</v>
      </c>
    </row>
    <row r="40" spans="1:9" ht="15.75" x14ac:dyDescent="0.3">
      <c r="A40" s="31" t="s">
        <v>85</v>
      </c>
      <c r="B40" s="67">
        <v>89.984424320000002</v>
      </c>
      <c r="C40" s="67">
        <v>96.122306934999997</v>
      </c>
      <c r="D40" s="67">
        <v>105.064449971</v>
      </c>
      <c r="E40" s="68">
        <v>113.461388501</v>
      </c>
      <c r="F40" s="68">
        <v>115.621474717</v>
      </c>
      <c r="G40" s="68">
        <v>117.20307844600001</v>
      </c>
      <c r="H40" s="68">
        <v>119.915247346</v>
      </c>
      <c r="I40" s="33">
        <f t="shared" si="1"/>
        <v>0.33262226493288299</v>
      </c>
    </row>
    <row r="41" spans="1:9" x14ac:dyDescent="0.25">
      <c r="A41" s="41" t="s">
        <v>17</v>
      </c>
      <c r="B41" s="69">
        <v>81497.510828317405</v>
      </c>
      <c r="C41" s="69">
        <v>88374.055962043683</v>
      </c>
      <c r="D41" s="69">
        <v>95394.568582264998</v>
      </c>
      <c r="E41" s="69">
        <v>102534.39351118985</v>
      </c>
      <c r="F41" s="69">
        <v>106059.24215148593</v>
      </c>
      <c r="G41" s="69">
        <v>109175.31147264635</v>
      </c>
      <c r="H41" s="69">
        <v>113460.53667432364</v>
      </c>
      <c r="I41" s="40">
        <f>(H41-B41)/B41</f>
        <v>0.39219634466308445</v>
      </c>
    </row>
    <row r="46" spans="1:9" x14ac:dyDescent="0.25">
      <c r="B46" s="24"/>
      <c r="C46" s="24"/>
      <c r="D46" s="24"/>
      <c r="E46" s="24"/>
      <c r="F46" s="24"/>
      <c r="G46" s="24"/>
      <c r="H46" s="24"/>
    </row>
    <row r="47" spans="1:9" x14ac:dyDescent="0.25">
      <c r="B47" s="24"/>
      <c r="C47" s="24"/>
      <c r="D47" s="24"/>
      <c r="E47" s="24"/>
      <c r="F47" s="24"/>
      <c r="G47" s="24"/>
      <c r="H47" s="24"/>
    </row>
    <row r="48" spans="1:9" x14ac:dyDescent="0.25">
      <c r="B48" s="24"/>
      <c r="C48" s="24"/>
      <c r="D48" s="24"/>
      <c r="E48" s="24"/>
      <c r="F48" s="24"/>
      <c r="G48" s="24"/>
      <c r="H48" s="24"/>
    </row>
    <row r="49" spans="2:8" x14ac:dyDescent="0.25">
      <c r="B49" s="24"/>
      <c r="C49" s="24"/>
      <c r="D49" s="24"/>
      <c r="E49" s="24"/>
      <c r="F49" s="24"/>
      <c r="G49" s="24"/>
      <c r="H49" s="24"/>
    </row>
    <row r="50" spans="2:8" x14ac:dyDescent="0.25">
      <c r="B50" s="24"/>
      <c r="C50" s="24"/>
      <c r="D50" s="24"/>
      <c r="E50" s="24"/>
      <c r="F50" s="24"/>
      <c r="G50" s="24"/>
      <c r="H50" s="24"/>
    </row>
    <row r="51" spans="2:8" x14ac:dyDescent="0.25">
      <c r="B51" s="24"/>
      <c r="C51" s="24"/>
      <c r="D51" s="24"/>
      <c r="E51" s="24"/>
      <c r="F51" s="24"/>
      <c r="G51" s="24"/>
      <c r="H51" s="24"/>
    </row>
    <row r="52" spans="2:8" x14ac:dyDescent="0.25">
      <c r="B52" s="24"/>
      <c r="C52" s="24"/>
      <c r="D52" s="24"/>
      <c r="E52" s="24"/>
      <c r="F52" s="24"/>
      <c r="G52" s="24"/>
      <c r="H52" s="24"/>
    </row>
    <row r="53" spans="2:8" x14ac:dyDescent="0.25">
      <c r="B53" s="24"/>
      <c r="C53" s="24"/>
      <c r="D53" s="24"/>
      <c r="E53" s="24"/>
      <c r="F53" s="24"/>
      <c r="G53" s="24"/>
      <c r="H53" s="24"/>
    </row>
    <row r="54" spans="2:8" x14ac:dyDescent="0.25">
      <c r="B54" s="24"/>
      <c r="C54" s="24"/>
      <c r="D54" s="24"/>
      <c r="E54" s="24"/>
      <c r="F54" s="24"/>
      <c r="G54" s="24"/>
      <c r="H54" s="24"/>
    </row>
    <row r="55" spans="2:8" x14ac:dyDescent="0.25">
      <c r="B55" s="24"/>
      <c r="C55" s="24"/>
      <c r="D55" s="24"/>
      <c r="E55" s="24"/>
      <c r="F55" s="24"/>
      <c r="G55" s="24"/>
      <c r="H55" s="24"/>
    </row>
    <row r="56" spans="2:8" x14ac:dyDescent="0.25">
      <c r="B56" s="24"/>
      <c r="C56" s="24"/>
      <c r="D56" s="24"/>
      <c r="E56" s="24"/>
      <c r="F56" s="24"/>
      <c r="G56" s="24"/>
      <c r="H56" s="24"/>
    </row>
    <row r="57" spans="2:8" x14ac:dyDescent="0.25">
      <c r="B57" s="24"/>
      <c r="C57" s="24"/>
      <c r="D57" s="24"/>
      <c r="E57" s="24"/>
      <c r="F57" s="24"/>
      <c r="G57" s="24"/>
      <c r="H57" s="24"/>
    </row>
    <row r="58" spans="2:8" x14ac:dyDescent="0.25">
      <c r="B58" s="24"/>
      <c r="C58" s="24"/>
      <c r="D58" s="24"/>
      <c r="E58" s="24"/>
      <c r="F58" s="24"/>
      <c r="G58" s="24"/>
      <c r="H58" s="24"/>
    </row>
    <row r="59" spans="2:8" x14ac:dyDescent="0.25">
      <c r="B59" s="24"/>
      <c r="C59" s="24"/>
      <c r="D59" s="24"/>
      <c r="E59" s="24"/>
      <c r="F59" s="24"/>
      <c r="G59" s="24"/>
      <c r="H59" s="24"/>
    </row>
    <row r="60" spans="2:8" x14ac:dyDescent="0.25">
      <c r="B60" s="24"/>
      <c r="C60" s="24"/>
      <c r="D60" s="24"/>
      <c r="E60" s="24"/>
      <c r="F60" s="24"/>
      <c r="G60" s="24"/>
      <c r="H60" s="24"/>
    </row>
    <row r="61" spans="2:8" x14ac:dyDescent="0.25">
      <c r="B61" s="24"/>
      <c r="C61" s="24"/>
      <c r="D61" s="24"/>
      <c r="E61" s="24"/>
      <c r="F61" s="24"/>
      <c r="G61" s="24"/>
      <c r="H61" s="24"/>
    </row>
    <row r="62" spans="2:8" x14ac:dyDescent="0.25">
      <c r="B62" s="24"/>
      <c r="C62" s="24"/>
      <c r="D62" s="24"/>
      <c r="E62" s="24"/>
      <c r="F62" s="24"/>
      <c r="G62" s="24"/>
      <c r="H62" s="24"/>
    </row>
    <row r="63" spans="2:8" x14ac:dyDescent="0.25">
      <c r="B63" s="24"/>
      <c r="C63" s="24"/>
      <c r="D63" s="24"/>
      <c r="E63" s="24"/>
      <c r="F63" s="24"/>
      <c r="G63" s="24"/>
      <c r="H63" s="24"/>
    </row>
    <row r="64" spans="2:8" x14ac:dyDescent="0.25">
      <c r="B64" s="24"/>
      <c r="C64" s="24"/>
      <c r="D64" s="24"/>
      <c r="E64" s="24"/>
      <c r="F64" s="24"/>
      <c r="G64" s="24"/>
      <c r="H64" s="24"/>
    </row>
    <row r="65" spans="2:8" x14ac:dyDescent="0.25">
      <c r="B65" s="24"/>
      <c r="C65" s="24"/>
      <c r="D65" s="24"/>
      <c r="E65" s="24"/>
      <c r="F65" s="24"/>
      <c r="G65" s="24"/>
      <c r="H65" s="24"/>
    </row>
    <row r="66" spans="2:8" x14ac:dyDescent="0.25">
      <c r="B66" s="24"/>
      <c r="C66" s="24"/>
      <c r="D66" s="24"/>
      <c r="E66" s="24"/>
      <c r="F66" s="24"/>
      <c r="G66" s="24"/>
      <c r="H66" s="24"/>
    </row>
    <row r="67" spans="2:8" x14ac:dyDescent="0.25">
      <c r="B67" s="24"/>
      <c r="C67" s="24"/>
      <c r="D67" s="24"/>
      <c r="E67" s="24"/>
      <c r="F67" s="24"/>
      <c r="G67" s="24"/>
      <c r="H67" s="24"/>
    </row>
    <row r="68" spans="2:8" x14ac:dyDescent="0.25">
      <c r="B68" s="24"/>
      <c r="C68" s="24"/>
      <c r="D68" s="24"/>
      <c r="E68" s="24"/>
      <c r="F68" s="24"/>
      <c r="G68" s="24"/>
      <c r="H68" s="24"/>
    </row>
    <row r="69" spans="2:8" x14ac:dyDescent="0.25">
      <c r="B69" s="24"/>
      <c r="C69" s="24"/>
      <c r="D69" s="24"/>
      <c r="E69" s="24"/>
      <c r="F69" s="24"/>
      <c r="G69" s="24"/>
      <c r="H69" s="24"/>
    </row>
    <row r="70" spans="2:8" x14ac:dyDescent="0.25">
      <c r="B70" s="24"/>
      <c r="C70" s="24"/>
      <c r="D70" s="24"/>
      <c r="E70" s="24"/>
      <c r="F70" s="24"/>
      <c r="G70" s="24"/>
      <c r="H70" s="24"/>
    </row>
    <row r="71" spans="2:8" x14ac:dyDescent="0.25">
      <c r="B71" s="24"/>
      <c r="C71" s="24"/>
      <c r="D71" s="24"/>
      <c r="E71" s="24"/>
      <c r="F71" s="24"/>
      <c r="G71" s="24"/>
      <c r="H71" s="24"/>
    </row>
    <row r="72" spans="2:8" x14ac:dyDescent="0.25">
      <c r="B72" s="24"/>
      <c r="C72" s="24"/>
      <c r="D72" s="24"/>
      <c r="E72" s="24"/>
      <c r="F72" s="24"/>
      <c r="G72" s="24"/>
      <c r="H72" s="24"/>
    </row>
    <row r="73" spans="2:8" x14ac:dyDescent="0.25">
      <c r="B73" s="24"/>
      <c r="C73" s="24"/>
      <c r="D73" s="24"/>
      <c r="E73" s="24"/>
      <c r="F73" s="24"/>
      <c r="G73" s="24"/>
      <c r="H73" s="24"/>
    </row>
    <row r="74" spans="2:8" x14ac:dyDescent="0.25">
      <c r="B74" s="24"/>
      <c r="C74" s="24"/>
      <c r="D74" s="24"/>
      <c r="E74" s="24"/>
      <c r="F74" s="24"/>
      <c r="G74" s="24"/>
      <c r="H74" s="24"/>
    </row>
    <row r="75" spans="2:8" x14ac:dyDescent="0.25">
      <c r="B75" s="24"/>
      <c r="C75" s="24"/>
      <c r="D75" s="24"/>
      <c r="E75" s="24"/>
      <c r="F75" s="24"/>
      <c r="G75" s="24"/>
      <c r="H75" s="24"/>
    </row>
    <row r="76" spans="2:8" x14ac:dyDescent="0.25">
      <c r="B76" s="24"/>
      <c r="C76" s="24"/>
      <c r="D76" s="24"/>
      <c r="E76" s="24"/>
      <c r="F76" s="24"/>
      <c r="G76" s="24"/>
      <c r="H76" s="24"/>
    </row>
    <row r="77" spans="2:8" x14ac:dyDescent="0.25">
      <c r="B77" s="24"/>
      <c r="C77" s="24"/>
      <c r="D77" s="24"/>
      <c r="E77" s="24"/>
      <c r="F77" s="24"/>
      <c r="G77" s="24"/>
      <c r="H77" s="24"/>
    </row>
    <row r="78" spans="2:8" x14ac:dyDescent="0.25">
      <c r="B78" s="24"/>
      <c r="C78" s="24"/>
      <c r="D78" s="24"/>
      <c r="E78" s="24"/>
      <c r="F78" s="24"/>
      <c r="G78" s="24"/>
      <c r="H78" s="24"/>
    </row>
    <row r="79" spans="2:8" x14ac:dyDescent="0.25">
      <c r="B79" s="24"/>
      <c r="C79" s="24"/>
      <c r="D79" s="24"/>
      <c r="E79" s="24"/>
      <c r="F79" s="24"/>
      <c r="G79" s="24"/>
      <c r="H79" s="24"/>
    </row>
    <row r="80" spans="2:8" x14ac:dyDescent="0.25">
      <c r="B80" s="24"/>
      <c r="C80" s="24"/>
      <c r="D80" s="24"/>
      <c r="E80" s="24"/>
      <c r="F80" s="24"/>
      <c r="G80" s="24"/>
      <c r="H80" s="24"/>
    </row>
    <row r="81" spans="2:8" x14ac:dyDescent="0.25">
      <c r="B81" s="24"/>
      <c r="C81" s="24"/>
      <c r="D81" s="24"/>
      <c r="E81" s="24"/>
      <c r="F81" s="24"/>
      <c r="G81" s="24"/>
      <c r="H81" s="24"/>
    </row>
    <row r="82" spans="2:8" x14ac:dyDescent="0.25">
      <c r="B82" s="24"/>
      <c r="C82" s="24"/>
      <c r="D82" s="24"/>
      <c r="E82" s="24"/>
      <c r="F82" s="24"/>
      <c r="G82" s="24"/>
      <c r="H82" s="24"/>
    </row>
    <row r="83" spans="2:8" x14ac:dyDescent="0.25">
      <c r="B83" s="24"/>
      <c r="C83" s="24"/>
      <c r="D83" s="24"/>
      <c r="E83" s="24"/>
      <c r="F83" s="24"/>
      <c r="G83" s="24"/>
      <c r="H83" s="24"/>
    </row>
  </sheetData>
  <mergeCells count="2">
    <mergeCell ref="A1:I1"/>
    <mergeCell ref="A2:I2"/>
  </mergeCells>
  <pageMargins left="0.25" right="0.25" top="0.75" bottom="0.75" header="0.3" footer="0.3"/>
  <pageSetup paperSize="9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view="pageBreakPreview" zoomScale="60" zoomScaleNormal="100" workbookViewId="0">
      <selection activeCell="I5" sqref="I5"/>
    </sheetView>
  </sheetViews>
  <sheetFormatPr defaultColWidth="8.85546875" defaultRowHeight="15" x14ac:dyDescent="0.25"/>
  <cols>
    <col min="1" max="1" width="39.140625" style="48" bestFit="1" customWidth="1"/>
    <col min="2" max="4" width="26.140625" style="48" bestFit="1" customWidth="1"/>
    <col min="5" max="5" width="25.42578125" style="48" bestFit="1" customWidth="1"/>
    <col min="6" max="6" width="25.42578125" style="48" customWidth="1"/>
    <col min="7" max="8" width="25.42578125" style="48" bestFit="1" customWidth="1"/>
    <col min="9" max="9" width="23.85546875" style="48" customWidth="1"/>
    <col min="10" max="16384" width="8.85546875" style="48"/>
  </cols>
  <sheetData>
    <row r="1" spans="1:9" ht="26.25" x14ac:dyDescent="0.25">
      <c r="A1" s="60" t="s">
        <v>33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61" t="s">
        <v>100</v>
      </c>
      <c r="B2" s="61"/>
      <c r="C2" s="61"/>
      <c r="D2" s="61"/>
      <c r="E2" s="61"/>
      <c r="F2" s="61"/>
      <c r="G2" s="61"/>
      <c r="H2" s="61"/>
      <c r="I2" s="61"/>
    </row>
    <row r="4" spans="1:9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92</v>
      </c>
      <c r="G4" s="2" t="s">
        <v>93</v>
      </c>
      <c r="H4" s="2" t="s">
        <v>94</v>
      </c>
      <c r="I4" s="1" t="s">
        <v>95</v>
      </c>
    </row>
    <row r="5" spans="1:9" x14ac:dyDescent="0.25">
      <c r="A5" s="35" t="s">
        <v>25</v>
      </c>
      <c r="B5" s="65">
        <v>11309.499043447</v>
      </c>
      <c r="C5" s="65">
        <v>11599.141686358178</v>
      </c>
      <c r="D5" s="65">
        <v>12387.705165540407</v>
      </c>
      <c r="E5" s="66">
        <v>12624.846886585347</v>
      </c>
      <c r="F5" s="66">
        <v>11829.648937625545</v>
      </c>
      <c r="G5" s="66">
        <v>11019.694810624627</v>
      </c>
      <c r="H5" s="66">
        <v>10066.192151919326</v>
      </c>
      <c r="I5" s="37">
        <f>(H5-B5)/B5</f>
        <v>-0.1099347448327587</v>
      </c>
    </row>
    <row r="6" spans="1:9" ht="15.75" x14ac:dyDescent="0.3">
      <c r="A6" s="31" t="s">
        <v>52</v>
      </c>
      <c r="B6" s="67">
        <v>1321.6954947249999</v>
      </c>
      <c r="C6" s="67">
        <v>1342.9993002057759</v>
      </c>
      <c r="D6" s="67">
        <v>1445.4947480261937</v>
      </c>
      <c r="E6" s="68">
        <v>1447.3378345345334</v>
      </c>
      <c r="F6" s="68">
        <v>1374.7597787969439</v>
      </c>
      <c r="G6" s="68">
        <v>1270.4448656993482</v>
      </c>
      <c r="H6" s="68">
        <v>1149.4347131681523</v>
      </c>
      <c r="I6" s="33">
        <f>(H6-B6)/B6</f>
        <v>-0.13033318358453608</v>
      </c>
    </row>
    <row r="7" spans="1:9" ht="15.75" x14ac:dyDescent="0.3">
      <c r="A7" s="31" t="s">
        <v>53</v>
      </c>
      <c r="B7" s="67">
        <v>4118.5209970739998</v>
      </c>
      <c r="C7" s="67">
        <v>4264.1627704163338</v>
      </c>
      <c r="D7" s="67">
        <v>4369.6975271367082</v>
      </c>
      <c r="E7" s="68">
        <v>4409.2478482185361</v>
      </c>
      <c r="F7" s="68">
        <v>4110.9399032778574</v>
      </c>
      <c r="G7" s="68">
        <v>3786.8441342174751</v>
      </c>
      <c r="H7" s="68">
        <v>3509.077084149038</v>
      </c>
      <c r="I7" s="33">
        <f t="shared" ref="I7:I11" si="0">(H7-B7)/B7</f>
        <v>-0.14797640059573344</v>
      </c>
    </row>
    <row r="8" spans="1:9" ht="15.75" x14ac:dyDescent="0.3">
      <c r="A8" s="31" t="s">
        <v>54</v>
      </c>
      <c r="B8" s="67">
        <v>3462.9066529380002</v>
      </c>
      <c r="C8" s="67">
        <v>3505.4865139048275</v>
      </c>
      <c r="D8" s="67">
        <v>3820.869559681717</v>
      </c>
      <c r="E8" s="68">
        <v>3879.7671676058485</v>
      </c>
      <c r="F8" s="68">
        <v>3685.8685413058829</v>
      </c>
      <c r="G8" s="68">
        <v>3468.0178238883591</v>
      </c>
      <c r="H8" s="68">
        <v>3149.903853850346</v>
      </c>
      <c r="I8" s="33">
        <f t="shared" si="0"/>
        <v>-9.0387304786889458E-2</v>
      </c>
    </row>
    <row r="9" spans="1:9" ht="15.75" x14ac:dyDescent="0.3">
      <c r="A9" s="31" t="s">
        <v>55</v>
      </c>
      <c r="B9" s="67">
        <v>872.53621611999995</v>
      </c>
      <c r="C9" s="67">
        <v>892.43854798141115</v>
      </c>
      <c r="D9" s="67">
        <v>1000.7931251307787</v>
      </c>
      <c r="E9" s="68">
        <v>1064.1232009930618</v>
      </c>
      <c r="F9" s="68">
        <v>988.7929850404629</v>
      </c>
      <c r="G9" s="68">
        <v>925.12392731817113</v>
      </c>
      <c r="H9" s="68">
        <v>844.20230027439084</v>
      </c>
      <c r="I9" s="33">
        <f t="shared" si="0"/>
        <v>-3.2473054209262012E-2</v>
      </c>
    </row>
    <row r="10" spans="1:9" ht="15.75" x14ac:dyDescent="0.3">
      <c r="A10" s="31" t="s">
        <v>56</v>
      </c>
      <c r="B10" s="67">
        <v>133.50606162700001</v>
      </c>
      <c r="C10" s="67">
        <v>136.0437331132857</v>
      </c>
      <c r="D10" s="67">
        <v>148.06893866435817</v>
      </c>
      <c r="E10" s="68">
        <v>148.10225337725478</v>
      </c>
      <c r="F10" s="68">
        <v>127.86453207736483</v>
      </c>
      <c r="G10" s="68">
        <v>122.49839492625706</v>
      </c>
      <c r="H10" s="68">
        <v>111.58119530989356</v>
      </c>
      <c r="I10" s="33">
        <f t="shared" si="0"/>
        <v>-0.16422375171519857</v>
      </c>
    </row>
    <row r="11" spans="1:9" ht="15.75" x14ac:dyDescent="0.3">
      <c r="A11" s="31" t="s">
        <v>57</v>
      </c>
      <c r="B11" s="67">
        <v>1400.3336209629999</v>
      </c>
      <c r="C11" s="67">
        <v>1458.0108207365456</v>
      </c>
      <c r="D11" s="67">
        <v>1602.7812669006516</v>
      </c>
      <c r="E11" s="68">
        <v>1676.2685818561108</v>
      </c>
      <c r="F11" s="68">
        <v>1541.4231971270308</v>
      </c>
      <c r="G11" s="68">
        <v>1446.7656645750169</v>
      </c>
      <c r="H11" s="68">
        <v>1301.9930051675044</v>
      </c>
      <c r="I11" s="33">
        <f t="shared" si="0"/>
        <v>-7.022656195876191E-2</v>
      </c>
    </row>
    <row r="12" spans="1:9" x14ac:dyDescent="0.25">
      <c r="A12" s="35" t="s">
        <v>26</v>
      </c>
      <c r="B12" s="65">
        <v>1847.6569663800001</v>
      </c>
      <c r="C12" s="65">
        <v>1917.668352722427</v>
      </c>
      <c r="D12" s="65">
        <v>2107.840166514638</v>
      </c>
      <c r="E12" s="66">
        <v>2167.2020074731595</v>
      </c>
      <c r="F12" s="66">
        <v>1920.3238857920799</v>
      </c>
      <c r="G12" s="66">
        <v>1843.8140420287336</v>
      </c>
      <c r="H12" s="66">
        <v>1700.6376034254818</v>
      </c>
      <c r="I12" s="37">
        <f>(H12-B12)/B12</f>
        <v>-7.9570702586944084E-2</v>
      </c>
    </row>
    <row r="13" spans="1:9" ht="15.75" x14ac:dyDescent="0.3">
      <c r="A13" s="31" t="s">
        <v>58</v>
      </c>
      <c r="B13" s="67">
        <v>42.049747834999998</v>
      </c>
      <c r="C13" s="67">
        <v>42.261720886580001</v>
      </c>
      <c r="D13" s="67">
        <v>47.223485019660004</v>
      </c>
      <c r="E13" s="68">
        <v>47.491895349099998</v>
      </c>
      <c r="F13" s="68">
        <v>40.666261391569996</v>
      </c>
      <c r="G13" s="68">
        <v>39.731439177379997</v>
      </c>
      <c r="H13" s="68">
        <v>38.219057037910005</v>
      </c>
      <c r="I13" s="33">
        <f>(H13-B13)/B13</f>
        <v>-9.1099019478578833E-2</v>
      </c>
    </row>
    <row r="14" spans="1:9" ht="15.75" x14ac:dyDescent="0.3">
      <c r="A14" s="31" t="s">
        <v>59</v>
      </c>
      <c r="B14" s="67">
        <v>288.97104959500001</v>
      </c>
      <c r="C14" s="67">
        <v>288.56735411685145</v>
      </c>
      <c r="D14" s="67">
        <v>309.21960993054466</v>
      </c>
      <c r="E14" s="68">
        <v>312.23847167762659</v>
      </c>
      <c r="F14" s="68">
        <v>279.47362891970471</v>
      </c>
      <c r="G14" s="68">
        <v>282.89911147396947</v>
      </c>
      <c r="H14" s="68">
        <v>259.84673468064966</v>
      </c>
      <c r="I14" s="33">
        <f t="shared" ref="I14:I40" si="1">(H14-B14)/B14</f>
        <v>-0.10078627237977227</v>
      </c>
    </row>
    <row r="15" spans="1:9" ht="15.75" x14ac:dyDescent="0.3">
      <c r="A15" s="31" t="s">
        <v>60</v>
      </c>
      <c r="B15" s="67">
        <v>85.299264436000001</v>
      </c>
      <c r="C15" s="67">
        <v>84.346483379012852</v>
      </c>
      <c r="D15" s="67">
        <v>92.893803991252994</v>
      </c>
      <c r="E15" s="68">
        <v>106.11311910841302</v>
      </c>
      <c r="F15" s="68">
        <v>97.229827513381821</v>
      </c>
      <c r="G15" s="68">
        <v>90.569739339410731</v>
      </c>
      <c r="H15" s="68">
        <v>82.420947783974256</v>
      </c>
      <c r="I15" s="33">
        <f t="shared" si="1"/>
        <v>-3.3743745283821819E-2</v>
      </c>
    </row>
    <row r="16" spans="1:9" ht="15.75" x14ac:dyDescent="0.3">
      <c r="A16" s="31" t="s">
        <v>61</v>
      </c>
      <c r="B16" s="67">
        <v>104.032859155</v>
      </c>
      <c r="C16" s="67">
        <v>106.88744398222269</v>
      </c>
      <c r="D16" s="67">
        <v>114.01294611919062</v>
      </c>
      <c r="E16" s="68">
        <v>110.47498625532059</v>
      </c>
      <c r="F16" s="68">
        <v>99.05900578516615</v>
      </c>
      <c r="G16" s="68">
        <v>103.33329348830291</v>
      </c>
      <c r="H16" s="68">
        <v>98.361356050840939</v>
      </c>
      <c r="I16" s="33">
        <f t="shared" si="1"/>
        <v>-5.4516459032515938E-2</v>
      </c>
    </row>
    <row r="17" spans="1:9" ht="15.75" x14ac:dyDescent="0.3">
      <c r="A17" s="31" t="s">
        <v>62</v>
      </c>
      <c r="B17" s="67">
        <v>69.685497878999996</v>
      </c>
      <c r="C17" s="67">
        <v>73.032409070165414</v>
      </c>
      <c r="D17" s="67">
        <v>78.75755822414007</v>
      </c>
      <c r="E17" s="68">
        <v>78.680937795850085</v>
      </c>
      <c r="F17" s="68">
        <v>63.001536787290078</v>
      </c>
      <c r="G17" s="68">
        <v>55.279532608140975</v>
      </c>
      <c r="H17" s="68">
        <v>47.942857797168806</v>
      </c>
      <c r="I17" s="33">
        <f t="shared" si="1"/>
        <v>-0.31201097421424068</v>
      </c>
    </row>
    <row r="18" spans="1:9" ht="17.25" customHeight="1" x14ac:dyDescent="0.3">
      <c r="A18" s="31" t="s">
        <v>63</v>
      </c>
      <c r="B18" s="67">
        <v>15.802465083</v>
      </c>
      <c r="C18" s="67">
        <v>18.732023099192979</v>
      </c>
      <c r="D18" s="67">
        <v>21.559525396685409</v>
      </c>
      <c r="E18" s="68">
        <v>21.060316310875411</v>
      </c>
      <c r="F18" s="68">
        <v>17.432557434055411</v>
      </c>
      <c r="G18" s="68">
        <v>18.337823664488525</v>
      </c>
      <c r="H18" s="68">
        <v>18.993308972290713</v>
      </c>
      <c r="I18" s="33">
        <f t="shared" si="1"/>
        <v>0.20192064165503926</v>
      </c>
    </row>
    <row r="19" spans="1:9" ht="15.75" x14ac:dyDescent="0.3">
      <c r="A19" s="31" t="s">
        <v>64</v>
      </c>
      <c r="B19" s="67">
        <v>46.822608832</v>
      </c>
      <c r="C19" s="67">
        <v>46.827747670089423</v>
      </c>
      <c r="D19" s="67">
        <v>50.237984970812533</v>
      </c>
      <c r="E19" s="68">
        <v>50.941001260183732</v>
      </c>
      <c r="F19" s="68">
        <v>44.659818084523728</v>
      </c>
      <c r="G19" s="68">
        <v>41.060660869889666</v>
      </c>
      <c r="H19" s="68">
        <v>35.989759712068015</v>
      </c>
      <c r="I19" s="33">
        <f t="shared" si="1"/>
        <v>-0.2313593665573048</v>
      </c>
    </row>
    <row r="20" spans="1:9" ht="15.75" x14ac:dyDescent="0.3">
      <c r="A20" s="31" t="s">
        <v>65</v>
      </c>
      <c r="B20" s="67">
        <v>161.79486420500001</v>
      </c>
      <c r="C20" s="67">
        <v>164.10118192998465</v>
      </c>
      <c r="D20" s="67">
        <v>179.69833680505803</v>
      </c>
      <c r="E20" s="68">
        <v>191.97288815232733</v>
      </c>
      <c r="F20" s="68">
        <v>170.17503815359589</v>
      </c>
      <c r="G20" s="68">
        <v>168.28234926953525</v>
      </c>
      <c r="H20" s="68">
        <v>161.69415913685239</v>
      </c>
      <c r="I20" s="33">
        <f t="shared" si="1"/>
        <v>-6.2242438066527068E-4</v>
      </c>
    </row>
    <row r="21" spans="1:9" ht="15.75" x14ac:dyDescent="0.3">
      <c r="A21" s="31" t="s">
        <v>66</v>
      </c>
      <c r="B21" s="67">
        <v>21.957189834000001</v>
      </c>
      <c r="C21" s="67">
        <v>21.827888160739906</v>
      </c>
      <c r="D21" s="67">
        <v>23.782159373667387</v>
      </c>
      <c r="E21" s="68">
        <v>24.697965166147387</v>
      </c>
      <c r="F21" s="68">
        <v>21.759068269245482</v>
      </c>
      <c r="G21" s="68">
        <v>19.59707386456963</v>
      </c>
      <c r="H21" s="68">
        <v>18.918475834346811</v>
      </c>
      <c r="I21" s="33">
        <f t="shared" si="1"/>
        <v>-0.13839266420823301</v>
      </c>
    </row>
    <row r="22" spans="1:9" ht="15.75" x14ac:dyDescent="0.3">
      <c r="A22" s="32" t="s">
        <v>67</v>
      </c>
      <c r="B22" s="67">
        <v>110.268954049</v>
      </c>
      <c r="C22" s="67">
        <v>114.43968635620419</v>
      </c>
      <c r="D22" s="67">
        <v>133.93700612705391</v>
      </c>
      <c r="E22" s="68">
        <v>147.14579379736776</v>
      </c>
      <c r="F22" s="68">
        <v>142.89524352900943</v>
      </c>
      <c r="G22" s="68">
        <v>136.90829864186566</v>
      </c>
      <c r="H22" s="68">
        <v>130.50976037018057</v>
      </c>
      <c r="I22" s="33">
        <f t="shared" si="1"/>
        <v>0.18355852284756599</v>
      </c>
    </row>
    <row r="23" spans="1:9" ht="15.75" x14ac:dyDescent="0.3">
      <c r="A23" s="31" t="s">
        <v>68</v>
      </c>
      <c r="B23" s="67">
        <v>49.740487244000001</v>
      </c>
      <c r="C23" s="67">
        <v>50.450244990237593</v>
      </c>
      <c r="D23" s="67">
        <v>54.228839498140019</v>
      </c>
      <c r="E23" s="68">
        <v>52.559398098850032</v>
      </c>
      <c r="F23" s="68">
        <v>44.765219642013051</v>
      </c>
      <c r="G23" s="68">
        <v>44.054681261955878</v>
      </c>
      <c r="H23" s="68">
        <v>39.711063425650714</v>
      </c>
      <c r="I23" s="33">
        <f t="shared" si="1"/>
        <v>-0.20163501352832236</v>
      </c>
    </row>
    <row r="24" spans="1:9" ht="15.75" x14ac:dyDescent="0.3">
      <c r="A24" s="31" t="s">
        <v>69</v>
      </c>
      <c r="B24" s="67">
        <v>36.266525479999999</v>
      </c>
      <c r="C24" s="67">
        <v>41.823953919574706</v>
      </c>
      <c r="D24" s="67">
        <v>45.031872153030001</v>
      </c>
      <c r="E24" s="68">
        <v>46.065057311809994</v>
      </c>
      <c r="F24" s="68">
        <v>40.889463839089998</v>
      </c>
      <c r="G24" s="68">
        <v>37.44628143148082</v>
      </c>
      <c r="H24" s="68">
        <v>37.859211006150815</v>
      </c>
      <c r="I24" s="33">
        <f t="shared" si="1"/>
        <v>4.3916132165159834E-2</v>
      </c>
    </row>
    <row r="25" spans="1:9" ht="15.75" x14ac:dyDescent="0.3">
      <c r="A25" s="31" t="s">
        <v>70</v>
      </c>
      <c r="B25" s="67">
        <v>7.3901357409999999</v>
      </c>
      <c r="C25" s="67">
        <v>7.7829836594399993</v>
      </c>
      <c r="D25" s="67">
        <v>8.3183272634600005</v>
      </c>
      <c r="E25" s="68">
        <v>7.9265254909400005</v>
      </c>
      <c r="F25" s="68">
        <v>5.7457063912099997</v>
      </c>
      <c r="G25" s="68">
        <v>4.3128479327600004</v>
      </c>
      <c r="H25" s="68">
        <v>3.8261943287600002</v>
      </c>
      <c r="I25" s="33">
        <f t="shared" si="1"/>
        <v>-0.48225655619117808</v>
      </c>
    </row>
    <row r="26" spans="1:9" ht="15.75" x14ac:dyDescent="0.3">
      <c r="A26" s="31" t="s">
        <v>71</v>
      </c>
      <c r="B26" s="67">
        <v>106.27745867599999</v>
      </c>
      <c r="C26" s="67">
        <v>108.98719008052518</v>
      </c>
      <c r="D26" s="67">
        <v>114.80809225758004</v>
      </c>
      <c r="E26" s="68">
        <v>115.19755513466339</v>
      </c>
      <c r="F26" s="68">
        <v>98.042774792860058</v>
      </c>
      <c r="G26" s="68">
        <v>92.226904335534002</v>
      </c>
      <c r="H26" s="68">
        <v>80.367705916101684</v>
      </c>
      <c r="I26" s="33">
        <f t="shared" si="1"/>
        <v>-0.24379349189076305</v>
      </c>
    </row>
    <row r="27" spans="1:9" ht="15.75" x14ac:dyDescent="0.3">
      <c r="A27" s="31" t="s">
        <v>72</v>
      </c>
      <c r="B27" s="67">
        <v>63.361570716000003</v>
      </c>
      <c r="C27" s="67">
        <v>62.767289983341264</v>
      </c>
      <c r="D27" s="67">
        <v>66.93468180102002</v>
      </c>
      <c r="E27" s="68">
        <v>67.052133193460023</v>
      </c>
      <c r="F27" s="68">
        <v>55.647851017480029</v>
      </c>
      <c r="G27" s="68">
        <v>54.303233055925872</v>
      </c>
      <c r="H27" s="68">
        <v>46.658298791750717</v>
      </c>
      <c r="I27" s="33">
        <f t="shared" si="1"/>
        <v>-0.26361833735336032</v>
      </c>
    </row>
    <row r="28" spans="1:9" ht="15.75" x14ac:dyDescent="0.3">
      <c r="A28" s="31" t="s">
        <v>73</v>
      </c>
      <c r="B28" s="67">
        <v>96.157619522999994</v>
      </c>
      <c r="C28" s="67">
        <v>96.130736015854509</v>
      </c>
      <c r="D28" s="67">
        <v>104.85278551384194</v>
      </c>
      <c r="E28" s="68">
        <v>104.47739891189114</v>
      </c>
      <c r="F28" s="68">
        <v>90.280712989411128</v>
      </c>
      <c r="G28" s="68">
        <v>80.470561881720471</v>
      </c>
      <c r="H28" s="68">
        <v>70.205765939502896</v>
      </c>
      <c r="I28" s="33">
        <f t="shared" si="1"/>
        <v>-0.26988868601608484</v>
      </c>
    </row>
    <row r="29" spans="1:9" ht="15.75" x14ac:dyDescent="0.3">
      <c r="A29" s="31" t="s">
        <v>74</v>
      </c>
      <c r="B29" s="67">
        <v>20.625716794999999</v>
      </c>
      <c r="C29" s="67">
        <v>20.543491761940004</v>
      </c>
      <c r="D29" s="67">
        <v>23.07528993711</v>
      </c>
      <c r="E29" s="68">
        <v>23.544865536500001</v>
      </c>
      <c r="F29" s="68">
        <v>20.653808493</v>
      </c>
      <c r="G29" s="68">
        <v>18.963302665369998</v>
      </c>
      <c r="H29" s="68">
        <v>17.7794450735</v>
      </c>
      <c r="I29" s="33">
        <f t="shared" si="1"/>
        <v>-0.13799625728352774</v>
      </c>
    </row>
    <row r="30" spans="1:9" ht="15.75" x14ac:dyDescent="0.3">
      <c r="A30" s="31" t="s">
        <v>75</v>
      </c>
      <c r="B30" s="67">
        <v>24.167413839999998</v>
      </c>
      <c r="C30" s="67">
        <v>33.352525487304469</v>
      </c>
      <c r="D30" s="67">
        <v>46.702707793000002</v>
      </c>
      <c r="E30" s="68">
        <v>55.51990648164</v>
      </c>
      <c r="F30" s="68">
        <v>51.624316147520005</v>
      </c>
      <c r="G30" s="68">
        <v>48.538557062670002</v>
      </c>
      <c r="H30" s="68">
        <v>43.458212476880007</v>
      </c>
      <c r="I30" s="33">
        <f t="shared" si="1"/>
        <v>0.79821526476082438</v>
      </c>
    </row>
    <row r="31" spans="1:9" ht="15.75" x14ac:dyDescent="0.3">
      <c r="A31" s="31" t="s">
        <v>76</v>
      </c>
      <c r="B31" s="67">
        <v>7.4640118720000004</v>
      </c>
      <c r="C31" s="67">
        <v>10.918923632489999</v>
      </c>
      <c r="D31" s="67">
        <v>16.057503999479998</v>
      </c>
      <c r="E31" s="68">
        <v>19.015739323950001</v>
      </c>
      <c r="F31" s="68">
        <v>18.67510099747</v>
      </c>
      <c r="G31" s="68">
        <v>18.186115958190001</v>
      </c>
      <c r="H31" s="68">
        <v>16.581658340969998</v>
      </c>
      <c r="I31" s="33">
        <f t="shared" si="1"/>
        <v>1.2215476911516356</v>
      </c>
    </row>
    <row r="32" spans="1:9" ht="15.75" x14ac:dyDescent="0.3">
      <c r="A32" s="32" t="s">
        <v>77</v>
      </c>
      <c r="B32" s="67">
        <v>180.57810776299999</v>
      </c>
      <c r="C32" s="67">
        <v>196.30753314142322</v>
      </c>
      <c r="D32" s="67">
        <v>224.56223067262175</v>
      </c>
      <c r="E32" s="68">
        <v>232.13654922670545</v>
      </c>
      <c r="F32" s="68">
        <v>210.88744996032923</v>
      </c>
      <c r="G32" s="68">
        <v>205.10557257549885</v>
      </c>
      <c r="H32" s="68">
        <v>190.25793828286351</v>
      </c>
      <c r="I32" s="33">
        <f t="shared" si="1"/>
        <v>5.360467356634295E-2</v>
      </c>
    </row>
    <row r="33" spans="1:9" ht="15.75" x14ac:dyDescent="0.3">
      <c r="A33" s="31" t="s">
        <v>78</v>
      </c>
      <c r="B33" s="67">
        <v>31.164983626000001</v>
      </c>
      <c r="C33" s="67">
        <v>36.384015152043169</v>
      </c>
      <c r="D33" s="67">
        <v>46.054830494011462</v>
      </c>
      <c r="E33" s="68">
        <v>50.004381582661459</v>
      </c>
      <c r="F33" s="68">
        <v>48.232585961001462</v>
      </c>
      <c r="G33" s="68">
        <v>44.94411650184805</v>
      </c>
      <c r="H33" s="68">
        <v>43.33812116779</v>
      </c>
      <c r="I33" s="33">
        <f t="shared" si="1"/>
        <v>0.39060304628667664</v>
      </c>
    </row>
    <row r="34" spans="1:9" ht="15.75" x14ac:dyDescent="0.3">
      <c r="A34" s="31" t="s">
        <v>79</v>
      </c>
      <c r="B34" s="67">
        <v>145.87046573200001</v>
      </c>
      <c r="C34" s="67">
        <v>151.78340127317091</v>
      </c>
      <c r="D34" s="67">
        <v>159.61406172011002</v>
      </c>
      <c r="E34" s="68">
        <v>159.26178505603002</v>
      </c>
      <c r="F34" s="68">
        <v>136.53540356647002</v>
      </c>
      <c r="G34" s="68">
        <v>125.39793692815589</v>
      </c>
      <c r="H34" s="68">
        <v>108.30035122993073</v>
      </c>
      <c r="I34" s="33">
        <f t="shared" si="1"/>
        <v>-0.25755806230916439</v>
      </c>
    </row>
    <row r="35" spans="1:9" ht="15.75" x14ac:dyDescent="0.3">
      <c r="A35" s="31" t="s">
        <v>80</v>
      </c>
      <c r="B35" s="67">
        <v>78.385341595</v>
      </c>
      <c r="C35" s="67">
        <v>83.732549977249448</v>
      </c>
      <c r="D35" s="67">
        <v>85.824184636402421</v>
      </c>
      <c r="E35" s="68">
        <v>83.390462233382451</v>
      </c>
      <c r="F35" s="68">
        <v>73.848539504337367</v>
      </c>
      <c r="G35" s="68">
        <v>71.227678736975207</v>
      </c>
      <c r="H35" s="68">
        <v>71.074352233231394</v>
      </c>
      <c r="I35" s="33">
        <f t="shared" si="1"/>
        <v>-9.3269853942117092E-2</v>
      </c>
    </row>
    <row r="36" spans="1:9" ht="15.75" x14ac:dyDescent="0.3">
      <c r="A36" s="31" t="s">
        <v>81</v>
      </c>
      <c r="B36" s="67">
        <v>17.498714841000002</v>
      </c>
      <c r="C36" s="67">
        <v>17.790741103281011</v>
      </c>
      <c r="D36" s="67">
        <v>19.361846485340195</v>
      </c>
      <c r="E36" s="68">
        <v>19.307839481288468</v>
      </c>
      <c r="F36" s="68">
        <v>15.908982740009309</v>
      </c>
      <c r="G36" s="68">
        <v>14.098714805539611</v>
      </c>
      <c r="H36" s="68">
        <v>12.791743903799613</v>
      </c>
      <c r="I36" s="33">
        <f t="shared" si="1"/>
        <v>-0.26898952180029917</v>
      </c>
    </row>
    <row r="37" spans="1:9" ht="15.75" x14ac:dyDescent="0.3">
      <c r="A37" s="31" t="s">
        <v>82</v>
      </c>
      <c r="B37" s="67">
        <v>5.3113645089999997</v>
      </c>
      <c r="C37" s="67">
        <v>5.4889518399327812</v>
      </c>
      <c r="D37" s="67">
        <v>6.0320827706500744</v>
      </c>
      <c r="E37" s="68">
        <v>5.9391537946800748</v>
      </c>
      <c r="F37" s="68">
        <v>4.4976215966800748</v>
      </c>
      <c r="G37" s="68">
        <v>3.8815761344459938</v>
      </c>
      <c r="H37" s="68">
        <v>3.4133747433604995</v>
      </c>
      <c r="I37" s="33">
        <f t="shared" si="1"/>
        <v>-0.35734504051141563</v>
      </c>
    </row>
    <row r="38" spans="1:9" ht="15.75" x14ac:dyDescent="0.3">
      <c r="A38" s="31" t="s">
        <v>83</v>
      </c>
      <c r="B38" s="67">
        <v>12.272013955</v>
      </c>
      <c r="C38" s="67">
        <v>12.820835153244877</v>
      </c>
      <c r="D38" s="67">
        <v>13.66361455977488</v>
      </c>
      <c r="E38" s="68">
        <v>13.521278705294877</v>
      </c>
      <c r="F38" s="68">
        <v>11.156008835304878</v>
      </c>
      <c r="G38" s="68">
        <v>10.090431392460001</v>
      </c>
      <c r="H38" s="68">
        <v>8.9747117217999985</v>
      </c>
      <c r="I38" s="33">
        <f t="shared" si="1"/>
        <v>-0.26868468739449064</v>
      </c>
    </row>
    <row r="39" spans="1:9" ht="15.75" x14ac:dyDescent="0.3">
      <c r="A39" s="31" t="s">
        <v>84</v>
      </c>
      <c r="B39" s="67">
        <v>7.4306371929999999</v>
      </c>
      <c r="C39" s="67">
        <v>7.5618665658499999</v>
      </c>
      <c r="D39" s="67">
        <v>8.1394286094900004</v>
      </c>
      <c r="E39" s="68">
        <v>8.2687518956500003</v>
      </c>
      <c r="F39" s="68">
        <v>6.9772687428500006</v>
      </c>
      <c r="G39" s="68">
        <v>6.6341713426500997</v>
      </c>
      <c r="H39" s="68">
        <v>6.4053514086567995</v>
      </c>
      <c r="I39" s="33">
        <f t="shared" si="1"/>
        <v>-0.13798086997290979</v>
      </c>
    </row>
    <row r="40" spans="1:9" ht="15.75" x14ac:dyDescent="0.3">
      <c r="A40" s="31" t="s">
        <v>85</v>
      </c>
      <c r="B40" s="67">
        <v>11.009896376</v>
      </c>
      <c r="C40" s="67">
        <v>12.017180334479999</v>
      </c>
      <c r="D40" s="67">
        <v>13.255370391509999</v>
      </c>
      <c r="E40" s="68">
        <v>13.195851140549999</v>
      </c>
      <c r="F40" s="68">
        <v>9.6030847075000008</v>
      </c>
      <c r="G40" s="68">
        <v>7.9320356280000004</v>
      </c>
      <c r="H40" s="68">
        <v>6.7376860584999996</v>
      </c>
      <c r="I40" s="33">
        <f t="shared" si="1"/>
        <v>-0.38803365368749593</v>
      </c>
    </row>
    <row r="41" spans="1:9" x14ac:dyDescent="0.25">
      <c r="A41" s="41" t="s">
        <v>17</v>
      </c>
      <c r="B41" s="69">
        <v>13157.156009827</v>
      </c>
      <c r="C41" s="69">
        <v>13516.810039080607</v>
      </c>
      <c r="D41" s="69">
        <v>14495.545332055044</v>
      </c>
      <c r="E41" s="69">
        <v>14792.048894058504</v>
      </c>
      <c r="F41" s="69">
        <v>13749.972823417624</v>
      </c>
      <c r="G41" s="69">
        <v>12863.508852653362</v>
      </c>
      <c r="H41" s="69">
        <v>11766.829755344808</v>
      </c>
      <c r="I41" s="40">
        <f>(H41-B41)/B41</f>
        <v>-0.10567072803908122</v>
      </c>
    </row>
    <row r="43" spans="1:9" x14ac:dyDescent="0.25">
      <c r="B43" s="24"/>
      <c r="C43" s="24"/>
      <c r="D43" s="24"/>
      <c r="E43" s="24"/>
      <c r="F43" s="24"/>
      <c r="G43" s="24"/>
      <c r="H43" s="24"/>
    </row>
    <row r="44" spans="1:9" x14ac:dyDescent="0.25">
      <c r="B44" s="24"/>
      <c r="C44" s="24"/>
      <c r="D44" s="24"/>
      <c r="E44" s="24"/>
      <c r="F44" s="24"/>
      <c r="G44" s="24"/>
      <c r="H44" s="24"/>
    </row>
    <row r="45" spans="1:9" x14ac:dyDescent="0.25">
      <c r="B45" s="24"/>
      <c r="C45" s="24"/>
      <c r="D45" s="24"/>
      <c r="E45" s="24"/>
      <c r="F45" s="24"/>
      <c r="G45" s="24"/>
      <c r="H45" s="24"/>
    </row>
    <row r="46" spans="1:9" x14ac:dyDescent="0.25">
      <c r="B46" s="24"/>
      <c r="C46" s="24"/>
      <c r="D46" s="24"/>
      <c r="E46" s="24"/>
      <c r="F46" s="24"/>
      <c r="G46" s="24"/>
      <c r="H46" s="24"/>
    </row>
    <row r="47" spans="1:9" x14ac:dyDescent="0.25">
      <c r="B47" s="24"/>
      <c r="C47" s="24"/>
      <c r="D47" s="24"/>
      <c r="E47" s="24"/>
      <c r="F47" s="24"/>
      <c r="G47" s="24"/>
      <c r="H47" s="24"/>
    </row>
    <row r="48" spans="1:9" x14ac:dyDescent="0.25">
      <c r="B48" s="24"/>
      <c r="C48" s="24"/>
      <c r="D48" s="24"/>
      <c r="E48" s="24"/>
      <c r="F48" s="24"/>
      <c r="G48" s="24"/>
      <c r="H48" s="24"/>
    </row>
    <row r="49" spans="2:8" x14ac:dyDescent="0.25">
      <c r="B49" s="24"/>
      <c r="C49" s="24"/>
      <c r="D49" s="24"/>
      <c r="E49" s="24"/>
      <c r="F49" s="24"/>
      <c r="G49" s="24"/>
      <c r="H49" s="24"/>
    </row>
    <row r="50" spans="2:8" x14ac:dyDescent="0.25">
      <c r="B50" s="24"/>
      <c r="C50" s="24"/>
      <c r="D50" s="24"/>
      <c r="E50" s="24"/>
      <c r="F50" s="24"/>
      <c r="G50" s="24"/>
      <c r="H50" s="24"/>
    </row>
    <row r="51" spans="2:8" x14ac:dyDescent="0.25">
      <c r="B51" s="24"/>
      <c r="C51" s="24"/>
      <c r="D51" s="24"/>
      <c r="E51" s="24"/>
      <c r="F51" s="24"/>
      <c r="G51" s="24"/>
      <c r="H51" s="24"/>
    </row>
    <row r="52" spans="2:8" x14ac:dyDescent="0.25">
      <c r="B52" s="24"/>
      <c r="C52" s="24"/>
      <c r="D52" s="24"/>
      <c r="E52" s="24"/>
      <c r="F52" s="24"/>
      <c r="G52" s="24"/>
      <c r="H52" s="24"/>
    </row>
    <row r="53" spans="2:8" x14ac:dyDescent="0.25">
      <c r="B53" s="24"/>
      <c r="C53" s="24"/>
      <c r="D53" s="24"/>
      <c r="E53" s="24"/>
      <c r="F53" s="24"/>
      <c r="G53" s="24"/>
      <c r="H53" s="24"/>
    </row>
    <row r="54" spans="2:8" x14ac:dyDescent="0.25">
      <c r="B54" s="24"/>
      <c r="C54" s="24"/>
      <c r="D54" s="24"/>
      <c r="E54" s="24"/>
      <c r="F54" s="24"/>
      <c r="G54" s="24"/>
      <c r="H54" s="24"/>
    </row>
    <row r="55" spans="2:8" x14ac:dyDescent="0.25">
      <c r="B55" s="24"/>
      <c r="C55" s="24"/>
      <c r="D55" s="24"/>
      <c r="E55" s="24"/>
      <c r="F55" s="24"/>
      <c r="G55" s="24"/>
      <c r="H55" s="24"/>
    </row>
    <row r="56" spans="2:8" x14ac:dyDescent="0.25">
      <c r="B56" s="24"/>
      <c r="C56" s="24"/>
      <c r="D56" s="24"/>
      <c r="E56" s="24"/>
      <c r="F56" s="24"/>
      <c r="G56" s="24"/>
      <c r="H56" s="24"/>
    </row>
    <row r="57" spans="2:8" x14ac:dyDescent="0.25">
      <c r="B57" s="24"/>
      <c r="C57" s="24"/>
      <c r="D57" s="24"/>
      <c r="E57" s="24"/>
      <c r="F57" s="24"/>
      <c r="G57" s="24"/>
      <c r="H57" s="24"/>
    </row>
    <row r="58" spans="2:8" x14ac:dyDescent="0.25">
      <c r="B58" s="24"/>
      <c r="C58" s="24"/>
      <c r="D58" s="24"/>
      <c r="E58" s="24"/>
      <c r="F58" s="24"/>
      <c r="G58" s="24"/>
      <c r="H58" s="24"/>
    </row>
    <row r="59" spans="2:8" x14ac:dyDescent="0.25">
      <c r="B59" s="24"/>
      <c r="C59" s="24"/>
      <c r="D59" s="24"/>
      <c r="E59" s="24"/>
      <c r="F59" s="24"/>
      <c r="G59" s="24"/>
      <c r="H59" s="24"/>
    </row>
    <row r="60" spans="2:8" x14ac:dyDescent="0.25">
      <c r="B60" s="24"/>
      <c r="C60" s="24"/>
      <c r="D60" s="24"/>
      <c r="E60" s="24"/>
      <c r="F60" s="24"/>
      <c r="G60" s="24"/>
      <c r="H60" s="24"/>
    </row>
    <row r="61" spans="2:8" x14ac:dyDescent="0.25">
      <c r="B61" s="24"/>
      <c r="C61" s="24"/>
      <c r="D61" s="24"/>
      <c r="E61" s="24"/>
      <c r="F61" s="24"/>
      <c r="G61" s="24"/>
      <c r="H61" s="24"/>
    </row>
    <row r="62" spans="2:8" x14ac:dyDescent="0.25">
      <c r="B62" s="24"/>
      <c r="C62" s="24"/>
      <c r="D62" s="24"/>
      <c r="E62" s="24"/>
      <c r="F62" s="24"/>
      <c r="G62" s="24"/>
      <c r="H62" s="24"/>
    </row>
    <row r="63" spans="2:8" x14ac:dyDescent="0.25">
      <c r="B63" s="24"/>
      <c r="C63" s="24"/>
      <c r="D63" s="24"/>
      <c r="E63" s="24"/>
      <c r="F63" s="24"/>
      <c r="G63" s="24"/>
      <c r="H63" s="24"/>
    </row>
    <row r="64" spans="2:8" x14ac:dyDescent="0.25">
      <c r="B64" s="24"/>
      <c r="C64" s="24"/>
      <c r="D64" s="24"/>
      <c r="E64" s="24"/>
      <c r="F64" s="24"/>
      <c r="G64" s="24"/>
      <c r="H64" s="24"/>
    </row>
    <row r="65" spans="2:8" x14ac:dyDescent="0.25">
      <c r="B65" s="24"/>
      <c r="C65" s="24"/>
      <c r="D65" s="24"/>
      <c r="E65" s="24"/>
      <c r="F65" s="24"/>
      <c r="G65" s="24"/>
      <c r="H65" s="24"/>
    </row>
    <row r="66" spans="2:8" x14ac:dyDescent="0.25">
      <c r="B66" s="24"/>
      <c r="C66" s="24"/>
      <c r="D66" s="24"/>
      <c r="E66" s="24"/>
      <c r="F66" s="24"/>
      <c r="G66" s="24"/>
      <c r="H66" s="24"/>
    </row>
    <row r="67" spans="2:8" x14ac:dyDescent="0.25">
      <c r="B67" s="24"/>
      <c r="C67" s="24"/>
      <c r="D67" s="24"/>
      <c r="E67" s="24"/>
      <c r="F67" s="24"/>
      <c r="G67" s="24"/>
      <c r="H67" s="24"/>
    </row>
    <row r="68" spans="2:8" x14ac:dyDescent="0.25">
      <c r="B68" s="24"/>
      <c r="C68" s="24"/>
      <c r="D68" s="24"/>
      <c r="E68" s="24"/>
      <c r="F68" s="24"/>
      <c r="G68" s="24"/>
      <c r="H68" s="24"/>
    </row>
    <row r="69" spans="2:8" x14ac:dyDescent="0.25">
      <c r="B69" s="24"/>
      <c r="C69" s="24"/>
      <c r="D69" s="24"/>
      <c r="E69" s="24"/>
      <c r="F69" s="24"/>
      <c r="G69" s="24"/>
      <c r="H69" s="24"/>
    </row>
    <row r="70" spans="2:8" x14ac:dyDescent="0.25">
      <c r="B70" s="24"/>
      <c r="C70" s="24"/>
      <c r="D70" s="24"/>
      <c r="E70" s="24"/>
      <c r="F70" s="24"/>
      <c r="G70" s="24"/>
      <c r="H70" s="24"/>
    </row>
    <row r="71" spans="2:8" x14ac:dyDescent="0.25">
      <c r="B71" s="24"/>
      <c r="C71" s="24"/>
      <c r="D71" s="24"/>
      <c r="E71" s="24"/>
      <c r="F71" s="24"/>
      <c r="G71" s="24"/>
      <c r="H71" s="24"/>
    </row>
    <row r="72" spans="2:8" x14ac:dyDescent="0.25">
      <c r="B72" s="24"/>
      <c r="C72" s="24"/>
      <c r="D72" s="24"/>
      <c r="E72" s="24"/>
      <c r="F72" s="24"/>
      <c r="G72" s="24"/>
      <c r="H72" s="24"/>
    </row>
    <row r="73" spans="2:8" x14ac:dyDescent="0.25">
      <c r="B73" s="24"/>
      <c r="C73" s="24"/>
      <c r="D73" s="24"/>
      <c r="E73" s="24"/>
      <c r="F73" s="24"/>
      <c r="G73" s="24"/>
      <c r="H73" s="24"/>
    </row>
    <row r="74" spans="2:8" x14ac:dyDescent="0.25">
      <c r="B74" s="24"/>
      <c r="C74" s="24"/>
      <c r="D74" s="24"/>
      <c r="E74" s="24"/>
      <c r="F74" s="24"/>
      <c r="G74" s="24"/>
      <c r="H74" s="24"/>
    </row>
    <row r="75" spans="2:8" x14ac:dyDescent="0.25">
      <c r="B75" s="24"/>
      <c r="C75" s="24"/>
      <c r="D75" s="24"/>
      <c r="E75" s="24"/>
      <c r="F75" s="24"/>
      <c r="G75" s="24"/>
      <c r="H75" s="24"/>
    </row>
    <row r="76" spans="2:8" x14ac:dyDescent="0.25">
      <c r="B76" s="24"/>
      <c r="C76" s="24"/>
      <c r="D76" s="24"/>
      <c r="E76" s="24"/>
      <c r="F76" s="24"/>
      <c r="G76" s="24"/>
      <c r="H76" s="24"/>
    </row>
    <row r="77" spans="2:8" x14ac:dyDescent="0.25">
      <c r="B77" s="24"/>
      <c r="C77" s="24"/>
      <c r="D77" s="24"/>
      <c r="E77" s="24"/>
      <c r="F77" s="24"/>
      <c r="G77" s="24"/>
      <c r="H77" s="24"/>
    </row>
    <row r="78" spans="2:8" x14ac:dyDescent="0.25">
      <c r="B78" s="24"/>
      <c r="C78" s="24"/>
      <c r="D78" s="24"/>
      <c r="E78" s="24"/>
      <c r="F78" s="24"/>
      <c r="G78" s="24"/>
      <c r="H78" s="24"/>
    </row>
    <row r="79" spans="2:8" x14ac:dyDescent="0.25">
      <c r="B79" s="24"/>
      <c r="C79" s="24"/>
      <c r="D79" s="24"/>
      <c r="E79" s="24"/>
      <c r="F79" s="24"/>
      <c r="G79" s="24"/>
      <c r="H79" s="24"/>
    </row>
  </sheetData>
  <mergeCells count="2">
    <mergeCell ref="A1:I1"/>
    <mergeCell ref="A2:I2"/>
  </mergeCells>
  <pageMargins left="0.25" right="0.25" top="0.75" bottom="0.75" header="0.3" footer="0.3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D8CBD5-9779-4E74-AC06-8737731086EA}"/>
</file>

<file path=customXml/itemProps2.xml><?xml version="1.0" encoding="utf-8"?>
<ds:datastoreItem xmlns:ds="http://schemas.openxmlformats.org/officeDocument/2006/customXml" ds:itemID="{93A84510-827F-4017-97BA-13CA4B278B40}"/>
</file>

<file path=customXml/itemProps3.xml><?xml version="1.0" encoding="utf-8"?>
<ds:datastoreItem xmlns:ds="http://schemas.openxmlformats.org/officeDocument/2006/customXml" ds:itemID="{BDEE6B3A-B507-44F0-9647-3FCD7A7C7A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Ringkasan</vt:lpstr>
      <vt:lpstr>Data Pelaku dan Aset</vt:lpstr>
      <vt:lpstr>Rekening Lender</vt:lpstr>
      <vt:lpstr>Rekening Borrower</vt:lpstr>
      <vt:lpstr>Transaksi Lender</vt:lpstr>
      <vt:lpstr>Transaksi Borrower</vt:lpstr>
      <vt:lpstr>Penyaluran Pinjaman</vt:lpstr>
      <vt:lpstr>Outstanding</vt:lpstr>
      <vt:lpstr>'Data Pelaku dan Aset'!Print_Area</vt:lpstr>
      <vt:lpstr>Outstanding!Print_Area</vt:lpstr>
      <vt:lpstr>'Penyaluran Pinjaman'!Print_Area</vt:lpstr>
      <vt:lpstr>'Rekening Borrower'!Print_Area</vt:lpstr>
      <vt:lpstr>'Rekening Lender'!Print_Area</vt:lpstr>
      <vt:lpstr>Ringkasan!Print_Area</vt:lpstr>
      <vt:lpstr>'Transaksi Borrower'!Print_Area</vt:lpstr>
      <vt:lpstr>'Transaksi Lender'!Print_Area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Bagas Setiaji</dc:creator>
  <cp:keywords/>
  <dc:description/>
  <cp:lastModifiedBy>Didik Apriyatno</cp:lastModifiedBy>
  <cp:revision/>
  <cp:lastPrinted>2020-07-20T14:00:27Z</cp:lastPrinted>
  <dcterms:created xsi:type="dcterms:W3CDTF">2019-10-21T07:47:29Z</dcterms:created>
  <dcterms:modified xsi:type="dcterms:W3CDTF">2020-07-22T04:16:52Z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