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File Bagas Nitip\2020\Statistik\07. Juli\Final Share\"/>
    </mc:Choice>
  </mc:AlternateContent>
  <bookViews>
    <workbookView xWindow="0" yWindow="0" windowWidth="23040" windowHeight="9672"/>
  </bookViews>
  <sheets>
    <sheet name="Ringkasan" sheetId="1" r:id="rId1"/>
    <sheet name="Data Pelaku dan Aset" sheetId="2" r:id="rId2"/>
    <sheet name="Rekening Lender" sheetId="3" r:id="rId3"/>
    <sheet name="Rekening Borrower" sheetId="4" r:id="rId4"/>
    <sheet name="Transaksi Lender" sheetId="5" r:id="rId5"/>
    <sheet name="Transaksi Borrower" sheetId="6" r:id="rId6"/>
    <sheet name="Penyaluran Pinjaman" sheetId="7" r:id="rId7"/>
    <sheet name="Outstanding" sheetId="8" r:id="rId8"/>
  </sheets>
  <definedNames>
    <definedName name="_xlnm.Print_Area" localSheetId="1">'Data Pelaku dan Aset'!$A$1:$I$15</definedName>
    <definedName name="_xlnm.Print_Area" localSheetId="7">Outstanding!$A$1:$J$41</definedName>
    <definedName name="_xlnm.Print_Area" localSheetId="6">'Penyaluran Pinjaman'!$A$1:$J$41</definedName>
    <definedName name="_xlnm.Print_Area" localSheetId="3">'Rekening Borrower'!$A$1:$J$41</definedName>
    <definedName name="_xlnm.Print_Area" localSheetId="2">'Rekening Lender'!$A$1:$J$42</definedName>
    <definedName name="_xlnm.Print_Area" localSheetId="0">Ringkasan!$A$1:$K$48</definedName>
    <definedName name="_xlnm.Print_Area" localSheetId="5">'Transaksi Borrower'!$A$1:$J$41</definedName>
    <definedName name="_xlnm.Print_Area" localSheetId="4">'Transaksi Lender'!$A$1:$J$42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8" l="1"/>
  <c r="J6" i="5" l="1"/>
  <c r="K38" i="1" l="1"/>
  <c r="K41" i="1" l="1"/>
  <c r="J41" i="8" l="1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5" i="5"/>
  <c r="J5" i="4"/>
  <c r="J6" i="3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42" i="3"/>
  <c r="J41" i="3"/>
  <c r="J12" i="3"/>
  <c r="J40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18" i="3"/>
  <c r="J17" i="3"/>
  <c r="J16" i="3"/>
  <c r="J15" i="3"/>
  <c r="J14" i="3"/>
  <c r="J13" i="3"/>
  <c r="J7" i="3"/>
  <c r="J8" i="3"/>
  <c r="J9" i="3"/>
  <c r="J10" i="3"/>
  <c r="J11" i="3"/>
  <c r="J5" i="3"/>
  <c r="K48" i="1"/>
  <c r="K47" i="1"/>
  <c r="K46" i="1"/>
  <c r="K43" i="1"/>
  <c r="K42" i="1"/>
  <c r="K35" i="1"/>
  <c r="K31" i="1"/>
  <c r="K29" i="1"/>
  <c r="K30" i="1"/>
  <c r="K26" i="1"/>
  <c r="K25" i="1"/>
  <c r="K24" i="1"/>
  <c r="K21" i="1"/>
  <c r="K20" i="1"/>
  <c r="K19" i="1"/>
  <c r="K18" i="1"/>
  <c r="K15" i="1"/>
  <c r="K14" i="1"/>
  <c r="K13" i="1"/>
  <c r="K8" i="1"/>
  <c r="K9" i="1"/>
  <c r="K10" i="1"/>
  <c r="K7" i="1"/>
  <c r="F11" i="2" l="1"/>
  <c r="C34" i="1" l="1"/>
  <c r="K34" i="1" s="1"/>
  <c r="C5" i="2" l="1"/>
  <c r="D46" i="1" s="1"/>
</calcChain>
</file>

<file path=xl/sharedStrings.xml><?xml version="1.0" encoding="utf-8"?>
<sst xmlns="http://schemas.openxmlformats.org/spreadsheetml/2006/main" count="383" uniqueCount="103">
  <si>
    <t>Statistik Penyelenggaraan LPMUBTI</t>
  </si>
  <si>
    <t>No</t>
  </si>
  <si>
    <t>Deskripsi</t>
  </si>
  <si>
    <t>Desember 2019</t>
  </si>
  <si>
    <t>Januari 2020</t>
  </si>
  <si>
    <t>Februari 2020</t>
  </si>
  <si>
    <t>Maret 2020</t>
  </si>
  <si>
    <t>April 2020</t>
  </si>
  <si>
    <t>Mei 2020</t>
  </si>
  <si>
    <t>Juni 2020</t>
  </si>
  <si>
    <t>1.</t>
  </si>
  <si>
    <t>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</si>
  <si>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</si>
  <si>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</si>
  <si>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</si>
  <si>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</si>
  <si>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</si>
  <si>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</si>
  <si>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</si>
  <si>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</si>
  <si>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</si>
  <si>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</si>
  <si>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</si>
  <si>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</si>
  <si>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</si>
  <si>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</si>
  <si>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</si>
  <si>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Akumulasi Transaksi Borrower (Satuan Akun)</t>
  </si>
  <si>
    <t xml:space="preserve">    a. Jawa</t>
  </si>
  <si>
    <t xml:space="preserve">    b. Luar Jawa</t>
  </si>
  <si>
    <t xml:space="preserve">5. </t>
  </si>
  <si>
    <t>Akumulasi Penyaluran Pinjaman (Rp)</t>
  </si>
  <si>
    <t xml:space="preserve">6. </t>
  </si>
  <si>
    <t>Tingkat Keberhasilan/Kualitas Pinjaman</t>
  </si>
  <si>
    <t>TKB 90</t>
  </si>
  <si>
    <t>TWP 90</t>
  </si>
  <si>
    <t xml:space="preserve">7. </t>
  </si>
  <si>
    <t>Outstanding Pinjaman (Rp)</t>
  </si>
  <si>
    <t>Outstanding Pinjaman</t>
  </si>
  <si>
    <t xml:space="preserve">8. </t>
  </si>
  <si>
    <t>Karakteristik Pinjaman</t>
  </si>
  <si>
    <t>Nilai pinjaman terendah (Rp)</t>
  </si>
  <si>
    <t>Rata-rata nilai pinjaman terendah (Rp)</t>
  </si>
  <si>
    <t>Rata-rata nilai pinjaman yang disalurkan (Rp)</t>
  </si>
  <si>
    <t xml:space="preserve">9. </t>
  </si>
  <si>
    <t>Aset</t>
  </si>
  <si>
    <t>Penyelenggara Konvensional</t>
  </si>
  <si>
    <t>Penyelenggara Syariah</t>
  </si>
  <si>
    <t>Total Seluruh Penyelenggara</t>
  </si>
  <si>
    <t xml:space="preserve"> </t>
  </si>
  <si>
    <t>Data Pelaku dan Aset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</si>
  <si>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</si>
  <si>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</si>
  <si>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</si>
  <si>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</si>
  <si>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</si>
  <si>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</si>
  <si>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</si>
  <si>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 xml:space="preserve">Akumulasi Rekening Lender </t>
  </si>
  <si>
    <t>(Satuan Entitas)</t>
  </si>
  <si>
    <t>1. Banten</t>
  </si>
  <si>
    <t>2. DKI Jakarta</t>
  </si>
  <si>
    <t>3. Jawa Barat</t>
  </si>
  <si>
    <t>4. Jawa Tengah</t>
  </si>
  <si>
    <t>5. DI Yogyakarta</t>
  </si>
  <si>
    <t>6. Jawa Timur</t>
  </si>
  <si>
    <t>1. Nangroe Aceh Darussalam</t>
  </si>
  <si>
    <t>2. Sumatera Utara</t>
  </si>
  <si>
    <t>3. Sumatera Barat</t>
  </si>
  <si>
    <t>4. Riau</t>
  </si>
  <si>
    <t>5. Kepulauan Riau</t>
  </si>
  <si>
    <t>6. Kepulauan Bangka Belitung</t>
  </si>
  <si>
    <t>7. Jambi</t>
  </si>
  <si>
    <t>8. Sumatera Selatan</t>
  </si>
  <si>
    <t>9. Bengkulu</t>
  </si>
  <si>
    <t>10. Lampung</t>
  </si>
  <si>
    <t>11. Kalimantan Barat</t>
  </si>
  <si>
    <t>12. Kalimantan Tengah</t>
  </si>
  <si>
    <t>13. Kalimantan Utara</t>
  </si>
  <si>
    <t>14. Kalimantan Timur</t>
  </si>
  <si>
    <t>15. Kalimantan Selatan</t>
  </si>
  <si>
    <t>16. Sulawesi Utara</t>
  </si>
  <si>
    <t>17. Gorontalo</t>
  </si>
  <si>
    <t>18. Sulawesi Tengah</t>
  </si>
  <si>
    <t>19. Sulawesi Barat</t>
  </si>
  <si>
    <t>20. Sulawesi Selatan</t>
  </si>
  <si>
    <t>21. Sulawesi Tenggara</t>
  </si>
  <si>
    <t>22. Bali</t>
  </si>
  <si>
    <t>23. Nusa Tenggara Barat</t>
  </si>
  <si>
    <t>24. Nusa Tenggara Timur</t>
  </si>
  <si>
    <t>25. Maluku Utara</t>
  </si>
  <si>
    <t>26. Maluku</t>
  </si>
  <si>
    <t>27. Papua Barat</t>
  </si>
  <si>
    <t>28. Papua</t>
  </si>
  <si>
    <t xml:space="preserve">    c. Luar Negeri</t>
  </si>
  <si>
    <t xml:space="preserve">Akumulasi Rekening Borrower </t>
  </si>
  <si>
    <t xml:space="preserve">Akumulasi Transaksi Lender </t>
  </si>
  <si>
    <t>(Satuan Akun)</t>
  </si>
  <si>
    <t xml:space="preserve">Akumulasi Transaksi Borrower </t>
  </si>
  <si>
    <t>Akumulasi Penyaluran Pinjaman</t>
  </si>
  <si>
    <t xml:space="preserve"> (Satuan Rp)</t>
  </si>
  <si>
    <t>Juli 2020</t>
  </si>
  <si>
    <t>% ∆ Juli 2020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</si>
</sst>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[$Rp-421]* #,##0_-;\-[$Rp-421]* #,##0_-;_-[$Rp-421]* &quot;-&quot;_-;_-@_-"/>
    <numFmt numFmtId="167" formatCode="_-[$Rp-421]* #,##0_-;\-[$Rp-421]* #,##0_-;_-[$Rp-421]* &quot;-&quot;??_-;_-@_-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0"/>
      <color rgb="FF000000"/>
      <name val="Bookman Old Style"/>
      <family val="1"/>
    </font>
    <font>
      <sz val="10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</fonts>
  <fills count="9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 applyAlignment="1">
      <alignment horizontal="center" vertical="center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2" applyNumberFormat="1" applyFont="1" applyAlignment="1">
      <alignment horizontal="right"/>
    </xf>
    <xf numFmtId="10" fontId="5" fillId="0" borderId="0" xfId="2" applyNumberFormat="1" applyFont="1"/>
    <xf numFmtId="0" fontId="3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166" fontId="5" fillId="0" borderId="0" xfId="0" applyNumberFormat="1" applyFont="1"/>
    <xf numFmtId="10" fontId="10" fillId="0" borderId="0" xfId="2" applyNumberFormat="1" applyFont="1"/>
    <xf numFmtId="165" fontId="3" fillId="0" borderId="0" xfId="0" applyNumberFormat="1" applyFont="1"/>
    <xf numFmtId="41" fontId="3" fillId="0" borderId="0" xfId="0" applyNumberFormat="1" applyFont="1"/>
    <xf numFmtId="165" fontId="7" fillId="0" borderId="0" xfId="0" applyNumberFormat="1" applyFont="1"/>
    <xf numFmtId="165" fontId="3" fillId="0" borderId="0" xfId="1" applyNumberFormat="1" applyFont="1"/>
    <xf numFmtId="167" fontId="3" fillId="0" borderId="0" xfId="1" applyNumberFormat="1" applyFont="1"/>
    <xf numFmtId="166" fontId="3" fillId="0" borderId="0" xfId="1" applyNumberFormat="1" applyFont="1"/>
    <xf numFmtId="0" fontId="3" fillId="0" borderId="1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wrapText="1" indent="3"/>
    </xf>
    <xf numFmtId="0" fontId="12" fillId="0" borderId="2" xfId="0" applyFont="1" applyBorder="1" applyAlignment="1">
      <alignment horizontal="left" vertical="center" wrapText="1" indent="3"/>
    </xf>
    <xf numFmtId="10" fontId="10" fillId="0" borderId="1" xfId="2" applyNumberFormat="1" applyFont="1" applyBorder="1"/>
    <xf numFmtId="165" fontId="3" fillId="0" borderId="1" xfId="1" applyNumberFormat="1" applyFont="1" applyBorder="1"/>
    <xf numFmtId="0" fontId="11" fillId="4" borderId="2" xfId="0" applyFont="1" applyFill="1" applyBorder="1" applyAlignment="1">
      <alignment vertical="center" wrapText="1"/>
    </xf>
    <xf numFmtId="165" fontId="10" fillId="4" borderId="1" xfId="1" applyNumberFormat="1" applyFont="1" applyFill="1" applyBorder="1"/>
    <xf numFmtId="10" fontId="10" fillId="4" borderId="1" xfId="2" applyNumberFormat="1" applyFont="1" applyFill="1" applyBorder="1"/>
    <xf numFmtId="0" fontId="12" fillId="4" borderId="0" xfId="0" applyFont="1" applyFill="1" applyAlignment="1">
      <alignment vertical="center"/>
    </xf>
    <xf numFmtId="165" fontId="10" fillId="5" borderId="1" xfId="1" applyNumberFormat="1" applyFont="1" applyFill="1" applyBorder="1"/>
    <xf numFmtId="10" fontId="10" fillId="5" borderId="1" xfId="2" applyNumberFormat="1" applyFont="1" applyFill="1" applyBorder="1"/>
    <xf numFmtId="0" fontId="3" fillId="5" borderId="2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41" fontId="3" fillId="0" borderId="0" xfId="17" applyFont="1"/>
    <xf numFmtId="168" fontId="3" fillId="0" borderId="0" xfId="1" applyNumberFormat="1" applyFont="1"/>
    <xf numFmtId="0" fontId="1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quotePrefix="1" applyFont="1" applyFill="1" applyAlignment="1">
      <alignment horizontal="right" vertical="center"/>
    </xf>
    <xf numFmtId="0" fontId="3" fillId="0" borderId="0" xfId="0" applyFont="1"/>
    <xf numFmtId="165" fontId="3" fillId="0" borderId="0" xfId="23" applyNumberFormat="1" applyFont="1"/>
    <xf numFmtId="41" fontId="14" fillId="6" borderId="1" xfId="7" applyFont="1" applyFill="1" applyBorder="1"/>
    <xf numFmtId="41" fontId="15" fillId="0" borderId="1" xfId="7" applyFont="1" applyBorder="1" applyProtection="1">
      <protection locked="0"/>
    </xf>
    <xf numFmtId="41" fontId="14" fillId="7" borderId="1" xfId="7" applyFont="1" applyFill="1" applyBorder="1"/>
    <xf numFmtId="0" fontId="0" fillId="0" borderId="0" xfId="0" applyAlignment="1">
      <alignment horizontal="center"/>
    </xf>
    <xf numFmtId="165" fontId="1" fillId="0" borderId="0" xfId="1" applyNumberFormat="1" applyFont="1"/>
    <xf numFmtId="168" fontId="3" fillId="0" borderId="0" xfId="0" applyNumberFormat="1" applyFont="1"/>
    <xf numFmtId="0" fontId="3" fillId="0" borderId="0" xfId="0" applyFont="1" applyAlignment="1">
      <alignment horizontal="center"/>
    </xf>
    <xf numFmtId="166" fontId="3" fillId="0" borderId="0" xfId="0" applyNumberFormat="1" applyFont="1"/>
    <xf numFmtId="17" fontId="3" fillId="0" borderId="0" xfId="0" applyNumberFormat="1" applyFont="1" applyAlignment="1">
      <alignment horizontal="center"/>
    </xf>
    <xf numFmtId="0" fontId="3" fillId="8" borderId="0" xfId="0" applyFont="1" applyFill="1" applyAlignment="1">
      <alignment horizontal="center"/>
    </xf>
    <xf numFmtId="10" fontId="3" fillId="0" borderId="0" xfId="2" applyNumberFormat="1" applyFont="1"/>
    <xf numFmtId="10" fontId="5" fillId="4" borderId="0" xfId="2" applyNumberFormat="1" applyFont="1" applyFill="1"/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8">
    <cellStyle name="Comma" xfId="1" builtinId="3"/>
    <cellStyle name="Comma [0]" xfId="17" builtinId="6"/>
    <cellStyle name="Comma [0] 2" xfId="4"/>
    <cellStyle name="Comma [0] 2 2" xfId="16"/>
    <cellStyle name="Comma [0] 2 2 2" xfId="27"/>
    <cellStyle name="Comma [0] 2 3" xfId="7"/>
    <cellStyle name="Comma [0] 2 3 2" xfId="21"/>
    <cellStyle name="Comma [0] 2 4" xfId="3"/>
    <cellStyle name="Comma [0] 2 4 2" xfId="15"/>
    <cellStyle name="Comma [0] 2 4 2 2" xfId="26"/>
    <cellStyle name="Comma [0] 2 4 3" xfId="19"/>
    <cellStyle name="Comma 10" xfId="12"/>
    <cellStyle name="Comma 10 2" xfId="24"/>
    <cellStyle name="Comma 2" xfId="6"/>
    <cellStyle name="Comma 2 2" xfId="20"/>
    <cellStyle name="Comma 3" xfId="18"/>
    <cellStyle name="Comma 4" xfId="23"/>
    <cellStyle name="Normal" xfId="0" builtinId="0"/>
    <cellStyle name="Normal 2" xfId="5"/>
    <cellStyle name="Normal 2 2" xfId="22"/>
    <cellStyle name="Normal 4" xfId="13"/>
    <cellStyle name="Normal 5" xfId="11"/>
    <cellStyle name="Normal 6" xfId="9"/>
    <cellStyle name="Normal 7" xfId="25"/>
    <cellStyle name="Percent" xfId="2" builtinId="5"/>
    <cellStyle name="Percent 2" xfId="14"/>
    <cellStyle name="Percent 2 2" xfId="10"/>
    <cellStyle name="Percent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view="pageBreakPreview" zoomScale="55" zoomScaleNormal="55" zoomScaleSheetLayoutView="55" workbookViewId="0">
      <selection activeCell="C35" sqref="C35"/>
    </sheetView>
  </sheetViews>
  <sheetFormatPr defaultColWidth="8.6640625" defaultRowHeight="13.8" x14ac:dyDescent="0.25"/>
  <cols>
    <col min="1" max="1" width="3.6640625" style="48" bestFit="1" customWidth="1"/>
    <col min="2" max="2" width="65.6640625" style="48" bestFit="1" customWidth="1"/>
    <col min="3" max="3" width="28.33203125" style="48" customWidth="1"/>
    <col min="4" max="4" width="31.21875" style="48" bestFit="1" customWidth="1"/>
    <col min="5" max="12" width="28.33203125" style="48" customWidth="1"/>
    <col min="13" max="15" width="13.33203125" style="48" bestFit="1" customWidth="1"/>
    <col min="16" max="16384" width="8.6640625" style="48"/>
  </cols>
  <sheetData>
    <row r="1" spans="1:15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5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101</v>
      </c>
      <c r="K4" s="1" t="s">
        <v>102</v>
      </c>
      <c r="L4" s="2"/>
    </row>
    <row r="5" spans="1:15" x14ac:dyDescent="0.25">
      <c r="A5" s="3"/>
      <c r="B5" s="4"/>
    </row>
    <row r="6" spans="1:15" x14ac:dyDescent="0.25">
      <c r="A6" s="5" t="s">
        <v>10</v>
      </c>
      <c r="B6" s="6" t="s">
        <v>11</v>
      </c>
      <c r="C6" s="8"/>
      <c r="D6" s="8"/>
      <c r="E6" s="8"/>
      <c r="F6" s="8"/>
      <c r="G6" s="8"/>
      <c r="H6" s="8"/>
      <c r="I6" s="8"/>
      <c r="J6" s="8"/>
      <c r="K6" s="8"/>
      <c r="L6" s="8"/>
    </row>
    <row r="7" spans="1:15" x14ac:dyDescent="0.25">
      <c r="A7" s="3"/>
      <c r="B7" s="9" t="s">
        <v>12</v>
      </c>
      <c r="C7" s="27">
        <v>500030</v>
      </c>
      <c r="D7" s="27">
        <v>508014</v>
      </c>
      <c r="E7" s="27">
        <v>520172</v>
      </c>
      <c r="F7" s="27">
        <v>528441</v>
      </c>
      <c r="G7" s="27">
        <v>534504</v>
      </c>
      <c r="H7" s="27">
        <v>539460</v>
      </c>
      <c r="I7" s="27">
        <v>542837</v>
      </c>
      <c r="J7" s="27">
        <v>546058</v>
      </c>
      <c r="K7" s="23">
        <f>(J7-C7)/C7</f>
        <v>9.2050476971381717E-2</v>
      </c>
      <c r="L7" s="27"/>
      <c r="M7" s="24"/>
    </row>
    <row r="8" spans="1:15" x14ac:dyDescent="0.25">
      <c r="A8" s="3"/>
      <c r="B8" s="9" t="s">
        <v>13</v>
      </c>
      <c r="C8" s="27">
        <v>102149</v>
      </c>
      <c r="D8" s="27">
        <v>104205</v>
      </c>
      <c r="E8" s="27">
        <v>106021</v>
      </c>
      <c r="F8" s="27">
        <v>107966</v>
      </c>
      <c r="G8" s="27">
        <v>109652</v>
      </c>
      <c r="H8" s="27">
        <v>110887</v>
      </c>
      <c r="I8" s="27">
        <v>112453</v>
      </c>
      <c r="J8" s="27">
        <v>113910</v>
      </c>
      <c r="K8" s="23">
        <f t="shared" ref="K8:K10" si="0">(J8-C8)/C8</f>
        <v>0.11513573309577187</v>
      </c>
      <c r="L8" s="27"/>
      <c r="M8" s="24"/>
    </row>
    <row r="9" spans="1:15" x14ac:dyDescent="0.25">
      <c r="A9" s="3"/>
      <c r="B9" s="9" t="s">
        <v>14</v>
      </c>
      <c r="C9" s="27">
        <v>3756</v>
      </c>
      <c r="D9" s="27">
        <v>3781</v>
      </c>
      <c r="E9" s="27">
        <v>3810</v>
      </c>
      <c r="F9" s="27">
        <v>3826</v>
      </c>
      <c r="G9" s="27">
        <v>3837</v>
      </c>
      <c r="H9" s="27">
        <v>3854</v>
      </c>
      <c r="I9" s="27">
        <v>3896</v>
      </c>
      <c r="J9" s="27">
        <v>3897</v>
      </c>
      <c r="K9" s="23">
        <f t="shared" si="0"/>
        <v>3.7539936102236424E-2</v>
      </c>
      <c r="L9" s="27"/>
      <c r="M9" s="24"/>
    </row>
    <row r="10" spans="1:15" x14ac:dyDescent="0.25">
      <c r="A10" s="3"/>
      <c r="B10" s="9" t="s">
        <v>15</v>
      </c>
      <c r="C10" s="27">
        <v>605935</v>
      </c>
      <c r="D10" s="27">
        <v>616000</v>
      </c>
      <c r="E10" s="27">
        <v>630003</v>
      </c>
      <c r="F10" s="27">
        <v>640233</v>
      </c>
      <c r="G10" s="27">
        <v>647993</v>
      </c>
      <c r="H10" s="27">
        <v>654201</v>
      </c>
      <c r="I10" s="27">
        <v>659186</v>
      </c>
      <c r="J10" s="27">
        <v>663865</v>
      </c>
      <c r="K10" s="23">
        <f t="shared" si="0"/>
        <v>9.5604313994075277E-2</v>
      </c>
      <c r="L10" s="27"/>
      <c r="M10" s="24"/>
      <c r="N10" s="24"/>
      <c r="O10" s="24"/>
    </row>
    <row r="11" spans="1:15" x14ac:dyDescent="0.25">
      <c r="A11" s="3"/>
      <c r="B11" s="9"/>
      <c r="F11" s="43"/>
      <c r="G11" s="27"/>
      <c r="L11" s="27"/>
      <c r="M11" s="24"/>
    </row>
    <row r="12" spans="1:15" x14ac:dyDescent="0.25">
      <c r="A12" s="5" t="s">
        <v>16</v>
      </c>
      <c r="B12" s="10" t="s">
        <v>17</v>
      </c>
      <c r="C12" s="13"/>
      <c r="D12" s="13"/>
      <c r="E12" s="13"/>
      <c r="F12" s="13"/>
      <c r="G12" s="21"/>
      <c r="H12" s="13"/>
      <c r="I12" s="13"/>
      <c r="J12" s="13"/>
      <c r="K12" s="13"/>
      <c r="L12" s="27"/>
      <c r="M12" s="24"/>
    </row>
    <row r="13" spans="1:15" x14ac:dyDescent="0.25">
      <c r="A13" s="3"/>
      <c r="B13" s="9" t="s">
        <v>18</v>
      </c>
      <c r="C13" s="26">
        <v>15397251</v>
      </c>
      <c r="D13" s="26">
        <v>16943440</v>
      </c>
      <c r="E13" s="26">
        <v>18403371</v>
      </c>
      <c r="F13" s="26">
        <v>19865254</v>
      </c>
      <c r="G13" s="27">
        <v>20364998</v>
      </c>
      <c r="H13" s="27">
        <v>20698845</v>
      </c>
      <c r="I13" s="27">
        <v>21167060</v>
      </c>
      <c r="J13" s="27">
        <v>21810291</v>
      </c>
      <c r="K13" s="23">
        <f>(J13-C13)/C13</f>
        <v>0.41650551777067218</v>
      </c>
      <c r="L13" s="27"/>
      <c r="M13" s="24"/>
    </row>
    <row r="14" spans="1:15" x14ac:dyDescent="0.25">
      <c r="A14" s="3"/>
      <c r="B14" s="9" t="s">
        <v>19</v>
      </c>
      <c r="C14" s="26">
        <v>3171872</v>
      </c>
      <c r="D14" s="26">
        <v>3553727</v>
      </c>
      <c r="E14" s="26">
        <v>3907082</v>
      </c>
      <c r="F14" s="26">
        <v>4292313</v>
      </c>
      <c r="G14" s="27">
        <v>4405307</v>
      </c>
      <c r="H14" s="27">
        <v>4491096</v>
      </c>
      <c r="I14" s="27">
        <v>4601269</v>
      </c>
      <c r="J14" s="27">
        <v>4768432</v>
      </c>
      <c r="K14" s="23">
        <f t="shared" ref="K14:K15" si="1">(J14-C14)/C14</f>
        <v>0.50334944159159012</v>
      </c>
      <c r="L14" s="27"/>
      <c r="M14" s="24"/>
    </row>
    <row r="15" spans="1:15" x14ac:dyDescent="0.25">
      <c r="A15" s="3"/>
      <c r="B15" s="9" t="s">
        <v>20</v>
      </c>
      <c r="C15" s="26">
        <v>18569123</v>
      </c>
      <c r="D15" s="26">
        <v>20497167</v>
      </c>
      <c r="E15" s="26">
        <v>22327795</v>
      </c>
      <c r="F15" s="26">
        <v>24157567</v>
      </c>
      <c r="G15" s="27">
        <v>24770305</v>
      </c>
      <c r="H15" s="27">
        <v>25189941</v>
      </c>
      <c r="I15" s="27">
        <v>25768329</v>
      </c>
      <c r="J15" s="27">
        <v>26578723</v>
      </c>
      <c r="K15" s="23">
        <f t="shared" si="1"/>
        <v>0.43133970301128383</v>
      </c>
      <c r="L15" s="27"/>
      <c r="M15" s="24"/>
    </row>
    <row r="16" spans="1:15" x14ac:dyDescent="0.25">
      <c r="A16" s="3"/>
      <c r="B16" s="9"/>
      <c r="G16" s="27"/>
      <c r="K16" s="23"/>
      <c r="L16" s="27"/>
      <c r="M16" s="24"/>
    </row>
    <row r="17" spans="1:13" x14ac:dyDescent="0.25">
      <c r="A17" s="5" t="s">
        <v>21</v>
      </c>
      <c r="B17" s="10" t="s">
        <v>22</v>
      </c>
      <c r="C17" s="13"/>
      <c r="D17" s="13"/>
      <c r="E17" s="13"/>
      <c r="F17" s="13"/>
      <c r="G17" s="21"/>
      <c r="H17" s="13"/>
      <c r="I17" s="13"/>
      <c r="J17" s="13"/>
      <c r="K17" s="13"/>
      <c r="L17" s="27"/>
      <c r="M17" s="24"/>
    </row>
    <row r="18" spans="1:13" x14ac:dyDescent="0.25">
      <c r="A18" s="3"/>
      <c r="B18" s="9" t="s">
        <v>23</v>
      </c>
      <c r="C18" s="26">
        <v>41126937</v>
      </c>
      <c r="D18" s="26">
        <v>45722659</v>
      </c>
      <c r="E18" s="26">
        <v>50815670</v>
      </c>
      <c r="F18" s="26">
        <v>56445722</v>
      </c>
      <c r="G18" s="27">
        <v>59427438</v>
      </c>
      <c r="H18" s="27">
        <v>62230102</v>
      </c>
      <c r="I18" s="27">
        <v>65449947</v>
      </c>
      <c r="J18" s="27">
        <v>69257691</v>
      </c>
      <c r="K18" s="23">
        <f>(J18-C18)/C18</f>
        <v>0.68399827587451989</v>
      </c>
      <c r="L18" s="27"/>
      <c r="M18" s="24"/>
    </row>
    <row r="19" spans="1:13" x14ac:dyDescent="0.25">
      <c r="A19" s="3"/>
      <c r="B19" s="9" t="s">
        <v>24</v>
      </c>
      <c r="C19" s="26">
        <v>1459580</v>
      </c>
      <c r="D19" s="26">
        <v>1499916</v>
      </c>
      <c r="E19" s="27">
        <v>1547266</v>
      </c>
      <c r="F19" s="27">
        <v>1598056</v>
      </c>
      <c r="G19" s="27">
        <v>1626896</v>
      </c>
      <c r="H19" s="27">
        <v>1656112</v>
      </c>
      <c r="I19" s="27">
        <v>1694964</v>
      </c>
      <c r="J19" s="27">
        <v>1719940</v>
      </c>
      <c r="K19" s="23">
        <f t="shared" ref="K19:K21" si="2">(J19-C19)/C19</f>
        <v>0.17838008194138039</v>
      </c>
      <c r="L19" s="27"/>
      <c r="M19" s="24"/>
    </row>
    <row r="20" spans="1:13" x14ac:dyDescent="0.25">
      <c r="A20" s="3"/>
      <c r="B20" s="9" t="s">
        <v>25</v>
      </c>
      <c r="C20" s="26">
        <v>17831694</v>
      </c>
      <c r="D20" s="26">
        <v>18856725</v>
      </c>
      <c r="E20" s="26">
        <v>19774227</v>
      </c>
      <c r="F20" s="26">
        <v>20713236</v>
      </c>
      <c r="G20" s="27">
        <v>21156430</v>
      </c>
      <c r="H20" s="27">
        <v>21443604</v>
      </c>
      <c r="I20" s="27">
        <v>21872735</v>
      </c>
      <c r="J20" s="27">
        <v>22475892</v>
      </c>
      <c r="K20" s="23">
        <f t="shared" si="2"/>
        <v>0.26044625934025112</v>
      </c>
      <c r="L20" s="27"/>
      <c r="M20" s="24"/>
    </row>
    <row r="21" spans="1:13" x14ac:dyDescent="0.25">
      <c r="A21" s="3"/>
      <c r="B21" s="9" t="s">
        <v>15</v>
      </c>
      <c r="C21" s="26">
        <v>60418211</v>
      </c>
      <c r="D21" s="26">
        <v>66079300</v>
      </c>
      <c r="E21" s="26">
        <v>72137163</v>
      </c>
      <c r="F21" s="26">
        <v>78757014</v>
      </c>
      <c r="G21" s="27">
        <v>82210764</v>
      </c>
      <c r="H21" s="27">
        <v>85329818</v>
      </c>
      <c r="I21" s="27">
        <v>89017646</v>
      </c>
      <c r="J21" s="27">
        <v>93453523</v>
      </c>
      <c r="K21" s="23">
        <f t="shared" si="2"/>
        <v>0.54677739465009978</v>
      </c>
      <c r="L21" s="27"/>
      <c r="M21" s="24"/>
    </row>
    <row r="22" spans="1:13" x14ac:dyDescent="0.25">
      <c r="A22" s="3"/>
      <c r="B22" s="9"/>
      <c r="F22" s="43"/>
      <c r="G22" s="27"/>
      <c r="L22" s="27"/>
      <c r="M22" s="24"/>
    </row>
    <row r="23" spans="1:13" x14ac:dyDescent="0.25">
      <c r="A23" s="5" t="s">
        <v>26</v>
      </c>
      <c r="B23" s="14" t="s">
        <v>27</v>
      </c>
      <c r="C23" s="21"/>
      <c r="D23" s="21"/>
      <c r="E23" s="21"/>
      <c r="F23" s="21"/>
      <c r="G23" s="21"/>
      <c r="H23" s="21"/>
      <c r="I23" s="21"/>
      <c r="J23" s="21"/>
      <c r="K23" s="21"/>
      <c r="L23" s="27"/>
      <c r="M23" s="24"/>
    </row>
    <row r="24" spans="1:13" x14ac:dyDescent="0.25">
      <c r="A24" s="3"/>
      <c r="B24" s="9" t="s">
        <v>28</v>
      </c>
      <c r="C24" s="27">
        <v>68215545</v>
      </c>
      <c r="D24" s="27">
        <v>75408358</v>
      </c>
      <c r="E24" s="27">
        <v>84604087</v>
      </c>
      <c r="F24" s="27">
        <v>95342352</v>
      </c>
      <c r="G24" s="27">
        <v>105523181</v>
      </c>
      <c r="H24" s="27">
        <v>112485540</v>
      </c>
      <c r="I24" s="27">
        <v>118851597</v>
      </c>
      <c r="J24" s="27">
        <v>124546092</v>
      </c>
      <c r="K24" s="23">
        <f>(J24-C24)/C24</f>
        <v>0.82577287918758102</v>
      </c>
      <c r="L24" s="27"/>
      <c r="M24" s="24"/>
    </row>
    <row r="25" spans="1:13" x14ac:dyDescent="0.25">
      <c r="A25" s="3"/>
      <c r="B25" s="9" t="s">
        <v>29</v>
      </c>
      <c r="C25" s="27">
        <v>13660488</v>
      </c>
      <c r="D25" s="27">
        <v>15092986</v>
      </c>
      <c r="E25" s="27">
        <v>16919628</v>
      </c>
      <c r="F25" s="27">
        <v>18941003</v>
      </c>
      <c r="G25" s="27">
        <v>20280674</v>
      </c>
      <c r="H25" s="27">
        <v>21339619</v>
      </c>
      <c r="I25" s="27">
        <v>22492924</v>
      </c>
      <c r="J25" s="27">
        <v>23752460</v>
      </c>
      <c r="K25" s="23">
        <f t="shared" ref="K25:K26" si="3">(J25-C25)/C25</f>
        <v>0.73877097216439125</v>
      </c>
      <c r="L25" s="27"/>
      <c r="M25" s="24"/>
    </row>
    <row r="26" spans="1:13" x14ac:dyDescent="0.25">
      <c r="A26" s="3"/>
      <c r="B26" s="9" t="s">
        <v>20</v>
      </c>
      <c r="C26" s="27">
        <v>81876033</v>
      </c>
      <c r="D26" s="27">
        <v>90501344</v>
      </c>
      <c r="E26" s="27">
        <v>101523715</v>
      </c>
      <c r="F26" s="27">
        <v>114283355</v>
      </c>
      <c r="G26" s="27">
        <v>125803855</v>
      </c>
      <c r="H26" s="27">
        <v>133825159</v>
      </c>
      <c r="I26" s="27">
        <v>141344521</v>
      </c>
      <c r="J26" s="27">
        <v>148298552</v>
      </c>
      <c r="K26" s="23">
        <f t="shared" si="3"/>
        <v>0.81125717216905224</v>
      </c>
      <c r="L26" s="27"/>
      <c r="M26" s="24"/>
    </row>
    <row r="27" spans="1:13" x14ac:dyDescent="0.25">
      <c r="A27" s="3"/>
      <c r="B27" s="9"/>
      <c r="F27" s="43"/>
      <c r="K27" s="23"/>
      <c r="L27" s="27"/>
      <c r="M27" s="24"/>
    </row>
    <row r="28" spans="1:13" x14ac:dyDescent="0.25">
      <c r="A28" s="5" t="s">
        <v>30</v>
      </c>
      <c r="B28" s="10" t="s">
        <v>31</v>
      </c>
      <c r="C28" s="12"/>
      <c r="D28" s="12"/>
      <c r="E28" s="12"/>
      <c r="F28" s="12"/>
      <c r="G28" s="12"/>
      <c r="H28" s="12"/>
      <c r="I28" s="12"/>
      <c r="J28" s="12"/>
      <c r="K28" s="12"/>
      <c r="L28" s="27"/>
      <c r="M28" s="24"/>
    </row>
    <row r="29" spans="1:13" x14ac:dyDescent="0.25">
      <c r="A29" s="3"/>
      <c r="B29" s="9" t="s">
        <v>18</v>
      </c>
      <c r="C29" s="28">
        <v>69823521485110.453</v>
      </c>
      <c r="D29" s="28">
        <v>75708121670780.469</v>
      </c>
      <c r="E29" s="28">
        <v>81633838954920.969</v>
      </c>
      <c r="F29" s="28">
        <v>87723569763079.437</v>
      </c>
      <c r="G29" s="28">
        <v>90879451142010.109</v>
      </c>
      <c r="H29" s="28">
        <v>93613620214427.031</v>
      </c>
      <c r="I29" s="28">
        <v>97339501300832.875</v>
      </c>
      <c r="J29" s="28">
        <v>100321757642803.64</v>
      </c>
      <c r="K29" s="23">
        <f>(J29-C29)/C29</f>
        <v>0.43679028941839887</v>
      </c>
      <c r="L29" s="27"/>
      <c r="M29" s="24"/>
    </row>
    <row r="30" spans="1:13" x14ac:dyDescent="0.25">
      <c r="A30" s="3"/>
      <c r="B30" s="9" t="s">
        <v>19</v>
      </c>
      <c r="C30" s="28">
        <v>11673989343206.988</v>
      </c>
      <c r="D30" s="28">
        <v>12665934291263.219</v>
      </c>
      <c r="E30" s="28">
        <v>13760729627343.619</v>
      </c>
      <c r="F30" s="28">
        <v>14810823748110.402</v>
      </c>
      <c r="G30" s="28">
        <v>15179791009475.824</v>
      </c>
      <c r="H30" s="28">
        <v>15561691258219.332</v>
      </c>
      <c r="I30" s="28">
        <v>16121035373490.771</v>
      </c>
      <c r="J30" s="28">
        <v>16649175414138.072</v>
      </c>
      <c r="K30" s="23">
        <f t="shared" ref="K30:K35" si="4">(J30-C30)/C30</f>
        <v>0.42617702694975557</v>
      </c>
      <c r="L30" s="60"/>
      <c r="M30" s="24"/>
    </row>
    <row r="31" spans="1:13" x14ac:dyDescent="0.25">
      <c r="A31" s="3"/>
      <c r="B31" s="9" t="s">
        <v>15</v>
      </c>
      <c r="C31" s="29">
        <v>81497510828317.406</v>
      </c>
      <c r="D31" s="29">
        <v>88374055962043.687</v>
      </c>
      <c r="E31" s="29">
        <v>95394568582264.594</v>
      </c>
      <c r="F31" s="29">
        <v>102534393511189.84</v>
      </c>
      <c r="G31" s="29">
        <v>106059242151485.94</v>
      </c>
      <c r="H31" s="29">
        <v>109175311472646.36</v>
      </c>
      <c r="I31" s="29">
        <v>113460536674323.64</v>
      </c>
      <c r="J31" s="29">
        <v>116970933056941.72</v>
      </c>
      <c r="K31" s="23">
        <f t="shared" si="4"/>
        <v>0.43527000847121083</v>
      </c>
      <c r="L31" s="27"/>
      <c r="M31" s="24"/>
    </row>
    <row r="32" spans="1:13" x14ac:dyDescent="0.25">
      <c r="A32" s="3"/>
      <c r="D32" s="57"/>
      <c r="E32" s="57"/>
      <c r="F32" s="57"/>
      <c r="G32" s="57"/>
      <c r="H32" s="57"/>
      <c r="I32" s="57"/>
      <c r="J32" s="57"/>
      <c r="K32" s="23"/>
      <c r="L32" s="27"/>
      <c r="M32" s="24"/>
    </row>
    <row r="33" spans="1:13" x14ac:dyDescent="0.25">
      <c r="A33" s="47" t="s">
        <v>32</v>
      </c>
      <c r="B33" s="7" t="s">
        <v>33</v>
      </c>
      <c r="C33" s="11"/>
      <c r="D33" s="11"/>
      <c r="E33" s="11"/>
      <c r="F33" s="11"/>
      <c r="G33" s="61"/>
      <c r="H33" s="11"/>
      <c r="I33" s="11"/>
      <c r="J33" s="11"/>
      <c r="K33" s="11"/>
      <c r="L33" s="27"/>
      <c r="M33" s="24"/>
    </row>
    <row r="34" spans="1:13" x14ac:dyDescent="0.25">
      <c r="A34" s="3"/>
      <c r="B34" s="15" t="s">
        <v>34</v>
      </c>
      <c r="C34" s="16">
        <f>100%-C35</f>
        <v>0.96349326660109624</v>
      </c>
      <c r="D34" s="16">
        <v>0.96017577031077428</v>
      </c>
      <c r="E34" s="16">
        <v>0.96078487036692339</v>
      </c>
      <c r="F34" s="17">
        <v>0.95779646374861083</v>
      </c>
      <c r="G34" s="16">
        <v>0.95065932338792425</v>
      </c>
      <c r="H34" s="16">
        <v>0.94901157945289005</v>
      </c>
      <c r="I34" s="16">
        <v>0.93874986932375493</v>
      </c>
      <c r="J34" s="16">
        <v>0.92012197381408134</v>
      </c>
      <c r="K34" s="23">
        <f t="shared" si="4"/>
        <v>-4.5014629879060075E-2</v>
      </c>
      <c r="L34" s="27"/>
      <c r="M34" s="24"/>
    </row>
    <row r="35" spans="1:13" x14ac:dyDescent="0.25">
      <c r="A35" s="3"/>
      <c r="B35" s="15" t="s">
        <v>35</v>
      </c>
      <c r="C35" s="17">
        <v>3.6506733398903791E-2</v>
      </c>
      <c r="D35" s="17">
        <v>3.9824229689225707E-2</v>
      </c>
      <c r="E35" s="17">
        <v>3.9215129633076641E-2</v>
      </c>
      <c r="F35" s="17">
        <v>4.2203536251389194E-2</v>
      </c>
      <c r="G35" s="17">
        <v>4.934067661207571E-2</v>
      </c>
      <c r="H35" s="16">
        <v>5.0988420547109996E-2</v>
      </c>
      <c r="I35" s="16">
        <v>6.1250130676245025E-2</v>
      </c>
      <c r="J35" s="16">
        <v>7.987802618591866E-2</v>
      </c>
      <c r="K35" s="23">
        <f t="shared" si="4"/>
        <v>1.188035432069559</v>
      </c>
      <c r="L35" s="27"/>
      <c r="M35" s="24"/>
    </row>
    <row r="36" spans="1:13" x14ac:dyDescent="0.25">
      <c r="I36" s="16"/>
      <c r="J36" s="16"/>
      <c r="L36" s="27"/>
      <c r="M36" s="24"/>
    </row>
    <row r="37" spans="1:13" x14ac:dyDescent="0.25">
      <c r="A37" s="47" t="s">
        <v>36</v>
      </c>
      <c r="B37" s="7" t="s">
        <v>37</v>
      </c>
      <c r="C37" s="11"/>
      <c r="D37" s="11"/>
      <c r="E37" s="11"/>
      <c r="F37" s="11"/>
      <c r="G37" s="11"/>
      <c r="H37" s="11"/>
      <c r="I37" s="11"/>
      <c r="J37" s="11"/>
      <c r="K37" s="11"/>
      <c r="L37" s="27"/>
      <c r="M37" s="24"/>
    </row>
    <row r="38" spans="1:13" x14ac:dyDescent="0.25">
      <c r="B38" s="48" t="s">
        <v>38</v>
      </c>
      <c r="C38" s="29">
        <v>13157156009826.559</v>
      </c>
      <c r="D38" s="29">
        <v>13516951439080.607</v>
      </c>
      <c r="E38" s="29">
        <v>14495545332055.045</v>
      </c>
      <c r="F38" s="29">
        <v>14792048894058.504</v>
      </c>
      <c r="G38" s="29">
        <v>13749972823417.623</v>
      </c>
      <c r="H38" s="29">
        <v>12863508852653.361</v>
      </c>
      <c r="I38" s="29">
        <v>11766829755344.807</v>
      </c>
      <c r="J38" s="29">
        <v>11939975073821.795</v>
      </c>
      <c r="K38" s="23">
        <f>(J38-C38)/C38</f>
        <v>-9.2510945001769332E-2</v>
      </c>
      <c r="L38" s="27"/>
      <c r="M38" s="24"/>
    </row>
    <row r="39" spans="1:13" x14ac:dyDescent="0.25">
      <c r="H39" s="29"/>
      <c r="I39" s="29"/>
      <c r="J39" s="29"/>
      <c r="K39" s="23"/>
      <c r="L39" s="27"/>
      <c r="M39" s="24"/>
    </row>
    <row r="40" spans="1:13" x14ac:dyDescent="0.25">
      <c r="A40" s="47" t="s">
        <v>39</v>
      </c>
      <c r="B40" s="18" t="s">
        <v>40</v>
      </c>
      <c r="C40" s="20"/>
      <c r="D40" s="20"/>
      <c r="E40" s="20"/>
      <c r="F40" s="20"/>
      <c r="G40" s="20"/>
      <c r="H40" s="20"/>
      <c r="I40" s="20"/>
      <c r="J40" s="20"/>
      <c r="K40" s="20"/>
      <c r="L40" s="27"/>
      <c r="M40" s="24"/>
    </row>
    <row r="41" spans="1:13" x14ac:dyDescent="0.25">
      <c r="A41" s="3"/>
      <c r="B41" s="19" t="s">
        <v>41</v>
      </c>
      <c r="C41" s="22">
        <v>1020</v>
      </c>
      <c r="D41" s="22">
        <v>1210</v>
      </c>
      <c r="E41" s="22">
        <v>1110</v>
      </c>
      <c r="F41" s="22">
        <v>1716</v>
      </c>
      <c r="G41" s="22">
        <v>1100</v>
      </c>
      <c r="H41" s="22">
        <v>1200</v>
      </c>
      <c r="I41" s="22">
        <v>1110</v>
      </c>
      <c r="J41" s="22">
        <v>1150</v>
      </c>
      <c r="K41" s="23">
        <f>(J41-C41)/C41</f>
        <v>0.12745098039215685</v>
      </c>
      <c r="L41" s="27"/>
      <c r="M41" s="24"/>
    </row>
    <row r="42" spans="1:13" x14ac:dyDescent="0.25">
      <c r="A42" s="3"/>
      <c r="B42" s="15" t="s">
        <v>42</v>
      </c>
      <c r="C42" s="22">
        <v>34130705</v>
      </c>
      <c r="D42" s="22">
        <v>43599318</v>
      </c>
      <c r="E42" s="22">
        <v>35324868.472972974</v>
      </c>
      <c r="F42" s="22">
        <v>42950127.291390732</v>
      </c>
      <c r="G42" s="22">
        <v>50355199.503311262</v>
      </c>
      <c r="H42" s="22">
        <v>58961140.32</v>
      </c>
      <c r="I42" s="22">
        <v>45517517.677852347</v>
      </c>
      <c r="J42" s="22">
        <v>61241883.087248325</v>
      </c>
      <c r="K42" s="23">
        <f t="shared" ref="K42:K43" si="5">(J42-C42)/C42</f>
        <v>0.79433396079126772</v>
      </c>
      <c r="L42" s="27"/>
      <c r="M42" s="24"/>
    </row>
    <row r="43" spans="1:13" x14ac:dyDescent="0.25">
      <c r="A43" s="3"/>
      <c r="B43" s="15" t="s">
        <v>43</v>
      </c>
      <c r="C43" s="22">
        <v>99708028</v>
      </c>
      <c r="D43" s="22">
        <v>118068844</v>
      </c>
      <c r="E43" s="22">
        <v>126928151.72299618</v>
      </c>
      <c r="F43" s="22">
        <v>122481756.40697968</v>
      </c>
      <c r="G43" s="22">
        <v>111438146.76160005</v>
      </c>
      <c r="H43" s="22">
        <v>129980232.93692827</v>
      </c>
      <c r="I43" s="22">
        <v>135691435.72242892</v>
      </c>
      <c r="J43" s="22">
        <v>134709520.10445389</v>
      </c>
      <c r="K43" s="23">
        <f t="shared" si="5"/>
        <v>0.3510398591420732</v>
      </c>
      <c r="L43" s="27"/>
      <c r="M43" s="24"/>
    </row>
    <row r="44" spans="1:13" x14ac:dyDescent="0.25">
      <c r="K44" s="23"/>
      <c r="L44" s="27"/>
      <c r="M44" s="24"/>
    </row>
    <row r="45" spans="1:13" x14ac:dyDescent="0.25">
      <c r="A45" s="47" t="s">
        <v>44</v>
      </c>
      <c r="B45" s="18" t="s">
        <v>45</v>
      </c>
      <c r="C45" s="20"/>
      <c r="D45" s="20"/>
      <c r="E45" s="20"/>
      <c r="F45" s="20"/>
      <c r="G45" s="20"/>
      <c r="H45" s="20"/>
      <c r="I45" s="20"/>
      <c r="J45" s="20"/>
      <c r="K45" s="20"/>
      <c r="L45" s="27"/>
      <c r="M45" s="24"/>
    </row>
    <row r="46" spans="1:13" x14ac:dyDescent="0.25">
      <c r="B46" s="48" t="s">
        <v>46</v>
      </c>
      <c r="C46" s="27">
        <v>2985645653280.4277</v>
      </c>
      <c r="D46" s="55">
        <f>'Data Pelaku dan Aset'!C5+'Data Pelaku dan Aset'!C6</f>
        <v>3270671438759.9482</v>
      </c>
      <c r="E46" s="27">
        <v>3337760650910.2388</v>
      </c>
      <c r="F46" s="49">
        <v>3622678138048.6802</v>
      </c>
      <c r="G46" s="27">
        <v>3563937012667.2637</v>
      </c>
      <c r="H46" s="27">
        <v>3486841109098.8833</v>
      </c>
      <c r="I46" s="27">
        <v>3152695288547.2388</v>
      </c>
      <c r="J46" s="27">
        <v>3190448331743.979</v>
      </c>
      <c r="K46" s="23">
        <f>(J46-C46)/C46</f>
        <v>6.8595775335404521E-2</v>
      </c>
      <c r="L46" s="27"/>
      <c r="M46" s="24"/>
    </row>
    <row r="47" spans="1:13" x14ac:dyDescent="0.25">
      <c r="B47" s="48" t="s">
        <v>47</v>
      </c>
      <c r="C47" s="27">
        <v>50618571148.709999</v>
      </c>
      <c r="D47" s="27">
        <v>56099390691.660004</v>
      </c>
      <c r="E47" s="27">
        <v>46704243178.290001</v>
      </c>
      <c r="F47" s="49">
        <v>48743602371.379997</v>
      </c>
      <c r="G47" s="27">
        <v>50591727786.129997</v>
      </c>
      <c r="H47" s="27">
        <v>41107199768.800003</v>
      </c>
      <c r="I47" s="27">
        <v>43284661262.970001</v>
      </c>
      <c r="J47" s="27">
        <v>61889306092.720001</v>
      </c>
      <c r="K47" s="23">
        <f t="shared" ref="K47:K48" si="6">(J47-C47)/C47</f>
        <v>0.22266007688953177</v>
      </c>
      <c r="L47" s="27"/>
      <c r="M47" s="24"/>
    </row>
    <row r="48" spans="1:13" x14ac:dyDescent="0.25">
      <c r="B48" s="48" t="s">
        <v>48</v>
      </c>
      <c r="C48" s="27">
        <v>3036264224429.1367</v>
      </c>
      <c r="D48" s="27">
        <v>3326770829451.6084</v>
      </c>
      <c r="E48" s="27">
        <v>3384464894088.5288</v>
      </c>
      <c r="F48" s="49">
        <v>3671421740420.0601</v>
      </c>
      <c r="G48" s="27">
        <v>3614528740453.3936</v>
      </c>
      <c r="H48" s="27">
        <v>3527948308867.6831</v>
      </c>
      <c r="I48" s="27">
        <v>3195979949810.209</v>
      </c>
      <c r="J48" s="27">
        <v>3252337637836.6992</v>
      </c>
      <c r="K48" s="23">
        <f t="shared" si="6"/>
        <v>7.1164232568786914E-2</v>
      </c>
      <c r="L48" s="27"/>
      <c r="M48" s="24"/>
    </row>
    <row r="49" spans="3:10" x14ac:dyDescent="0.25">
      <c r="D49" s="55"/>
      <c r="E49" s="48" t="s">
        <v>49</v>
      </c>
    </row>
    <row r="51" spans="3:10" x14ac:dyDescent="0.25">
      <c r="D51" s="57"/>
      <c r="E51" s="57"/>
      <c r="F51" s="57"/>
      <c r="G51" s="57"/>
      <c r="H51" s="57"/>
      <c r="I51" s="57"/>
      <c r="J51" s="57"/>
    </row>
    <row r="53" spans="3:10" x14ac:dyDescent="0.25">
      <c r="D53" s="43"/>
      <c r="E53" s="43"/>
      <c r="F53" s="43"/>
      <c r="G53" s="43"/>
      <c r="H53" s="43"/>
      <c r="I53" s="43"/>
      <c r="J53" s="43"/>
    </row>
    <row r="55" spans="3:10" x14ac:dyDescent="0.25">
      <c r="C55" s="59"/>
      <c r="D55" s="59"/>
    </row>
    <row r="56" spans="3:10" x14ac:dyDescent="0.25">
      <c r="C56" s="58"/>
      <c r="D56" s="43"/>
    </row>
    <row r="57" spans="3:10" x14ac:dyDescent="0.25">
      <c r="C57" s="58"/>
      <c r="D57" s="43"/>
    </row>
    <row r="58" spans="3:10" x14ac:dyDescent="0.25">
      <c r="C58" s="58"/>
      <c r="D58" s="43"/>
    </row>
    <row r="59" spans="3:10" x14ac:dyDescent="0.25">
      <c r="C59" s="58"/>
      <c r="D59" s="43"/>
    </row>
    <row r="60" spans="3:10" x14ac:dyDescent="0.25">
      <c r="C60" s="58"/>
      <c r="D60" s="43"/>
    </row>
    <row r="61" spans="3:10" x14ac:dyDescent="0.25">
      <c r="C61" s="58"/>
      <c r="D61" s="43"/>
    </row>
    <row r="62" spans="3:10" x14ac:dyDescent="0.25">
      <c r="C62" s="58"/>
      <c r="D62" s="43"/>
    </row>
  </sheetData>
  <mergeCells count="1">
    <mergeCell ref="A1:K2"/>
  </mergeCells>
  <pageMargins left="0.25" right="0.25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view="pageBreakPreview" zoomScale="77" zoomScaleNormal="100" workbookViewId="0">
      <selection activeCell="G10" sqref="G10"/>
    </sheetView>
  </sheetViews>
  <sheetFormatPr defaultColWidth="8.6640625" defaultRowHeight="14.4" x14ac:dyDescent="0.3"/>
  <cols>
    <col min="1" max="1" width="33.88671875" style="48" bestFit="1" customWidth="1"/>
    <col min="2" max="5" width="22.6640625" style="48" customWidth="1"/>
    <col min="6" max="6" width="22.6640625" customWidth="1"/>
    <col min="7" max="9" width="22.6640625" style="48" bestFit="1" customWidth="1"/>
    <col min="10" max="10" width="8.6640625" style="48"/>
    <col min="11" max="11" width="17.88671875" style="48" bestFit="1" customWidth="1"/>
    <col min="12" max="16384" width="8.6640625" style="48"/>
  </cols>
  <sheetData>
    <row r="1" spans="1:11" ht="25.2" x14ac:dyDescent="0.25">
      <c r="A1" s="62" t="s">
        <v>50</v>
      </c>
      <c r="B1" s="62"/>
      <c r="C1" s="62"/>
      <c r="D1" s="62"/>
      <c r="E1" s="62"/>
      <c r="F1" s="62"/>
      <c r="G1" s="62"/>
      <c r="H1" s="62"/>
      <c r="I1" s="62"/>
    </row>
    <row r="2" spans="1:11" x14ac:dyDescent="0.3">
      <c r="A2" s="56"/>
      <c r="B2" s="56"/>
      <c r="C2" s="56"/>
      <c r="D2" s="56"/>
      <c r="E2" s="56"/>
      <c r="F2" s="53"/>
    </row>
    <row r="3" spans="1:11" ht="13.8" x14ac:dyDescent="0.25">
      <c r="A3" s="2" t="s">
        <v>51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101</v>
      </c>
    </row>
    <row r="4" spans="1:11" x14ac:dyDescent="0.3">
      <c r="A4" s="48" t="s">
        <v>52</v>
      </c>
      <c r="B4" s="43">
        <v>3036264224429.1367</v>
      </c>
      <c r="C4" s="44">
        <v>3326770829451.6084</v>
      </c>
      <c r="D4" s="44">
        <v>3384464894088.5288</v>
      </c>
      <c r="E4" s="44">
        <v>3671421740420.0601</v>
      </c>
      <c r="F4" s="44">
        <v>3614528740453.3936</v>
      </c>
      <c r="G4" s="44">
        <v>3527948308867.6831</v>
      </c>
      <c r="H4" s="44">
        <v>3195979949810.209</v>
      </c>
      <c r="I4" s="44">
        <v>3252337637836.6992</v>
      </c>
      <c r="K4" s="54"/>
    </row>
    <row r="5" spans="1:11" x14ac:dyDescent="0.3">
      <c r="A5" s="48" t="s">
        <v>53</v>
      </c>
      <c r="B5" s="25">
        <v>1069012958482.8674</v>
      </c>
      <c r="C5" s="44">
        <f>C4-C6-C7-C8</f>
        <v>1386995210085.2485</v>
      </c>
      <c r="D5" s="44">
        <v>1406742879943.9888</v>
      </c>
      <c r="E5" s="44">
        <v>1624588527925.9597</v>
      </c>
      <c r="F5" s="44">
        <v>1647317897847.5635</v>
      </c>
      <c r="G5" s="44">
        <v>1386731826540.0146</v>
      </c>
      <c r="H5" s="44">
        <v>1348848867627.7427</v>
      </c>
      <c r="I5" s="44">
        <v>1227117517163.7791</v>
      </c>
      <c r="K5" s="54"/>
    </row>
    <row r="6" spans="1:11" x14ac:dyDescent="0.3">
      <c r="A6" s="48" t="s">
        <v>54</v>
      </c>
      <c r="B6" s="25">
        <v>1916632694797.5601</v>
      </c>
      <c r="C6" s="44">
        <v>1883676228674.7</v>
      </c>
      <c r="D6" s="44">
        <v>1931017770966.25</v>
      </c>
      <c r="E6" s="44">
        <v>1998089610122.7205</v>
      </c>
      <c r="F6" s="44">
        <v>1916619114819.7002</v>
      </c>
      <c r="G6" s="44">
        <v>2100109282558.8687</v>
      </c>
      <c r="H6" s="44">
        <v>1803846420919.4961</v>
      </c>
      <c r="I6" s="44">
        <v>1963330814580.2</v>
      </c>
      <c r="K6" s="54"/>
    </row>
    <row r="7" spans="1:11" ht="13.8" x14ac:dyDescent="0.25">
      <c r="A7" s="48" t="s">
        <v>55</v>
      </c>
      <c r="B7" s="25">
        <v>39400630101.709999</v>
      </c>
      <c r="C7" s="44">
        <v>46055765292.660004</v>
      </c>
      <c r="D7" s="44">
        <v>36513716257.290001</v>
      </c>
      <c r="E7" s="44">
        <v>38522413941.379997</v>
      </c>
      <c r="F7" s="44">
        <v>41327912311.129997</v>
      </c>
      <c r="G7" s="44">
        <v>21435561178.800003</v>
      </c>
      <c r="H7" s="44">
        <v>28725688394.970001</v>
      </c>
      <c r="I7" s="44">
        <v>39198978533.720001</v>
      </c>
    </row>
    <row r="8" spans="1:11" ht="13.8" x14ac:dyDescent="0.25">
      <c r="A8" s="48" t="s">
        <v>56</v>
      </c>
      <c r="B8" s="25">
        <v>11217941047</v>
      </c>
      <c r="C8" s="44">
        <v>10043625399</v>
      </c>
      <c r="D8" s="44">
        <v>10190526921</v>
      </c>
      <c r="E8" s="44">
        <v>10221188430</v>
      </c>
      <c r="F8" s="44">
        <v>9263815475</v>
      </c>
      <c r="G8" s="44">
        <v>19671638590</v>
      </c>
      <c r="H8" s="44">
        <v>14558972868</v>
      </c>
      <c r="I8" s="44">
        <v>22690327559</v>
      </c>
    </row>
    <row r="10" spans="1:11" ht="13.8" x14ac:dyDescent="0.25">
      <c r="A10" s="2" t="s">
        <v>51</v>
      </c>
      <c r="B10" s="2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2" t="s">
        <v>101</v>
      </c>
    </row>
    <row r="11" spans="1:11" ht="13.8" x14ac:dyDescent="0.25">
      <c r="A11" s="48" t="s">
        <v>57</v>
      </c>
      <c r="B11" s="48">
        <v>164</v>
      </c>
      <c r="C11" s="48">
        <v>164</v>
      </c>
      <c r="D11" s="48">
        <v>161</v>
      </c>
      <c r="E11" s="48">
        <v>161</v>
      </c>
      <c r="F11" s="48">
        <f>SUM(F12:F15)</f>
        <v>161</v>
      </c>
      <c r="G11" s="48">
        <v>161</v>
      </c>
      <c r="H11" s="48">
        <v>158</v>
      </c>
      <c r="I11" s="48">
        <v>158</v>
      </c>
    </row>
    <row r="12" spans="1:11" ht="13.8" x14ac:dyDescent="0.25">
      <c r="A12" s="48" t="s">
        <v>53</v>
      </c>
      <c r="B12" s="48">
        <v>128</v>
      </c>
      <c r="C12" s="48">
        <v>128</v>
      </c>
      <c r="D12" s="48">
        <v>125</v>
      </c>
      <c r="E12" s="48">
        <v>125</v>
      </c>
      <c r="F12" s="48">
        <v>125</v>
      </c>
      <c r="G12" s="48">
        <v>118</v>
      </c>
      <c r="H12" s="48">
        <v>116</v>
      </c>
      <c r="I12" s="48">
        <v>116</v>
      </c>
    </row>
    <row r="13" spans="1:11" ht="13.8" x14ac:dyDescent="0.25">
      <c r="A13" s="48" t="s">
        <v>54</v>
      </c>
      <c r="B13" s="48">
        <v>24</v>
      </c>
      <c r="C13" s="48">
        <v>24</v>
      </c>
      <c r="D13" s="48">
        <v>24</v>
      </c>
      <c r="E13" s="48">
        <v>24</v>
      </c>
      <c r="F13" s="48">
        <v>24</v>
      </c>
      <c r="G13" s="48">
        <v>31</v>
      </c>
      <c r="H13" s="48">
        <v>31</v>
      </c>
      <c r="I13" s="48">
        <v>31</v>
      </c>
    </row>
    <row r="14" spans="1:11" ht="13.8" x14ac:dyDescent="0.25">
      <c r="A14" s="48" t="s">
        <v>55</v>
      </c>
      <c r="B14" s="48">
        <v>11</v>
      </c>
      <c r="C14" s="48">
        <v>11</v>
      </c>
      <c r="D14" s="48">
        <v>11</v>
      </c>
      <c r="E14" s="48">
        <v>11</v>
      </c>
      <c r="F14" s="48">
        <v>11</v>
      </c>
      <c r="G14" s="48">
        <v>10</v>
      </c>
      <c r="H14" s="48">
        <v>9</v>
      </c>
      <c r="I14" s="48">
        <v>9</v>
      </c>
    </row>
    <row r="15" spans="1:11" ht="13.8" x14ac:dyDescent="0.25">
      <c r="A15" s="48" t="s">
        <v>56</v>
      </c>
      <c r="B15" s="48">
        <v>1</v>
      </c>
      <c r="C15" s="48">
        <v>1</v>
      </c>
      <c r="D15" s="48">
        <v>1</v>
      </c>
      <c r="E15" s="48">
        <v>1</v>
      </c>
      <c r="F15" s="48">
        <v>1</v>
      </c>
      <c r="G15" s="48">
        <v>2</v>
      </c>
      <c r="H15" s="48">
        <v>2</v>
      </c>
      <c r="I15" s="48">
        <v>2</v>
      </c>
    </row>
  </sheetData>
  <mergeCells count="1">
    <mergeCell ref="A1:I1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view="pageBreakPreview" zoomScale="65" zoomScaleNormal="100" workbookViewId="0">
      <selection activeCell="I4" sqref="I4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9" width="18" style="48" customWidth="1"/>
    <col min="10" max="10" width="23.88671875" style="48" customWidth="1"/>
    <col min="11" max="16384" width="8.88671875" style="48"/>
  </cols>
  <sheetData>
    <row r="1" spans="1:13" ht="25.2" x14ac:dyDescent="0.25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x14ac:dyDescent="0.25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/>
    </row>
    <row r="4" spans="1:13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3" x14ac:dyDescent="0.25">
      <c r="A5" s="35" t="s">
        <v>28</v>
      </c>
      <c r="B5" s="36">
        <v>500030</v>
      </c>
      <c r="C5" s="36">
        <v>508014</v>
      </c>
      <c r="D5" s="36">
        <v>520172</v>
      </c>
      <c r="E5" s="50">
        <v>528441</v>
      </c>
      <c r="F5" s="50">
        <v>534504</v>
      </c>
      <c r="G5" s="50">
        <v>539460</v>
      </c>
      <c r="H5" s="50">
        <v>542837</v>
      </c>
      <c r="I5" s="50">
        <v>546058</v>
      </c>
      <c r="J5" s="37">
        <f t="shared" ref="J5:J38" si="0">(I5-B5)/B5</f>
        <v>9.2050476971381717E-2</v>
      </c>
      <c r="L5" s="24"/>
    </row>
    <row r="6" spans="1:13" x14ac:dyDescent="0.25">
      <c r="A6" s="31" t="s">
        <v>60</v>
      </c>
      <c r="B6" s="34">
        <v>32922</v>
      </c>
      <c r="C6" s="34">
        <v>33636</v>
      </c>
      <c r="D6" s="34">
        <v>34255</v>
      </c>
      <c r="E6" s="51">
        <v>34909</v>
      </c>
      <c r="F6" s="51">
        <v>35407</v>
      </c>
      <c r="G6" s="51">
        <v>35832</v>
      </c>
      <c r="H6" s="51">
        <v>36315</v>
      </c>
      <c r="I6" s="51">
        <v>36840</v>
      </c>
      <c r="J6" s="33">
        <f t="shared" si="0"/>
        <v>0.11900856570074722</v>
      </c>
      <c r="L6" s="24"/>
    </row>
    <row r="7" spans="1:13" x14ac:dyDescent="0.25">
      <c r="A7" s="31" t="s">
        <v>61</v>
      </c>
      <c r="B7" s="34">
        <v>275747</v>
      </c>
      <c r="C7" s="34">
        <v>278943</v>
      </c>
      <c r="D7" s="34">
        <v>286948</v>
      </c>
      <c r="E7" s="51">
        <v>290456</v>
      </c>
      <c r="F7" s="51">
        <v>292923</v>
      </c>
      <c r="G7" s="51">
        <v>294952</v>
      </c>
      <c r="H7" s="51">
        <v>294957</v>
      </c>
      <c r="I7" s="51">
        <v>294966</v>
      </c>
      <c r="J7" s="33">
        <f t="shared" si="0"/>
        <v>6.9697947756457906E-2</v>
      </c>
      <c r="L7" s="24"/>
    </row>
    <row r="8" spans="1:13" x14ac:dyDescent="0.25">
      <c r="A8" s="31" t="s">
        <v>62</v>
      </c>
      <c r="B8" s="34">
        <v>96201</v>
      </c>
      <c r="C8" s="34">
        <v>98196</v>
      </c>
      <c r="D8" s="34">
        <v>99913</v>
      </c>
      <c r="E8" s="51">
        <v>101980</v>
      </c>
      <c r="F8" s="51">
        <v>103460</v>
      </c>
      <c r="G8" s="51">
        <v>104648</v>
      </c>
      <c r="H8" s="51">
        <v>105967</v>
      </c>
      <c r="I8" s="51">
        <v>107233</v>
      </c>
      <c r="J8" s="33">
        <f t="shared" si="0"/>
        <v>0.11467656261369424</v>
      </c>
      <c r="L8" s="24"/>
    </row>
    <row r="9" spans="1:13" x14ac:dyDescent="0.25">
      <c r="A9" s="31" t="s">
        <v>63</v>
      </c>
      <c r="B9" s="34">
        <v>37211</v>
      </c>
      <c r="C9" s="34">
        <v>37986</v>
      </c>
      <c r="D9" s="34">
        <v>38676</v>
      </c>
      <c r="E9" s="51">
        <v>39434</v>
      </c>
      <c r="F9" s="51">
        <v>40161</v>
      </c>
      <c r="G9" s="51">
        <v>40728</v>
      </c>
      <c r="H9" s="51">
        <v>41328</v>
      </c>
      <c r="I9" s="51">
        <v>41854</v>
      </c>
      <c r="J9" s="33">
        <f t="shared" si="0"/>
        <v>0.12477493214372094</v>
      </c>
      <c r="L9" s="24"/>
    </row>
    <row r="10" spans="1:13" x14ac:dyDescent="0.25">
      <c r="A10" s="31" t="s">
        <v>64</v>
      </c>
      <c r="B10" s="34">
        <v>10285</v>
      </c>
      <c r="C10" s="34">
        <v>10449</v>
      </c>
      <c r="D10" s="34">
        <v>10610</v>
      </c>
      <c r="E10" s="51">
        <v>10774</v>
      </c>
      <c r="F10" s="51">
        <v>10893</v>
      </c>
      <c r="G10" s="51">
        <v>11020</v>
      </c>
      <c r="H10" s="51">
        <v>11159</v>
      </c>
      <c r="I10" s="51">
        <v>11306</v>
      </c>
      <c r="J10" s="33">
        <f t="shared" si="0"/>
        <v>9.927078269324259E-2</v>
      </c>
      <c r="L10" s="24"/>
    </row>
    <row r="11" spans="1:13" x14ac:dyDescent="0.25">
      <c r="A11" s="31" t="s">
        <v>65</v>
      </c>
      <c r="B11" s="34">
        <v>47664</v>
      </c>
      <c r="C11" s="34">
        <v>48804</v>
      </c>
      <c r="D11" s="34">
        <v>49770</v>
      </c>
      <c r="E11" s="51">
        <v>50888</v>
      </c>
      <c r="F11" s="51">
        <v>51660</v>
      </c>
      <c r="G11" s="51">
        <v>52280</v>
      </c>
      <c r="H11" s="51">
        <v>53111</v>
      </c>
      <c r="I11" s="51">
        <v>53859</v>
      </c>
      <c r="J11" s="33">
        <f t="shared" si="0"/>
        <v>0.12997230614300101</v>
      </c>
      <c r="L11" s="24"/>
    </row>
    <row r="12" spans="1:13" x14ac:dyDescent="0.25">
      <c r="A12" s="35" t="s">
        <v>29</v>
      </c>
      <c r="B12" s="36">
        <v>102149</v>
      </c>
      <c r="C12" s="36">
        <v>104205</v>
      </c>
      <c r="D12" s="36">
        <v>106021</v>
      </c>
      <c r="E12" s="50">
        <v>107966</v>
      </c>
      <c r="F12" s="50">
        <v>109652</v>
      </c>
      <c r="G12" s="50">
        <v>110887</v>
      </c>
      <c r="H12" s="50">
        <v>112453</v>
      </c>
      <c r="I12" s="50">
        <v>113910</v>
      </c>
      <c r="J12" s="37">
        <f t="shared" si="0"/>
        <v>0.11513573309577187</v>
      </c>
      <c r="L12" s="24"/>
    </row>
    <row r="13" spans="1:13" x14ac:dyDescent="0.25">
      <c r="A13" s="31" t="s">
        <v>66</v>
      </c>
      <c r="B13" s="34">
        <v>3685</v>
      </c>
      <c r="C13" s="34">
        <v>3757</v>
      </c>
      <c r="D13" s="34">
        <v>3817</v>
      </c>
      <c r="E13" s="51">
        <v>3882</v>
      </c>
      <c r="F13" s="51">
        <v>4004</v>
      </c>
      <c r="G13" s="51">
        <v>4046</v>
      </c>
      <c r="H13" s="51">
        <v>4078</v>
      </c>
      <c r="I13" s="51">
        <v>4115</v>
      </c>
      <c r="J13" s="33">
        <f t="shared" si="0"/>
        <v>0.11668928086838534</v>
      </c>
      <c r="L13" s="24"/>
    </row>
    <row r="14" spans="1:13" x14ac:dyDescent="0.25">
      <c r="A14" s="31" t="s">
        <v>67</v>
      </c>
      <c r="B14" s="34">
        <v>19003</v>
      </c>
      <c r="C14" s="34">
        <v>19385</v>
      </c>
      <c r="D14" s="34">
        <v>19724</v>
      </c>
      <c r="E14" s="51">
        <v>20018</v>
      </c>
      <c r="F14" s="51">
        <v>20262</v>
      </c>
      <c r="G14" s="51">
        <v>20452</v>
      </c>
      <c r="H14" s="51">
        <v>20705</v>
      </c>
      <c r="I14" s="51">
        <v>20943</v>
      </c>
      <c r="J14" s="33">
        <f t="shared" si="0"/>
        <v>0.10208914381939693</v>
      </c>
      <c r="L14" s="24"/>
      <c r="M14" s="48" t="s">
        <v>49</v>
      </c>
    </row>
    <row r="15" spans="1:13" x14ac:dyDescent="0.25">
      <c r="A15" s="31" t="s">
        <v>68</v>
      </c>
      <c r="B15" s="34">
        <v>3909</v>
      </c>
      <c r="C15" s="34">
        <v>4009</v>
      </c>
      <c r="D15" s="34">
        <v>4110</v>
      </c>
      <c r="E15" s="51">
        <v>4218</v>
      </c>
      <c r="F15" s="51">
        <v>4280</v>
      </c>
      <c r="G15" s="51">
        <v>4340</v>
      </c>
      <c r="H15" s="51">
        <v>4415</v>
      </c>
      <c r="I15" s="51">
        <v>4483</v>
      </c>
      <c r="J15" s="33">
        <f t="shared" si="0"/>
        <v>0.14684062420056279</v>
      </c>
      <c r="L15" s="24"/>
    </row>
    <row r="16" spans="1:13" x14ac:dyDescent="0.25">
      <c r="A16" s="31" t="s">
        <v>69</v>
      </c>
      <c r="B16" s="34">
        <v>6112</v>
      </c>
      <c r="C16" s="34">
        <v>6233</v>
      </c>
      <c r="D16" s="34">
        <v>6368</v>
      </c>
      <c r="E16" s="51">
        <v>6499</v>
      </c>
      <c r="F16" s="51">
        <v>6616</v>
      </c>
      <c r="G16" s="51">
        <v>6714</v>
      </c>
      <c r="H16" s="51">
        <v>6814</v>
      </c>
      <c r="I16" s="51">
        <v>6919</v>
      </c>
      <c r="J16" s="33">
        <f t="shared" si="0"/>
        <v>0.13203534031413613</v>
      </c>
      <c r="L16" s="24"/>
    </row>
    <row r="17" spans="1:12" x14ac:dyDescent="0.25">
      <c r="A17" s="31" t="s">
        <v>70</v>
      </c>
      <c r="B17" s="34">
        <v>4499</v>
      </c>
      <c r="C17" s="34">
        <v>4587</v>
      </c>
      <c r="D17" s="34">
        <v>4676</v>
      </c>
      <c r="E17" s="51">
        <v>4754</v>
      </c>
      <c r="F17" s="51">
        <v>4827</v>
      </c>
      <c r="G17" s="51">
        <v>4876</v>
      </c>
      <c r="H17" s="51">
        <v>4950</v>
      </c>
      <c r="I17" s="51">
        <v>5036</v>
      </c>
      <c r="J17" s="33">
        <f t="shared" si="0"/>
        <v>0.11935985774616581</v>
      </c>
      <c r="L17" s="24"/>
    </row>
    <row r="18" spans="1:12" x14ac:dyDescent="0.25">
      <c r="A18" s="31" t="s">
        <v>71</v>
      </c>
      <c r="B18" s="34">
        <v>1752</v>
      </c>
      <c r="C18" s="34">
        <v>1773</v>
      </c>
      <c r="D18" s="34">
        <v>1802</v>
      </c>
      <c r="E18" s="51">
        <v>1848</v>
      </c>
      <c r="F18" s="51">
        <v>1878</v>
      </c>
      <c r="G18" s="51">
        <v>1896</v>
      </c>
      <c r="H18" s="51">
        <v>1918</v>
      </c>
      <c r="I18" s="51">
        <v>1943</v>
      </c>
      <c r="J18" s="33">
        <f t="shared" si="0"/>
        <v>0.10901826484018265</v>
      </c>
      <c r="L18" s="24"/>
    </row>
    <row r="19" spans="1:12" x14ac:dyDescent="0.25">
      <c r="A19" s="31" t="s">
        <v>72</v>
      </c>
      <c r="B19" s="34">
        <v>3108</v>
      </c>
      <c r="C19" s="34">
        <v>3172</v>
      </c>
      <c r="D19" s="34">
        <v>3221</v>
      </c>
      <c r="E19" s="51">
        <v>3273</v>
      </c>
      <c r="F19" s="51">
        <v>3316</v>
      </c>
      <c r="G19" s="51">
        <v>3355</v>
      </c>
      <c r="H19" s="51">
        <v>3387</v>
      </c>
      <c r="I19" s="51">
        <v>3427</v>
      </c>
      <c r="J19" s="33">
        <f t="shared" si="0"/>
        <v>0.10263835263835264</v>
      </c>
      <c r="L19" s="24"/>
    </row>
    <row r="20" spans="1:12" x14ac:dyDescent="0.25">
      <c r="A20" s="31" t="s">
        <v>73</v>
      </c>
      <c r="B20" s="34">
        <v>7897</v>
      </c>
      <c r="C20" s="34">
        <v>8090</v>
      </c>
      <c r="D20" s="34">
        <v>8238</v>
      </c>
      <c r="E20" s="51">
        <v>8372</v>
      </c>
      <c r="F20" s="51">
        <v>8478</v>
      </c>
      <c r="G20" s="51">
        <v>8569</v>
      </c>
      <c r="H20" s="51">
        <v>8669</v>
      </c>
      <c r="I20" s="51">
        <v>8772</v>
      </c>
      <c r="J20" s="33">
        <f t="shared" si="0"/>
        <v>0.11080157021653793</v>
      </c>
      <c r="L20" s="24"/>
    </row>
    <row r="21" spans="1:12" x14ac:dyDescent="0.25">
      <c r="A21" s="31" t="s">
        <v>74</v>
      </c>
      <c r="B21" s="34">
        <v>1326</v>
      </c>
      <c r="C21" s="34">
        <v>1360</v>
      </c>
      <c r="D21" s="34">
        <v>1377</v>
      </c>
      <c r="E21" s="51">
        <v>1408</v>
      </c>
      <c r="F21" s="51">
        <v>1427</v>
      </c>
      <c r="G21" s="51">
        <v>1434</v>
      </c>
      <c r="H21" s="51">
        <v>1444</v>
      </c>
      <c r="I21" s="51">
        <v>1465</v>
      </c>
      <c r="J21" s="33">
        <f t="shared" si="0"/>
        <v>0.10482654600301659</v>
      </c>
      <c r="L21" s="24"/>
    </row>
    <row r="22" spans="1:12" x14ac:dyDescent="0.25">
      <c r="A22" s="32" t="s">
        <v>75</v>
      </c>
      <c r="B22" s="34">
        <v>5072</v>
      </c>
      <c r="C22" s="34">
        <v>5206</v>
      </c>
      <c r="D22" s="34">
        <v>5310</v>
      </c>
      <c r="E22" s="51">
        <v>5458</v>
      </c>
      <c r="F22" s="51">
        <v>5679</v>
      </c>
      <c r="G22" s="51">
        <v>5796</v>
      </c>
      <c r="H22" s="51">
        <v>6024</v>
      </c>
      <c r="I22" s="51">
        <v>6116</v>
      </c>
      <c r="J22" s="33">
        <f t="shared" si="0"/>
        <v>0.20583596214511041</v>
      </c>
      <c r="L22" s="24"/>
    </row>
    <row r="23" spans="1:12" x14ac:dyDescent="0.25">
      <c r="A23" s="31" t="s">
        <v>76</v>
      </c>
      <c r="B23" s="34">
        <v>4527</v>
      </c>
      <c r="C23" s="34">
        <v>4614</v>
      </c>
      <c r="D23" s="34">
        <v>4693</v>
      </c>
      <c r="E23" s="51">
        <v>4781</v>
      </c>
      <c r="F23" s="51">
        <v>4841</v>
      </c>
      <c r="G23" s="51">
        <v>4893</v>
      </c>
      <c r="H23" s="51">
        <v>4948</v>
      </c>
      <c r="I23" s="51">
        <v>5008</v>
      </c>
      <c r="J23" s="33">
        <f t="shared" si="0"/>
        <v>0.10625138060525735</v>
      </c>
      <c r="L23" s="24"/>
    </row>
    <row r="24" spans="1:12" x14ac:dyDescent="0.25">
      <c r="A24" s="31" t="s">
        <v>77</v>
      </c>
      <c r="B24" s="34">
        <v>2151</v>
      </c>
      <c r="C24" s="34">
        <v>2188</v>
      </c>
      <c r="D24" s="34">
        <v>2223</v>
      </c>
      <c r="E24" s="51">
        <v>2263</v>
      </c>
      <c r="F24" s="51">
        <v>2288</v>
      </c>
      <c r="G24" s="51">
        <v>2312</v>
      </c>
      <c r="H24" s="51">
        <v>2342</v>
      </c>
      <c r="I24" s="51">
        <v>2372</v>
      </c>
      <c r="J24" s="33">
        <f t="shared" si="0"/>
        <v>0.10274291027429103</v>
      </c>
      <c r="L24" s="24"/>
    </row>
    <row r="25" spans="1:12" x14ac:dyDescent="0.25">
      <c r="A25" s="31" t="s">
        <v>78</v>
      </c>
      <c r="B25" s="34">
        <v>598</v>
      </c>
      <c r="C25" s="34">
        <v>612</v>
      </c>
      <c r="D25" s="34">
        <v>621</v>
      </c>
      <c r="E25" s="51">
        <v>625</v>
      </c>
      <c r="F25" s="51">
        <v>628</v>
      </c>
      <c r="G25" s="51">
        <v>632</v>
      </c>
      <c r="H25" s="51">
        <v>636</v>
      </c>
      <c r="I25" s="51">
        <v>644</v>
      </c>
      <c r="J25" s="33">
        <f t="shared" si="0"/>
        <v>7.6923076923076927E-2</v>
      </c>
      <c r="L25" s="24"/>
    </row>
    <row r="26" spans="1:12" x14ac:dyDescent="0.25">
      <c r="A26" s="31" t="s">
        <v>79</v>
      </c>
      <c r="B26" s="34">
        <v>5479</v>
      </c>
      <c r="C26" s="34">
        <v>5603</v>
      </c>
      <c r="D26" s="34">
        <v>5709</v>
      </c>
      <c r="E26" s="51">
        <v>5836</v>
      </c>
      <c r="F26" s="51">
        <v>5940</v>
      </c>
      <c r="G26" s="51">
        <v>6030</v>
      </c>
      <c r="H26" s="51">
        <v>6142</v>
      </c>
      <c r="I26" s="51">
        <v>6256</v>
      </c>
      <c r="J26" s="33">
        <f t="shared" si="0"/>
        <v>0.14181419967147291</v>
      </c>
      <c r="L26" s="24"/>
    </row>
    <row r="27" spans="1:12" x14ac:dyDescent="0.25">
      <c r="A27" s="31" t="s">
        <v>80</v>
      </c>
      <c r="B27" s="34">
        <v>3690</v>
      </c>
      <c r="C27" s="34">
        <v>3773</v>
      </c>
      <c r="D27" s="34">
        <v>3843</v>
      </c>
      <c r="E27" s="51">
        <v>3924</v>
      </c>
      <c r="F27" s="51">
        <v>3975</v>
      </c>
      <c r="G27" s="51">
        <v>4019</v>
      </c>
      <c r="H27" s="51">
        <v>4067</v>
      </c>
      <c r="I27" s="51">
        <v>4136</v>
      </c>
      <c r="J27" s="33">
        <f t="shared" si="0"/>
        <v>0.12086720867208672</v>
      </c>
      <c r="L27" s="24"/>
    </row>
    <row r="28" spans="1:12" x14ac:dyDescent="0.25">
      <c r="A28" s="31" t="s">
        <v>81</v>
      </c>
      <c r="B28" s="34">
        <v>2959</v>
      </c>
      <c r="C28" s="34">
        <v>3003</v>
      </c>
      <c r="D28" s="34">
        <v>3046</v>
      </c>
      <c r="E28" s="51">
        <v>3087</v>
      </c>
      <c r="F28" s="51">
        <v>3124</v>
      </c>
      <c r="G28" s="51">
        <v>3142</v>
      </c>
      <c r="H28" s="51">
        <v>3171</v>
      </c>
      <c r="I28" s="51">
        <v>3210</v>
      </c>
      <c r="J28" s="33">
        <f t="shared" si="0"/>
        <v>8.4825954714430551E-2</v>
      </c>
      <c r="L28" s="24"/>
    </row>
    <row r="29" spans="1:12" x14ac:dyDescent="0.25">
      <c r="A29" s="31" t="s">
        <v>82</v>
      </c>
      <c r="B29" s="34">
        <v>794</v>
      </c>
      <c r="C29" s="34">
        <v>808</v>
      </c>
      <c r="D29" s="34">
        <v>818</v>
      </c>
      <c r="E29" s="51">
        <v>824</v>
      </c>
      <c r="F29" s="51">
        <v>831</v>
      </c>
      <c r="G29" s="51">
        <v>839</v>
      </c>
      <c r="H29" s="51">
        <v>848</v>
      </c>
      <c r="I29" s="51">
        <v>851</v>
      </c>
      <c r="J29" s="33">
        <f t="shared" si="0"/>
        <v>7.1788413098236775E-2</v>
      </c>
      <c r="L29" s="24"/>
    </row>
    <row r="30" spans="1:12" x14ac:dyDescent="0.25">
      <c r="A30" s="31" t="s">
        <v>83</v>
      </c>
      <c r="B30" s="34">
        <v>1290</v>
      </c>
      <c r="C30" s="34">
        <v>1312</v>
      </c>
      <c r="D30" s="34">
        <v>1322</v>
      </c>
      <c r="E30" s="51">
        <v>1337</v>
      </c>
      <c r="F30" s="51">
        <v>1362</v>
      </c>
      <c r="G30" s="51">
        <v>1376</v>
      </c>
      <c r="H30" s="51">
        <v>1388</v>
      </c>
      <c r="I30" s="51">
        <v>1400</v>
      </c>
      <c r="J30" s="33">
        <f t="shared" si="0"/>
        <v>8.5271317829457363E-2</v>
      </c>
      <c r="L30" s="24"/>
    </row>
    <row r="31" spans="1:12" x14ac:dyDescent="0.25">
      <c r="A31" s="31" t="s">
        <v>84</v>
      </c>
      <c r="B31" s="34">
        <v>594</v>
      </c>
      <c r="C31" s="34">
        <v>599</v>
      </c>
      <c r="D31" s="34">
        <v>607</v>
      </c>
      <c r="E31" s="51">
        <v>614</v>
      </c>
      <c r="F31" s="51">
        <v>622</v>
      </c>
      <c r="G31" s="51">
        <v>632</v>
      </c>
      <c r="H31" s="51">
        <v>636</v>
      </c>
      <c r="I31" s="51">
        <v>638</v>
      </c>
      <c r="J31" s="33">
        <f t="shared" si="0"/>
        <v>7.407407407407407E-2</v>
      </c>
      <c r="L31" s="24"/>
    </row>
    <row r="32" spans="1:12" x14ac:dyDescent="0.25">
      <c r="A32" s="32" t="s">
        <v>85</v>
      </c>
      <c r="B32" s="34">
        <v>7120</v>
      </c>
      <c r="C32" s="34">
        <v>7304</v>
      </c>
      <c r="D32" s="34">
        <v>7410</v>
      </c>
      <c r="E32" s="51">
        <v>7531</v>
      </c>
      <c r="F32" s="51">
        <v>7645</v>
      </c>
      <c r="G32" s="51">
        <v>7735</v>
      </c>
      <c r="H32" s="51">
        <v>7836</v>
      </c>
      <c r="I32" s="51">
        <v>7945</v>
      </c>
      <c r="J32" s="33">
        <f t="shared" si="0"/>
        <v>0.11587078651685394</v>
      </c>
      <c r="L32" s="24"/>
    </row>
    <row r="33" spans="1:12" x14ac:dyDescent="0.25">
      <c r="A33" s="31" t="s">
        <v>86</v>
      </c>
      <c r="B33" s="34">
        <v>1395</v>
      </c>
      <c r="C33" s="34">
        <v>1417</v>
      </c>
      <c r="D33" s="34">
        <v>1438</v>
      </c>
      <c r="E33" s="51">
        <v>1462</v>
      </c>
      <c r="F33" s="51">
        <v>1481</v>
      </c>
      <c r="G33" s="51">
        <v>1495</v>
      </c>
      <c r="H33" s="51">
        <v>1512</v>
      </c>
      <c r="I33" s="51">
        <v>1530</v>
      </c>
      <c r="J33" s="33">
        <f t="shared" si="0"/>
        <v>9.6774193548387094E-2</v>
      </c>
      <c r="L33" s="24"/>
    </row>
    <row r="34" spans="1:12" x14ac:dyDescent="0.25">
      <c r="A34" s="31" t="s">
        <v>87</v>
      </c>
      <c r="B34" s="34">
        <v>7690</v>
      </c>
      <c r="C34" s="34">
        <v>7775</v>
      </c>
      <c r="D34" s="34">
        <v>7902</v>
      </c>
      <c r="E34" s="51">
        <v>8077</v>
      </c>
      <c r="F34" s="51">
        <v>8178</v>
      </c>
      <c r="G34" s="51">
        <v>8269</v>
      </c>
      <c r="H34" s="51">
        <v>8392</v>
      </c>
      <c r="I34" s="51">
        <v>8497</v>
      </c>
      <c r="J34" s="33">
        <f t="shared" si="0"/>
        <v>0.10494148244473342</v>
      </c>
      <c r="L34" s="24"/>
    </row>
    <row r="35" spans="1:12" x14ac:dyDescent="0.25">
      <c r="A35" s="31" t="s">
        <v>88</v>
      </c>
      <c r="B35" s="34">
        <v>2490</v>
      </c>
      <c r="C35" s="34">
        <v>2537</v>
      </c>
      <c r="D35" s="34">
        <v>2573</v>
      </c>
      <c r="E35" s="51">
        <v>2613</v>
      </c>
      <c r="F35" s="51">
        <v>2638</v>
      </c>
      <c r="G35" s="51">
        <v>2657</v>
      </c>
      <c r="H35" s="51">
        <v>2686</v>
      </c>
      <c r="I35" s="51">
        <v>2714</v>
      </c>
      <c r="J35" s="33">
        <f t="shared" si="0"/>
        <v>8.9959839357429724E-2</v>
      </c>
      <c r="L35" s="24"/>
    </row>
    <row r="36" spans="1:12" x14ac:dyDescent="0.25">
      <c r="A36" s="31" t="s">
        <v>89</v>
      </c>
      <c r="B36" s="34">
        <v>1737</v>
      </c>
      <c r="C36" s="34">
        <v>1757</v>
      </c>
      <c r="D36" s="34">
        <v>1785</v>
      </c>
      <c r="E36" s="51">
        <v>1814</v>
      </c>
      <c r="F36" s="51">
        <v>1836</v>
      </c>
      <c r="G36" s="51">
        <v>1848</v>
      </c>
      <c r="H36" s="51">
        <v>1867</v>
      </c>
      <c r="I36" s="51">
        <v>1876</v>
      </c>
      <c r="J36" s="33">
        <f t="shared" si="0"/>
        <v>8.0023028209556701E-2</v>
      </c>
      <c r="L36" s="24"/>
    </row>
    <row r="37" spans="1:12" x14ac:dyDescent="0.25">
      <c r="A37" s="31" t="s">
        <v>90</v>
      </c>
      <c r="B37" s="34">
        <v>670</v>
      </c>
      <c r="C37" s="34">
        <v>675</v>
      </c>
      <c r="D37" s="34">
        <v>679</v>
      </c>
      <c r="E37" s="51">
        <v>686</v>
      </c>
      <c r="F37" s="51">
        <v>690</v>
      </c>
      <c r="G37" s="51">
        <v>693</v>
      </c>
      <c r="H37" s="51">
        <v>700</v>
      </c>
      <c r="I37" s="51">
        <v>707</v>
      </c>
      <c r="J37" s="33">
        <f t="shared" si="0"/>
        <v>5.5223880597014927E-2</v>
      </c>
      <c r="L37" s="24"/>
    </row>
    <row r="38" spans="1:12" x14ac:dyDescent="0.25">
      <c r="A38" s="31" t="s">
        <v>91</v>
      </c>
      <c r="B38" s="34">
        <v>723</v>
      </c>
      <c r="C38" s="34">
        <v>739</v>
      </c>
      <c r="D38" s="34">
        <v>753</v>
      </c>
      <c r="E38" s="51">
        <v>764</v>
      </c>
      <c r="F38" s="51">
        <v>771</v>
      </c>
      <c r="G38" s="51">
        <v>779</v>
      </c>
      <c r="H38" s="51">
        <v>791</v>
      </c>
      <c r="I38" s="51">
        <v>796</v>
      </c>
      <c r="J38" s="33">
        <f t="shared" si="0"/>
        <v>0.10096818810511757</v>
      </c>
      <c r="L38" s="24"/>
    </row>
    <row r="39" spans="1:12" x14ac:dyDescent="0.25">
      <c r="A39" s="31" t="s">
        <v>92</v>
      </c>
      <c r="B39" s="34">
        <v>608</v>
      </c>
      <c r="C39" s="34">
        <v>619</v>
      </c>
      <c r="D39" s="34">
        <v>633</v>
      </c>
      <c r="E39" s="51">
        <v>659</v>
      </c>
      <c r="F39" s="51">
        <v>676</v>
      </c>
      <c r="G39" s="51">
        <v>687</v>
      </c>
      <c r="H39" s="51">
        <v>700</v>
      </c>
      <c r="I39" s="51">
        <v>713</v>
      </c>
      <c r="J39" s="33">
        <f t="shared" ref="J39:J40" si="1">(I39-B39)/B39</f>
        <v>0.17269736842105263</v>
      </c>
      <c r="L39" s="24"/>
    </row>
    <row r="40" spans="1:12" x14ac:dyDescent="0.25">
      <c r="A40" s="31" t="s">
        <v>93</v>
      </c>
      <c r="B40" s="34">
        <v>1271</v>
      </c>
      <c r="C40" s="34">
        <v>1298</v>
      </c>
      <c r="D40" s="34">
        <v>1323</v>
      </c>
      <c r="E40" s="51">
        <v>1339</v>
      </c>
      <c r="F40" s="51">
        <v>1359</v>
      </c>
      <c r="G40" s="51">
        <v>1371</v>
      </c>
      <c r="H40" s="51">
        <v>1387</v>
      </c>
      <c r="I40" s="51">
        <v>1398</v>
      </c>
      <c r="J40" s="33">
        <f t="shared" si="1"/>
        <v>9.9921321793863094E-2</v>
      </c>
      <c r="L40" s="24"/>
    </row>
    <row r="41" spans="1:12" x14ac:dyDescent="0.25">
      <c r="A41" s="38" t="s">
        <v>94</v>
      </c>
      <c r="B41" s="36">
        <v>3756</v>
      </c>
      <c r="C41" s="36">
        <v>3781</v>
      </c>
      <c r="D41" s="36">
        <v>3810</v>
      </c>
      <c r="E41" s="36">
        <v>3826</v>
      </c>
      <c r="F41" s="36">
        <v>3837</v>
      </c>
      <c r="G41" s="36">
        <v>3854</v>
      </c>
      <c r="H41" s="36">
        <v>3896</v>
      </c>
      <c r="I41" s="36">
        <v>3897</v>
      </c>
      <c r="J41" s="37">
        <f>(I41-B41)/B41</f>
        <v>3.7539936102236424E-2</v>
      </c>
      <c r="L41" s="24"/>
    </row>
    <row r="42" spans="1:12" x14ac:dyDescent="0.25">
      <c r="A42" s="41" t="s">
        <v>15</v>
      </c>
      <c r="B42" s="39">
        <v>605935</v>
      </c>
      <c r="C42" s="39">
        <v>616000</v>
      </c>
      <c r="D42" s="39">
        <v>630003</v>
      </c>
      <c r="E42" s="39">
        <v>640233</v>
      </c>
      <c r="F42" s="39">
        <v>647993</v>
      </c>
      <c r="G42" s="39">
        <v>654201</v>
      </c>
      <c r="H42" s="39">
        <v>659186</v>
      </c>
      <c r="I42" s="39">
        <v>663865</v>
      </c>
      <c r="J42" s="40">
        <f>(I42-B42)/B42</f>
        <v>9.5604313994075277E-2</v>
      </c>
      <c r="L42" s="24"/>
    </row>
  </sheetData>
  <mergeCells count="2">
    <mergeCell ref="A1:J1"/>
    <mergeCell ref="A2:J2"/>
  </mergeCells>
  <pageMargins left="0.25" right="0.25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="60" zoomScaleNormal="63" zoomScaleSheetLayoutView="100" workbookViewId="0">
      <selection activeCell="I15" sqref="I15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9" width="18" style="48" customWidth="1"/>
    <col min="10" max="10" width="23.88671875" style="48" customWidth="1"/>
    <col min="11" max="16384" width="8.88671875" style="48"/>
  </cols>
  <sheetData>
    <row r="1" spans="1:10" ht="25.2" x14ac:dyDescent="0.25">
      <c r="A1" s="62" t="s">
        <v>95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59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0" x14ac:dyDescent="0.25">
      <c r="A5" s="35" t="s">
        <v>28</v>
      </c>
      <c r="B5" s="36">
        <v>15397251</v>
      </c>
      <c r="C5" s="36">
        <v>16943440</v>
      </c>
      <c r="D5" s="36">
        <v>18403371</v>
      </c>
      <c r="E5" s="50">
        <v>19865254</v>
      </c>
      <c r="F5" s="50">
        <v>20364998</v>
      </c>
      <c r="G5" s="50">
        <v>20698845</v>
      </c>
      <c r="H5" s="50">
        <v>21167060</v>
      </c>
      <c r="I5" s="50">
        <v>21810291</v>
      </c>
      <c r="J5" s="37">
        <f>(I5-B5)/B5</f>
        <v>0.41650551777067218</v>
      </c>
    </row>
    <row r="6" spans="1:10" x14ac:dyDescent="0.25">
      <c r="A6" s="31" t="s">
        <v>60</v>
      </c>
      <c r="B6" s="34">
        <v>1682367</v>
      </c>
      <c r="C6" s="34">
        <v>1849539</v>
      </c>
      <c r="D6" s="34">
        <v>2006096</v>
      </c>
      <c r="E6" s="51">
        <v>2157941</v>
      </c>
      <c r="F6" s="51">
        <v>2214130</v>
      </c>
      <c r="G6" s="51">
        <v>2248774</v>
      </c>
      <c r="H6" s="51">
        <v>2300665</v>
      </c>
      <c r="I6" s="51">
        <v>2369852</v>
      </c>
      <c r="J6" s="33">
        <f>(I6-B6)/B6</f>
        <v>0.40864151519852682</v>
      </c>
    </row>
    <row r="7" spans="1:10" x14ac:dyDescent="0.25">
      <c r="A7" s="31" t="s">
        <v>61</v>
      </c>
      <c r="B7" s="34">
        <v>4423407</v>
      </c>
      <c r="C7" s="34">
        <v>4868640</v>
      </c>
      <c r="D7" s="34">
        <v>5245967</v>
      </c>
      <c r="E7" s="51">
        <v>5624571</v>
      </c>
      <c r="F7" s="51">
        <v>5752070</v>
      </c>
      <c r="G7" s="51">
        <v>5854768</v>
      </c>
      <c r="H7" s="51">
        <v>5974536</v>
      </c>
      <c r="I7" s="51">
        <v>6148324</v>
      </c>
      <c r="J7" s="33">
        <f t="shared" ref="J7:J11" si="0">(I7-B7)/B7</f>
        <v>0.38995213418073443</v>
      </c>
    </row>
    <row r="8" spans="1:10" x14ac:dyDescent="0.25">
      <c r="A8" s="31" t="s">
        <v>62</v>
      </c>
      <c r="B8" s="34">
        <v>5455452</v>
      </c>
      <c r="C8" s="34">
        <v>5981133</v>
      </c>
      <c r="D8" s="34">
        <v>6498797</v>
      </c>
      <c r="E8" s="51">
        <v>7011132</v>
      </c>
      <c r="F8" s="51">
        <v>7188356</v>
      </c>
      <c r="G8" s="51">
        <v>7296461</v>
      </c>
      <c r="H8" s="51">
        <v>7466781</v>
      </c>
      <c r="I8" s="51">
        <v>7694131</v>
      </c>
      <c r="J8" s="33">
        <f t="shared" si="0"/>
        <v>0.41035628211924513</v>
      </c>
    </row>
    <row r="9" spans="1:10" x14ac:dyDescent="0.25">
      <c r="A9" s="31" t="s">
        <v>63</v>
      </c>
      <c r="B9" s="34">
        <v>1432823</v>
      </c>
      <c r="C9" s="34">
        <v>1590021</v>
      </c>
      <c r="D9" s="34">
        <v>1750031</v>
      </c>
      <c r="E9" s="51">
        <v>1921143</v>
      </c>
      <c r="F9" s="51">
        <v>1975847</v>
      </c>
      <c r="G9" s="51">
        <v>2012882</v>
      </c>
      <c r="H9" s="51">
        <v>2066266</v>
      </c>
      <c r="I9" s="51">
        <v>2137877</v>
      </c>
      <c r="J9" s="33">
        <f t="shared" si="0"/>
        <v>0.49207334053124496</v>
      </c>
    </row>
    <row r="10" spans="1:10" x14ac:dyDescent="0.25">
      <c r="A10" s="31" t="s">
        <v>64</v>
      </c>
      <c r="B10" s="34">
        <v>230203</v>
      </c>
      <c r="C10" s="34">
        <v>259163</v>
      </c>
      <c r="D10" s="34">
        <v>285829</v>
      </c>
      <c r="E10" s="51">
        <v>311222</v>
      </c>
      <c r="F10" s="51">
        <v>319566</v>
      </c>
      <c r="G10" s="51">
        <v>324985</v>
      </c>
      <c r="H10" s="51">
        <v>332592</v>
      </c>
      <c r="I10" s="51">
        <v>343092</v>
      </c>
      <c r="J10" s="33">
        <f t="shared" si="0"/>
        <v>0.49038891760750292</v>
      </c>
    </row>
    <row r="11" spans="1:10" x14ac:dyDescent="0.25">
      <c r="A11" s="31" t="s">
        <v>65</v>
      </c>
      <c r="B11" s="34">
        <v>2172999</v>
      </c>
      <c r="C11" s="34">
        <v>2394944</v>
      </c>
      <c r="D11" s="34">
        <v>2616651</v>
      </c>
      <c r="E11" s="51">
        <v>2839245</v>
      </c>
      <c r="F11" s="51">
        <v>2915029</v>
      </c>
      <c r="G11" s="51">
        <v>2960975</v>
      </c>
      <c r="H11" s="51">
        <v>3026220</v>
      </c>
      <c r="I11" s="51">
        <v>3117015</v>
      </c>
      <c r="J11" s="33">
        <f t="shared" si="0"/>
        <v>0.43443002044639689</v>
      </c>
    </row>
    <row r="12" spans="1:10" x14ac:dyDescent="0.25">
      <c r="A12" s="35" t="s">
        <v>29</v>
      </c>
      <c r="B12" s="36">
        <v>3171872</v>
      </c>
      <c r="C12" s="36">
        <v>3553727</v>
      </c>
      <c r="D12" s="36">
        <v>3924424</v>
      </c>
      <c r="E12" s="50">
        <v>4292313</v>
      </c>
      <c r="F12" s="50">
        <v>4405307</v>
      </c>
      <c r="G12" s="50">
        <v>4491096</v>
      </c>
      <c r="H12" s="50">
        <v>4601269</v>
      </c>
      <c r="I12" s="50">
        <v>4768432</v>
      </c>
      <c r="J12" s="37">
        <f>(I12-B12)/B12</f>
        <v>0.50334944159159012</v>
      </c>
    </row>
    <row r="13" spans="1:10" x14ac:dyDescent="0.25">
      <c r="A13" s="31" t="s">
        <v>66</v>
      </c>
      <c r="B13" s="34">
        <v>81423</v>
      </c>
      <c r="C13" s="34">
        <v>90545</v>
      </c>
      <c r="D13" s="34">
        <v>101048</v>
      </c>
      <c r="E13" s="51">
        <v>110943</v>
      </c>
      <c r="F13" s="51">
        <v>113783</v>
      </c>
      <c r="G13" s="51">
        <v>116416</v>
      </c>
      <c r="H13" s="51">
        <v>119791</v>
      </c>
      <c r="I13" s="51">
        <v>125004</v>
      </c>
      <c r="J13" s="33">
        <f>(I13-B13)/B13</f>
        <v>0.53524188497107694</v>
      </c>
    </row>
    <row r="14" spans="1:10" x14ac:dyDescent="0.25">
      <c r="A14" s="31" t="s">
        <v>67</v>
      </c>
      <c r="B14" s="34">
        <v>500201</v>
      </c>
      <c r="C14" s="34">
        <v>562141</v>
      </c>
      <c r="D14" s="34">
        <v>615411</v>
      </c>
      <c r="E14" s="51">
        <v>670686</v>
      </c>
      <c r="F14" s="51">
        <v>687864</v>
      </c>
      <c r="G14" s="51">
        <v>701574</v>
      </c>
      <c r="H14" s="51">
        <v>719321</v>
      </c>
      <c r="I14" s="51">
        <v>745546</v>
      </c>
      <c r="J14" s="33">
        <f t="shared" ref="J14:J40" si="1">(I14-B14)/B14</f>
        <v>0.490492821885602</v>
      </c>
    </row>
    <row r="15" spans="1:10" x14ac:dyDescent="0.25">
      <c r="A15" s="31" t="s">
        <v>68</v>
      </c>
      <c r="B15" s="34">
        <v>190393</v>
      </c>
      <c r="C15" s="34">
        <v>192780</v>
      </c>
      <c r="D15" s="34">
        <v>210529</v>
      </c>
      <c r="E15" s="51">
        <v>230027</v>
      </c>
      <c r="F15" s="51">
        <v>236012</v>
      </c>
      <c r="G15" s="51">
        <v>239884</v>
      </c>
      <c r="H15" s="51">
        <v>245686</v>
      </c>
      <c r="I15" s="51">
        <v>254681</v>
      </c>
      <c r="J15" s="33">
        <f t="shared" si="1"/>
        <v>0.33765947277473435</v>
      </c>
    </row>
    <row r="16" spans="1:10" x14ac:dyDescent="0.25">
      <c r="A16" s="31" t="s">
        <v>69</v>
      </c>
      <c r="B16" s="34">
        <v>177514</v>
      </c>
      <c r="C16" s="34">
        <v>199311</v>
      </c>
      <c r="D16" s="34">
        <v>219774</v>
      </c>
      <c r="E16" s="51">
        <v>239946</v>
      </c>
      <c r="F16" s="51">
        <v>246051</v>
      </c>
      <c r="G16" s="51">
        <v>251049</v>
      </c>
      <c r="H16" s="51">
        <v>257626</v>
      </c>
      <c r="I16" s="51">
        <v>268038</v>
      </c>
      <c r="J16" s="33">
        <f t="shared" si="1"/>
        <v>0.50995414446184528</v>
      </c>
    </row>
    <row r="17" spans="1:10" x14ac:dyDescent="0.25">
      <c r="A17" s="31" t="s">
        <v>70</v>
      </c>
      <c r="B17" s="34">
        <v>120446</v>
      </c>
      <c r="C17" s="34">
        <v>136091</v>
      </c>
      <c r="D17" s="34">
        <v>151194</v>
      </c>
      <c r="E17" s="51">
        <v>163494</v>
      </c>
      <c r="F17" s="51">
        <v>167555</v>
      </c>
      <c r="G17" s="51">
        <v>170092</v>
      </c>
      <c r="H17" s="51">
        <v>173341</v>
      </c>
      <c r="I17" s="51">
        <v>178543</v>
      </c>
      <c r="J17" s="33">
        <f t="shared" si="1"/>
        <v>0.48234893645285026</v>
      </c>
    </row>
    <row r="18" spans="1:10" x14ac:dyDescent="0.25">
      <c r="A18" s="31" t="s">
        <v>71</v>
      </c>
      <c r="B18" s="34">
        <v>30849</v>
      </c>
      <c r="C18" s="34">
        <v>35203</v>
      </c>
      <c r="D18" s="34">
        <v>40206</v>
      </c>
      <c r="E18" s="51">
        <v>44450</v>
      </c>
      <c r="F18" s="51">
        <v>45821</v>
      </c>
      <c r="G18" s="51">
        <v>46761</v>
      </c>
      <c r="H18" s="51">
        <v>47852</v>
      </c>
      <c r="I18" s="51">
        <v>49612</v>
      </c>
      <c r="J18" s="33">
        <f t="shared" si="1"/>
        <v>0.60822068786670558</v>
      </c>
    </row>
    <row r="19" spans="1:10" x14ac:dyDescent="0.25">
      <c r="A19" s="31" t="s">
        <v>72</v>
      </c>
      <c r="B19" s="34">
        <v>93591</v>
      </c>
      <c r="C19" s="34">
        <v>103874</v>
      </c>
      <c r="D19" s="34">
        <v>114990</v>
      </c>
      <c r="E19" s="51">
        <v>125770</v>
      </c>
      <c r="F19" s="51">
        <v>128963</v>
      </c>
      <c r="G19" s="51">
        <v>131522</v>
      </c>
      <c r="H19" s="51">
        <v>134942</v>
      </c>
      <c r="I19" s="51">
        <v>140343</v>
      </c>
      <c r="J19" s="33">
        <f t="shared" si="1"/>
        <v>0.49953521171907556</v>
      </c>
    </row>
    <row r="20" spans="1:10" x14ac:dyDescent="0.25">
      <c r="A20" s="31" t="s">
        <v>73</v>
      </c>
      <c r="B20" s="34">
        <v>297615</v>
      </c>
      <c r="C20" s="34">
        <v>340885</v>
      </c>
      <c r="D20" s="34">
        <v>378064</v>
      </c>
      <c r="E20" s="51">
        <v>414436</v>
      </c>
      <c r="F20" s="51">
        <v>426704</v>
      </c>
      <c r="G20" s="51">
        <v>434694</v>
      </c>
      <c r="H20" s="51">
        <v>445154</v>
      </c>
      <c r="I20" s="51">
        <v>461046</v>
      </c>
      <c r="J20" s="33">
        <f t="shared" si="1"/>
        <v>0.54913562824454409</v>
      </c>
    </row>
    <row r="21" spans="1:10" x14ac:dyDescent="0.25">
      <c r="A21" s="31" t="s">
        <v>74</v>
      </c>
      <c r="B21" s="34">
        <v>42664</v>
      </c>
      <c r="C21" s="34">
        <v>47155</v>
      </c>
      <c r="D21" s="34">
        <v>52189</v>
      </c>
      <c r="E21" s="51">
        <v>57252</v>
      </c>
      <c r="F21" s="51">
        <v>58812</v>
      </c>
      <c r="G21" s="51">
        <v>59914</v>
      </c>
      <c r="H21" s="51">
        <v>61434</v>
      </c>
      <c r="I21" s="51">
        <v>63734</v>
      </c>
      <c r="J21" s="33">
        <f t="shared" si="1"/>
        <v>0.4938589911869492</v>
      </c>
    </row>
    <row r="22" spans="1:10" x14ac:dyDescent="0.25">
      <c r="A22" s="32" t="s">
        <v>75</v>
      </c>
      <c r="B22" s="34">
        <v>208522</v>
      </c>
      <c r="C22" s="34">
        <v>239962</v>
      </c>
      <c r="D22" s="34">
        <v>267481</v>
      </c>
      <c r="E22" s="51">
        <v>295923</v>
      </c>
      <c r="F22" s="51">
        <v>305441</v>
      </c>
      <c r="G22" s="51">
        <v>311369</v>
      </c>
      <c r="H22" s="51">
        <v>319881</v>
      </c>
      <c r="I22" s="51">
        <v>332830</v>
      </c>
      <c r="J22" s="33">
        <f t="shared" si="1"/>
        <v>0.59613853694094632</v>
      </c>
    </row>
    <row r="23" spans="1:10" x14ac:dyDescent="0.25">
      <c r="A23" s="31" t="s">
        <v>76</v>
      </c>
      <c r="B23" s="34">
        <v>97006</v>
      </c>
      <c r="C23" s="34">
        <v>108796</v>
      </c>
      <c r="D23" s="34">
        <v>120284</v>
      </c>
      <c r="E23" s="51">
        <v>131993</v>
      </c>
      <c r="F23" s="51">
        <v>135709</v>
      </c>
      <c r="G23" s="51">
        <v>138732</v>
      </c>
      <c r="H23" s="51">
        <v>142693</v>
      </c>
      <c r="I23" s="51">
        <v>148833</v>
      </c>
      <c r="J23" s="33">
        <f t="shared" si="1"/>
        <v>0.53426592169556519</v>
      </c>
    </row>
    <row r="24" spans="1:10" x14ac:dyDescent="0.25">
      <c r="A24" s="31" t="s">
        <v>77</v>
      </c>
      <c r="B24" s="34">
        <v>54005</v>
      </c>
      <c r="C24" s="34">
        <v>60442</v>
      </c>
      <c r="D24" s="34">
        <v>67927</v>
      </c>
      <c r="E24" s="51">
        <v>75297</v>
      </c>
      <c r="F24" s="51">
        <v>77430</v>
      </c>
      <c r="G24" s="51">
        <v>79163</v>
      </c>
      <c r="H24" s="51">
        <v>81491</v>
      </c>
      <c r="I24" s="51">
        <v>85140</v>
      </c>
      <c r="J24" s="33">
        <f t="shared" si="1"/>
        <v>0.5765206925284696</v>
      </c>
    </row>
    <row r="25" spans="1:10" x14ac:dyDescent="0.25">
      <c r="A25" s="31" t="s">
        <v>78</v>
      </c>
      <c r="B25" s="34">
        <v>17472</v>
      </c>
      <c r="C25" s="34">
        <v>19515</v>
      </c>
      <c r="D25" s="34">
        <v>21825</v>
      </c>
      <c r="E25" s="51">
        <v>23578</v>
      </c>
      <c r="F25" s="51">
        <v>24197</v>
      </c>
      <c r="G25" s="51">
        <v>24499</v>
      </c>
      <c r="H25" s="51">
        <v>24886</v>
      </c>
      <c r="I25" s="51">
        <v>25708</v>
      </c>
      <c r="J25" s="33">
        <f t="shared" si="1"/>
        <v>0.47138278388278387</v>
      </c>
    </row>
    <row r="26" spans="1:10" x14ac:dyDescent="0.25">
      <c r="A26" s="31" t="s">
        <v>79</v>
      </c>
      <c r="B26" s="34">
        <v>189301</v>
      </c>
      <c r="C26" s="34">
        <v>212444</v>
      </c>
      <c r="D26" s="34">
        <v>233251</v>
      </c>
      <c r="E26" s="51">
        <v>254597</v>
      </c>
      <c r="F26" s="51">
        <v>261134</v>
      </c>
      <c r="G26" s="51">
        <v>266141</v>
      </c>
      <c r="H26" s="51">
        <v>273455</v>
      </c>
      <c r="I26" s="51">
        <v>284543</v>
      </c>
      <c r="J26" s="33">
        <f t="shared" si="1"/>
        <v>0.50312465332988199</v>
      </c>
    </row>
    <row r="27" spans="1:10" x14ac:dyDescent="0.25">
      <c r="A27" s="31" t="s">
        <v>80</v>
      </c>
      <c r="B27" s="34">
        <v>118390</v>
      </c>
      <c r="C27" s="34">
        <v>132305</v>
      </c>
      <c r="D27" s="34">
        <v>146966</v>
      </c>
      <c r="E27" s="51">
        <v>161193</v>
      </c>
      <c r="F27" s="51">
        <v>165983</v>
      </c>
      <c r="G27" s="51">
        <v>169372</v>
      </c>
      <c r="H27" s="51">
        <v>173770</v>
      </c>
      <c r="I27" s="51">
        <v>180452</v>
      </c>
      <c r="J27" s="33">
        <f t="shared" si="1"/>
        <v>0.52421657234563734</v>
      </c>
    </row>
    <row r="28" spans="1:10" x14ac:dyDescent="0.25">
      <c r="A28" s="31" t="s">
        <v>81</v>
      </c>
      <c r="B28" s="34">
        <v>210547</v>
      </c>
      <c r="C28" s="34">
        <v>228259</v>
      </c>
      <c r="D28" s="34">
        <v>244116</v>
      </c>
      <c r="E28" s="51">
        <v>259354</v>
      </c>
      <c r="F28" s="51">
        <v>263134</v>
      </c>
      <c r="G28" s="51">
        <v>268299</v>
      </c>
      <c r="H28" s="51">
        <v>269521</v>
      </c>
      <c r="I28" s="51">
        <v>270521</v>
      </c>
      <c r="J28" s="33">
        <f t="shared" si="1"/>
        <v>0.28484851363353553</v>
      </c>
    </row>
    <row r="29" spans="1:10" x14ac:dyDescent="0.25">
      <c r="A29" s="31" t="s">
        <v>82</v>
      </c>
      <c r="B29" s="34">
        <v>35690</v>
      </c>
      <c r="C29" s="34">
        <v>39464</v>
      </c>
      <c r="D29" s="34">
        <v>43786</v>
      </c>
      <c r="E29" s="51">
        <v>47817</v>
      </c>
      <c r="F29" s="51">
        <v>48772</v>
      </c>
      <c r="G29" s="51">
        <v>49488</v>
      </c>
      <c r="H29" s="51">
        <v>50576</v>
      </c>
      <c r="I29" s="51">
        <v>52325</v>
      </c>
      <c r="J29" s="33">
        <f t="shared" si="1"/>
        <v>0.46609694592322781</v>
      </c>
    </row>
    <row r="30" spans="1:10" x14ac:dyDescent="0.25">
      <c r="A30" s="31" t="s">
        <v>83</v>
      </c>
      <c r="B30" s="34">
        <v>35908</v>
      </c>
      <c r="C30" s="34">
        <v>44407</v>
      </c>
      <c r="D30" s="34">
        <v>52593</v>
      </c>
      <c r="E30" s="51">
        <v>60140</v>
      </c>
      <c r="F30" s="51">
        <v>62099</v>
      </c>
      <c r="G30" s="51">
        <v>63505</v>
      </c>
      <c r="H30" s="51">
        <v>65441</v>
      </c>
      <c r="I30" s="51">
        <v>68649</v>
      </c>
      <c r="J30" s="33">
        <f t="shared" si="1"/>
        <v>0.91180238386988977</v>
      </c>
    </row>
    <row r="31" spans="1:10" x14ac:dyDescent="0.25">
      <c r="A31" s="31" t="s">
        <v>84</v>
      </c>
      <c r="B31" s="34">
        <v>11653</v>
      </c>
      <c r="C31" s="34">
        <v>15712</v>
      </c>
      <c r="D31" s="34">
        <v>18271</v>
      </c>
      <c r="E31" s="51">
        <v>21022</v>
      </c>
      <c r="F31" s="51">
        <v>21898</v>
      </c>
      <c r="G31" s="51">
        <v>22397</v>
      </c>
      <c r="H31" s="51">
        <v>22952</v>
      </c>
      <c r="I31" s="51">
        <v>23906</v>
      </c>
      <c r="J31" s="33">
        <f t="shared" si="1"/>
        <v>1.051488886981893</v>
      </c>
    </row>
    <row r="32" spans="1:10" x14ac:dyDescent="0.25">
      <c r="A32" s="32" t="s">
        <v>85</v>
      </c>
      <c r="B32" s="34">
        <v>249510</v>
      </c>
      <c r="C32" s="34">
        <v>284165</v>
      </c>
      <c r="D32" s="34">
        <v>315064</v>
      </c>
      <c r="E32" s="51">
        <v>346774</v>
      </c>
      <c r="F32" s="51">
        <v>356100</v>
      </c>
      <c r="G32" s="51">
        <v>363301</v>
      </c>
      <c r="H32" s="51">
        <v>373584</v>
      </c>
      <c r="I32" s="51">
        <v>388087</v>
      </c>
      <c r="J32" s="33">
        <f t="shared" si="1"/>
        <v>0.55539657729149128</v>
      </c>
    </row>
    <row r="33" spans="1:10" x14ac:dyDescent="0.25">
      <c r="A33" s="31" t="s">
        <v>86</v>
      </c>
      <c r="B33" s="34">
        <v>37477</v>
      </c>
      <c r="C33" s="34">
        <v>43171</v>
      </c>
      <c r="D33" s="34">
        <v>49442</v>
      </c>
      <c r="E33" s="51">
        <v>56160</v>
      </c>
      <c r="F33" s="51">
        <v>58219</v>
      </c>
      <c r="G33" s="51">
        <v>59700</v>
      </c>
      <c r="H33" s="51">
        <v>61647</v>
      </c>
      <c r="I33" s="51">
        <v>64723</v>
      </c>
      <c r="J33" s="33">
        <f t="shared" si="1"/>
        <v>0.7270058969501294</v>
      </c>
    </row>
    <row r="34" spans="1:10" x14ac:dyDescent="0.25">
      <c r="A34" s="31" t="s">
        <v>87</v>
      </c>
      <c r="B34" s="34">
        <v>208650</v>
      </c>
      <c r="C34" s="34">
        <v>231564</v>
      </c>
      <c r="D34" s="34">
        <v>254206</v>
      </c>
      <c r="E34" s="51">
        <v>276564</v>
      </c>
      <c r="F34" s="51">
        <v>282795</v>
      </c>
      <c r="G34" s="51">
        <v>287532</v>
      </c>
      <c r="H34" s="51">
        <v>294614</v>
      </c>
      <c r="I34" s="51">
        <v>305617</v>
      </c>
      <c r="J34" s="33">
        <f t="shared" si="1"/>
        <v>0.46473520249221184</v>
      </c>
    </row>
    <row r="35" spans="1:10" x14ac:dyDescent="0.25">
      <c r="A35" s="31" t="s">
        <v>88</v>
      </c>
      <c r="B35" s="34">
        <v>66733</v>
      </c>
      <c r="C35" s="34">
        <v>77381</v>
      </c>
      <c r="D35" s="34">
        <v>84850</v>
      </c>
      <c r="E35" s="51">
        <v>91381</v>
      </c>
      <c r="F35" s="51">
        <v>93682</v>
      </c>
      <c r="G35" s="51">
        <v>95870</v>
      </c>
      <c r="H35" s="51">
        <v>98074</v>
      </c>
      <c r="I35" s="51">
        <v>100661</v>
      </c>
      <c r="J35" s="33">
        <f t="shared" si="1"/>
        <v>0.50841412794269703</v>
      </c>
    </row>
    <row r="36" spans="1:10" x14ac:dyDescent="0.25">
      <c r="A36" s="31" t="s">
        <v>89</v>
      </c>
      <c r="B36" s="34">
        <v>31504</v>
      </c>
      <c r="C36" s="34">
        <v>35262</v>
      </c>
      <c r="D36" s="34">
        <v>39404</v>
      </c>
      <c r="E36" s="51">
        <v>43611</v>
      </c>
      <c r="F36" s="51">
        <v>44885</v>
      </c>
      <c r="G36" s="51">
        <v>45805</v>
      </c>
      <c r="H36" s="51">
        <v>47143</v>
      </c>
      <c r="I36" s="51">
        <v>49338</v>
      </c>
      <c r="J36" s="33">
        <f t="shared" si="1"/>
        <v>0.56608684611477911</v>
      </c>
    </row>
    <row r="37" spans="1:10" x14ac:dyDescent="0.25">
      <c r="A37" s="31" t="s">
        <v>90</v>
      </c>
      <c r="B37" s="34">
        <v>10993</v>
      </c>
      <c r="C37" s="34">
        <v>12425</v>
      </c>
      <c r="D37" s="34">
        <v>13942</v>
      </c>
      <c r="E37" s="51">
        <v>15332</v>
      </c>
      <c r="F37" s="51">
        <v>15773</v>
      </c>
      <c r="G37" s="51">
        <v>16034</v>
      </c>
      <c r="H37" s="51">
        <v>16381</v>
      </c>
      <c r="I37" s="51">
        <v>16963</v>
      </c>
      <c r="J37" s="33">
        <f t="shared" si="1"/>
        <v>0.54307286455016834</v>
      </c>
    </row>
    <row r="38" spans="1:10" x14ac:dyDescent="0.25">
      <c r="A38" s="31" t="s">
        <v>91</v>
      </c>
      <c r="B38" s="34">
        <v>18657</v>
      </c>
      <c r="C38" s="34">
        <v>21165</v>
      </c>
      <c r="D38" s="34">
        <v>23742</v>
      </c>
      <c r="E38" s="51">
        <v>26074</v>
      </c>
      <c r="F38" s="51">
        <v>26777</v>
      </c>
      <c r="G38" s="51">
        <v>27306</v>
      </c>
      <c r="H38" s="51">
        <v>27985</v>
      </c>
      <c r="I38" s="51">
        <v>29126</v>
      </c>
      <c r="J38" s="33">
        <f t="shared" si="1"/>
        <v>0.56112987082596344</v>
      </c>
    </row>
    <row r="39" spans="1:10" x14ac:dyDescent="0.25">
      <c r="A39" s="31" t="s">
        <v>92</v>
      </c>
      <c r="B39" s="34">
        <v>11952</v>
      </c>
      <c r="C39" s="34">
        <v>13598</v>
      </c>
      <c r="D39" s="34">
        <v>15252</v>
      </c>
      <c r="E39" s="51">
        <v>17396</v>
      </c>
      <c r="F39" s="51">
        <v>17922</v>
      </c>
      <c r="G39" s="51">
        <v>18462</v>
      </c>
      <c r="H39" s="51">
        <v>19285</v>
      </c>
      <c r="I39" s="51">
        <v>20535</v>
      </c>
      <c r="J39" s="33">
        <f t="shared" si="1"/>
        <v>0.71812248995983941</v>
      </c>
    </row>
    <row r="40" spans="1:10" x14ac:dyDescent="0.25">
      <c r="A40" s="31" t="s">
        <v>93</v>
      </c>
      <c r="B40" s="34">
        <v>23206</v>
      </c>
      <c r="C40" s="34">
        <v>25705</v>
      </c>
      <c r="D40" s="34">
        <v>28617</v>
      </c>
      <c r="E40" s="51">
        <v>31103</v>
      </c>
      <c r="F40" s="51">
        <v>31792</v>
      </c>
      <c r="G40" s="51">
        <v>32215</v>
      </c>
      <c r="H40" s="51">
        <v>32743</v>
      </c>
      <c r="I40" s="51">
        <v>33928</v>
      </c>
      <c r="J40" s="33">
        <f t="shared" si="1"/>
        <v>0.46203568042747567</v>
      </c>
    </row>
    <row r="41" spans="1:10" x14ac:dyDescent="0.25">
      <c r="A41" s="41" t="s">
        <v>20</v>
      </c>
      <c r="B41" s="39">
        <v>18569123</v>
      </c>
      <c r="C41" s="39">
        <v>20497167</v>
      </c>
      <c r="D41" s="39">
        <v>22327795</v>
      </c>
      <c r="E41" s="39">
        <v>24157567</v>
      </c>
      <c r="F41" s="39">
        <v>24770305</v>
      </c>
      <c r="G41" s="39">
        <v>25189941</v>
      </c>
      <c r="H41" s="39">
        <v>25768329</v>
      </c>
      <c r="I41" s="39">
        <v>26578723</v>
      </c>
      <c r="J41" s="40">
        <f>(I41-B41)/B41</f>
        <v>0.43133970301128383</v>
      </c>
    </row>
  </sheetData>
  <mergeCells count="2">
    <mergeCell ref="A1:J1"/>
    <mergeCell ref="A2:J2"/>
  </mergeCells>
  <pageMargins left="0.25" right="0.25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view="pageBreakPreview" zoomScale="65" zoomScaleNormal="100" workbookViewId="0">
      <selection activeCell="I15" sqref="I15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9" width="18" style="48" customWidth="1"/>
    <col min="10" max="10" width="23.88671875" style="48" customWidth="1"/>
    <col min="11" max="16384" width="8.88671875" style="48"/>
  </cols>
  <sheetData>
    <row r="1" spans="1:10" ht="25.2" x14ac:dyDescent="0.25">
      <c r="A1" s="62" t="s">
        <v>96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97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0" x14ac:dyDescent="0.25">
      <c r="A5" s="45" t="s">
        <v>28</v>
      </c>
      <c r="B5" s="36">
        <v>41126937</v>
      </c>
      <c r="C5" s="36">
        <v>45722659</v>
      </c>
      <c r="D5" s="36">
        <v>50815670</v>
      </c>
      <c r="E5" s="52">
        <v>56445722</v>
      </c>
      <c r="F5" s="50">
        <v>59427438</v>
      </c>
      <c r="G5" s="50">
        <v>62230102</v>
      </c>
      <c r="H5" s="50">
        <v>65449947</v>
      </c>
      <c r="I5" s="50">
        <v>69257691</v>
      </c>
      <c r="J5" s="37">
        <f>(I5-B5)/B5</f>
        <v>0.68399827587451989</v>
      </c>
    </row>
    <row r="6" spans="1:10" x14ac:dyDescent="0.25">
      <c r="A6" s="30" t="s">
        <v>60</v>
      </c>
      <c r="B6" s="34">
        <v>1256987</v>
      </c>
      <c r="C6" s="34">
        <v>1281472</v>
      </c>
      <c r="D6" s="34">
        <v>1303624</v>
      </c>
      <c r="E6" s="51">
        <v>1330635</v>
      </c>
      <c r="F6" s="51">
        <v>1347569</v>
      </c>
      <c r="G6" s="51">
        <v>1365301</v>
      </c>
      <c r="H6" s="51">
        <v>1386664</v>
      </c>
      <c r="I6" s="51">
        <v>1399811</v>
      </c>
      <c r="J6" s="33">
        <f>(I6-B6)/B6</f>
        <v>0.11362408680439813</v>
      </c>
    </row>
    <row r="7" spans="1:10" x14ac:dyDescent="0.25">
      <c r="A7" s="30" t="s">
        <v>61</v>
      </c>
      <c r="B7" s="34">
        <v>37172694</v>
      </c>
      <c r="C7" s="34">
        <v>41666733</v>
      </c>
      <c r="D7" s="34">
        <v>46645518</v>
      </c>
      <c r="E7" s="51">
        <v>52096608</v>
      </c>
      <c r="F7" s="51">
        <v>55002780</v>
      </c>
      <c r="G7" s="51">
        <v>57720917</v>
      </c>
      <c r="H7" s="51">
        <v>60838039</v>
      </c>
      <c r="I7" s="51">
        <v>64583565</v>
      </c>
      <c r="J7" s="33">
        <f t="shared" ref="J7:J11" si="0">(I7-B7)/B7</f>
        <v>0.7373926409530609</v>
      </c>
    </row>
    <row r="8" spans="1:10" x14ac:dyDescent="0.25">
      <c r="A8" s="30" t="s">
        <v>62</v>
      </c>
      <c r="B8" s="34">
        <v>1356010</v>
      </c>
      <c r="C8" s="34">
        <v>1400089</v>
      </c>
      <c r="D8" s="34">
        <v>1448648</v>
      </c>
      <c r="E8" s="51">
        <v>1497260</v>
      </c>
      <c r="F8" s="51">
        <v>1526742</v>
      </c>
      <c r="G8" s="51">
        <v>1563012</v>
      </c>
      <c r="H8" s="51">
        <v>1609713</v>
      </c>
      <c r="I8" s="51">
        <v>1633183</v>
      </c>
      <c r="J8" s="33">
        <f t="shared" si="0"/>
        <v>0.20440335985722818</v>
      </c>
    </row>
    <row r="9" spans="1:10" x14ac:dyDescent="0.25">
      <c r="A9" s="30" t="s">
        <v>63</v>
      </c>
      <c r="B9" s="34">
        <v>501020</v>
      </c>
      <c r="C9" s="34">
        <v>511530</v>
      </c>
      <c r="D9" s="34">
        <v>530892</v>
      </c>
      <c r="E9" s="51">
        <v>606058</v>
      </c>
      <c r="F9" s="51">
        <v>617067</v>
      </c>
      <c r="G9" s="51">
        <v>628074</v>
      </c>
      <c r="H9" s="51">
        <v>640463</v>
      </c>
      <c r="I9" s="51">
        <v>650348</v>
      </c>
      <c r="J9" s="33">
        <f t="shared" si="0"/>
        <v>0.29804798211648237</v>
      </c>
    </row>
    <row r="10" spans="1:10" x14ac:dyDescent="0.25">
      <c r="A10" s="30" t="s">
        <v>64</v>
      </c>
      <c r="B10" s="34">
        <v>113598</v>
      </c>
      <c r="C10" s="34">
        <v>116821</v>
      </c>
      <c r="D10" s="34">
        <v>121005</v>
      </c>
      <c r="E10" s="51">
        <v>126136</v>
      </c>
      <c r="F10" s="51">
        <v>129311</v>
      </c>
      <c r="G10" s="51">
        <v>132767</v>
      </c>
      <c r="H10" s="51">
        <v>136661</v>
      </c>
      <c r="I10" s="51">
        <v>139601</v>
      </c>
      <c r="J10" s="33">
        <f t="shared" si="0"/>
        <v>0.22890367788165283</v>
      </c>
    </row>
    <row r="11" spans="1:10" x14ac:dyDescent="0.25">
      <c r="A11" s="30" t="s">
        <v>65</v>
      </c>
      <c r="B11" s="34">
        <v>726628</v>
      </c>
      <c r="C11" s="34">
        <v>746014</v>
      </c>
      <c r="D11" s="34">
        <v>765983</v>
      </c>
      <c r="E11" s="51">
        <v>789025</v>
      </c>
      <c r="F11" s="51">
        <v>803969</v>
      </c>
      <c r="G11" s="51">
        <v>820031</v>
      </c>
      <c r="H11" s="51">
        <v>838407</v>
      </c>
      <c r="I11" s="51">
        <v>851183</v>
      </c>
      <c r="J11" s="33">
        <f t="shared" si="0"/>
        <v>0.17141508447238477</v>
      </c>
    </row>
    <row r="12" spans="1:10" x14ac:dyDescent="0.25">
      <c r="A12" s="45" t="s">
        <v>29</v>
      </c>
      <c r="B12" s="36">
        <v>1459580</v>
      </c>
      <c r="C12" s="36">
        <v>1499916</v>
      </c>
      <c r="D12" s="36">
        <v>1547266</v>
      </c>
      <c r="E12" s="52">
        <v>1598056</v>
      </c>
      <c r="F12" s="50">
        <v>1626896</v>
      </c>
      <c r="G12" s="50">
        <v>1656112</v>
      </c>
      <c r="H12" s="50">
        <v>1694964</v>
      </c>
      <c r="I12" s="50">
        <v>1719940</v>
      </c>
      <c r="J12" s="37">
        <f>(I12-B12)/B12</f>
        <v>0.17838008194138039</v>
      </c>
    </row>
    <row r="13" spans="1:10" x14ac:dyDescent="0.25">
      <c r="A13" s="30" t="s">
        <v>66</v>
      </c>
      <c r="B13" s="34">
        <v>12092</v>
      </c>
      <c r="C13" s="34">
        <v>12381</v>
      </c>
      <c r="D13" s="34">
        <v>12714</v>
      </c>
      <c r="E13" s="51">
        <v>12862</v>
      </c>
      <c r="F13" s="51">
        <v>13265</v>
      </c>
      <c r="G13" s="51">
        <v>13689</v>
      </c>
      <c r="H13" s="51">
        <v>14273</v>
      </c>
      <c r="I13" s="51">
        <v>14475</v>
      </c>
      <c r="J13" s="33">
        <f>(I13-B13)/B13</f>
        <v>0.19707244459146545</v>
      </c>
    </row>
    <row r="14" spans="1:10" x14ac:dyDescent="0.25">
      <c r="A14" s="30" t="s">
        <v>67</v>
      </c>
      <c r="B14" s="34">
        <v>314707</v>
      </c>
      <c r="C14" s="34">
        <v>324147</v>
      </c>
      <c r="D14" s="34">
        <v>334723</v>
      </c>
      <c r="E14" s="51">
        <v>345288</v>
      </c>
      <c r="F14" s="51">
        <v>351942</v>
      </c>
      <c r="G14" s="51">
        <v>359211</v>
      </c>
      <c r="H14" s="51">
        <v>368400</v>
      </c>
      <c r="I14" s="51">
        <v>373342</v>
      </c>
      <c r="J14" s="33">
        <f t="shared" ref="J14:J40" si="1">(I14-B14)/B14</f>
        <v>0.18631616074634502</v>
      </c>
    </row>
    <row r="15" spans="1:10" x14ac:dyDescent="0.25">
      <c r="A15" s="30" t="s">
        <v>68</v>
      </c>
      <c r="B15" s="34">
        <v>64072</v>
      </c>
      <c r="C15" s="34">
        <v>64867</v>
      </c>
      <c r="D15" s="34">
        <v>66153</v>
      </c>
      <c r="E15" s="51">
        <v>69352</v>
      </c>
      <c r="F15" s="51">
        <v>69884</v>
      </c>
      <c r="G15" s="51">
        <v>70836</v>
      </c>
      <c r="H15" s="51">
        <v>72179</v>
      </c>
      <c r="I15" s="51">
        <v>72979</v>
      </c>
      <c r="J15" s="33">
        <f t="shared" si="1"/>
        <v>0.13901548258209515</v>
      </c>
    </row>
    <row r="16" spans="1:10" x14ac:dyDescent="0.25">
      <c r="A16" s="30" t="s">
        <v>69</v>
      </c>
      <c r="B16" s="34">
        <v>49165</v>
      </c>
      <c r="C16" s="34">
        <v>51219</v>
      </c>
      <c r="D16" s="34">
        <v>53969</v>
      </c>
      <c r="E16" s="51">
        <v>57850</v>
      </c>
      <c r="F16" s="51">
        <v>60758</v>
      </c>
      <c r="G16" s="51">
        <v>63337</v>
      </c>
      <c r="H16" s="51">
        <v>66413</v>
      </c>
      <c r="I16" s="51">
        <v>68376</v>
      </c>
      <c r="J16" s="33">
        <f t="shared" si="1"/>
        <v>0.39074544899827113</v>
      </c>
    </row>
    <row r="17" spans="1:10" x14ac:dyDescent="0.25">
      <c r="A17" s="30" t="s">
        <v>70</v>
      </c>
      <c r="B17" s="34">
        <v>31210</v>
      </c>
      <c r="C17" s="34">
        <v>33739</v>
      </c>
      <c r="D17" s="34">
        <v>36028</v>
      </c>
      <c r="E17" s="51">
        <v>38400</v>
      </c>
      <c r="F17" s="51">
        <v>39746</v>
      </c>
      <c r="G17" s="51">
        <v>40917</v>
      </c>
      <c r="H17" s="51">
        <v>42498</v>
      </c>
      <c r="I17" s="51">
        <v>43944</v>
      </c>
      <c r="J17" s="33">
        <f t="shared" si="1"/>
        <v>0.40801025312399875</v>
      </c>
    </row>
    <row r="18" spans="1:10" x14ac:dyDescent="0.25">
      <c r="A18" s="30" t="s">
        <v>71</v>
      </c>
      <c r="B18" s="34">
        <v>17996</v>
      </c>
      <c r="C18" s="34">
        <v>18407</v>
      </c>
      <c r="D18" s="34">
        <v>24679</v>
      </c>
      <c r="E18" s="51">
        <v>25374</v>
      </c>
      <c r="F18" s="51">
        <v>25900</v>
      </c>
      <c r="G18" s="51">
        <v>26507</v>
      </c>
      <c r="H18" s="51">
        <v>27391</v>
      </c>
      <c r="I18" s="51">
        <v>28037</v>
      </c>
      <c r="J18" s="33">
        <f t="shared" si="1"/>
        <v>0.55795732384974439</v>
      </c>
    </row>
    <row r="19" spans="1:10" x14ac:dyDescent="0.25">
      <c r="A19" s="30" t="s">
        <v>72</v>
      </c>
      <c r="B19" s="34">
        <v>37015</v>
      </c>
      <c r="C19" s="34">
        <v>38578</v>
      </c>
      <c r="D19" s="34">
        <v>39578</v>
      </c>
      <c r="E19" s="51">
        <v>41253</v>
      </c>
      <c r="F19" s="51">
        <v>42205</v>
      </c>
      <c r="G19" s="51">
        <v>43280</v>
      </c>
      <c r="H19" s="51">
        <v>44760</v>
      </c>
      <c r="I19" s="51">
        <v>45171</v>
      </c>
      <c r="J19" s="33">
        <f t="shared" si="1"/>
        <v>0.22034310414696745</v>
      </c>
    </row>
    <row r="20" spans="1:10" x14ac:dyDescent="0.25">
      <c r="A20" s="30" t="s">
        <v>73</v>
      </c>
      <c r="B20" s="34">
        <v>103725</v>
      </c>
      <c r="C20" s="34">
        <v>105559</v>
      </c>
      <c r="D20" s="34">
        <v>106950</v>
      </c>
      <c r="E20" s="51">
        <v>109228</v>
      </c>
      <c r="F20" s="51">
        <v>110719</v>
      </c>
      <c r="G20" s="51">
        <v>112907</v>
      </c>
      <c r="H20" s="51">
        <v>115651</v>
      </c>
      <c r="I20" s="51">
        <v>116712</v>
      </c>
      <c r="J20" s="33">
        <f t="shared" si="1"/>
        <v>0.12520607375271151</v>
      </c>
    </row>
    <row r="21" spans="1:10" x14ac:dyDescent="0.25">
      <c r="A21" s="30" t="s">
        <v>74</v>
      </c>
      <c r="B21" s="34">
        <v>3129</v>
      </c>
      <c r="C21" s="34">
        <v>3414</v>
      </c>
      <c r="D21" s="34">
        <v>3671</v>
      </c>
      <c r="E21" s="51">
        <v>4047</v>
      </c>
      <c r="F21" s="51">
        <v>4332</v>
      </c>
      <c r="G21" s="51">
        <v>4596</v>
      </c>
      <c r="H21" s="51">
        <v>4889</v>
      </c>
      <c r="I21" s="51">
        <v>5093</v>
      </c>
      <c r="J21" s="33">
        <f t="shared" si="1"/>
        <v>0.62767657398529886</v>
      </c>
    </row>
    <row r="22" spans="1:10" x14ac:dyDescent="0.25">
      <c r="A22" s="30" t="s">
        <v>75</v>
      </c>
      <c r="B22" s="34">
        <v>26748</v>
      </c>
      <c r="C22" s="34">
        <v>28034</v>
      </c>
      <c r="D22" s="34">
        <v>29326</v>
      </c>
      <c r="E22" s="51">
        <v>33967</v>
      </c>
      <c r="F22" s="51">
        <v>37172</v>
      </c>
      <c r="G22" s="51">
        <v>39097</v>
      </c>
      <c r="H22" s="51">
        <v>43117</v>
      </c>
      <c r="I22" s="51">
        <v>43920</v>
      </c>
      <c r="J22" s="33">
        <f t="shared" si="1"/>
        <v>0.64199192462987886</v>
      </c>
    </row>
    <row r="23" spans="1:10" x14ac:dyDescent="0.25">
      <c r="A23" s="30" t="s">
        <v>76</v>
      </c>
      <c r="B23" s="34">
        <v>38042</v>
      </c>
      <c r="C23" s="34">
        <v>40925</v>
      </c>
      <c r="D23" s="34">
        <v>44958</v>
      </c>
      <c r="E23" s="51">
        <v>50018</v>
      </c>
      <c r="F23" s="51">
        <v>51430</v>
      </c>
      <c r="G23" s="51">
        <v>52825</v>
      </c>
      <c r="H23" s="51">
        <v>54662</v>
      </c>
      <c r="I23" s="51">
        <v>55507</v>
      </c>
      <c r="J23" s="33">
        <f t="shared" si="1"/>
        <v>0.45909783923032438</v>
      </c>
    </row>
    <row r="24" spans="1:10" x14ac:dyDescent="0.25">
      <c r="A24" s="30" t="s">
        <v>77</v>
      </c>
      <c r="B24" s="34">
        <v>6225</v>
      </c>
      <c r="C24" s="34">
        <v>6573</v>
      </c>
      <c r="D24" s="34">
        <v>6916</v>
      </c>
      <c r="E24" s="51">
        <v>7322</v>
      </c>
      <c r="F24" s="51">
        <v>7534</v>
      </c>
      <c r="G24" s="51">
        <v>7768</v>
      </c>
      <c r="H24" s="51">
        <v>8179</v>
      </c>
      <c r="I24" s="51">
        <v>8459</v>
      </c>
      <c r="J24" s="33">
        <f t="shared" si="1"/>
        <v>0.35887550200803214</v>
      </c>
    </row>
    <row r="25" spans="1:10" x14ac:dyDescent="0.25">
      <c r="A25" s="30" t="s">
        <v>78</v>
      </c>
      <c r="B25" s="34">
        <v>3491</v>
      </c>
      <c r="C25" s="34">
        <v>3592</v>
      </c>
      <c r="D25" s="34">
        <v>3829</v>
      </c>
      <c r="E25" s="51">
        <v>4030</v>
      </c>
      <c r="F25" s="51">
        <v>4086</v>
      </c>
      <c r="G25" s="51">
        <v>4168</v>
      </c>
      <c r="H25" s="51">
        <v>4296</v>
      </c>
      <c r="I25" s="51">
        <v>4450</v>
      </c>
      <c r="J25" s="33">
        <f t="shared" si="1"/>
        <v>0.27470638785448298</v>
      </c>
    </row>
    <row r="26" spans="1:10" x14ac:dyDescent="0.25">
      <c r="A26" s="30" t="s">
        <v>79</v>
      </c>
      <c r="B26" s="34">
        <v>372074</v>
      </c>
      <c r="C26" s="34">
        <v>379405</v>
      </c>
      <c r="D26" s="34">
        <v>383073</v>
      </c>
      <c r="E26" s="51">
        <v>387775</v>
      </c>
      <c r="F26" s="51">
        <v>389283</v>
      </c>
      <c r="G26" s="51">
        <v>390643</v>
      </c>
      <c r="H26" s="51">
        <v>392256</v>
      </c>
      <c r="I26" s="51">
        <v>395897</v>
      </c>
      <c r="J26" s="33">
        <f t="shared" si="1"/>
        <v>6.4027585910329671E-2</v>
      </c>
    </row>
    <row r="27" spans="1:10" x14ac:dyDescent="0.25">
      <c r="A27" s="30" t="s">
        <v>80</v>
      </c>
      <c r="B27" s="34">
        <v>24549</v>
      </c>
      <c r="C27" s="34">
        <v>25030</v>
      </c>
      <c r="D27" s="34">
        <v>25674</v>
      </c>
      <c r="E27" s="51">
        <v>26312</v>
      </c>
      <c r="F27" s="51">
        <v>26827</v>
      </c>
      <c r="G27" s="51">
        <v>27324</v>
      </c>
      <c r="H27" s="51">
        <v>27826</v>
      </c>
      <c r="I27" s="51">
        <v>28146</v>
      </c>
      <c r="J27" s="33">
        <f t="shared" si="1"/>
        <v>0.14652327997067091</v>
      </c>
    </row>
    <row r="28" spans="1:10" x14ac:dyDescent="0.25">
      <c r="A28" s="30" t="s">
        <v>81</v>
      </c>
      <c r="B28" s="34">
        <v>113723</v>
      </c>
      <c r="C28" s="34">
        <v>114499</v>
      </c>
      <c r="D28" s="34">
        <v>115465</v>
      </c>
      <c r="E28" s="51">
        <v>116332</v>
      </c>
      <c r="F28" s="51">
        <v>117007</v>
      </c>
      <c r="G28" s="51">
        <v>117618</v>
      </c>
      <c r="H28" s="51">
        <v>118456</v>
      </c>
      <c r="I28" s="51">
        <v>119176</v>
      </c>
      <c r="J28" s="33">
        <f t="shared" si="1"/>
        <v>4.7949843039666561E-2</v>
      </c>
    </row>
    <row r="29" spans="1:10" x14ac:dyDescent="0.25">
      <c r="A29" s="30" t="s">
        <v>82</v>
      </c>
      <c r="B29" s="34">
        <v>3132</v>
      </c>
      <c r="C29" s="34">
        <v>3226</v>
      </c>
      <c r="D29" s="34">
        <v>3343</v>
      </c>
      <c r="E29" s="51">
        <v>3439</v>
      </c>
      <c r="F29" s="51">
        <v>3494</v>
      </c>
      <c r="G29" s="51">
        <v>3494</v>
      </c>
      <c r="H29" s="51">
        <v>3626</v>
      </c>
      <c r="I29" s="51">
        <v>3662</v>
      </c>
      <c r="J29" s="33">
        <f t="shared" si="1"/>
        <v>0.16922094508301405</v>
      </c>
    </row>
    <row r="30" spans="1:10" x14ac:dyDescent="0.25">
      <c r="A30" s="30" t="s">
        <v>83</v>
      </c>
      <c r="B30" s="34">
        <v>10046</v>
      </c>
      <c r="C30" s="34">
        <v>10677</v>
      </c>
      <c r="D30" s="34">
        <v>11027</v>
      </c>
      <c r="E30" s="51">
        <v>11279</v>
      </c>
      <c r="F30" s="51">
        <v>11524</v>
      </c>
      <c r="G30" s="51">
        <v>11762</v>
      </c>
      <c r="H30" s="51">
        <v>12054</v>
      </c>
      <c r="I30" s="51">
        <v>12329</v>
      </c>
      <c r="J30" s="33">
        <f t="shared" si="1"/>
        <v>0.22725462870794347</v>
      </c>
    </row>
    <row r="31" spans="1:10" x14ac:dyDescent="0.25">
      <c r="A31" s="30" t="s">
        <v>84</v>
      </c>
      <c r="B31" s="34">
        <v>2631</v>
      </c>
      <c r="C31" s="34">
        <v>2711</v>
      </c>
      <c r="D31" s="34">
        <v>2823</v>
      </c>
      <c r="E31" s="51">
        <v>2912</v>
      </c>
      <c r="F31" s="51">
        <v>2946</v>
      </c>
      <c r="G31" s="51">
        <v>2996</v>
      </c>
      <c r="H31" s="51">
        <v>3033</v>
      </c>
      <c r="I31" s="51">
        <v>3064</v>
      </c>
      <c r="J31" s="33">
        <f t="shared" si="1"/>
        <v>0.1645762067654884</v>
      </c>
    </row>
    <row r="32" spans="1:10" x14ac:dyDescent="0.25">
      <c r="A32" s="30" t="s">
        <v>85</v>
      </c>
      <c r="B32" s="34">
        <v>55903</v>
      </c>
      <c r="C32" s="34">
        <v>57875</v>
      </c>
      <c r="D32" s="34">
        <v>59830</v>
      </c>
      <c r="E32" s="51">
        <v>62253</v>
      </c>
      <c r="F32" s="51">
        <v>63788</v>
      </c>
      <c r="G32" s="51">
        <v>65679</v>
      </c>
      <c r="H32" s="51">
        <v>68361</v>
      </c>
      <c r="I32" s="51">
        <v>70472</v>
      </c>
      <c r="J32" s="33">
        <f t="shared" si="1"/>
        <v>0.26061213172817199</v>
      </c>
    </row>
    <row r="33" spans="1:10" x14ac:dyDescent="0.25">
      <c r="A33" s="30" t="s">
        <v>86</v>
      </c>
      <c r="B33" s="34">
        <v>7557</v>
      </c>
      <c r="C33" s="34">
        <v>7628</v>
      </c>
      <c r="D33" s="34">
        <v>7747</v>
      </c>
      <c r="E33" s="51">
        <v>7891</v>
      </c>
      <c r="F33" s="51">
        <v>8044</v>
      </c>
      <c r="G33" s="51">
        <v>8143</v>
      </c>
      <c r="H33" s="51">
        <v>8344</v>
      </c>
      <c r="I33" s="51">
        <v>8440</v>
      </c>
      <c r="J33" s="33">
        <f t="shared" si="1"/>
        <v>0.11684530898504697</v>
      </c>
    </row>
    <row r="34" spans="1:10" x14ac:dyDescent="0.25">
      <c r="A34" s="30" t="s">
        <v>87</v>
      </c>
      <c r="B34" s="34">
        <v>122124</v>
      </c>
      <c r="C34" s="34">
        <v>125575</v>
      </c>
      <c r="D34" s="34">
        <v>130715</v>
      </c>
      <c r="E34" s="51">
        <v>134816</v>
      </c>
      <c r="F34" s="51">
        <v>137955</v>
      </c>
      <c r="G34" s="51">
        <v>141065</v>
      </c>
      <c r="H34" s="51">
        <v>144599</v>
      </c>
      <c r="I34" s="51">
        <v>147605</v>
      </c>
      <c r="J34" s="33">
        <f t="shared" si="1"/>
        <v>0.20864858668238839</v>
      </c>
    </row>
    <row r="35" spans="1:10" x14ac:dyDescent="0.25">
      <c r="A35" s="30" t="s">
        <v>88</v>
      </c>
      <c r="B35" s="34">
        <v>9703</v>
      </c>
      <c r="C35" s="34">
        <v>9917</v>
      </c>
      <c r="D35" s="34">
        <v>10139</v>
      </c>
      <c r="E35" s="51">
        <v>10464</v>
      </c>
      <c r="F35" s="51">
        <v>10685</v>
      </c>
      <c r="G35" s="51">
        <v>10940</v>
      </c>
      <c r="H35" s="51">
        <v>11351</v>
      </c>
      <c r="I35" s="51">
        <v>11587</v>
      </c>
      <c r="J35" s="33">
        <f t="shared" si="1"/>
        <v>0.19416675255075749</v>
      </c>
    </row>
    <row r="36" spans="1:10" x14ac:dyDescent="0.25">
      <c r="A36" s="30" t="s">
        <v>89</v>
      </c>
      <c r="B36" s="34">
        <v>9752</v>
      </c>
      <c r="C36" s="34">
        <v>10110</v>
      </c>
      <c r="D36" s="34">
        <v>10813</v>
      </c>
      <c r="E36" s="51">
        <v>11241</v>
      </c>
      <c r="F36" s="51">
        <v>11591</v>
      </c>
      <c r="G36" s="51">
        <v>11929</v>
      </c>
      <c r="H36" s="51">
        <v>12289</v>
      </c>
      <c r="I36" s="51">
        <v>12501</v>
      </c>
      <c r="J36" s="33">
        <f t="shared" si="1"/>
        <v>0.28189089417555374</v>
      </c>
    </row>
    <row r="37" spans="1:10" x14ac:dyDescent="0.25">
      <c r="A37" s="30" t="s">
        <v>90</v>
      </c>
      <c r="B37" s="34">
        <v>1153</v>
      </c>
      <c r="C37" s="34">
        <v>1212</v>
      </c>
      <c r="D37" s="34">
        <v>1284</v>
      </c>
      <c r="E37" s="51">
        <v>1378</v>
      </c>
      <c r="F37" s="51">
        <v>1396</v>
      </c>
      <c r="G37" s="51">
        <v>1414</v>
      </c>
      <c r="H37" s="51">
        <v>1460</v>
      </c>
      <c r="I37" s="51">
        <v>1504</v>
      </c>
      <c r="J37" s="33">
        <f t="shared" si="1"/>
        <v>0.30442324371205548</v>
      </c>
    </row>
    <row r="38" spans="1:10" x14ac:dyDescent="0.25">
      <c r="A38" s="30" t="s">
        <v>91</v>
      </c>
      <c r="B38" s="34">
        <v>1856</v>
      </c>
      <c r="C38" s="34">
        <v>2483</v>
      </c>
      <c r="D38" s="34">
        <v>3225</v>
      </c>
      <c r="E38" s="51">
        <v>3715</v>
      </c>
      <c r="F38" s="51">
        <v>3810</v>
      </c>
      <c r="G38" s="51">
        <v>4049</v>
      </c>
      <c r="H38" s="51">
        <v>4301</v>
      </c>
      <c r="I38" s="51">
        <v>4372</v>
      </c>
      <c r="J38" s="33">
        <f t="shared" si="1"/>
        <v>1.3556034482758621</v>
      </c>
    </row>
    <row r="39" spans="1:10" x14ac:dyDescent="0.25">
      <c r="A39" s="30" t="s">
        <v>92</v>
      </c>
      <c r="B39" s="34">
        <v>2452</v>
      </c>
      <c r="C39" s="34">
        <v>2579</v>
      </c>
      <c r="D39" s="34">
        <v>2707</v>
      </c>
      <c r="E39" s="51">
        <v>2972</v>
      </c>
      <c r="F39" s="51">
        <v>3127</v>
      </c>
      <c r="G39" s="51">
        <v>3313</v>
      </c>
      <c r="H39" s="51">
        <v>3559</v>
      </c>
      <c r="I39" s="51">
        <v>3697</v>
      </c>
      <c r="J39" s="33">
        <f t="shared" si="1"/>
        <v>0.50774877650897232</v>
      </c>
    </row>
    <row r="40" spans="1:10" x14ac:dyDescent="0.25">
      <c r="A40" s="30" t="s">
        <v>93</v>
      </c>
      <c r="B40" s="34">
        <v>15308</v>
      </c>
      <c r="C40" s="34">
        <v>15554</v>
      </c>
      <c r="D40" s="34">
        <v>15907</v>
      </c>
      <c r="E40" s="51">
        <v>16286</v>
      </c>
      <c r="F40" s="51">
        <v>16446</v>
      </c>
      <c r="G40" s="51">
        <v>16605</v>
      </c>
      <c r="H40" s="51">
        <v>16741</v>
      </c>
      <c r="I40" s="51">
        <v>17023</v>
      </c>
      <c r="J40" s="33">
        <f t="shared" si="1"/>
        <v>0.11203292396132741</v>
      </c>
    </row>
    <row r="41" spans="1:10" x14ac:dyDescent="0.25">
      <c r="A41" s="46" t="s">
        <v>94</v>
      </c>
      <c r="B41" s="36">
        <v>17831694</v>
      </c>
      <c r="C41" s="36">
        <v>18856725</v>
      </c>
      <c r="D41" s="36">
        <v>19774227</v>
      </c>
      <c r="E41" s="36">
        <v>20713236</v>
      </c>
      <c r="F41" s="36">
        <v>21156430</v>
      </c>
      <c r="G41" s="36">
        <v>21443604</v>
      </c>
      <c r="H41" s="36">
        <v>21872735</v>
      </c>
      <c r="I41" s="36">
        <v>22475892</v>
      </c>
      <c r="J41" s="37">
        <f>(I41-B41)/B41</f>
        <v>0.26044625934025112</v>
      </c>
    </row>
    <row r="42" spans="1:10" x14ac:dyDescent="0.25">
      <c r="A42" s="42" t="s">
        <v>15</v>
      </c>
      <c r="B42" s="39">
        <v>60418211</v>
      </c>
      <c r="C42" s="39">
        <v>66079300</v>
      </c>
      <c r="D42" s="39">
        <v>72137163</v>
      </c>
      <c r="E42" s="39">
        <v>78757014</v>
      </c>
      <c r="F42" s="39">
        <v>82210764</v>
      </c>
      <c r="G42" s="39">
        <v>85329818</v>
      </c>
      <c r="H42" s="39">
        <v>89017646</v>
      </c>
      <c r="I42" s="39">
        <v>93453523</v>
      </c>
      <c r="J42" s="40">
        <f>(I42-B42)/B42</f>
        <v>0.54677739465009978</v>
      </c>
    </row>
  </sheetData>
  <mergeCells count="2">
    <mergeCell ref="A1:J1"/>
    <mergeCell ref="A2:J2"/>
  </mergeCells>
  <pageMargins left="0.25" right="0.25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view="pageBreakPreview" zoomScale="60" zoomScaleNormal="100" workbookViewId="0">
      <selection activeCell="I15" sqref="I15"/>
    </sheetView>
  </sheetViews>
  <sheetFormatPr defaultColWidth="8.88671875" defaultRowHeight="13.8" x14ac:dyDescent="0.25"/>
  <cols>
    <col min="1" max="1" width="37.6640625" style="48" customWidth="1"/>
    <col min="2" max="2" width="24.109375" style="48" customWidth="1"/>
    <col min="3" max="9" width="18" style="48" customWidth="1"/>
    <col min="10" max="10" width="23.88671875" style="48" customWidth="1"/>
    <col min="11" max="16384" width="8.88671875" style="48"/>
  </cols>
  <sheetData>
    <row r="1" spans="1:10" ht="25.2" x14ac:dyDescent="0.25">
      <c r="A1" s="62" t="s">
        <v>98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97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0" x14ac:dyDescent="0.25">
      <c r="A5" s="35" t="s">
        <v>28</v>
      </c>
      <c r="B5" s="36">
        <v>68215545</v>
      </c>
      <c r="C5" s="36">
        <v>75408358</v>
      </c>
      <c r="D5" s="36">
        <v>84604087</v>
      </c>
      <c r="E5" s="50">
        <v>95342352</v>
      </c>
      <c r="F5" s="50">
        <v>105523181</v>
      </c>
      <c r="G5" s="50">
        <v>112485540</v>
      </c>
      <c r="H5" s="50">
        <v>118851597</v>
      </c>
      <c r="I5" s="50">
        <v>124546092</v>
      </c>
      <c r="J5" s="37">
        <f>(I5-B5)/B5</f>
        <v>0.82577287918758102</v>
      </c>
    </row>
    <row r="6" spans="1:10" x14ac:dyDescent="0.25">
      <c r="A6" s="31" t="s">
        <v>60</v>
      </c>
      <c r="B6" s="34">
        <v>7658763</v>
      </c>
      <c r="C6" s="34">
        <v>8450058</v>
      </c>
      <c r="D6" s="34">
        <v>9481786</v>
      </c>
      <c r="E6" s="51">
        <v>10669414</v>
      </c>
      <c r="F6" s="51">
        <v>11783952</v>
      </c>
      <c r="G6" s="51">
        <v>12547814</v>
      </c>
      <c r="H6" s="51">
        <v>13262110</v>
      </c>
      <c r="I6" s="51">
        <v>13899020</v>
      </c>
      <c r="J6" s="33">
        <f>(I6-B6)/B6</f>
        <v>0.81478653928839417</v>
      </c>
    </row>
    <row r="7" spans="1:10" x14ac:dyDescent="0.25">
      <c r="A7" s="31" t="s">
        <v>61</v>
      </c>
      <c r="B7" s="34">
        <v>22110219</v>
      </c>
      <c r="C7" s="34">
        <v>24437067</v>
      </c>
      <c r="D7" s="34">
        <v>27184273</v>
      </c>
      <c r="E7" s="51">
        <v>30381659</v>
      </c>
      <c r="F7" s="51">
        <v>33000813</v>
      </c>
      <c r="G7" s="51">
        <v>34945737</v>
      </c>
      <c r="H7" s="51">
        <v>36749466</v>
      </c>
      <c r="I7" s="51">
        <v>38666783</v>
      </c>
      <c r="J7" s="33">
        <f t="shared" ref="J7:J11" si="0">(I7-B7)/B7</f>
        <v>0.74881953905567378</v>
      </c>
    </row>
    <row r="8" spans="1:10" x14ac:dyDescent="0.25">
      <c r="A8" s="31" t="s">
        <v>62</v>
      </c>
      <c r="B8" s="34">
        <v>22736972</v>
      </c>
      <c r="C8" s="34">
        <v>25159005</v>
      </c>
      <c r="D8" s="34">
        <v>28337808</v>
      </c>
      <c r="E8" s="51">
        <v>32026535</v>
      </c>
      <c r="F8" s="51">
        <v>36091552</v>
      </c>
      <c r="G8" s="51">
        <v>38776286</v>
      </c>
      <c r="H8" s="51">
        <v>41095851</v>
      </c>
      <c r="I8" s="51">
        <v>42916366</v>
      </c>
      <c r="J8" s="33">
        <f t="shared" si="0"/>
        <v>0.88751457318063287</v>
      </c>
    </row>
    <row r="9" spans="1:10" x14ac:dyDescent="0.25">
      <c r="A9" s="31" t="s">
        <v>63</v>
      </c>
      <c r="B9" s="34">
        <v>5839253</v>
      </c>
      <c r="C9" s="34">
        <v>6497791</v>
      </c>
      <c r="D9" s="34">
        <v>7376668</v>
      </c>
      <c r="E9" s="51">
        <v>8417773</v>
      </c>
      <c r="F9" s="51">
        <v>9465183</v>
      </c>
      <c r="G9" s="51">
        <v>10158711</v>
      </c>
      <c r="H9" s="51">
        <v>10805559</v>
      </c>
      <c r="I9" s="51">
        <v>11305581</v>
      </c>
      <c r="J9" s="33">
        <f t="shared" si="0"/>
        <v>0.93613481039441171</v>
      </c>
    </row>
    <row r="10" spans="1:10" x14ac:dyDescent="0.25">
      <c r="A10" s="31" t="s">
        <v>64</v>
      </c>
      <c r="B10" s="34">
        <v>1152761</v>
      </c>
      <c r="C10" s="34">
        <v>1282575</v>
      </c>
      <c r="D10" s="34">
        <v>1452335</v>
      </c>
      <c r="E10" s="51">
        <v>1651795</v>
      </c>
      <c r="F10" s="51">
        <v>1804165</v>
      </c>
      <c r="G10" s="51">
        <v>1911860</v>
      </c>
      <c r="H10" s="51">
        <v>2024813</v>
      </c>
      <c r="I10" s="51">
        <v>2137067</v>
      </c>
      <c r="J10" s="33">
        <f t="shared" si="0"/>
        <v>0.85386823461237848</v>
      </c>
    </row>
    <row r="11" spans="1:10" x14ac:dyDescent="0.25">
      <c r="A11" s="31" t="s">
        <v>65</v>
      </c>
      <c r="B11" s="34">
        <v>8717577</v>
      </c>
      <c r="C11" s="34">
        <v>9581862</v>
      </c>
      <c r="D11" s="34">
        <v>10771217</v>
      </c>
      <c r="E11" s="51">
        <v>12195176</v>
      </c>
      <c r="F11" s="51">
        <v>13377516</v>
      </c>
      <c r="G11" s="51">
        <v>14145132</v>
      </c>
      <c r="H11" s="51">
        <v>14913798</v>
      </c>
      <c r="I11" s="51">
        <v>15621275</v>
      </c>
      <c r="J11" s="33">
        <f t="shared" si="0"/>
        <v>0.79192853702353305</v>
      </c>
    </row>
    <row r="12" spans="1:10" x14ac:dyDescent="0.25">
      <c r="A12" s="35" t="s">
        <v>29</v>
      </c>
      <c r="B12" s="36">
        <v>13660488</v>
      </c>
      <c r="C12" s="36">
        <v>15092986</v>
      </c>
      <c r="D12" s="36">
        <v>16919628</v>
      </c>
      <c r="E12" s="50">
        <v>18941003</v>
      </c>
      <c r="F12" s="50">
        <v>20280674</v>
      </c>
      <c r="G12" s="50">
        <v>21339619</v>
      </c>
      <c r="H12" s="50">
        <v>22492924</v>
      </c>
      <c r="I12" s="50">
        <v>23752460</v>
      </c>
      <c r="J12" s="37">
        <f>(I12-B12)/B12</f>
        <v>0.73877097216439125</v>
      </c>
    </row>
    <row r="13" spans="1:10" x14ac:dyDescent="0.25">
      <c r="A13" s="31" t="s">
        <v>66</v>
      </c>
      <c r="B13" s="34">
        <v>289726</v>
      </c>
      <c r="C13" s="34">
        <v>318728</v>
      </c>
      <c r="D13" s="34">
        <v>355853</v>
      </c>
      <c r="E13" s="51">
        <v>395739</v>
      </c>
      <c r="F13" s="51">
        <v>420940</v>
      </c>
      <c r="G13" s="51">
        <v>440632</v>
      </c>
      <c r="H13" s="51">
        <v>462721</v>
      </c>
      <c r="I13" s="51">
        <v>486982</v>
      </c>
      <c r="J13" s="33">
        <f>(I13-B13)/B13</f>
        <v>0.68083637643842798</v>
      </c>
    </row>
    <row r="14" spans="1:10" x14ac:dyDescent="0.25">
      <c r="A14" s="31" t="s">
        <v>67</v>
      </c>
      <c r="B14" s="34">
        <v>2180008</v>
      </c>
      <c r="C14" s="34">
        <v>2411166</v>
      </c>
      <c r="D14" s="34">
        <v>2703122</v>
      </c>
      <c r="E14" s="51">
        <v>3026344</v>
      </c>
      <c r="F14" s="51">
        <v>3245977</v>
      </c>
      <c r="G14" s="51">
        <v>3426462</v>
      </c>
      <c r="H14" s="51">
        <v>3620098</v>
      </c>
      <c r="I14" s="51">
        <v>3825381</v>
      </c>
      <c r="J14" s="33">
        <f t="shared" ref="J14:J40" si="1">(I14-B14)/B14</f>
        <v>0.75475548713582707</v>
      </c>
    </row>
    <row r="15" spans="1:10" x14ac:dyDescent="0.25">
      <c r="A15" s="31" t="s">
        <v>68</v>
      </c>
      <c r="B15" s="34">
        <v>754432</v>
      </c>
      <c r="C15" s="34">
        <v>838211</v>
      </c>
      <c r="D15" s="34">
        <v>936580</v>
      </c>
      <c r="E15" s="51">
        <v>1043097</v>
      </c>
      <c r="F15" s="51">
        <v>1115902</v>
      </c>
      <c r="G15" s="51">
        <v>1171766</v>
      </c>
      <c r="H15" s="51">
        <v>1233942</v>
      </c>
      <c r="I15" s="51">
        <v>1301229</v>
      </c>
      <c r="J15" s="33">
        <f t="shared" si="1"/>
        <v>0.72477970181540552</v>
      </c>
    </row>
    <row r="16" spans="1:10" x14ac:dyDescent="0.25">
      <c r="A16" s="31" t="s">
        <v>69</v>
      </c>
      <c r="B16" s="34">
        <v>759320</v>
      </c>
      <c r="C16" s="34">
        <v>833289</v>
      </c>
      <c r="D16" s="34">
        <v>934076</v>
      </c>
      <c r="E16" s="51">
        <v>1044854</v>
      </c>
      <c r="F16" s="51">
        <v>1115428</v>
      </c>
      <c r="G16" s="51">
        <v>1172348</v>
      </c>
      <c r="H16" s="51">
        <v>1238373</v>
      </c>
      <c r="I16" s="51">
        <v>1312572</v>
      </c>
      <c r="J16" s="33">
        <f t="shared" si="1"/>
        <v>0.72861507664752678</v>
      </c>
    </row>
    <row r="17" spans="1:10" x14ac:dyDescent="0.25">
      <c r="A17" s="31" t="s">
        <v>70</v>
      </c>
      <c r="B17" s="34">
        <v>551095</v>
      </c>
      <c r="C17" s="34">
        <v>611334</v>
      </c>
      <c r="D17" s="34">
        <v>689347</v>
      </c>
      <c r="E17" s="51">
        <v>774732</v>
      </c>
      <c r="F17" s="51">
        <v>829396</v>
      </c>
      <c r="G17" s="51">
        <v>873365</v>
      </c>
      <c r="H17" s="51">
        <v>923902</v>
      </c>
      <c r="I17" s="51">
        <v>980217</v>
      </c>
      <c r="J17" s="33">
        <f t="shared" si="1"/>
        <v>0.77867155390631382</v>
      </c>
    </row>
    <row r="18" spans="1:10" x14ac:dyDescent="0.25">
      <c r="A18" s="31" t="s">
        <v>71</v>
      </c>
      <c r="B18" s="34">
        <v>150285</v>
      </c>
      <c r="C18" s="34">
        <v>166769</v>
      </c>
      <c r="D18" s="34">
        <v>191591</v>
      </c>
      <c r="E18" s="51">
        <v>220007</v>
      </c>
      <c r="F18" s="51">
        <v>237583</v>
      </c>
      <c r="G18" s="51">
        <v>250355</v>
      </c>
      <c r="H18" s="51">
        <v>264886</v>
      </c>
      <c r="I18" s="51">
        <v>281079</v>
      </c>
      <c r="J18" s="33">
        <f t="shared" si="1"/>
        <v>0.87030641780616824</v>
      </c>
    </row>
    <row r="19" spans="1:10" x14ac:dyDescent="0.25">
      <c r="A19" s="31" t="s">
        <v>72</v>
      </c>
      <c r="B19" s="34">
        <v>402833</v>
      </c>
      <c r="C19" s="34">
        <v>438532</v>
      </c>
      <c r="D19" s="34">
        <v>488447</v>
      </c>
      <c r="E19" s="51">
        <v>545698</v>
      </c>
      <c r="F19" s="51">
        <v>581810</v>
      </c>
      <c r="G19" s="51">
        <v>608153</v>
      </c>
      <c r="H19" s="51">
        <v>637402</v>
      </c>
      <c r="I19" s="51">
        <v>670513</v>
      </c>
      <c r="J19" s="33">
        <f t="shared" si="1"/>
        <v>0.66449372320539779</v>
      </c>
    </row>
    <row r="20" spans="1:10" x14ac:dyDescent="0.25">
      <c r="A20" s="31" t="s">
        <v>73</v>
      </c>
      <c r="B20" s="34">
        <v>1558473</v>
      </c>
      <c r="C20" s="34">
        <v>1725015</v>
      </c>
      <c r="D20" s="34">
        <v>1955082</v>
      </c>
      <c r="E20" s="51">
        <v>2221954</v>
      </c>
      <c r="F20" s="51">
        <v>2414097</v>
      </c>
      <c r="G20" s="51">
        <v>2561652</v>
      </c>
      <c r="H20" s="51">
        <v>2710195</v>
      </c>
      <c r="I20" s="51">
        <v>2869907</v>
      </c>
      <c r="J20" s="33">
        <f t="shared" si="1"/>
        <v>0.84148650634306787</v>
      </c>
    </row>
    <row r="21" spans="1:10" x14ac:dyDescent="0.25">
      <c r="A21" s="31" t="s">
        <v>74</v>
      </c>
      <c r="B21" s="34">
        <v>172050</v>
      </c>
      <c r="C21" s="34">
        <v>188377</v>
      </c>
      <c r="D21" s="34">
        <v>210926</v>
      </c>
      <c r="E21" s="51">
        <v>236384</v>
      </c>
      <c r="F21" s="51">
        <v>254548</v>
      </c>
      <c r="G21" s="51">
        <v>267206</v>
      </c>
      <c r="H21" s="51">
        <v>281013</v>
      </c>
      <c r="I21" s="51">
        <v>295046</v>
      </c>
      <c r="J21" s="33">
        <f t="shared" si="1"/>
        <v>0.71488520778843356</v>
      </c>
    </row>
    <row r="22" spans="1:10" x14ac:dyDescent="0.25">
      <c r="A22" s="32" t="s">
        <v>75</v>
      </c>
      <c r="B22" s="34">
        <v>1035194</v>
      </c>
      <c r="C22" s="34">
        <v>1158801</v>
      </c>
      <c r="D22" s="34">
        <v>1320878</v>
      </c>
      <c r="E22" s="51">
        <v>1510091</v>
      </c>
      <c r="F22" s="51">
        <v>1670928</v>
      </c>
      <c r="G22" s="51">
        <v>1788765</v>
      </c>
      <c r="H22" s="51">
        <v>1908861</v>
      </c>
      <c r="I22" s="51">
        <v>2026675</v>
      </c>
      <c r="J22" s="33">
        <f t="shared" si="1"/>
        <v>0.95777313237905171</v>
      </c>
    </row>
    <row r="23" spans="1:10" x14ac:dyDescent="0.25">
      <c r="A23" s="31" t="s">
        <v>76</v>
      </c>
      <c r="B23" s="34">
        <v>411261</v>
      </c>
      <c r="C23" s="34">
        <v>453545</v>
      </c>
      <c r="D23" s="34">
        <v>509268</v>
      </c>
      <c r="E23" s="51">
        <v>572558</v>
      </c>
      <c r="F23" s="51">
        <v>613862</v>
      </c>
      <c r="G23" s="51">
        <v>645930</v>
      </c>
      <c r="H23" s="51">
        <v>681897</v>
      </c>
      <c r="I23" s="51">
        <v>722263</v>
      </c>
      <c r="J23" s="33">
        <f t="shared" si="1"/>
        <v>0.75621563921694501</v>
      </c>
    </row>
    <row r="24" spans="1:10" x14ac:dyDescent="0.25">
      <c r="A24" s="31" t="s">
        <v>77</v>
      </c>
      <c r="B24" s="34">
        <v>209052</v>
      </c>
      <c r="C24" s="34">
        <v>230869</v>
      </c>
      <c r="D24" s="34">
        <v>260220</v>
      </c>
      <c r="E24" s="51">
        <v>292017</v>
      </c>
      <c r="F24" s="51">
        <v>310712</v>
      </c>
      <c r="G24" s="51">
        <v>325250</v>
      </c>
      <c r="H24" s="51">
        <v>341936</v>
      </c>
      <c r="I24" s="51">
        <v>360895</v>
      </c>
      <c r="J24" s="33">
        <f t="shared" si="1"/>
        <v>0.72634081472552281</v>
      </c>
    </row>
    <row r="25" spans="1:10" x14ac:dyDescent="0.25">
      <c r="A25" s="31" t="s">
        <v>78</v>
      </c>
      <c r="B25" s="34">
        <v>63025</v>
      </c>
      <c r="C25" s="34">
        <v>68874</v>
      </c>
      <c r="D25" s="34">
        <v>76603</v>
      </c>
      <c r="E25" s="51">
        <v>84821</v>
      </c>
      <c r="F25" s="51">
        <v>88979</v>
      </c>
      <c r="G25" s="51">
        <v>91935</v>
      </c>
      <c r="H25" s="51">
        <v>95849</v>
      </c>
      <c r="I25" s="51">
        <v>101072</v>
      </c>
      <c r="J25" s="33">
        <f t="shared" si="1"/>
        <v>0.60368107893692979</v>
      </c>
    </row>
    <row r="26" spans="1:10" x14ac:dyDescent="0.25">
      <c r="A26" s="31" t="s">
        <v>79</v>
      </c>
      <c r="B26" s="34">
        <v>821926</v>
      </c>
      <c r="C26" s="34">
        <v>908772</v>
      </c>
      <c r="D26" s="34">
        <v>1012142</v>
      </c>
      <c r="E26" s="51">
        <v>1124666</v>
      </c>
      <c r="F26" s="51">
        <v>1194259</v>
      </c>
      <c r="G26" s="51">
        <v>1254572</v>
      </c>
      <c r="H26" s="51">
        <v>1324727</v>
      </c>
      <c r="I26" s="51">
        <v>1404495</v>
      </c>
      <c r="J26" s="33">
        <f t="shared" si="1"/>
        <v>0.70878521910731618</v>
      </c>
    </row>
    <row r="27" spans="1:10" x14ac:dyDescent="0.25">
      <c r="A27" s="31" t="s">
        <v>80</v>
      </c>
      <c r="B27" s="34">
        <v>475596</v>
      </c>
      <c r="C27" s="34">
        <v>521518</v>
      </c>
      <c r="D27" s="34">
        <v>585655</v>
      </c>
      <c r="E27" s="51">
        <v>660172</v>
      </c>
      <c r="F27" s="51">
        <v>709614</v>
      </c>
      <c r="G27" s="51">
        <v>746889</v>
      </c>
      <c r="H27" s="51">
        <v>789152</v>
      </c>
      <c r="I27" s="51">
        <v>837872</v>
      </c>
      <c r="J27" s="33">
        <f t="shared" si="1"/>
        <v>0.76173054441164345</v>
      </c>
    </row>
    <row r="28" spans="1:10" x14ac:dyDescent="0.25">
      <c r="A28" s="31" t="s">
        <v>81</v>
      </c>
      <c r="B28" s="34">
        <v>786132</v>
      </c>
      <c r="C28" s="34">
        <v>851345</v>
      </c>
      <c r="D28" s="34">
        <v>933680</v>
      </c>
      <c r="E28" s="51">
        <v>1016562</v>
      </c>
      <c r="F28" s="51">
        <v>1060649</v>
      </c>
      <c r="G28" s="51">
        <v>1099624</v>
      </c>
      <c r="H28" s="51">
        <v>1141861</v>
      </c>
      <c r="I28" s="51">
        <v>1191072</v>
      </c>
      <c r="J28" s="33">
        <f t="shared" si="1"/>
        <v>0.51510433362336094</v>
      </c>
    </row>
    <row r="29" spans="1:10" x14ac:dyDescent="0.25">
      <c r="A29" s="31" t="s">
        <v>82</v>
      </c>
      <c r="B29" s="34">
        <v>112490</v>
      </c>
      <c r="C29" s="34">
        <v>123247</v>
      </c>
      <c r="D29" s="34">
        <v>136099</v>
      </c>
      <c r="E29" s="51">
        <v>148818</v>
      </c>
      <c r="F29" s="51">
        <v>154897</v>
      </c>
      <c r="G29" s="51">
        <v>159621</v>
      </c>
      <c r="H29" s="51">
        <v>165187</v>
      </c>
      <c r="I29" s="51">
        <v>171925</v>
      </c>
      <c r="J29" s="33">
        <f t="shared" si="1"/>
        <v>0.52835807627344655</v>
      </c>
    </row>
    <row r="30" spans="1:10" x14ac:dyDescent="0.25">
      <c r="A30" s="31" t="s">
        <v>83</v>
      </c>
      <c r="B30" s="34">
        <v>129545</v>
      </c>
      <c r="C30" s="34">
        <v>155302</v>
      </c>
      <c r="D30" s="34">
        <v>177713</v>
      </c>
      <c r="E30" s="51">
        <v>200354</v>
      </c>
      <c r="F30" s="51">
        <v>212021</v>
      </c>
      <c r="G30" s="51">
        <v>221453</v>
      </c>
      <c r="H30" s="51">
        <v>232316</v>
      </c>
      <c r="I30" s="51">
        <v>245528</v>
      </c>
      <c r="J30" s="33">
        <f t="shared" si="1"/>
        <v>0.89531050986143812</v>
      </c>
    </row>
    <row r="31" spans="1:10" x14ac:dyDescent="0.25">
      <c r="A31" s="31" t="s">
        <v>84</v>
      </c>
      <c r="B31" s="34">
        <v>39033</v>
      </c>
      <c r="C31" s="34">
        <v>51241</v>
      </c>
      <c r="D31" s="34">
        <v>57688</v>
      </c>
      <c r="E31" s="51">
        <v>64420</v>
      </c>
      <c r="F31" s="51">
        <v>67991</v>
      </c>
      <c r="G31" s="51">
        <v>70917</v>
      </c>
      <c r="H31" s="51">
        <v>73843</v>
      </c>
      <c r="I31" s="51">
        <v>77310</v>
      </c>
      <c r="J31" s="33">
        <f t="shared" si="1"/>
        <v>0.98063177311505645</v>
      </c>
    </row>
    <row r="32" spans="1:10" x14ac:dyDescent="0.25">
      <c r="A32" s="32" t="s">
        <v>85</v>
      </c>
      <c r="B32" s="34">
        <v>1026265</v>
      </c>
      <c r="C32" s="34">
        <v>1128731</v>
      </c>
      <c r="D32" s="34">
        <v>1261862</v>
      </c>
      <c r="E32" s="51">
        <v>1407024</v>
      </c>
      <c r="F32" s="51">
        <v>1494463</v>
      </c>
      <c r="G32" s="51">
        <v>1567173</v>
      </c>
      <c r="H32" s="51">
        <v>1648459</v>
      </c>
      <c r="I32" s="51">
        <v>1739722</v>
      </c>
      <c r="J32" s="33">
        <f t="shared" si="1"/>
        <v>0.69519763413933044</v>
      </c>
    </row>
    <row r="33" spans="1:10" x14ac:dyDescent="0.25">
      <c r="A33" s="31" t="s">
        <v>86</v>
      </c>
      <c r="B33" s="34">
        <v>130046</v>
      </c>
      <c r="C33" s="34">
        <v>145615</v>
      </c>
      <c r="D33" s="34">
        <v>164466</v>
      </c>
      <c r="E33" s="51">
        <v>183760</v>
      </c>
      <c r="F33" s="51">
        <v>193277</v>
      </c>
      <c r="G33" s="51">
        <v>200851</v>
      </c>
      <c r="H33" s="51">
        <v>209764</v>
      </c>
      <c r="I33" s="51">
        <v>220630</v>
      </c>
      <c r="J33" s="33">
        <f t="shared" si="1"/>
        <v>0.69655352721344754</v>
      </c>
    </row>
    <row r="34" spans="1:10" x14ac:dyDescent="0.25">
      <c r="A34" s="31" t="s">
        <v>87</v>
      </c>
      <c r="B34" s="34">
        <v>971474</v>
      </c>
      <c r="C34" s="34">
        <v>1063880</v>
      </c>
      <c r="D34" s="34">
        <v>1173540</v>
      </c>
      <c r="E34" s="51">
        <v>1289496</v>
      </c>
      <c r="F34" s="51">
        <v>1356930</v>
      </c>
      <c r="G34" s="51">
        <v>1411127</v>
      </c>
      <c r="H34" s="51">
        <v>1472541</v>
      </c>
      <c r="I34" s="51">
        <v>1544355</v>
      </c>
      <c r="J34" s="33">
        <f t="shared" si="1"/>
        <v>0.58970286389548254</v>
      </c>
    </row>
    <row r="35" spans="1:10" x14ac:dyDescent="0.25">
      <c r="A35" s="31" t="s">
        <v>88</v>
      </c>
      <c r="B35" s="34">
        <v>259392</v>
      </c>
      <c r="C35" s="34">
        <v>286437</v>
      </c>
      <c r="D35" s="34">
        <v>319465</v>
      </c>
      <c r="E35" s="51">
        <v>358322</v>
      </c>
      <c r="F35" s="51">
        <v>384519</v>
      </c>
      <c r="G35" s="51">
        <v>405779</v>
      </c>
      <c r="H35" s="51">
        <v>427504</v>
      </c>
      <c r="I35" s="51">
        <v>448129</v>
      </c>
      <c r="J35" s="33">
        <f t="shared" si="1"/>
        <v>0.72761303355539109</v>
      </c>
    </row>
    <row r="36" spans="1:10" x14ac:dyDescent="0.25">
      <c r="A36" s="31" t="s">
        <v>89</v>
      </c>
      <c r="B36" s="34">
        <v>111607</v>
      </c>
      <c r="C36" s="34">
        <v>124424</v>
      </c>
      <c r="D36" s="34">
        <v>140844</v>
      </c>
      <c r="E36" s="51">
        <v>158056</v>
      </c>
      <c r="F36" s="51">
        <v>170662</v>
      </c>
      <c r="G36" s="51">
        <v>179987</v>
      </c>
      <c r="H36" s="51">
        <v>189283</v>
      </c>
      <c r="I36" s="51">
        <v>198816</v>
      </c>
      <c r="J36" s="33">
        <f t="shared" si="1"/>
        <v>0.78139364018385948</v>
      </c>
    </row>
    <row r="37" spans="1:10" x14ac:dyDescent="0.25">
      <c r="A37" s="31" t="s">
        <v>90</v>
      </c>
      <c r="B37" s="34">
        <v>42968</v>
      </c>
      <c r="C37" s="34">
        <v>47508</v>
      </c>
      <c r="D37" s="34">
        <v>53350</v>
      </c>
      <c r="E37" s="51">
        <v>59436</v>
      </c>
      <c r="F37" s="51">
        <v>62705</v>
      </c>
      <c r="G37" s="51">
        <v>65069</v>
      </c>
      <c r="H37" s="51">
        <v>67819</v>
      </c>
      <c r="I37" s="51">
        <v>70986</v>
      </c>
      <c r="J37" s="33">
        <f t="shared" si="1"/>
        <v>0.65206665425432875</v>
      </c>
    </row>
    <row r="38" spans="1:10" x14ac:dyDescent="0.25">
      <c r="A38" s="31" t="s">
        <v>91</v>
      </c>
      <c r="B38" s="34">
        <v>72443</v>
      </c>
      <c r="C38" s="34">
        <v>81347</v>
      </c>
      <c r="D38" s="34">
        <v>92190</v>
      </c>
      <c r="E38" s="51">
        <v>103459</v>
      </c>
      <c r="F38" s="51">
        <v>110469</v>
      </c>
      <c r="G38" s="51">
        <v>116049</v>
      </c>
      <c r="H38" s="51">
        <v>122149</v>
      </c>
      <c r="I38" s="51">
        <v>128829</v>
      </c>
      <c r="J38" s="33">
        <f t="shared" si="1"/>
        <v>0.77834987507419628</v>
      </c>
    </row>
    <row r="39" spans="1:10" x14ac:dyDescent="0.25">
      <c r="A39" s="31" t="s">
        <v>92</v>
      </c>
      <c r="B39" s="34">
        <v>51108</v>
      </c>
      <c r="C39" s="34">
        <v>57725</v>
      </c>
      <c r="D39" s="34">
        <v>64064</v>
      </c>
      <c r="E39" s="51">
        <v>70737</v>
      </c>
      <c r="F39" s="51">
        <v>73844</v>
      </c>
      <c r="G39" s="51">
        <v>76598</v>
      </c>
      <c r="H39" s="51">
        <v>80065</v>
      </c>
      <c r="I39" s="51">
        <v>83962</v>
      </c>
      <c r="J39" s="33">
        <f t="shared" si="1"/>
        <v>0.64283478124755422</v>
      </c>
    </row>
    <row r="40" spans="1:10" x14ac:dyDescent="0.25">
      <c r="A40" s="31" t="s">
        <v>93</v>
      </c>
      <c r="B40" s="34">
        <v>93709</v>
      </c>
      <c r="C40" s="34">
        <v>102384</v>
      </c>
      <c r="D40" s="34">
        <v>114877</v>
      </c>
      <c r="E40" s="51">
        <v>127425</v>
      </c>
      <c r="F40" s="51">
        <v>134212</v>
      </c>
      <c r="G40" s="51">
        <v>140091</v>
      </c>
      <c r="H40" s="51">
        <v>147179</v>
      </c>
      <c r="I40" s="51">
        <v>154998</v>
      </c>
      <c r="J40" s="33">
        <f t="shared" si="1"/>
        <v>0.65403536479953894</v>
      </c>
    </row>
    <row r="41" spans="1:10" x14ac:dyDescent="0.25">
      <c r="A41" s="41" t="s">
        <v>20</v>
      </c>
      <c r="B41" s="39">
        <v>81876033</v>
      </c>
      <c r="C41" s="39">
        <v>90501344</v>
      </c>
      <c r="D41" s="39">
        <v>101523715</v>
      </c>
      <c r="E41" s="39">
        <v>114283355</v>
      </c>
      <c r="F41" s="39">
        <v>125803855</v>
      </c>
      <c r="G41" s="39">
        <v>133825159</v>
      </c>
      <c r="H41" s="39">
        <v>141344521</v>
      </c>
      <c r="I41" s="39">
        <v>148298552</v>
      </c>
      <c r="J41" s="40">
        <f>(I41-B41)/B41</f>
        <v>0.81125717216905224</v>
      </c>
    </row>
  </sheetData>
  <mergeCells count="2">
    <mergeCell ref="A1:J1"/>
    <mergeCell ref="A2:J2"/>
  </mergeCells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60" zoomScaleNormal="88" workbookViewId="0">
      <selection activeCell="A44" sqref="A44:XFD47"/>
    </sheetView>
  </sheetViews>
  <sheetFormatPr defaultColWidth="8.88671875" defaultRowHeight="13.8" x14ac:dyDescent="0.25"/>
  <cols>
    <col min="1" max="1" width="37.6640625" style="48" customWidth="1"/>
    <col min="2" max="3" width="24" style="48" bestFit="1" customWidth="1"/>
    <col min="4" max="4" width="24" style="48" customWidth="1"/>
    <col min="5" max="7" width="25.44140625" style="48" bestFit="1" customWidth="1"/>
    <col min="8" max="8" width="25.44140625" style="48" customWidth="1"/>
    <col min="9" max="9" width="25.44140625" style="48" bestFit="1" customWidth="1"/>
    <col min="10" max="10" width="23.88671875" style="48" customWidth="1"/>
    <col min="11" max="16384" width="8.88671875" style="48"/>
  </cols>
  <sheetData>
    <row r="1" spans="1:10" ht="25.2" x14ac:dyDescent="0.25">
      <c r="A1" s="62" t="s">
        <v>99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100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0" x14ac:dyDescent="0.25">
      <c r="A5" s="35" t="s">
        <v>28</v>
      </c>
      <c r="B5" s="36">
        <v>69823521485110.453</v>
      </c>
      <c r="C5" s="36">
        <v>75708121670780.469</v>
      </c>
      <c r="D5" s="36">
        <v>81633838954921</v>
      </c>
      <c r="E5" s="50">
        <v>87723569763079.437</v>
      </c>
      <c r="F5" s="50">
        <v>90879451142010.109</v>
      </c>
      <c r="G5" s="50">
        <v>93613620214427.031</v>
      </c>
      <c r="H5" s="50">
        <v>97339501300832.875</v>
      </c>
      <c r="I5" s="50">
        <v>100321757642803.64</v>
      </c>
      <c r="J5" s="37">
        <f>(I5-B5)/B5</f>
        <v>0.43679028941839887</v>
      </c>
    </row>
    <row r="6" spans="1:10" x14ac:dyDescent="0.25">
      <c r="A6" s="31" t="s">
        <v>60</v>
      </c>
      <c r="B6" s="34">
        <v>7592840027939.2139</v>
      </c>
      <c r="C6" s="34">
        <v>8225618880456.6934</v>
      </c>
      <c r="D6" s="34">
        <v>8861751244156</v>
      </c>
      <c r="E6" s="51">
        <v>9562944613443.0215</v>
      </c>
      <c r="F6" s="51">
        <v>9911598393732.1523</v>
      </c>
      <c r="G6" s="51">
        <v>10171863159873.342</v>
      </c>
      <c r="H6" s="51">
        <v>10585719498988.684</v>
      </c>
      <c r="I6" s="51">
        <v>10903106563819.002</v>
      </c>
      <c r="J6" s="33">
        <f>(I6-B6)/B6</f>
        <v>0.43597211632262367</v>
      </c>
    </row>
    <row r="7" spans="1:10" x14ac:dyDescent="0.25">
      <c r="A7" s="31" t="s">
        <v>61</v>
      </c>
      <c r="B7" s="34">
        <v>25084889401421.594</v>
      </c>
      <c r="C7" s="34">
        <v>27089594556544.883</v>
      </c>
      <c r="D7" s="34">
        <v>29037106547681</v>
      </c>
      <c r="E7" s="51">
        <v>31078277341711.168</v>
      </c>
      <c r="F7" s="51">
        <v>32232526962806.902</v>
      </c>
      <c r="G7" s="51">
        <v>33296196263311.949</v>
      </c>
      <c r="H7" s="51">
        <v>34576985807682.324</v>
      </c>
      <c r="I7" s="51">
        <v>35806570691274.375</v>
      </c>
      <c r="J7" s="33">
        <f t="shared" ref="J7:J11" si="0">(I7-B7)/B7</f>
        <v>0.42741592830164798</v>
      </c>
    </row>
    <row r="8" spans="1:10" x14ac:dyDescent="0.25">
      <c r="A8" s="31" t="s">
        <v>62</v>
      </c>
      <c r="B8" s="34">
        <v>22052128902405.629</v>
      </c>
      <c r="C8" s="34">
        <v>23965317655932.145</v>
      </c>
      <c r="D8" s="34">
        <v>25921587071302</v>
      </c>
      <c r="E8" s="51">
        <v>27871596101696.68</v>
      </c>
      <c r="F8" s="51">
        <v>28898557845037.949</v>
      </c>
      <c r="G8" s="51">
        <v>29767991223672.18</v>
      </c>
      <c r="H8" s="51">
        <v>31040889060080.117</v>
      </c>
      <c r="I8" s="51">
        <v>31869589110145.395</v>
      </c>
      <c r="J8" s="33">
        <f t="shared" si="0"/>
        <v>0.44519330769324478</v>
      </c>
    </row>
    <row r="9" spans="1:10" x14ac:dyDescent="0.25">
      <c r="A9" s="31" t="s">
        <v>63</v>
      </c>
      <c r="B9" s="34">
        <v>5294665841345.9609</v>
      </c>
      <c r="C9" s="34">
        <v>5807247464926.8789</v>
      </c>
      <c r="D9" s="34">
        <v>6344291445328</v>
      </c>
      <c r="E9" s="51">
        <v>6885054338062.3926</v>
      </c>
      <c r="F9" s="51">
        <v>7142455159024.043</v>
      </c>
      <c r="G9" s="51">
        <v>7357790673315.6621</v>
      </c>
      <c r="H9" s="51">
        <v>7666994178028.332</v>
      </c>
      <c r="I9" s="51">
        <v>7881004017366.332</v>
      </c>
      <c r="J9" s="33">
        <f t="shared" si="0"/>
        <v>0.48847996332907312</v>
      </c>
    </row>
    <row r="10" spans="1:10" x14ac:dyDescent="0.25">
      <c r="A10" s="31" t="s">
        <v>64</v>
      </c>
      <c r="B10" s="34">
        <v>909409496904.27881</v>
      </c>
      <c r="C10" s="34">
        <v>984947464602.32202</v>
      </c>
      <c r="D10" s="34">
        <v>1063977767582</v>
      </c>
      <c r="E10" s="51">
        <v>1138663932560</v>
      </c>
      <c r="F10" s="51">
        <v>1168965888322</v>
      </c>
      <c r="G10" s="51">
        <v>1193526807664</v>
      </c>
      <c r="H10" s="51">
        <v>1231039255666</v>
      </c>
      <c r="I10" s="51">
        <v>1263317093664.9568</v>
      </c>
      <c r="J10" s="33">
        <f t="shared" si="0"/>
        <v>0.38916197594748564</v>
      </c>
    </row>
    <row r="11" spans="1:10" x14ac:dyDescent="0.25">
      <c r="A11" s="31" t="s">
        <v>65</v>
      </c>
      <c r="B11" s="34">
        <v>8889587815093.7715</v>
      </c>
      <c r="C11" s="34">
        <v>9635395648317.5527</v>
      </c>
      <c r="D11" s="34">
        <v>10405124878872</v>
      </c>
      <c r="E11" s="51">
        <v>11187033435606.17</v>
      </c>
      <c r="F11" s="51">
        <v>11525346893087.068</v>
      </c>
      <c r="G11" s="51">
        <v>11826252086589.91</v>
      </c>
      <c r="H11" s="51">
        <v>12237873500387.43</v>
      </c>
      <c r="I11" s="51">
        <v>12598170166533.598</v>
      </c>
      <c r="J11" s="33">
        <f t="shared" si="0"/>
        <v>0.41718271179491201</v>
      </c>
    </row>
    <row r="12" spans="1:10" x14ac:dyDescent="0.25">
      <c r="A12" s="35" t="s">
        <v>29</v>
      </c>
      <c r="B12" s="36">
        <v>11673989343206.988</v>
      </c>
      <c r="C12" s="36">
        <v>12665934291263.219</v>
      </c>
      <c r="D12" s="36">
        <v>13760729627344</v>
      </c>
      <c r="E12" s="50">
        <v>14810823748110.402</v>
      </c>
      <c r="F12" s="50">
        <v>15179791009475.824</v>
      </c>
      <c r="G12" s="50">
        <v>15561691258219.332</v>
      </c>
      <c r="H12" s="50">
        <v>16121035373490.771</v>
      </c>
      <c r="I12" s="50">
        <v>16649175414138.072</v>
      </c>
      <c r="J12" s="37">
        <f>(I12-B12)/B12</f>
        <v>0.42617702694975557</v>
      </c>
    </row>
    <row r="13" spans="1:10" x14ac:dyDescent="0.25">
      <c r="A13" s="31" t="s">
        <v>66</v>
      </c>
      <c r="B13" s="34">
        <v>249625829593</v>
      </c>
      <c r="C13" s="34">
        <v>271866306654</v>
      </c>
      <c r="D13" s="34">
        <v>299533292548</v>
      </c>
      <c r="E13" s="51">
        <v>321767002305</v>
      </c>
      <c r="F13" s="51">
        <v>330087079237</v>
      </c>
      <c r="G13" s="51">
        <v>340097545032</v>
      </c>
      <c r="H13" s="51">
        <v>355875984088.25</v>
      </c>
      <c r="I13" s="51">
        <v>370747304443.25</v>
      </c>
      <c r="J13" s="33">
        <f>(I13-B13)/B13</f>
        <v>0.48521210744790044</v>
      </c>
    </row>
    <row r="14" spans="1:10" x14ac:dyDescent="0.25">
      <c r="A14" s="31" t="s">
        <v>67</v>
      </c>
      <c r="B14" s="34">
        <v>1686684073778.3203</v>
      </c>
      <c r="C14" s="34">
        <v>1824896753112.6702</v>
      </c>
      <c r="D14" s="34">
        <v>1983005843078</v>
      </c>
      <c r="E14" s="51">
        <v>2129139880270.24</v>
      </c>
      <c r="F14" s="51">
        <v>2184198339573.95</v>
      </c>
      <c r="G14" s="51">
        <v>2258983770435.79</v>
      </c>
      <c r="H14" s="51">
        <v>2372787541157.4399</v>
      </c>
      <c r="I14" s="51">
        <v>2451355937533.7402</v>
      </c>
      <c r="J14" s="33">
        <f t="shared" ref="J14:J40" si="1">(I14-B14)/B14</f>
        <v>0.45335808622564855</v>
      </c>
    </row>
    <row r="15" spans="1:10" x14ac:dyDescent="0.25">
      <c r="A15" s="31" t="s">
        <v>68</v>
      </c>
      <c r="B15" s="34">
        <v>534933646072</v>
      </c>
      <c r="C15" s="34">
        <v>580276821455</v>
      </c>
      <c r="D15" s="34">
        <v>635932618571</v>
      </c>
      <c r="E15" s="51">
        <v>690267514977</v>
      </c>
      <c r="F15" s="51">
        <v>708137842519</v>
      </c>
      <c r="G15" s="51">
        <v>720942719746</v>
      </c>
      <c r="H15" s="51">
        <v>741485153273</v>
      </c>
      <c r="I15" s="51">
        <v>766124563909</v>
      </c>
      <c r="J15" s="33">
        <f t="shared" si="1"/>
        <v>0.43218615903977481</v>
      </c>
    </row>
    <row r="16" spans="1:10" x14ac:dyDescent="0.25">
      <c r="A16" s="31" t="s">
        <v>69</v>
      </c>
      <c r="B16" s="34">
        <v>668687773347.17859</v>
      </c>
      <c r="C16" s="34">
        <v>714249944117.17859</v>
      </c>
      <c r="D16" s="34">
        <v>781144745830</v>
      </c>
      <c r="E16" s="51">
        <v>836126384527.45154</v>
      </c>
      <c r="F16" s="51">
        <v>858633664331.45154</v>
      </c>
      <c r="G16" s="51">
        <v>885623648356.45154</v>
      </c>
      <c r="H16" s="51">
        <v>929866042479.45154</v>
      </c>
      <c r="I16" s="51">
        <v>960885028048.45154</v>
      </c>
      <c r="J16" s="33">
        <f t="shared" si="1"/>
        <v>0.43697113413432481</v>
      </c>
    </row>
    <row r="17" spans="1:10" x14ac:dyDescent="0.25">
      <c r="A17" s="31" t="s">
        <v>70</v>
      </c>
      <c r="B17" s="34">
        <v>454579910606.65405</v>
      </c>
      <c r="C17" s="34">
        <v>496397444451.65405</v>
      </c>
      <c r="D17" s="34">
        <v>544661881065</v>
      </c>
      <c r="E17" s="51">
        <v>586837040511</v>
      </c>
      <c r="F17" s="51">
        <v>599292506531</v>
      </c>
      <c r="G17" s="51">
        <v>609669840757</v>
      </c>
      <c r="H17" s="51">
        <v>626481185569.75</v>
      </c>
      <c r="I17" s="51">
        <v>644109932302.75</v>
      </c>
      <c r="J17" s="33">
        <f t="shared" si="1"/>
        <v>0.41693444271032781</v>
      </c>
    </row>
    <row r="18" spans="1:10" x14ac:dyDescent="0.25">
      <c r="A18" s="31" t="s">
        <v>71</v>
      </c>
      <c r="B18" s="34">
        <v>112082368253</v>
      </c>
      <c r="C18" s="34">
        <v>124927168024</v>
      </c>
      <c r="D18" s="34">
        <v>137709475163</v>
      </c>
      <c r="E18" s="51">
        <v>149002071378</v>
      </c>
      <c r="F18" s="51">
        <v>154545303578</v>
      </c>
      <c r="G18" s="51">
        <v>160177423936</v>
      </c>
      <c r="H18" s="51">
        <v>166781219699</v>
      </c>
      <c r="I18" s="51">
        <v>174610030366</v>
      </c>
      <c r="J18" s="33">
        <f t="shared" si="1"/>
        <v>0.55787242085979372</v>
      </c>
    </row>
    <row r="19" spans="1:10" x14ac:dyDescent="0.25">
      <c r="A19" s="31" t="s">
        <v>72</v>
      </c>
      <c r="B19" s="34">
        <v>413905146261</v>
      </c>
      <c r="C19" s="34">
        <v>441259587577</v>
      </c>
      <c r="D19" s="34">
        <v>469133163912</v>
      </c>
      <c r="E19" s="51">
        <v>497371229171</v>
      </c>
      <c r="F19" s="51">
        <v>507064208812</v>
      </c>
      <c r="G19" s="51">
        <v>514739046495.75</v>
      </c>
      <c r="H19" s="51">
        <v>526270099579.5</v>
      </c>
      <c r="I19" s="51">
        <v>542345568269.5</v>
      </c>
      <c r="J19" s="33">
        <f t="shared" si="1"/>
        <v>0.31031366284947842</v>
      </c>
    </row>
    <row r="20" spans="1:10" x14ac:dyDescent="0.25">
      <c r="A20" s="31" t="s">
        <v>73</v>
      </c>
      <c r="B20" s="34">
        <v>1020807584995.9008</v>
      </c>
      <c r="C20" s="34">
        <v>1098338833110.8809</v>
      </c>
      <c r="D20" s="34">
        <v>1190453476726</v>
      </c>
      <c r="E20" s="51">
        <v>1293967565886.23</v>
      </c>
      <c r="F20" s="51">
        <v>1334174534194.6201</v>
      </c>
      <c r="G20" s="51">
        <v>1380385063000.4199</v>
      </c>
      <c r="H20" s="51">
        <v>1455689678544.71</v>
      </c>
      <c r="I20" s="51">
        <v>1508025888752.46</v>
      </c>
      <c r="J20" s="33">
        <f t="shared" si="1"/>
        <v>0.47728711161419879</v>
      </c>
    </row>
    <row r="21" spans="1:10" x14ac:dyDescent="0.25">
      <c r="A21" s="31" t="s">
        <v>74</v>
      </c>
      <c r="B21" s="34">
        <v>172753475571</v>
      </c>
      <c r="C21" s="34">
        <v>184403334206</v>
      </c>
      <c r="D21" s="34">
        <v>196514640739</v>
      </c>
      <c r="E21" s="51">
        <v>211154398526</v>
      </c>
      <c r="F21" s="51">
        <v>215330698741</v>
      </c>
      <c r="G21" s="51">
        <v>218557183249.75</v>
      </c>
      <c r="H21" s="51">
        <v>226592244705.75</v>
      </c>
      <c r="I21" s="51">
        <v>231966322312.75</v>
      </c>
      <c r="J21" s="33">
        <f t="shared" si="1"/>
        <v>0.34275922117360874</v>
      </c>
    </row>
    <row r="22" spans="1:10" x14ac:dyDescent="0.25">
      <c r="A22" s="32" t="s">
        <v>75</v>
      </c>
      <c r="B22" s="34">
        <v>719037662836.11914</v>
      </c>
      <c r="C22" s="34">
        <v>780468641826.11914</v>
      </c>
      <c r="D22" s="34">
        <v>851445855363</v>
      </c>
      <c r="E22" s="51">
        <v>930812096522</v>
      </c>
      <c r="F22" s="51">
        <v>966090503046</v>
      </c>
      <c r="G22" s="51">
        <v>992513981010</v>
      </c>
      <c r="H22" s="51">
        <v>1032190488531</v>
      </c>
      <c r="I22" s="51">
        <v>1072017157752</v>
      </c>
      <c r="J22" s="33">
        <f t="shared" si="1"/>
        <v>0.49090543258000502</v>
      </c>
    </row>
    <row r="23" spans="1:10" x14ac:dyDescent="0.25">
      <c r="A23" s="31" t="s">
        <v>76</v>
      </c>
      <c r="B23" s="34">
        <v>328927898855</v>
      </c>
      <c r="C23" s="34">
        <v>356665659184</v>
      </c>
      <c r="D23" s="34">
        <v>385637840817</v>
      </c>
      <c r="E23" s="51">
        <v>414561644211</v>
      </c>
      <c r="F23" s="51">
        <v>424329165625</v>
      </c>
      <c r="G23" s="51">
        <v>435514865024</v>
      </c>
      <c r="H23" s="51">
        <v>453314525022</v>
      </c>
      <c r="I23" s="51">
        <v>469839906505</v>
      </c>
      <c r="J23" s="33">
        <f t="shared" si="1"/>
        <v>0.42839785904605704</v>
      </c>
    </row>
    <row r="24" spans="1:10" x14ac:dyDescent="0.25">
      <c r="A24" s="31" t="s">
        <v>77</v>
      </c>
      <c r="B24" s="34">
        <v>196761606815.48187</v>
      </c>
      <c r="C24" s="34">
        <v>218673949242.48187</v>
      </c>
      <c r="D24" s="34">
        <v>237729103177</v>
      </c>
      <c r="E24" s="51">
        <v>257745646367</v>
      </c>
      <c r="F24" s="51">
        <v>263330137978</v>
      </c>
      <c r="G24" s="51">
        <v>268377619481</v>
      </c>
      <c r="H24" s="51">
        <v>278241300395</v>
      </c>
      <c r="I24" s="51">
        <v>286961742433</v>
      </c>
      <c r="J24" s="33">
        <f t="shared" si="1"/>
        <v>0.45842345504987447</v>
      </c>
    </row>
    <row r="25" spans="1:10" x14ac:dyDescent="0.25">
      <c r="A25" s="31" t="s">
        <v>78</v>
      </c>
      <c r="B25" s="34">
        <v>60650973217</v>
      </c>
      <c r="C25" s="34">
        <v>65816167069</v>
      </c>
      <c r="D25" s="34">
        <v>70972485519</v>
      </c>
      <c r="E25" s="51">
        <v>75875256781</v>
      </c>
      <c r="F25" s="51">
        <v>77411137151</v>
      </c>
      <c r="G25" s="51">
        <v>78320337816</v>
      </c>
      <c r="H25" s="51">
        <v>79921386231.5</v>
      </c>
      <c r="I25" s="51">
        <v>82686701356.5</v>
      </c>
      <c r="J25" s="33">
        <f t="shared" si="1"/>
        <v>0.3633202728777245</v>
      </c>
    </row>
    <row r="26" spans="1:10" x14ac:dyDescent="0.25">
      <c r="A26" s="31" t="s">
        <v>79</v>
      </c>
      <c r="B26" s="34">
        <v>780793231575</v>
      </c>
      <c r="C26" s="34">
        <v>844403435018</v>
      </c>
      <c r="D26" s="34">
        <v>907456977504</v>
      </c>
      <c r="E26" s="51">
        <v>968070617549</v>
      </c>
      <c r="F26" s="51">
        <v>988305135001</v>
      </c>
      <c r="G26" s="51">
        <v>1007577294159.75</v>
      </c>
      <c r="H26" s="51">
        <v>1035579825553.75</v>
      </c>
      <c r="I26" s="51">
        <v>1075887969525.75</v>
      </c>
      <c r="J26" s="33">
        <f t="shared" si="1"/>
        <v>0.37794223363782364</v>
      </c>
    </row>
    <row r="27" spans="1:10" x14ac:dyDescent="0.25">
      <c r="A27" s="31" t="s">
        <v>80</v>
      </c>
      <c r="B27" s="34">
        <v>411188956167.11816</v>
      </c>
      <c r="C27" s="34">
        <v>445802926757.11816</v>
      </c>
      <c r="D27" s="34">
        <v>482430510617</v>
      </c>
      <c r="E27" s="51">
        <v>521587833712</v>
      </c>
      <c r="F27" s="51">
        <v>533680636861</v>
      </c>
      <c r="G27" s="51">
        <v>547309225183</v>
      </c>
      <c r="H27" s="51">
        <v>561215420740</v>
      </c>
      <c r="I27" s="51">
        <v>578731126552</v>
      </c>
      <c r="J27" s="33">
        <f t="shared" si="1"/>
        <v>0.40745785574257548</v>
      </c>
    </row>
    <row r="28" spans="1:10" x14ac:dyDescent="0.25">
      <c r="A28" s="31" t="s">
        <v>81</v>
      </c>
      <c r="B28" s="34">
        <v>655436952615</v>
      </c>
      <c r="C28" s="34">
        <v>695888806122</v>
      </c>
      <c r="D28" s="34">
        <v>748580769102</v>
      </c>
      <c r="E28" s="51">
        <v>793377813909</v>
      </c>
      <c r="F28" s="51">
        <v>804139766501</v>
      </c>
      <c r="G28" s="51">
        <v>813005273174</v>
      </c>
      <c r="H28" s="51">
        <v>826282144506.5</v>
      </c>
      <c r="I28" s="51">
        <v>845908121395.5</v>
      </c>
      <c r="J28" s="33">
        <f t="shared" si="1"/>
        <v>0.29060181611759339</v>
      </c>
    </row>
    <row r="29" spans="1:10" x14ac:dyDescent="0.25">
      <c r="A29" s="31" t="s">
        <v>82</v>
      </c>
      <c r="B29" s="34">
        <v>111580506062</v>
      </c>
      <c r="C29" s="34">
        <v>120793103632</v>
      </c>
      <c r="D29" s="34">
        <v>131456340846</v>
      </c>
      <c r="E29" s="51">
        <v>140805358409</v>
      </c>
      <c r="F29" s="51">
        <v>143075397430</v>
      </c>
      <c r="G29" s="51">
        <v>144835637642</v>
      </c>
      <c r="H29" s="51">
        <v>147916229369</v>
      </c>
      <c r="I29" s="51">
        <v>152302500257</v>
      </c>
      <c r="J29" s="33">
        <f t="shared" si="1"/>
        <v>0.36495617050143792</v>
      </c>
    </row>
    <row r="30" spans="1:10" x14ac:dyDescent="0.25">
      <c r="A30" s="31" t="s">
        <v>83</v>
      </c>
      <c r="B30" s="34">
        <v>115261461347</v>
      </c>
      <c r="C30" s="34">
        <v>146793329543</v>
      </c>
      <c r="D30" s="34">
        <v>172632722458</v>
      </c>
      <c r="E30" s="51">
        <v>195351501407</v>
      </c>
      <c r="F30" s="51">
        <v>201003006929</v>
      </c>
      <c r="G30" s="51">
        <v>205978253919.75</v>
      </c>
      <c r="H30" s="51">
        <v>211333016177.75</v>
      </c>
      <c r="I30" s="51">
        <v>220253929601.75</v>
      </c>
      <c r="J30" s="33">
        <f t="shared" si="1"/>
        <v>0.91090696775625013</v>
      </c>
    </row>
    <row r="31" spans="1:10" x14ac:dyDescent="0.25">
      <c r="A31" s="31" t="s">
        <v>84</v>
      </c>
      <c r="B31" s="34">
        <v>36681378058</v>
      </c>
      <c r="C31" s="34">
        <v>53469046758</v>
      </c>
      <c r="D31" s="34">
        <v>62148342951</v>
      </c>
      <c r="E31" s="51">
        <v>69182781761</v>
      </c>
      <c r="F31" s="51">
        <v>71824837252</v>
      </c>
      <c r="G31" s="51">
        <v>73127767941</v>
      </c>
      <c r="H31" s="51">
        <v>74421633448</v>
      </c>
      <c r="I31" s="51">
        <v>76693208346</v>
      </c>
      <c r="J31" s="33">
        <f t="shared" si="1"/>
        <v>1.090794086981518</v>
      </c>
    </row>
    <row r="32" spans="1:10" x14ac:dyDescent="0.25">
      <c r="A32" s="32" t="s">
        <v>85</v>
      </c>
      <c r="B32" s="34">
        <v>957435055521.18689</v>
      </c>
      <c r="C32" s="34">
        <v>1041295176495.1869</v>
      </c>
      <c r="D32" s="34">
        <v>1147076542969</v>
      </c>
      <c r="E32" s="51">
        <v>1239232549729</v>
      </c>
      <c r="F32" s="51">
        <v>1269740385024</v>
      </c>
      <c r="G32" s="51">
        <v>1303677469181.75</v>
      </c>
      <c r="H32" s="51">
        <v>1346773885911.75</v>
      </c>
      <c r="I32" s="51">
        <v>1388206443640.75</v>
      </c>
      <c r="J32" s="33">
        <f t="shared" si="1"/>
        <v>0.44992230609842199</v>
      </c>
    </row>
    <row r="33" spans="1:10" x14ac:dyDescent="0.25">
      <c r="A33" s="31" t="s">
        <v>86</v>
      </c>
      <c r="B33" s="34">
        <v>126911273486</v>
      </c>
      <c r="C33" s="34">
        <v>147618753260</v>
      </c>
      <c r="D33" s="34">
        <v>169286904337</v>
      </c>
      <c r="E33" s="51">
        <v>187924565033</v>
      </c>
      <c r="F33" s="51">
        <v>194228136335</v>
      </c>
      <c r="G33" s="51">
        <v>200436281727</v>
      </c>
      <c r="H33" s="51">
        <v>206867070994</v>
      </c>
      <c r="I33" s="51">
        <v>214634245618</v>
      </c>
      <c r="J33" s="33">
        <f t="shared" si="1"/>
        <v>0.69121497028927859</v>
      </c>
    </row>
    <row r="34" spans="1:10" x14ac:dyDescent="0.25">
      <c r="A34" s="31" t="s">
        <v>87</v>
      </c>
      <c r="B34" s="34">
        <v>1145251536894.03</v>
      </c>
      <c r="C34" s="34">
        <v>1229390926867.9299</v>
      </c>
      <c r="D34" s="34">
        <v>1310717126022</v>
      </c>
      <c r="E34" s="51">
        <v>1390033623875.48</v>
      </c>
      <c r="F34" s="51">
        <v>1414586372919.8</v>
      </c>
      <c r="G34" s="51">
        <v>1437113679356.9199</v>
      </c>
      <c r="H34" s="51">
        <v>1467993031083.6699</v>
      </c>
      <c r="I34" s="51">
        <v>1509114096832.9199</v>
      </c>
      <c r="J34" s="33">
        <f t="shared" si="1"/>
        <v>0.3177140987958858</v>
      </c>
    </row>
    <row r="35" spans="1:10" x14ac:dyDescent="0.25">
      <c r="A35" s="31" t="s">
        <v>88</v>
      </c>
      <c r="B35" s="34">
        <v>365991354842</v>
      </c>
      <c r="C35" s="34">
        <v>400888148640</v>
      </c>
      <c r="D35" s="34">
        <v>427798082004</v>
      </c>
      <c r="E35" s="51">
        <v>459350838281</v>
      </c>
      <c r="F35" s="51">
        <v>475108606377</v>
      </c>
      <c r="G35" s="51">
        <v>495334839023</v>
      </c>
      <c r="H35" s="51">
        <v>514726300474</v>
      </c>
      <c r="I35" s="51">
        <v>524134182816</v>
      </c>
      <c r="J35" s="33">
        <f t="shared" si="1"/>
        <v>0.43209443578871126</v>
      </c>
    </row>
    <row r="36" spans="1:10" x14ac:dyDescent="0.25">
      <c r="A36" s="31" t="s">
        <v>89</v>
      </c>
      <c r="B36" s="34">
        <v>105673111462</v>
      </c>
      <c r="C36" s="34">
        <v>116187270282</v>
      </c>
      <c r="D36" s="34">
        <v>127477126038</v>
      </c>
      <c r="E36" s="51">
        <v>138162948586</v>
      </c>
      <c r="F36" s="51">
        <v>141812921885</v>
      </c>
      <c r="G36" s="51">
        <v>144594047979</v>
      </c>
      <c r="H36" s="51">
        <v>149352160081</v>
      </c>
      <c r="I36" s="51">
        <v>155757399218</v>
      </c>
      <c r="J36" s="33">
        <f t="shared" si="1"/>
        <v>0.47395488845817024</v>
      </c>
    </row>
    <row r="37" spans="1:10" x14ac:dyDescent="0.25">
      <c r="A37" s="31" t="s">
        <v>90</v>
      </c>
      <c r="B37" s="34">
        <v>37650583919</v>
      </c>
      <c r="C37" s="34">
        <v>41416492016</v>
      </c>
      <c r="D37" s="34">
        <v>45392250246</v>
      </c>
      <c r="E37" s="51">
        <v>49190695972</v>
      </c>
      <c r="F37" s="51">
        <v>50277236277</v>
      </c>
      <c r="G37" s="51">
        <v>51055139027</v>
      </c>
      <c r="H37" s="51">
        <v>52318818567</v>
      </c>
      <c r="I37" s="51">
        <v>53976803722</v>
      </c>
      <c r="J37" s="33">
        <f t="shared" si="1"/>
        <v>0.43362461092565241</v>
      </c>
    </row>
    <row r="38" spans="1:10" x14ac:dyDescent="0.25">
      <c r="A38" s="31" t="s">
        <v>91</v>
      </c>
      <c r="B38" s="34">
        <v>68043274993</v>
      </c>
      <c r="C38" s="34">
        <v>74864331878</v>
      </c>
      <c r="D38" s="34">
        <v>81651511033</v>
      </c>
      <c r="E38" s="51">
        <v>87981401434</v>
      </c>
      <c r="F38" s="51">
        <v>90045284554</v>
      </c>
      <c r="G38" s="51">
        <v>91602798839</v>
      </c>
      <c r="H38" s="51">
        <v>93967151903</v>
      </c>
      <c r="I38" s="51">
        <v>97222156396</v>
      </c>
      <c r="J38" s="33">
        <f t="shared" si="1"/>
        <v>0.42882829208326317</v>
      </c>
    </row>
    <row r="39" spans="1:10" x14ac:dyDescent="0.25">
      <c r="A39" s="31" t="s">
        <v>92</v>
      </c>
      <c r="B39" s="34">
        <v>46668291744</v>
      </c>
      <c r="C39" s="34">
        <v>52759627029</v>
      </c>
      <c r="D39" s="34">
        <v>57685548736</v>
      </c>
      <c r="E39" s="51">
        <v>62482098519</v>
      </c>
      <c r="F39" s="51">
        <v>63716690095</v>
      </c>
      <c r="G39" s="51">
        <v>64937428280</v>
      </c>
      <c r="H39" s="51">
        <v>66876588059</v>
      </c>
      <c r="I39" s="51">
        <v>69875736484</v>
      </c>
      <c r="J39" s="33">
        <f t="shared" si="1"/>
        <v>0.49728507028508734</v>
      </c>
    </row>
    <row r="40" spans="1:10" x14ac:dyDescent="0.25">
      <c r="A40" s="31" t="s">
        <v>93</v>
      </c>
      <c r="B40" s="34">
        <v>89984424320</v>
      </c>
      <c r="C40" s="34">
        <v>96122306935</v>
      </c>
      <c r="D40" s="34">
        <v>105064449971</v>
      </c>
      <c r="E40" s="51">
        <v>113461388501</v>
      </c>
      <c r="F40" s="51">
        <v>115621474717</v>
      </c>
      <c r="G40" s="51">
        <v>117203078446</v>
      </c>
      <c r="H40" s="51">
        <v>119915247346</v>
      </c>
      <c r="I40" s="51">
        <v>124801409748</v>
      </c>
      <c r="J40" s="33">
        <f t="shared" si="1"/>
        <v>0.38692235563106842</v>
      </c>
    </row>
    <row r="41" spans="1:10" x14ac:dyDescent="0.25">
      <c r="A41" s="41" t="s">
        <v>20</v>
      </c>
      <c r="B41" s="39">
        <v>81497510828317.406</v>
      </c>
      <c r="C41" s="39">
        <v>88374055962043.687</v>
      </c>
      <c r="D41" s="39">
        <v>95394568582265</v>
      </c>
      <c r="E41" s="39">
        <v>102534393511189.84</v>
      </c>
      <c r="F41" s="39">
        <v>106059242151485.94</v>
      </c>
      <c r="G41" s="39">
        <v>109175311472646.36</v>
      </c>
      <c r="H41" s="39">
        <v>113460536674323.64</v>
      </c>
      <c r="I41" s="39">
        <v>116970933056941.72</v>
      </c>
      <c r="J41" s="40">
        <f>(I41-B41)/B41</f>
        <v>0.43527000847121083</v>
      </c>
    </row>
    <row r="43" spans="1:10" x14ac:dyDescent="0.25">
      <c r="E43" s="25"/>
    </row>
    <row r="44" spans="1:10" x14ac:dyDescent="0.25">
      <c r="C44" s="25"/>
      <c r="D44" s="25"/>
      <c r="E44" s="25"/>
      <c r="F44" s="25"/>
      <c r="G44" s="25"/>
      <c r="H44" s="25"/>
      <c r="I44" s="25"/>
    </row>
    <row r="45" spans="1:10" x14ac:dyDescent="0.25">
      <c r="E45" s="60"/>
      <c r="F45" s="60"/>
      <c r="G45" s="60"/>
    </row>
    <row r="46" spans="1:10" x14ac:dyDescent="0.25">
      <c r="E46" s="25"/>
    </row>
  </sheetData>
  <mergeCells count="2">
    <mergeCell ref="A1:J1"/>
    <mergeCell ref="A2:J2"/>
  </mergeCells>
  <pageMargins left="0.25" right="0.25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BreakPreview" zoomScale="60" zoomScaleNormal="100" workbookViewId="0">
      <selection activeCell="I15" sqref="I15"/>
    </sheetView>
  </sheetViews>
  <sheetFormatPr defaultColWidth="8.88671875" defaultRowHeight="13.8" x14ac:dyDescent="0.25"/>
  <cols>
    <col min="1" max="1" width="37.6640625" style="48" customWidth="1"/>
    <col min="2" max="3" width="24" style="48" bestFit="1" customWidth="1"/>
    <col min="4" max="4" width="24" style="48" customWidth="1"/>
    <col min="5" max="5" width="25.44140625" style="48" bestFit="1" customWidth="1"/>
    <col min="6" max="6" width="25.44140625" style="48" customWidth="1"/>
    <col min="7" max="7" width="25.44140625" style="48" bestFit="1" customWidth="1"/>
    <col min="8" max="8" width="25.44140625" style="48" customWidth="1"/>
    <col min="9" max="9" width="25.44140625" style="48" bestFit="1" customWidth="1"/>
    <col min="10" max="10" width="23.88671875" style="48" customWidth="1"/>
    <col min="11" max="16384" width="8.88671875" style="48"/>
  </cols>
  <sheetData>
    <row r="1" spans="1:10" ht="25.2" x14ac:dyDescent="0.25">
      <c r="A1" s="62" t="s">
        <v>38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63" t="s">
        <v>100</v>
      </c>
      <c r="B2" s="63"/>
      <c r="C2" s="63"/>
      <c r="D2" s="63"/>
      <c r="E2" s="63"/>
      <c r="F2" s="63"/>
      <c r="G2" s="63"/>
      <c r="H2" s="63"/>
      <c r="I2" s="63"/>
      <c r="J2" s="63"/>
    </row>
    <row r="4" spans="1:10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101</v>
      </c>
      <c r="J4" s="1" t="s">
        <v>102</v>
      </c>
    </row>
    <row r="5" spans="1:10" x14ac:dyDescent="0.25">
      <c r="A5" s="35" t="s">
        <v>28</v>
      </c>
      <c r="B5" s="36">
        <v>11309499043447</v>
      </c>
      <c r="C5" s="36">
        <v>11599141686358.178</v>
      </c>
      <c r="D5" s="36">
        <v>12387705165540.406</v>
      </c>
      <c r="E5" s="50">
        <v>12624846886585.346</v>
      </c>
      <c r="F5" s="50">
        <v>11829648937625.545</v>
      </c>
      <c r="G5" s="50">
        <v>11019694810624.627</v>
      </c>
      <c r="H5" s="50">
        <v>10066192151919.326</v>
      </c>
      <c r="I5" s="50">
        <v>10159467583706.084</v>
      </c>
      <c r="J5" s="37">
        <f>(I5-B5)/B5</f>
        <v>-0.10168721490871625</v>
      </c>
    </row>
    <row r="6" spans="1:10" x14ac:dyDescent="0.25">
      <c r="A6" s="31" t="s">
        <v>60</v>
      </c>
      <c r="B6" s="34">
        <v>1321695494725</v>
      </c>
      <c r="C6" s="34">
        <v>1342999300205.7759</v>
      </c>
      <c r="D6" s="34">
        <v>1445494748026.1938</v>
      </c>
      <c r="E6" s="51">
        <v>1447337834534.5334</v>
      </c>
      <c r="F6" s="51">
        <v>1374759778796.9438</v>
      </c>
      <c r="G6" s="51">
        <v>1270444865699.3481</v>
      </c>
      <c r="H6" s="51">
        <v>1149434713168.1523</v>
      </c>
      <c r="I6" s="51">
        <v>1147501409420.6865</v>
      </c>
      <c r="J6" s="33">
        <f>(I6-B6)/B6</f>
        <v>-0.1317959287896017</v>
      </c>
    </row>
    <row r="7" spans="1:10" x14ac:dyDescent="0.25">
      <c r="A7" s="31" t="s">
        <v>61</v>
      </c>
      <c r="B7" s="34">
        <v>4118520997074</v>
      </c>
      <c r="C7" s="34">
        <v>4264162770416.3335</v>
      </c>
      <c r="D7" s="34">
        <v>4369697527136.708</v>
      </c>
      <c r="E7" s="51">
        <v>4409247848218.5361</v>
      </c>
      <c r="F7" s="51">
        <v>4110939903277.8574</v>
      </c>
      <c r="G7" s="51">
        <v>3786844134217.4751</v>
      </c>
      <c r="H7" s="51">
        <v>3509077084149.0381</v>
      </c>
      <c r="I7" s="51">
        <v>3617076829230.7437</v>
      </c>
      <c r="J7" s="33">
        <f t="shared" ref="J7:J11" si="0">(I7-B7)/B7</f>
        <v>-0.12175345668979397</v>
      </c>
    </row>
    <row r="8" spans="1:10" x14ac:dyDescent="0.25">
      <c r="A8" s="31" t="s">
        <v>62</v>
      </c>
      <c r="B8" s="34">
        <v>3462906652938</v>
      </c>
      <c r="C8" s="34">
        <v>3505486513904.8276</v>
      </c>
      <c r="D8" s="34">
        <v>3820869559681.7168</v>
      </c>
      <c r="E8" s="51">
        <v>3879767167605.8486</v>
      </c>
      <c r="F8" s="51">
        <v>3685868541305.8828</v>
      </c>
      <c r="G8" s="51">
        <v>3468017823888.3589</v>
      </c>
      <c r="H8" s="51">
        <v>3149903853850.3462</v>
      </c>
      <c r="I8" s="51">
        <v>3108792412381.8354</v>
      </c>
      <c r="J8" s="33">
        <f t="shared" si="0"/>
        <v>-0.10225925098377309</v>
      </c>
    </row>
    <row r="9" spans="1:10" x14ac:dyDescent="0.25">
      <c r="A9" s="31" t="s">
        <v>63</v>
      </c>
      <c r="B9" s="34">
        <v>872536216120</v>
      </c>
      <c r="C9" s="34">
        <v>892438547981.41113</v>
      </c>
      <c r="D9" s="34">
        <v>1000793125130.7787</v>
      </c>
      <c r="E9" s="51">
        <v>1064123200993.0618</v>
      </c>
      <c r="F9" s="51">
        <v>988792985040.46289</v>
      </c>
      <c r="G9" s="51">
        <v>925123927318.17114</v>
      </c>
      <c r="H9" s="51">
        <v>844202300274.39087</v>
      </c>
      <c r="I9" s="51">
        <v>862496284993.71667</v>
      </c>
      <c r="J9" s="33">
        <f t="shared" si="0"/>
        <v>-1.1506606764048098E-2</v>
      </c>
    </row>
    <row r="10" spans="1:10" x14ac:dyDescent="0.25">
      <c r="A10" s="31" t="s">
        <v>64</v>
      </c>
      <c r="B10" s="34">
        <v>133506061627</v>
      </c>
      <c r="C10" s="34">
        <v>136043733113.28571</v>
      </c>
      <c r="D10" s="34">
        <v>148068938664.35818</v>
      </c>
      <c r="E10" s="51">
        <v>148102253377.25479</v>
      </c>
      <c r="F10" s="51">
        <v>127864532077.36482</v>
      </c>
      <c r="G10" s="51">
        <v>122498394926.25706</v>
      </c>
      <c r="H10" s="51">
        <v>111581195309.89355</v>
      </c>
      <c r="I10" s="51">
        <v>111432503485.24182</v>
      </c>
      <c r="J10" s="33">
        <f t="shared" si="0"/>
        <v>-0.1653374975844098</v>
      </c>
    </row>
    <row r="11" spans="1:10" x14ac:dyDescent="0.25">
      <c r="A11" s="31" t="s">
        <v>65</v>
      </c>
      <c r="B11" s="34">
        <v>1400333620963</v>
      </c>
      <c r="C11" s="34">
        <v>1458010820736.5457</v>
      </c>
      <c r="D11" s="34">
        <v>1602781266900.6516</v>
      </c>
      <c r="E11" s="51">
        <v>1676268581856.1108</v>
      </c>
      <c r="F11" s="51">
        <v>1541423197127.0308</v>
      </c>
      <c r="G11" s="51">
        <v>1446765664575.0168</v>
      </c>
      <c r="H11" s="51">
        <v>1301993005167.5044</v>
      </c>
      <c r="I11" s="51">
        <v>1312168144193.8596</v>
      </c>
      <c r="J11" s="33">
        <f t="shared" si="0"/>
        <v>-6.2960337057757401E-2</v>
      </c>
    </row>
    <row r="12" spans="1:10" x14ac:dyDescent="0.25">
      <c r="A12" s="35" t="s">
        <v>29</v>
      </c>
      <c r="B12" s="36">
        <v>1847656966380</v>
      </c>
      <c r="C12" s="36">
        <v>1917668352722.427</v>
      </c>
      <c r="D12" s="36">
        <v>2107840166514.6382</v>
      </c>
      <c r="E12" s="50">
        <v>2167202007473.1597</v>
      </c>
      <c r="F12" s="50">
        <v>1920323885792.0798</v>
      </c>
      <c r="G12" s="50">
        <v>1843814042028.7336</v>
      </c>
      <c r="H12" s="50">
        <v>1700637603425.4817</v>
      </c>
      <c r="I12" s="50">
        <v>1780507490115.7126</v>
      </c>
      <c r="J12" s="37">
        <f>(I12-B12)/B12</f>
        <v>-3.6343042829995204E-2</v>
      </c>
    </row>
    <row r="13" spans="1:10" x14ac:dyDescent="0.25">
      <c r="A13" s="31" t="s">
        <v>66</v>
      </c>
      <c r="B13" s="34">
        <v>42049747835</v>
      </c>
      <c r="C13" s="34">
        <v>42261720886.580002</v>
      </c>
      <c r="D13" s="34">
        <v>47223485019.660004</v>
      </c>
      <c r="E13" s="51">
        <v>47491895349.099998</v>
      </c>
      <c r="F13" s="51">
        <v>40666261391.57</v>
      </c>
      <c r="G13" s="51">
        <v>39731439177.379997</v>
      </c>
      <c r="H13" s="51">
        <v>38219057037.910004</v>
      </c>
      <c r="I13" s="51">
        <v>43275140641.290001</v>
      </c>
      <c r="J13" s="33">
        <f>(I13-B13)/B13</f>
        <v>2.9141501896714071E-2</v>
      </c>
    </row>
    <row r="14" spans="1:10" x14ac:dyDescent="0.25">
      <c r="A14" s="31" t="s">
        <v>67</v>
      </c>
      <c r="B14" s="34">
        <v>288971049595</v>
      </c>
      <c r="C14" s="34">
        <v>288567354116.85144</v>
      </c>
      <c r="D14" s="34">
        <v>309219609930.54468</v>
      </c>
      <c r="E14" s="51">
        <v>312238471677.62659</v>
      </c>
      <c r="F14" s="51">
        <v>279473628919.70471</v>
      </c>
      <c r="G14" s="51">
        <v>282899111473.96948</v>
      </c>
      <c r="H14" s="51">
        <v>259846734680.64966</v>
      </c>
      <c r="I14" s="51">
        <v>268212254830.40283</v>
      </c>
      <c r="J14" s="33">
        <f t="shared" ref="J14:J40" si="1">(I14-B14)/B14</f>
        <v>-7.1836935892682419E-2</v>
      </c>
    </row>
    <row r="15" spans="1:10" x14ac:dyDescent="0.25">
      <c r="A15" s="31" t="s">
        <v>68</v>
      </c>
      <c r="B15" s="34">
        <v>85299264436</v>
      </c>
      <c r="C15" s="34">
        <v>84346483379.012848</v>
      </c>
      <c r="D15" s="34">
        <v>92893803991.252991</v>
      </c>
      <c r="E15" s="51">
        <v>106113119108.41301</v>
      </c>
      <c r="F15" s="51">
        <v>97229827513.381821</v>
      </c>
      <c r="G15" s="51">
        <v>90569739339.410736</v>
      </c>
      <c r="H15" s="51">
        <v>82420947783.974258</v>
      </c>
      <c r="I15" s="51">
        <v>89029167997.255371</v>
      </c>
      <c r="J15" s="33">
        <f t="shared" si="1"/>
        <v>4.3727265245691725E-2</v>
      </c>
    </row>
    <row r="16" spans="1:10" x14ac:dyDescent="0.25">
      <c r="A16" s="31" t="s">
        <v>69</v>
      </c>
      <c r="B16" s="34">
        <v>104032859155</v>
      </c>
      <c r="C16" s="34">
        <v>106887443982.22269</v>
      </c>
      <c r="D16" s="34">
        <v>114012946119.19061</v>
      </c>
      <c r="E16" s="51">
        <v>110474986255.32059</v>
      </c>
      <c r="F16" s="51">
        <v>99059005785.166153</v>
      </c>
      <c r="G16" s="51">
        <v>103333293488.30292</v>
      </c>
      <c r="H16" s="51">
        <v>98361356050.840942</v>
      </c>
      <c r="I16" s="51">
        <v>100465365512.31549</v>
      </c>
      <c r="J16" s="33">
        <f t="shared" si="1"/>
        <v>-3.4291988816430113E-2</v>
      </c>
    </row>
    <row r="17" spans="1:10" x14ac:dyDescent="0.25">
      <c r="A17" s="31" t="s">
        <v>70</v>
      </c>
      <c r="B17" s="34">
        <v>69685497879</v>
      </c>
      <c r="C17" s="34">
        <v>73032409070.165421</v>
      </c>
      <c r="D17" s="34">
        <v>78757558224.140076</v>
      </c>
      <c r="E17" s="51">
        <v>78680937795.850082</v>
      </c>
      <c r="F17" s="51">
        <v>63001536787.290077</v>
      </c>
      <c r="G17" s="51">
        <v>55279532608.140976</v>
      </c>
      <c r="H17" s="51">
        <v>47942857797.168808</v>
      </c>
      <c r="I17" s="51">
        <v>47797417986.921989</v>
      </c>
      <c r="J17" s="33">
        <f t="shared" si="1"/>
        <v>-0.31409806284348968</v>
      </c>
    </row>
    <row r="18" spans="1:10" x14ac:dyDescent="0.25">
      <c r="A18" s="31" t="s">
        <v>71</v>
      </c>
      <c r="B18" s="34">
        <v>15802465083</v>
      </c>
      <c r="C18" s="34">
        <v>18732023099.192978</v>
      </c>
      <c r="D18" s="34">
        <v>21559525396.68541</v>
      </c>
      <c r="E18" s="51">
        <v>21060316310.875412</v>
      </c>
      <c r="F18" s="51">
        <v>17432557434.055412</v>
      </c>
      <c r="G18" s="51">
        <v>18337823664.488525</v>
      </c>
      <c r="H18" s="51">
        <v>18993308972.290714</v>
      </c>
      <c r="I18" s="51">
        <v>19875648492.40844</v>
      </c>
      <c r="J18" s="33">
        <f t="shared" si="1"/>
        <v>0.25775620373243507</v>
      </c>
    </row>
    <row r="19" spans="1:10" x14ac:dyDescent="0.25">
      <c r="A19" s="31" t="s">
        <v>72</v>
      </c>
      <c r="B19" s="34">
        <v>46822608832</v>
      </c>
      <c r="C19" s="34">
        <v>46827747670.089424</v>
      </c>
      <c r="D19" s="34">
        <v>50237984970.812531</v>
      </c>
      <c r="E19" s="51">
        <v>50941001260.183731</v>
      </c>
      <c r="F19" s="51">
        <v>44659818084.523727</v>
      </c>
      <c r="G19" s="51">
        <v>41060660869.889664</v>
      </c>
      <c r="H19" s="51">
        <v>35989759712.068016</v>
      </c>
      <c r="I19" s="51">
        <v>39242953752.68528</v>
      </c>
      <c r="J19" s="33">
        <f>(I19-B19)/B19</f>
        <v>-0.1618802383803645</v>
      </c>
    </row>
    <row r="20" spans="1:10" x14ac:dyDescent="0.25">
      <c r="A20" s="31" t="s">
        <v>73</v>
      </c>
      <c r="B20" s="34">
        <v>161794864205</v>
      </c>
      <c r="C20" s="34">
        <v>164101181929.98465</v>
      </c>
      <c r="D20" s="34">
        <v>179698336805.05804</v>
      </c>
      <c r="E20" s="51">
        <v>191972888152.32733</v>
      </c>
      <c r="F20" s="51">
        <v>170175038153.59589</v>
      </c>
      <c r="G20" s="51">
        <v>168282349269.53525</v>
      </c>
      <c r="H20" s="51">
        <v>161694159136.85239</v>
      </c>
      <c r="I20" s="51">
        <v>171525287712.58038</v>
      </c>
      <c r="J20" s="33">
        <f t="shared" si="1"/>
        <v>6.0140496766643847E-2</v>
      </c>
    </row>
    <row r="21" spans="1:10" x14ac:dyDescent="0.25">
      <c r="A21" s="31" t="s">
        <v>74</v>
      </c>
      <c r="B21" s="34">
        <v>21957189834</v>
      </c>
      <c r="C21" s="34">
        <v>21827888160.739906</v>
      </c>
      <c r="D21" s="34">
        <v>23782159373.667385</v>
      </c>
      <c r="E21" s="51">
        <v>24697965166.147388</v>
      </c>
      <c r="F21" s="51">
        <v>21759068269.245483</v>
      </c>
      <c r="G21" s="51">
        <v>19597073864.56963</v>
      </c>
      <c r="H21" s="51">
        <v>18918475834.346809</v>
      </c>
      <c r="I21" s="51">
        <v>19719238225.410889</v>
      </c>
      <c r="J21" s="33">
        <f t="shared" si="1"/>
        <v>-0.10192340757211633</v>
      </c>
    </row>
    <row r="22" spans="1:10" x14ac:dyDescent="0.25">
      <c r="A22" s="32" t="s">
        <v>75</v>
      </c>
      <c r="B22" s="34">
        <v>110268954049</v>
      </c>
      <c r="C22" s="34">
        <v>114439686356.20419</v>
      </c>
      <c r="D22" s="34">
        <v>133937006127.05389</v>
      </c>
      <c r="E22" s="51">
        <v>147145793797.36777</v>
      </c>
      <c r="F22" s="51">
        <v>142895243529.00943</v>
      </c>
      <c r="G22" s="51">
        <v>136908298641.86566</v>
      </c>
      <c r="H22" s="51">
        <v>130509760370.18057</v>
      </c>
      <c r="I22" s="51">
        <v>142934611309.17825</v>
      </c>
      <c r="J22" s="33">
        <f t="shared" si="1"/>
        <v>0.29623621210429435</v>
      </c>
    </row>
    <row r="23" spans="1:10" x14ac:dyDescent="0.25">
      <c r="A23" s="31" t="s">
        <v>76</v>
      </c>
      <c r="B23" s="34">
        <v>49740487244</v>
      </c>
      <c r="C23" s="34">
        <v>50450244990.237595</v>
      </c>
      <c r="D23" s="34">
        <v>54228839498.140022</v>
      </c>
      <c r="E23" s="51">
        <v>52559398098.850029</v>
      </c>
      <c r="F23" s="51">
        <v>44765219642.013054</v>
      </c>
      <c r="G23" s="51">
        <v>44054681261.955879</v>
      </c>
      <c r="H23" s="51">
        <v>39711063425.650711</v>
      </c>
      <c r="I23" s="51">
        <v>43430669979.178444</v>
      </c>
      <c r="J23" s="33">
        <f t="shared" si="1"/>
        <v>-0.12685475383200401</v>
      </c>
    </row>
    <row r="24" spans="1:10" x14ac:dyDescent="0.25">
      <c r="A24" s="31" t="s">
        <v>77</v>
      </c>
      <c r="B24" s="34">
        <v>36266525480</v>
      </c>
      <c r="C24" s="34">
        <v>41823953919.574707</v>
      </c>
      <c r="D24" s="34">
        <v>45031872153.029999</v>
      </c>
      <c r="E24" s="51">
        <v>46065057311.809998</v>
      </c>
      <c r="F24" s="51">
        <v>40889463839.089996</v>
      </c>
      <c r="G24" s="51">
        <v>37446281431.48082</v>
      </c>
      <c r="H24" s="51">
        <v>37859211006.150818</v>
      </c>
      <c r="I24" s="51">
        <v>39069498001.43</v>
      </c>
      <c r="J24" s="33">
        <f t="shared" si="1"/>
        <v>7.7288146143907915E-2</v>
      </c>
    </row>
    <row r="25" spans="1:10" x14ac:dyDescent="0.25">
      <c r="A25" s="31" t="s">
        <v>78</v>
      </c>
      <c r="B25" s="34">
        <v>7390135741</v>
      </c>
      <c r="C25" s="34">
        <v>7782983659.4399996</v>
      </c>
      <c r="D25" s="34">
        <v>8318327263.46</v>
      </c>
      <c r="E25" s="51">
        <v>7926525490.9400005</v>
      </c>
      <c r="F25" s="51">
        <v>5745706391.21</v>
      </c>
      <c r="G25" s="51">
        <v>4312847932.7600002</v>
      </c>
      <c r="H25" s="51">
        <v>3826194328.7600002</v>
      </c>
      <c r="I25" s="51">
        <v>4223913256.0100002</v>
      </c>
      <c r="J25" s="33">
        <f t="shared" si="1"/>
        <v>-0.42843901600128942</v>
      </c>
    </row>
    <row r="26" spans="1:10" x14ac:dyDescent="0.25">
      <c r="A26" s="31" t="s">
        <v>79</v>
      </c>
      <c r="B26" s="34">
        <v>106277458676</v>
      </c>
      <c r="C26" s="34">
        <v>108987190080.52518</v>
      </c>
      <c r="D26" s="34">
        <v>114808092257.58005</v>
      </c>
      <c r="E26" s="51">
        <v>115197555134.66339</v>
      </c>
      <c r="F26" s="51">
        <v>98042774792.860062</v>
      </c>
      <c r="G26" s="51">
        <v>92226904335.533997</v>
      </c>
      <c r="H26" s="51">
        <v>80367705916.101685</v>
      </c>
      <c r="I26" s="51">
        <v>90665010805.607117</v>
      </c>
      <c r="J26" s="33">
        <f t="shared" si="1"/>
        <v>-0.14690272109337282</v>
      </c>
    </row>
    <row r="27" spans="1:10" x14ac:dyDescent="0.25">
      <c r="A27" s="31" t="s">
        <v>80</v>
      </c>
      <c r="B27" s="34">
        <v>63361570716</v>
      </c>
      <c r="C27" s="34">
        <v>62767289983.341263</v>
      </c>
      <c r="D27" s="34">
        <v>66934681801.02002</v>
      </c>
      <c r="E27" s="51">
        <v>67052133193.460022</v>
      </c>
      <c r="F27" s="51">
        <v>55647851017.480026</v>
      </c>
      <c r="G27" s="51">
        <v>54303233055.925873</v>
      </c>
      <c r="H27" s="51">
        <v>46658298791.750717</v>
      </c>
      <c r="I27" s="51">
        <v>49095593801.45845</v>
      </c>
      <c r="J27" s="33">
        <f t="shared" si="1"/>
        <v>-0.22515188233708228</v>
      </c>
    </row>
    <row r="28" spans="1:10" x14ac:dyDescent="0.25">
      <c r="A28" s="31" t="s">
        <v>81</v>
      </c>
      <c r="B28" s="34">
        <v>96157619523</v>
      </c>
      <c r="C28" s="34">
        <v>96130736015.854507</v>
      </c>
      <c r="D28" s="34">
        <v>104852785513.84193</v>
      </c>
      <c r="E28" s="51">
        <v>104477398911.89114</v>
      </c>
      <c r="F28" s="51">
        <v>90280712989.411133</v>
      </c>
      <c r="G28" s="51">
        <v>80470561881.720474</v>
      </c>
      <c r="H28" s="51">
        <v>70205765939.502899</v>
      </c>
      <c r="I28" s="51">
        <v>71250002631.348267</v>
      </c>
      <c r="J28" s="33">
        <f t="shared" si="1"/>
        <v>-0.25902905058599196</v>
      </c>
    </row>
    <row r="29" spans="1:10" x14ac:dyDescent="0.25">
      <c r="A29" s="31" t="s">
        <v>82</v>
      </c>
      <c r="B29" s="34">
        <v>20625716795</v>
      </c>
      <c r="C29" s="34">
        <v>20543491761.940002</v>
      </c>
      <c r="D29" s="34">
        <v>23075289937.110001</v>
      </c>
      <c r="E29" s="51">
        <v>23544865536.5</v>
      </c>
      <c r="F29" s="51">
        <v>20653808493</v>
      </c>
      <c r="G29" s="51">
        <v>18963302665.369999</v>
      </c>
      <c r="H29" s="51">
        <v>17779445073.5</v>
      </c>
      <c r="I29" s="51">
        <v>18546729237</v>
      </c>
      <c r="J29" s="33">
        <f t="shared" si="1"/>
        <v>-0.10079589372156897</v>
      </c>
    </row>
    <row r="30" spans="1:10" x14ac:dyDescent="0.25">
      <c r="A30" s="31" t="s">
        <v>83</v>
      </c>
      <c r="B30" s="34">
        <v>24167413840</v>
      </c>
      <c r="C30" s="34">
        <v>33352525487.304466</v>
      </c>
      <c r="D30" s="34">
        <v>46702707793</v>
      </c>
      <c r="E30" s="51">
        <v>55519906481.639999</v>
      </c>
      <c r="F30" s="51">
        <v>51624316147.520004</v>
      </c>
      <c r="G30" s="51">
        <v>48538557062.669998</v>
      </c>
      <c r="H30" s="51">
        <v>43458212476.880005</v>
      </c>
      <c r="I30" s="51">
        <v>41708219755.540001</v>
      </c>
      <c r="J30" s="33">
        <f t="shared" si="1"/>
        <v>0.72580401161947417</v>
      </c>
    </row>
    <row r="31" spans="1:10" x14ac:dyDescent="0.25">
      <c r="A31" s="31" t="s">
        <v>84</v>
      </c>
      <c r="B31" s="34">
        <v>7464011872</v>
      </c>
      <c r="C31" s="34">
        <v>10918923632.49</v>
      </c>
      <c r="D31" s="34">
        <v>16057503999.48</v>
      </c>
      <c r="E31" s="51">
        <v>19015739323.950001</v>
      </c>
      <c r="F31" s="51">
        <v>18675100997.470001</v>
      </c>
      <c r="G31" s="51">
        <v>18186115958.190002</v>
      </c>
      <c r="H31" s="51">
        <v>16581658340.969999</v>
      </c>
      <c r="I31" s="51">
        <v>15922119037.219999</v>
      </c>
      <c r="J31" s="33">
        <f t="shared" si="1"/>
        <v>1.1331851168336404</v>
      </c>
    </row>
    <row r="32" spans="1:10" x14ac:dyDescent="0.25">
      <c r="A32" s="32" t="s">
        <v>85</v>
      </c>
      <c r="B32" s="34">
        <v>180578107763</v>
      </c>
      <c r="C32" s="34">
        <v>196307533141.42322</v>
      </c>
      <c r="D32" s="34">
        <v>224562230672.62177</v>
      </c>
      <c r="E32" s="51">
        <v>232136549226.70544</v>
      </c>
      <c r="F32" s="51">
        <v>210887449960.32922</v>
      </c>
      <c r="G32" s="51">
        <v>205105572575.49884</v>
      </c>
      <c r="H32" s="51">
        <v>190257938282.86349</v>
      </c>
      <c r="I32" s="51">
        <v>191622597100.35437</v>
      </c>
      <c r="J32" s="33">
        <f t="shared" si="1"/>
        <v>6.1161840015788213E-2</v>
      </c>
    </row>
    <row r="33" spans="1:10" x14ac:dyDescent="0.25">
      <c r="A33" s="31" t="s">
        <v>86</v>
      </c>
      <c r="B33" s="34">
        <v>31164983626</v>
      </c>
      <c r="C33" s="34">
        <v>36384015152.043167</v>
      </c>
      <c r="D33" s="34">
        <v>46054830494.011459</v>
      </c>
      <c r="E33" s="51">
        <v>50004381582.661461</v>
      </c>
      <c r="F33" s="51">
        <v>48232585961.001465</v>
      </c>
      <c r="G33" s="51">
        <v>44944116501.848053</v>
      </c>
      <c r="H33" s="51">
        <v>43338121167.790001</v>
      </c>
      <c r="I33" s="51">
        <v>43623291431.440002</v>
      </c>
      <c r="J33" s="33">
        <f t="shared" si="1"/>
        <v>0.39975338844864383</v>
      </c>
    </row>
    <row r="34" spans="1:10" x14ac:dyDescent="0.25">
      <c r="A34" s="31" t="s">
        <v>87</v>
      </c>
      <c r="B34" s="34">
        <v>145870465732</v>
      </c>
      <c r="C34" s="34">
        <v>151783401273.1709</v>
      </c>
      <c r="D34" s="34">
        <v>159614061720.11002</v>
      </c>
      <c r="E34" s="51">
        <v>159261785056.03003</v>
      </c>
      <c r="F34" s="51">
        <v>136535403566.47003</v>
      </c>
      <c r="G34" s="51">
        <v>125397936928.15588</v>
      </c>
      <c r="H34" s="51">
        <v>108300351229.93073</v>
      </c>
      <c r="I34" s="51">
        <v>113126563844.66844</v>
      </c>
      <c r="J34" s="33">
        <f t="shared" si="1"/>
        <v>-0.22447245727925608</v>
      </c>
    </row>
    <row r="35" spans="1:10" x14ac:dyDescent="0.25">
      <c r="A35" s="31" t="s">
        <v>88</v>
      </c>
      <c r="B35" s="34">
        <v>78385341595</v>
      </c>
      <c r="C35" s="34">
        <v>83732549977.249451</v>
      </c>
      <c r="D35" s="34">
        <v>85824184636.40242</v>
      </c>
      <c r="E35" s="51">
        <v>83390462233.382446</v>
      </c>
      <c r="F35" s="51">
        <v>73848539504.337372</v>
      </c>
      <c r="G35" s="51">
        <v>71227678736.975204</v>
      </c>
      <c r="H35" s="51">
        <v>71074352233.2314</v>
      </c>
      <c r="I35" s="51">
        <v>73549993203.041412</v>
      </c>
      <c r="J35" s="33">
        <f t="shared" si="1"/>
        <v>-6.1686895707385961E-2</v>
      </c>
    </row>
    <row r="36" spans="1:10" x14ac:dyDescent="0.25">
      <c r="A36" s="31" t="s">
        <v>89</v>
      </c>
      <c r="B36" s="34">
        <v>17498714841</v>
      </c>
      <c r="C36" s="34">
        <v>17790741103.28101</v>
      </c>
      <c r="D36" s="34">
        <v>19361846485.340195</v>
      </c>
      <c r="E36" s="51">
        <v>19307839481.288467</v>
      </c>
      <c r="F36" s="51">
        <v>15908982740.00931</v>
      </c>
      <c r="G36" s="51">
        <v>14098714805.539612</v>
      </c>
      <c r="H36" s="51">
        <v>12791743903.799614</v>
      </c>
      <c r="I36" s="51">
        <v>14697134195.489613</v>
      </c>
      <c r="J36" s="33">
        <f t="shared" si="1"/>
        <v>-0.16010208012226143</v>
      </c>
    </row>
    <row r="37" spans="1:10" x14ac:dyDescent="0.25">
      <c r="A37" s="31" t="s">
        <v>90</v>
      </c>
      <c r="B37" s="34">
        <v>5311364509</v>
      </c>
      <c r="C37" s="34">
        <v>5488951839.9327812</v>
      </c>
      <c r="D37" s="34">
        <v>6032082770.650074</v>
      </c>
      <c r="E37" s="51">
        <v>5939153794.6800747</v>
      </c>
      <c r="F37" s="51">
        <v>4497621596.6800747</v>
      </c>
      <c r="G37" s="51">
        <v>3881576134.4459939</v>
      </c>
      <c r="H37" s="51">
        <v>3413374743.3604994</v>
      </c>
      <c r="I37" s="51">
        <v>3516803762.7836752</v>
      </c>
      <c r="J37" s="33">
        <f t="shared" si="1"/>
        <v>-0.33787188643812299</v>
      </c>
    </row>
    <row r="38" spans="1:10" x14ac:dyDescent="0.25">
      <c r="A38" s="31" t="s">
        <v>91</v>
      </c>
      <c r="B38" s="34">
        <v>12272013955</v>
      </c>
      <c r="C38" s="34">
        <v>12820835153.244877</v>
      </c>
      <c r="D38" s="34">
        <v>13663614559.774879</v>
      </c>
      <c r="E38" s="51">
        <v>13521278705.294878</v>
      </c>
      <c r="F38" s="51">
        <v>11156008835.304878</v>
      </c>
      <c r="G38" s="51">
        <v>10090431392.460001</v>
      </c>
      <c r="H38" s="51">
        <v>8974711721.7999992</v>
      </c>
      <c r="I38" s="51">
        <v>8824473299.6100006</v>
      </c>
      <c r="J38" s="33">
        <f t="shared" si="1"/>
        <v>-0.28092704816273162</v>
      </c>
    </row>
    <row r="39" spans="1:10" x14ac:dyDescent="0.25">
      <c r="A39" s="31" t="s">
        <v>92</v>
      </c>
      <c r="B39" s="34">
        <v>7430637193</v>
      </c>
      <c r="C39" s="34">
        <v>7561866565.8500004</v>
      </c>
      <c r="D39" s="34">
        <v>8139428609.4899998</v>
      </c>
      <c r="E39" s="51">
        <v>8268751895.6499996</v>
      </c>
      <c r="F39" s="51">
        <v>6977268742.8500004</v>
      </c>
      <c r="G39" s="51">
        <v>6634171342.6500998</v>
      </c>
      <c r="H39" s="51">
        <v>6405351408.6567993</v>
      </c>
      <c r="I39" s="51">
        <v>7268559325.8334999</v>
      </c>
      <c r="J39" s="33">
        <f t="shared" si="1"/>
        <v>-2.1812108834917261E-2</v>
      </c>
    </row>
    <row r="40" spans="1:10" x14ac:dyDescent="0.25">
      <c r="A40" s="31" t="s">
        <v>93</v>
      </c>
      <c r="B40" s="34">
        <v>11009896376</v>
      </c>
      <c r="C40" s="34">
        <v>12017180334.48</v>
      </c>
      <c r="D40" s="34">
        <v>13255370391.509998</v>
      </c>
      <c r="E40" s="51">
        <v>13195851140.549999</v>
      </c>
      <c r="F40" s="51">
        <v>9603084707.5</v>
      </c>
      <c r="G40" s="51">
        <v>7932035628</v>
      </c>
      <c r="H40" s="51">
        <v>6737686058.5</v>
      </c>
      <c r="I40" s="51">
        <v>8289230987.25</v>
      </c>
      <c r="J40" s="33">
        <f t="shared" si="1"/>
        <v>-0.24711089876201392</v>
      </c>
    </row>
    <row r="41" spans="1:10" x14ac:dyDescent="0.25">
      <c r="A41" s="41" t="s">
        <v>20</v>
      </c>
      <c r="B41" s="39">
        <v>13157156009827</v>
      </c>
      <c r="C41" s="39">
        <v>13516810039080.607</v>
      </c>
      <c r="D41" s="39">
        <v>14495545332055.045</v>
      </c>
      <c r="E41" s="39">
        <v>14792048894058.504</v>
      </c>
      <c r="F41" s="39">
        <v>13749972823417.623</v>
      </c>
      <c r="G41" s="39">
        <v>12863508852653.361</v>
      </c>
      <c r="H41" s="39">
        <v>11766829755344.809</v>
      </c>
      <c r="I41" s="39">
        <v>11939975073821.795</v>
      </c>
      <c r="J41" s="40">
        <f>(I41-B41)/B41</f>
        <v>-9.251094500179978E-2</v>
      </c>
    </row>
    <row r="44" spans="1:10" x14ac:dyDescent="0.25">
      <c r="E44" s="43"/>
    </row>
  </sheetData>
  <mergeCells count="2">
    <mergeCell ref="A1:J1"/>
    <mergeCell ref="A2:J2"/>
  </mergeCells>
  <pageMargins left="0.25" right="0.25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61621D-2725-45F7-8B89-FD3306E2FF5C}"/>
</file>

<file path=customXml/itemProps2.xml><?xml version="1.0" encoding="utf-8"?>
<ds:datastoreItem xmlns:ds="http://schemas.openxmlformats.org/officeDocument/2006/customXml" ds:itemID="{1B8926C6-9970-4F67-9287-42882E8233C9}"/>
</file>

<file path=customXml/itemProps3.xml><?xml version="1.0" encoding="utf-8"?>
<ds:datastoreItem xmlns:ds="http://schemas.openxmlformats.org/officeDocument/2006/customXml" ds:itemID="{115FBD4B-3960-499E-95D7-09C7765D5F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Ringkasan</vt:lpstr>
      <vt:lpstr>Data Pelaku dan Aset</vt:lpstr>
      <vt:lpstr>Rekening Lender</vt:lpstr>
      <vt:lpstr>Rekening Borrower</vt:lpstr>
      <vt:lpstr>Transaksi Lender</vt:lpstr>
      <vt:lpstr>Transaksi Borrower</vt:lpstr>
      <vt:lpstr>Penyaluran Pinjaman</vt:lpstr>
      <vt:lpstr>Outstanding</vt:lpstr>
      <vt:lpstr>'Data Pelaku dan Aset'!Print_Area</vt:lpstr>
      <vt:lpstr>Outstanding!Print_Area</vt:lpstr>
      <vt:lpstr>'Penyaluran Pinjaman'!Print_Area</vt:lpstr>
      <vt:lpstr>'Rekening Borrower'!Print_Area</vt:lpstr>
      <vt:lpstr>'Rekening Lender'!Print_Area</vt:lpstr>
      <vt:lpstr>Ringkasan!Print_Area</vt:lpstr>
      <vt:lpstr>'Transaksi Borrower'!Print_Area</vt:lpstr>
      <vt:lpstr>'Transaksi Lender'!Print_Area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Bagas Setiaji</dc:creator>
  <cp:keywords/>
  <dc:description/>
  <cp:lastModifiedBy>Asus</cp:lastModifiedBy>
  <cp:revision/>
  <cp:lastPrinted>2020-08-24T01:19:57Z</cp:lastPrinted>
  <dcterms:created xsi:type="dcterms:W3CDTF">2019-10-21T07:47:29Z</dcterms:created>
  <dcterms:modified xsi:type="dcterms:W3CDTF">2020-08-24T08:01:03Z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