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 Fintech\Data Keuangan Fintech\2020\8. Agustus 2020\"/>
    </mc:Choice>
  </mc:AlternateContent>
  <bookViews>
    <workbookView xWindow="0" yWindow="0" windowWidth="20490" windowHeight="7350" activeTab="1"/>
  </bookViews>
  <sheets>
    <sheet name="Ringkasan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Aset'!$A$1:$J$15</definedName>
    <definedName name="_xlnm.Print_Area" localSheetId="7">Outstanding!$A$1:$K$41</definedName>
    <definedName name="_xlnm.Print_Area" localSheetId="6">'Penyaluran Pinjaman'!$A$1:$K$41</definedName>
    <definedName name="_xlnm.Print_Area" localSheetId="3">'Rekening Borrower'!$A$1:$K$41</definedName>
    <definedName name="_xlnm.Print_Area" localSheetId="2">'Rekening Lender'!$A$1:$K$42</definedName>
    <definedName name="_xlnm.Print_Area" localSheetId="0">Ringkasan!$A$1:$L$48</definedName>
    <definedName name="_xlnm.Print_Area" localSheetId="5">'Transaksi Borrower'!$A$1:$K$41</definedName>
    <definedName name="_xlnm.Print_Area" localSheetId="4">'Transaksi Lender'!$A$1:$K$42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K19" i="8" l="1"/>
  <c r="K6" i="5" l="1"/>
  <c r="L38" i="1" l="1"/>
  <c r="L41" i="1" l="1"/>
  <c r="K41" i="8" l="1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K5" i="4"/>
  <c r="K6" i="3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42" i="3"/>
  <c r="K41" i="3"/>
  <c r="K12" i="3"/>
  <c r="K40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18" i="3"/>
  <c r="K17" i="3"/>
  <c r="K16" i="3"/>
  <c r="K15" i="3"/>
  <c r="K14" i="3"/>
  <c r="K13" i="3"/>
  <c r="K7" i="3"/>
  <c r="K8" i="3"/>
  <c r="K9" i="3"/>
  <c r="K10" i="3"/>
  <c r="K11" i="3"/>
  <c r="K5" i="3"/>
  <c r="L48" i="1"/>
  <c r="L47" i="1"/>
  <c r="L46" i="1"/>
  <c r="L43" i="1"/>
  <c r="L42" i="1"/>
  <c r="L35" i="1"/>
  <c r="L31" i="1"/>
  <c r="L29" i="1"/>
  <c r="L30" i="1"/>
  <c r="L26" i="1"/>
  <c r="L25" i="1"/>
  <c r="L24" i="1"/>
  <c r="L21" i="1"/>
  <c r="L20" i="1"/>
  <c r="L19" i="1"/>
  <c r="L18" i="1"/>
  <c r="L15" i="1"/>
  <c r="L14" i="1"/>
  <c r="L13" i="1"/>
  <c r="L8" i="1"/>
  <c r="L9" i="1"/>
  <c r="L10" i="1"/>
  <c r="L7" i="1"/>
  <c r="F11" i="2" l="1"/>
  <c r="C34" i="1" l="1"/>
  <c r="L34" i="1" s="1"/>
  <c r="C5" i="2" l="1"/>
  <c r="D46" i="1" s="1"/>
</calcChain>
</file>

<file path=xl/sharedStrings.xml><?xml version="1.0" encoding="utf-8"?>
<sst xmlns="http://schemas.openxmlformats.org/spreadsheetml/2006/main" count="392" uniqueCount="104">
  <si>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</si>
  <si>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</si>
  <si>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</si>
  <si>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</si>
  <si>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</si>
  <si>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</si>
  <si>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</si>
  <si>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</si>
  <si>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</si>
  <si>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</si>
  <si>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</si>
  <si>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</si>
  <si>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</si>
  <si>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</si>
  <si>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</si>
  <si>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</si>
  <si>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</si>
  <si>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</si>
  <si>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</si>
  <si>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</si>
  <si>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</si>
  <si>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</si>
  <si>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</si>
  <si>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</si>
  <si>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</si>
  <si>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</si>
  <si>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</si>
  <si>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</si>
  <si>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</si>
  <si>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</si>
  <si>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 xml:space="preserve">5. </t>
  </si>
  <si>
    <t>Akumulasi Penyaluran Pinjaman (Rp)</t>
  </si>
  <si>
    <t xml:space="preserve">6. </t>
  </si>
  <si>
    <t>Tingkat Keberhasilan/Kualitas Pinjaman</t>
  </si>
  <si>
    <t>TKB 90</t>
  </si>
  <si>
    <t>TWP 90</t>
  </si>
  <si>
    <t xml:space="preserve">7. </t>
  </si>
  <si>
    <t>Outstanding Pinjaman (Rp)</t>
  </si>
  <si>
    <t>Outstanding Pinjaman</t>
  </si>
  <si>
    <t xml:space="preserve">8. </t>
  </si>
  <si>
    <t>Karakteristik Pinjaman</t>
  </si>
  <si>
    <t>Nilai pinjaman terendah (Rp)</t>
  </si>
  <si>
    <t>Rata-rata nilai pinjaman terendah (Rp)</t>
  </si>
  <si>
    <t>Rata-rata nilai pinjaman yang disalurkan (Rp)</t>
  </si>
  <si>
    <t xml:space="preserve">9. 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</si>
  <si>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</si>
  <si>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</si>
  <si>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</si>
  <si>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</si>
  <si>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</si>
  <si>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</si>
  <si>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</si>
  <si>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</si>
  <si>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</si>
  <si>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</si>
  <si>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</si>
  <si>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</si>
  <si>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</si>
  <si>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</si>
  <si>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</si>
  <si>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</si>
  <si>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</si>
  <si>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</si>
  <si>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</si>
  <si>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</si>
  <si>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</si>
  <si>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</si>
  <si>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</si>
  <si>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</si>
  <si>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</si>
  <si>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</si>
  <si>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</si>
  <si>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</si>
  <si>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</si>
  <si>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</si>
  <si>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</si>
  <si>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</si>
  <si>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</si>
  <si>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</si>
  <si>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</si>
  <si>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</si>
  <si>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</si>
  <si>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</si>
  <si>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</si>
  <si>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</si>
  <si>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</si>
  <si>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</si>
  <si>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</si>
  <si>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</si>
  <si>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</si>
  <si>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</si>
  <si>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</si>
  <si>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</si>
  <si>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</si>
  <si>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</si>
  <si>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</si>
  <si>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</si>
  <si>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</si>
  <si>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</si>
  <si>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</si>
  <si>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</si>
  <si>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</si>
  <si>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Agustus 2020</t>
  </si>
  <si>
    <t>% ∆ Agustus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</si>
</sst>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5" fontId="1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41" fontId="5" fillId="0" borderId="0" xfId="7" applyFont="1" applyFill="1" applyBorder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view="pageBreakPreview" zoomScale="55" zoomScaleNormal="55" zoomScaleSheetLayoutView="55" workbookViewId="0">
      <selection activeCell="K12" sqref="K12"/>
    </sheetView>
  </sheetViews>
  <sheetFormatPr defaultColWidth="8.7109375" defaultRowHeight="15" x14ac:dyDescent="0.25"/>
  <cols>
    <col min="1" max="1" width="3.7109375" style="48" bestFit="1" customWidth="1"/>
    <col min="2" max="2" width="65.7109375" style="48" bestFit="1" customWidth="1"/>
    <col min="3" max="3" width="28.28515625" style="48" customWidth="1"/>
    <col min="4" max="4" width="31.28515625" style="48" bestFit="1" customWidth="1"/>
    <col min="5" max="13" width="28.28515625" style="48" customWidth="1"/>
    <col min="14" max="16" width="13.28515625" style="48" bestFit="1" customWidth="1"/>
    <col min="17" max="16384" width="8.7109375" style="48"/>
  </cols>
  <sheetData>
    <row r="1" spans="1:16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4" spans="1:16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101</v>
      </c>
      <c r="K4" s="2" t="s">
        <v>102</v>
      </c>
      <c r="L4" s="1" t="s">
        <v>103</v>
      </c>
      <c r="M4" s="2"/>
    </row>
    <row r="5" spans="1:16" x14ac:dyDescent="0.25">
      <c r="A5" s="3"/>
      <c r="B5" s="4"/>
    </row>
    <row r="6" spans="1:16" x14ac:dyDescent="0.25">
      <c r="A6" s="5" t="s">
        <v>10</v>
      </c>
      <c r="B6" s="6" t="s">
        <v>11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6" x14ac:dyDescent="0.25">
      <c r="A7" s="3"/>
      <c r="B7" s="9" t="s">
        <v>12</v>
      </c>
      <c r="C7" s="27">
        <v>500030</v>
      </c>
      <c r="D7" s="27">
        <v>508014</v>
      </c>
      <c r="E7" s="27">
        <v>520172</v>
      </c>
      <c r="F7" s="27">
        <v>528441</v>
      </c>
      <c r="G7" s="27">
        <v>534504</v>
      </c>
      <c r="H7" s="27">
        <v>539460</v>
      </c>
      <c r="I7" s="27">
        <v>542837</v>
      </c>
      <c r="J7" s="27">
        <v>546058</v>
      </c>
      <c r="K7" s="62">
        <v>549088</v>
      </c>
      <c r="L7" s="23">
        <f>(K7-C7)/C7</f>
        <v>9.8110113393196405E-2</v>
      </c>
      <c r="M7" s="27"/>
      <c r="N7" s="24"/>
    </row>
    <row r="8" spans="1:16" x14ac:dyDescent="0.25">
      <c r="A8" s="3"/>
      <c r="B8" s="9" t="s">
        <v>13</v>
      </c>
      <c r="C8" s="27">
        <v>102149</v>
      </c>
      <c r="D8" s="27">
        <v>104205</v>
      </c>
      <c r="E8" s="27">
        <v>106021</v>
      </c>
      <c r="F8" s="27">
        <v>107966</v>
      </c>
      <c r="G8" s="27">
        <v>109652</v>
      </c>
      <c r="H8" s="27">
        <v>110887</v>
      </c>
      <c r="I8" s="27">
        <v>112453</v>
      </c>
      <c r="J8" s="27">
        <v>113910</v>
      </c>
      <c r="K8" s="62">
        <v>116594</v>
      </c>
      <c r="L8" s="23">
        <f t="shared" ref="L8:L10" si="0">(K8-C8)/C8</f>
        <v>0.14141107597724892</v>
      </c>
      <c r="M8" s="27"/>
      <c r="N8" s="24"/>
    </row>
    <row r="9" spans="1:16" x14ac:dyDescent="0.25">
      <c r="A9" s="3"/>
      <c r="B9" s="9" t="s">
        <v>14</v>
      </c>
      <c r="C9" s="27">
        <v>3756</v>
      </c>
      <c r="D9" s="27">
        <v>3781</v>
      </c>
      <c r="E9" s="27">
        <v>3810</v>
      </c>
      <c r="F9" s="27">
        <v>3826</v>
      </c>
      <c r="G9" s="27">
        <v>3837</v>
      </c>
      <c r="H9" s="27">
        <v>3854</v>
      </c>
      <c r="I9" s="27">
        <v>3896</v>
      </c>
      <c r="J9" s="27">
        <v>3897</v>
      </c>
      <c r="K9" s="27">
        <v>3898</v>
      </c>
      <c r="L9" s="23">
        <f t="shared" si="0"/>
        <v>3.7806176783812567E-2</v>
      </c>
      <c r="M9" s="27"/>
      <c r="N9" s="24"/>
    </row>
    <row r="10" spans="1:16" x14ac:dyDescent="0.25">
      <c r="A10" s="3"/>
      <c r="B10" s="9" t="s">
        <v>15</v>
      </c>
      <c r="C10" s="27">
        <v>605935</v>
      </c>
      <c r="D10" s="27">
        <v>616000</v>
      </c>
      <c r="E10" s="27">
        <v>630003</v>
      </c>
      <c r="F10" s="27">
        <v>640233</v>
      </c>
      <c r="G10" s="27">
        <v>647993</v>
      </c>
      <c r="H10" s="27">
        <v>654201</v>
      </c>
      <c r="I10" s="27">
        <v>659186</v>
      </c>
      <c r="J10" s="27">
        <v>663865</v>
      </c>
      <c r="K10" s="27">
        <v>669580</v>
      </c>
      <c r="L10" s="23">
        <f t="shared" si="0"/>
        <v>0.10503601871487867</v>
      </c>
      <c r="M10" s="27"/>
      <c r="N10" s="24"/>
      <c r="O10" s="24"/>
      <c r="P10" s="24"/>
    </row>
    <row r="11" spans="1:16" x14ac:dyDescent="0.25">
      <c r="A11" s="3"/>
      <c r="B11" s="9"/>
      <c r="F11" s="43"/>
      <c r="G11" s="27"/>
      <c r="M11" s="27"/>
      <c r="N11" s="24"/>
    </row>
    <row r="12" spans="1:16" x14ac:dyDescent="0.25">
      <c r="A12" s="5" t="s">
        <v>16</v>
      </c>
      <c r="B12" s="10" t="s">
        <v>17</v>
      </c>
      <c r="C12" s="13"/>
      <c r="D12" s="13"/>
      <c r="E12" s="13"/>
      <c r="F12" s="13"/>
      <c r="G12" s="21"/>
      <c r="H12" s="13"/>
      <c r="I12" s="13"/>
      <c r="J12" s="13"/>
      <c r="K12" s="13"/>
      <c r="L12" s="13"/>
      <c r="M12" s="27"/>
      <c r="N12" s="24"/>
    </row>
    <row r="13" spans="1:16" x14ac:dyDescent="0.25">
      <c r="A13" s="3"/>
      <c r="B13" s="9" t="s">
        <v>18</v>
      </c>
      <c r="C13" s="26">
        <v>15397251</v>
      </c>
      <c r="D13" s="26">
        <v>16943440</v>
      </c>
      <c r="E13" s="26">
        <v>18403371</v>
      </c>
      <c r="F13" s="26">
        <v>19865254</v>
      </c>
      <c r="G13" s="27">
        <v>20364998</v>
      </c>
      <c r="H13" s="27">
        <v>20698845</v>
      </c>
      <c r="I13" s="27">
        <v>21167060</v>
      </c>
      <c r="J13" s="27">
        <v>21810291</v>
      </c>
      <c r="K13" s="27">
        <v>22391924</v>
      </c>
      <c r="L13" s="23">
        <f>(K13-C13)/C13</f>
        <v>0.45428063749821318</v>
      </c>
      <c r="M13" s="27"/>
      <c r="N13" s="24"/>
    </row>
    <row r="14" spans="1:16" x14ac:dyDescent="0.25">
      <c r="A14" s="3"/>
      <c r="B14" s="9" t="s">
        <v>19</v>
      </c>
      <c r="C14" s="26">
        <v>3171872</v>
      </c>
      <c r="D14" s="26">
        <v>3553727</v>
      </c>
      <c r="E14" s="26">
        <v>3907082</v>
      </c>
      <c r="F14" s="26">
        <v>4292313</v>
      </c>
      <c r="G14" s="27">
        <v>4405307</v>
      </c>
      <c r="H14" s="27">
        <v>4491096</v>
      </c>
      <c r="I14" s="27">
        <v>4601269</v>
      </c>
      <c r="J14" s="27">
        <v>4768432</v>
      </c>
      <c r="K14" s="27">
        <v>4988072</v>
      </c>
      <c r="L14" s="23">
        <f t="shared" ref="L14:L15" si="1">(K14-C14)/C14</f>
        <v>0.57259561545989246</v>
      </c>
      <c r="M14" s="27"/>
      <c r="N14" s="24"/>
    </row>
    <row r="15" spans="1:16" x14ac:dyDescent="0.25">
      <c r="A15" s="3"/>
      <c r="B15" s="9" t="s">
        <v>20</v>
      </c>
      <c r="C15" s="26">
        <v>18569123</v>
      </c>
      <c r="D15" s="26">
        <v>20497167</v>
      </c>
      <c r="E15" s="26">
        <v>22327795</v>
      </c>
      <c r="F15" s="26">
        <v>24157567</v>
      </c>
      <c r="G15" s="27">
        <v>24770305</v>
      </c>
      <c r="H15" s="27">
        <v>25189941</v>
      </c>
      <c r="I15" s="27">
        <v>25768329</v>
      </c>
      <c r="J15" s="27">
        <v>26578723</v>
      </c>
      <c r="K15" s="27">
        <v>27379996</v>
      </c>
      <c r="L15" s="23">
        <f t="shared" si="1"/>
        <v>0.47449052925116603</v>
      </c>
      <c r="M15" s="27"/>
      <c r="N15" s="24"/>
    </row>
    <row r="16" spans="1:16" x14ac:dyDescent="0.25">
      <c r="A16" s="3"/>
      <c r="B16" s="9"/>
      <c r="G16" s="27"/>
      <c r="L16" s="23"/>
      <c r="M16" s="27"/>
      <c r="N16" s="24"/>
    </row>
    <row r="17" spans="1:14" x14ac:dyDescent="0.25">
      <c r="A17" s="5" t="s">
        <v>21</v>
      </c>
      <c r="B17" s="10" t="s">
        <v>22</v>
      </c>
      <c r="C17" s="13"/>
      <c r="D17" s="13"/>
      <c r="E17" s="13"/>
      <c r="F17" s="13"/>
      <c r="G17" s="21"/>
      <c r="H17" s="13"/>
      <c r="I17" s="13"/>
      <c r="J17" s="13"/>
      <c r="K17" s="13"/>
      <c r="L17" s="13"/>
      <c r="M17" s="27"/>
      <c r="N17" s="24"/>
    </row>
    <row r="18" spans="1:14" x14ac:dyDescent="0.25">
      <c r="A18" s="3"/>
      <c r="B18" s="9" t="s">
        <v>23</v>
      </c>
      <c r="C18" s="26">
        <v>41126937</v>
      </c>
      <c r="D18" s="26">
        <v>45722659</v>
      </c>
      <c r="E18" s="26">
        <v>50815670</v>
      </c>
      <c r="F18" s="26">
        <v>56445722</v>
      </c>
      <c r="G18" s="27">
        <v>59427438</v>
      </c>
      <c r="H18" s="27">
        <v>62230102</v>
      </c>
      <c r="I18" s="27">
        <v>65449947</v>
      </c>
      <c r="J18" s="27">
        <v>69257691</v>
      </c>
      <c r="K18" s="27">
        <v>73345023</v>
      </c>
      <c r="L18" s="23">
        <f>(K18-C18)/C18</f>
        <v>0.78338160704746862</v>
      </c>
      <c r="M18" s="27"/>
      <c r="N18" s="24"/>
    </row>
    <row r="19" spans="1:14" x14ac:dyDescent="0.25">
      <c r="A19" s="3"/>
      <c r="B19" s="9" t="s">
        <v>24</v>
      </c>
      <c r="C19" s="26">
        <v>1459580</v>
      </c>
      <c r="D19" s="26">
        <v>1499916</v>
      </c>
      <c r="E19" s="27">
        <v>1547266</v>
      </c>
      <c r="F19" s="27">
        <v>1598056</v>
      </c>
      <c r="G19" s="27">
        <v>1626896</v>
      </c>
      <c r="H19" s="27">
        <v>1656112</v>
      </c>
      <c r="I19" s="27">
        <v>1694964</v>
      </c>
      <c r="J19" s="27">
        <v>1719940</v>
      </c>
      <c r="K19" s="27">
        <v>1772775</v>
      </c>
      <c r="L19" s="23">
        <f t="shared" ref="L19:L21" si="2">(K19-C19)/C19</f>
        <v>0.21457885145041725</v>
      </c>
      <c r="M19" s="27"/>
      <c r="N19" s="24"/>
    </row>
    <row r="20" spans="1:14" x14ac:dyDescent="0.25">
      <c r="A20" s="3"/>
      <c r="B20" s="9" t="s">
        <v>25</v>
      </c>
      <c r="C20" s="26">
        <v>17831694</v>
      </c>
      <c r="D20" s="26">
        <v>18856725</v>
      </c>
      <c r="E20" s="26">
        <v>19774227</v>
      </c>
      <c r="F20" s="26">
        <v>20713236</v>
      </c>
      <c r="G20" s="27">
        <v>21156430</v>
      </c>
      <c r="H20" s="27">
        <v>21443604</v>
      </c>
      <c r="I20" s="27">
        <v>21872735</v>
      </c>
      <c r="J20" s="27">
        <v>22475892</v>
      </c>
      <c r="K20" s="27">
        <v>30298164</v>
      </c>
      <c r="L20" s="23">
        <f t="shared" si="2"/>
        <v>0.69911865916945415</v>
      </c>
      <c r="M20" s="27"/>
      <c r="N20" s="24"/>
    </row>
    <row r="21" spans="1:14" x14ac:dyDescent="0.25">
      <c r="A21" s="3"/>
      <c r="B21" s="9" t="s">
        <v>15</v>
      </c>
      <c r="C21" s="26">
        <v>60418211</v>
      </c>
      <c r="D21" s="26">
        <v>66079300</v>
      </c>
      <c r="E21" s="26">
        <v>72137163</v>
      </c>
      <c r="F21" s="26">
        <v>78757014</v>
      </c>
      <c r="G21" s="27">
        <v>82210764</v>
      </c>
      <c r="H21" s="27">
        <v>85329818</v>
      </c>
      <c r="I21" s="27">
        <v>89017646</v>
      </c>
      <c r="J21" s="27">
        <v>93453523</v>
      </c>
      <c r="K21" s="27">
        <v>105415962</v>
      </c>
      <c r="L21" s="23">
        <f t="shared" si="2"/>
        <v>0.74477132399699819</v>
      </c>
      <c r="M21" s="27"/>
      <c r="N21" s="24"/>
    </row>
    <row r="22" spans="1:14" x14ac:dyDescent="0.25">
      <c r="A22" s="3"/>
      <c r="B22" s="9"/>
      <c r="F22" s="43"/>
      <c r="G22" s="27"/>
      <c r="M22" s="27"/>
      <c r="N22" s="24"/>
    </row>
    <row r="23" spans="1:14" x14ac:dyDescent="0.25">
      <c r="A23" s="5" t="s">
        <v>26</v>
      </c>
      <c r="B23" s="14" t="s">
        <v>27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7"/>
      <c r="N23" s="24"/>
    </row>
    <row r="24" spans="1:14" x14ac:dyDescent="0.25">
      <c r="A24" s="3"/>
      <c r="B24" s="9" t="s">
        <v>28</v>
      </c>
      <c r="C24" s="27">
        <v>68215545</v>
      </c>
      <c r="D24" s="27">
        <v>75408358</v>
      </c>
      <c r="E24" s="27">
        <v>84604087</v>
      </c>
      <c r="F24" s="27">
        <v>95342352</v>
      </c>
      <c r="G24" s="27">
        <v>105523181</v>
      </c>
      <c r="H24" s="27">
        <v>112485540</v>
      </c>
      <c r="I24" s="27">
        <v>118851597</v>
      </c>
      <c r="J24" s="27">
        <v>124546092</v>
      </c>
      <c r="K24" s="27">
        <v>131667720</v>
      </c>
      <c r="L24" s="23">
        <f>(K24-C24)/C24</f>
        <v>0.93017178122669841</v>
      </c>
      <c r="M24" s="27"/>
      <c r="N24" s="24"/>
    </row>
    <row r="25" spans="1:14" x14ac:dyDescent="0.25">
      <c r="A25" s="3"/>
      <c r="B25" s="9" t="s">
        <v>29</v>
      </c>
      <c r="C25" s="27">
        <v>13660488</v>
      </c>
      <c r="D25" s="27">
        <v>15092986</v>
      </c>
      <c r="E25" s="27">
        <v>16919628</v>
      </c>
      <c r="F25" s="27">
        <v>18941003</v>
      </c>
      <c r="G25" s="27">
        <v>20280674</v>
      </c>
      <c r="H25" s="27">
        <v>21339619</v>
      </c>
      <c r="I25" s="27">
        <v>22492924</v>
      </c>
      <c r="J25" s="27">
        <v>23752460</v>
      </c>
      <c r="K25" s="27">
        <v>24956275</v>
      </c>
      <c r="L25" s="23">
        <f t="shared" ref="L25:L26" si="3">(K25-C25)/C25</f>
        <v>0.82689483713905387</v>
      </c>
      <c r="M25" s="27"/>
      <c r="N25" s="24"/>
    </row>
    <row r="26" spans="1:14" x14ac:dyDescent="0.25">
      <c r="A26" s="3"/>
      <c r="B26" s="9" t="s">
        <v>20</v>
      </c>
      <c r="C26" s="27">
        <v>81876033</v>
      </c>
      <c r="D26" s="27">
        <v>90501344</v>
      </c>
      <c r="E26" s="27">
        <v>101523715</v>
      </c>
      <c r="F26" s="27">
        <v>114283355</v>
      </c>
      <c r="G26" s="27">
        <v>125803855</v>
      </c>
      <c r="H26" s="27">
        <v>133825159</v>
      </c>
      <c r="I26" s="27">
        <v>141344521</v>
      </c>
      <c r="J26" s="27">
        <v>148298552</v>
      </c>
      <c r="K26" s="27">
        <v>156623995</v>
      </c>
      <c r="L26" s="23">
        <f t="shared" si="3"/>
        <v>0.9129406892490749</v>
      </c>
      <c r="M26" s="27"/>
      <c r="N26" s="24"/>
    </row>
    <row r="27" spans="1:14" x14ac:dyDescent="0.25">
      <c r="A27" s="3"/>
      <c r="B27" s="9"/>
      <c r="F27" s="43"/>
      <c r="L27" s="23"/>
      <c r="M27" s="27"/>
      <c r="N27" s="24"/>
    </row>
    <row r="28" spans="1:14" x14ac:dyDescent="0.25">
      <c r="A28" s="5" t="s">
        <v>30</v>
      </c>
      <c r="B28" s="10" t="s">
        <v>31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27"/>
      <c r="N28" s="24"/>
    </row>
    <row r="29" spans="1:14" x14ac:dyDescent="0.25">
      <c r="A29" s="3"/>
      <c r="B29" s="9" t="s">
        <v>18</v>
      </c>
      <c r="C29" s="28">
        <v>69823521485110.453</v>
      </c>
      <c r="D29" s="28">
        <v>75708121670780.469</v>
      </c>
      <c r="E29" s="28">
        <v>81633838954920.969</v>
      </c>
      <c r="F29" s="28">
        <v>87723569763079.438</v>
      </c>
      <c r="G29" s="28">
        <v>90879451142010.109</v>
      </c>
      <c r="H29" s="28">
        <v>93613620214427.031</v>
      </c>
      <c r="I29" s="28">
        <v>97339501300832.875</v>
      </c>
      <c r="J29" s="28">
        <v>100321757642803.64</v>
      </c>
      <c r="K29" s="28">
        <v>104534924326924.53</v>
      </c>
      <c r="L29" s="23">
        <f>(K29-C29)/C29</f>
        <v>0.49713050994164087</v>
      </c>
      <c r="M29" s="27"/>
      <c r="N29" s="24"/>
    </row>
    <row r="30" spans="1:14" x14ac:dyDescent="0.25">
      <c r="A30" s="3"/>
      <c r="B30" s="9" t="s">
        <v>19</v>
      </c>
      <c r="C30" s="28">
        <v>11673989343206.988</v>
      </c>
      <c r="D30" s="28">
        <v>12665934291263.219</v>
      </c>
      <c r="E30" s="28">
        <v>13760729627343.619</v>
      </c>
      <c r="F30" s="28">
        <v>14810823748110.402</v>
      </c>
      <c r="G30" s="28">
        <v>15179791009475.824</v>
      </c>
      <c r="H30" s="28">
        <v>15561691258219.332</v>
      </c>
      <c r="I30" s="28">
        <v>16121035373490.771</v>
      </c>
      <c r="J30" s="28">
        <v>16649175414138.072</v>
      </c>
      <c r="K30" s="28">
        <v>17336181401860.072</v>
      </c>
      <c r="L30" s="23">
        <f>(K30-C30)/C30</f>
        <v>0.48502631724157547</v>
      </c>
      <c r="M30" s="60"/>
      <c r="N30" s="24"/>
    </row>
    <row r="31" spans="1:14" x14ac:dyDescent="0.25">
      <c r="A31" s="3"/>
      <c r="B31" s="9" t="s">
        <v>15</v>
      </c>
      <c r="C31" s="29">
        <v>81497510828317.406</v>
      </c>
      <c r="D31" s="29">
        <v>88374055962043.688</v>
      </c>
      <c r="E31" s="29">
        <v>95394568582264.594</v>
      </c>
      <c r="F31" s="29">
        <v>102534393511189.84</v>
      </c>
      <c r="G31" s="29">
        <v>106059242151485.94</v>
      </c>
      <c r="H31" s="29">
        <v>109175311472646.36</v>
      </c>
      <c r="I31" s="29">
        <v>113460536674323.64</v>
      </c>
      <c r="J31" s="29">
        <v>116970933056941.72</v>
      </c>
      <c r="K31" s="29">
        <v>121871105728784.61</v>
      </c>
      <c r="L31" s="23">
        <f>(K31-C31)/C31</f>
        <v>0.49539666291794099</v>
      </c>
      <c r="M31" s="27"/>
      <c r="N31" s="24"/>
    </row>
    <row r="32" spans="1:14" x14ac:dyDescent="0.25">
      <c r="A32" s="3"/>
      <c r="D32" s="57"/>
      <c r="E32" s="57"/>
      <c r="F32" s="57"/>
      <c r="G32" s="57"/>
      <c r="H32" s="57"/>
      <c r="I32" s="57"/>
      <c r="J32" s="57"/>
      <c r="L32" s="23"/>
      <c r="M32" s="27"/>
      <c r="N32" s="24"/>
    </row>
    <row r="33" spans="1:14" x14ac:dyDescent="0.25">
      <c r="A33" s="47" t="s">
        <v>32</v>
      </c>
      <c r="B33" s="7" t="s">
        <v>33</v>
      </c>
      <c r="C33" s="11"/>
      <c r="D33" s="11"/>
      <c r="E33" s="11"/>
      <c r="F33" s="11"/>
      <c r="G33" s="61"/>
      <c r="H33" s="11"/>
      <c r="I33" s="11"/>
      <c r="J33" s="11"/>
      <c r="K33" s="11"/>
      <c r="L33" s="11"/>
      <c r="M33" s="27"/>
      <c r="N33" s="24"/>
    </row>
    <row r="34" spans="1:14" x14ac:dyDescent="0.25">
      <c r="A34" s="3"/>
      <c r="B34" s="15" t="s">
        <v>34</v>
      </c>
      <c r="C34" s="16">
        <f>100%-C35</f>
        <v>0.96349326660109624</v>
      </c>
      <c r="D34" s="16">
        <v>0.96017577031077428</v>
      </c>
      <c r="E34" s="16">
        <v>0.96078487036692339</v>
      </c>
      <c r="F34" s="17">
        <v>0.95779646374861083</v>
      </c>
      <c r="G34" s="16">
        <v>0.95065932338792425</v>
      </c>
      <c r="H34" s="16">
        <v>0.94901157945289005</v>
      </c>
      <c r="I34" s="16">
        <v>0.93874986932375493</v>
      </c>
      <c r="J34" s="16">
        <v>0.92012197381408134</v>
      </c>
      <c r="K34" s="16">
        <f>100%-K35</f>
        <v>0.91118334135821388</v>
      </c>
      <c r="L34" s="23">
        <f>(K34-C34)/C34</f>
        <v>-5.4291946873085542E-2</v>
      </c>
      <c r="M34" s="27"/>
      <c r="N34" s="24"/>
    </row>
    <row r="35" spans="1:14" x14ac:dyDescent="0.25">
      <c r="A35" s="3"/>
      <c r="B35" s="15" t="s">
        <v>35</v>
      </c>
      <c r="C35" s="17">
        <v>3.6506733398903791E-2</v>
      </c>
      <c r="D35" s="17">
        <v>3.9824229689225707E-2</v>
      </c>
      <c r="E35" s="17">
        <v>3.9215129633076641E-2</v>
      </c>
      <c r="F35" s="17">
        <v>4.2203536251389194E-2</v>
      </c>
      <c r="G35" s="17">
        <v>4.934067661207571E-2</v>
      </c>
      <c r="H35" s="16">
        <v>5.0988420547109996E-2</v>
      </c>
      <c r="I35" s="16">
        <v>6.1250130676245025E-2</v>
      </c>
      <c r="J35" s="16">
        <v>7.987802618591866E-2</v>
      </c>
      <c r="K35" s="17">
        <v>8.8816658641786145E-2</v>
      </c>
      <c r="L35" s="23">
        <f>(K35-C35)/C35</f>
        <v>1.4328843030489573</v>
      </c>
      <c r="M35" s="27"/>
      <c r="N35" s="24"/>
    </row>
    <row r="36" spans="1:14" x14ac:dyDescent="0.25">
      <c r="I36" s="16"/>
      <c r="J36" s="16"/>
      <c r="M36" s="27"/>
      <c r="N36" s="24"/>
    </row>
    <row r="37" spans="1:14" x14ac:dyDescent="0.25">
      <c r="A37" s="47" t="s">
        <v>36</v>
      </c>
      <c r="B37" s="7" t="s">
        <v>37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60"/>
      <c r="N37" s="24"/>
    </row>
    <row r="38" spans="1:14" x14ac:dyDescent="0.25">
      <c r="B38" s="48" t="s">
        <v>38</v>
      </c>
      <c r="C38" s="29">
        <v>13157156009826.559</v>
      </c>
      <c r="D38" s="29">
        <v>13516951439080.607</v>
      </c>
      <c r="E38" s="29">
        <v>14495545332055.045</v>
      </c>
      <c r="F38" s="29">
        <v>14792048894058.504</v>
      </c>
      <c r="G38" s="29">
        <v>13749972823417.623</v>
      </c>
      <c r="H38" s="29">
        <v>12863508852653.361</v>
      </c>
      <c r="I38" s="29">
        <v>11766829755344.807</v>
      </c>
      <c r="J38" s="29">
        <v>11939975073821.795</v>
      </c>
      <c r="K38" s="29">
        <v>12133146927815.215</v>
      </c>
      <c r="L38" s="23">
        <f>(K38-C38)/C38</f>
        <v>-7.7829059809471884E-2</v>
      </c>
      <c r="M38" s="60"/>
      <c r="N38" s="24"/>
    </row>
    <row r="39" spans="1:14" x14ac:dyDescent="0.25">
      <c r="H39" s="29"/>
      <c r="I39" s="29"/>
      <c r="J39" s="29"/>
      <c r="L39" s="23"/>
      <c r="M39" s="27"/>
      <c r="N39" s="24"/>
    </row>
    <row r="40" spans="1:14" x14ac:dyDescent="0.25">
      <c r="A40" s="47" t="s">
        <v>39</v>
      </c>
      <c r="B40" s="18" t="s">
        <v>40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7"/>
      <c r="N40" s="24"/>
    </row>
    <row r="41" spans="1:14" x14ac:dyDescent="0.25">
      <c r="A41" s="3"/>
      <c r="B41" s="19" t="s">
        <v>41</v>
      </c>
      <c r="C41" s="22">
        <v>1020</v>
      </c>
      <c r="D41" s="22">
        <v>1210</v>
      </c>
      <c r="E41" s="22">
        <v>1110</v>
      </c>
      <c r="F41" s="22">
        <v>1716</v>
      </c>
      <c r="G41" s="22">
        <v>1100</v>
      </c>
      <c r="H41" s="22">
        <v>1200</v>
      </c>
      <c r="I41" s="22">
        <v>1110</v>
      </c>
      <c r="J41" s="22">
        <v>1150</v>
      </c>
      <c r="K41" s="22">
        <v>1150</v>
      </c>
      <c r="L41" s="23">
        <f>(K41-C41)/C41</f>
        <v>0.12745098039215685</v>
      </c>
      <c r="M41" s="27"/>
      <c r="N41" s="24"/>
    </row>
    <row r="42" spans="1:14" x14ac:dyDescent="0.25">
      <c r="A42" s="3"/>
      <c r="B42" s="15" t="s">
        <v>42</v>
      </c>
      <c r="C42" s="22">
        <v>34130705</v>
      </c>
      <c r="D42" s="22">
        <v>43599318</v>
      </c>
      <c r="E42" s="22">
        <v>35324868.472972974</v>
      </c>
      <c r="F42" s="22">
        <v>42950127.291390732</v>
      </c>
      <c r="G42" s="22">
        <v>50355199.503311262</v>
      </c>
      <c r="H42" s="22">
        <v>58961140.32</v>
      </c>
      <c r="I42" s="22">
        <v>45517517.677852347</v>
      </c>
      <c r="J42" s="22">
        <v>61241883.087248325</v>
      </c>
      <c r="K42" s="22">
        <v>44746715.571428575</v>
      </c>
      <c r="L42" s="23">
        <f t="shared" ref="L42:L43" si="4">(K42-C42)/C42</f>
        <v>0.3110398853884962</v>
      </c>
      <c r="M42" s="27"/>
      <c r="N42" s="24"/>
    </row>
    <row r="43" spans="1:14" x14ac:dyDescent="0.25">
      <c r="A43" s="3"/>
      <c r="B43" s="15" t="s">
        <v>43</v>
      </c>
      <c r="C43" s="22">
        <v>99708028</v>
      </c>
      <c r="D43" s="22">
        <v>118068844</v>
      </c>
      <c r="E43" s="22">
        <v>126928151.72299618</v>
      </c>
      <c r="F43" s="22">
        <v>122481756.40697968</v>
      </c>
      <c r="G43" s="22">
        <v>111438146.76160005</v>
      </c>
      <c r="H43" s="22">
        <v>129980232.93692827</v>
      </c>
      <c r="I43" s="22">
        <v>135691435.72242892</v>
      </c>
      <c r="J43" s="22">
        <v>134709520.10445389</v>
      </c>
      <c r="K43" s="22">
        <v>130251851.34685017</v>
      </c>
      <c r="L43" s="23">
        <f t="shared" si="4"/>
        <v>0.30633263900124641</v>
      </c>
      <c r="M43" s="27"/>
      <c r="N43" s="24"/>
    </row>
    <row r="44" spans="1:14" x14ac:dyDescent="0.25">
      <c r="L44" s="23"/>
      <c r="M44" s="27"/>
      <c r="N44" s="24"/>
    </row>
    <row r="45" spans="1:14" x14ac:dyDescent="0.25">
      <c r="A45" s="47" t="s">
        <v>44</v>
      </c>
      <c r="B45" s="18" t="s">
        <v>45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7"/>
      <c r="N45" s="24"/>
    </row>
    <row r="46" spans="1:14" x14ac:dyDescent="0.25">
      <c r="B46" s="48" t="s">
        <v>46</v>
      </c>
      <c r="C46" s="27">
        <v>2985645653280.4277</v>
      </c>
      <c r="D46" s="55">
        <f>'Data Pelaku dan Aset'!C5+'Data Pelaku dan Aset'!C6</f>
        <v>3270671438759.9482</v>
      </c>
      <c r="E46" s="27">
        <v>3337760650910.2388</v>
      </c>
      <c r="F46" s="49">
        <v>3622678138048.6802</v>
      </c>
      <c r="G46" s="27">
        <v>3563937012667.2637</v>
      </c>
      <c r="H46" s="27">
        <v>3486841109098.8833</v>
      </c>
      <c r="I46" s="27">
        <v>3152695288547.2388</v>
      </c>
      <c r="J46" s="27">
        <v>3190448331743.979</v>
      </c>
      <c r="K46" s="27">
        <v>3120525667482.4077</v>
      </c>
      <c r="L46" s="23">
        <f>(K46-C46)/C46</f>
        <v>4.5176162835593982E-2</v>
      </c>
      <c r="M46" s="27"/>
      <c r="N46" s="24"/>
    </row>
    <row r="47" spans="1:14" x14ac:dyDescent="0.25">
      <c r="B47" s="48" t="s">
        <v>47</v>
      </c>
      <c r="C47" s="27">
        <v>50618571148.709999</v>
      </c>
      <c r="D47" s="27">
        <v>56099390691.660004</v>
      </c>
      <c r="E47" s="27">
        <v>46704243178.290001</v>
      </c>
      <c r="F47" s="49">
        <v>48743602371.379997</v>
      </c>
      <c r="G47" s="27">
        <v>50591727786.129997</v>
      </c>
      <c r="H47" s="27">
        <v>41107199768.800003</v>
      </c>
      <c r="I47" s="27">
        <v>43284661262.970001</v>
      </c>
      <c r="J47" s="27">
        <v>61889306092.720001</v>
      </c>
      <c r="K47" s="27">
        <v>64972311106.209999</v>
      </c>
      <c r="L47" s="23">
        <f t="shared" ref="L47:L48" si="5">(K47-C47)/C47</f>
        <v>0.28356667586152917</v>
      </c>
      <c r="M47" s="27"/>
      <c r="N47" s="24"/>
    </row>
    <row r="48" spans="1:14" x14ac:dyDescent="0.25">
      <c r="B48" s="48" t="s">
        <v>48</v>
      </c>
      <c r="C48" s="27">
        <v>3036264224429.1367</v>
      </c>
      <c r="D48" s="27">
        <v>3326770829451.6084</v>
      </c>
      <c r="E48" s="27">
        <v>3384464894088.5288</v>
      </c>
      <c r="F48" s="49">
        <v>3671421740420.0601</v>
      </c>
      <c r="G48" s="27">
        <v>3614528740453.3936</v>
      </c>
      <c r="H48" s="27">
        <v>3527948308867.6831</v>
      </c>
      <c r="I48" s="27">
        <v>3195979949810.209</v>
      </c>
      <c r="J48" s="27">
        <v>3252337637836.6992</v>
      </c>
      <c r="K48" s="27">
        <v>3185497978588.6177</v>
      </c>
      <c r="L48" s="23">
        <f t="shared" si="5"/>
        <v>4.9150450398479116E-2</v>
      </c>
      <c r="M48" s="27"/>
      <c r="N48" s="24"/>
    </row>
    <row r="49" spans="3:11" x14ac:dyDescent="0.25">
      <c r="D49" s="55"/>
      <c r="E49" s="48" t="s">
        <v>49</v>
      </c>
    </row>
    <row r="51" spans="3:11" x14ac:dyDescent="0.25">
      <c r="D51" s="57"/>
      <c r="E51" s="57"/>
      <c r="F51" s="57"/>
      <c r="G51" s="57"/>
      <c r="H51" s="57"/>
      <c r="I51" s="57"/>
      <c r="J51" s="57"/>
      <c r="K51" s="57"/>
    </row>
    <row r="53" spans="3:11" x14ac:dyDescent="0.25">
      <c r="D53" s="43"/>
      <c r="E53" s="43"/>
      <c r="F53" s="43"/>
      <c r="G53" s="43"/>
      <c r="H53" s="43"/>
      <c r="I53" s="43"/>
      <c r="J53" s="43"/>
      <c r="K53" s="43"/>
    </row>
    <row r="55" spans="3:11" x14ac:dyDescent="0.25">
      <c r="C55" s="59"/>
      <c r="D55" s="59"/>
    </row>
    <row r="56" spans="3:11" x14ac:dyDescent="0.25">
      <c r="C56" s="58"/>
      <c r="D56" s="43"/>
    </row>
    <row r="57" spans="3:11" x14ac:dyDescent="0.25">
      <c r="C57" s="58"/>
      <c r="D57" s="43"/>
    </row>
    <row r="58" spans="3:11" x14ac:dyDescent="0.25">
      <c r="C58" s="58"/>
      <c r="D58" s="43"/>
    </row>
    <row r="59" spans="3:11" x14ac:dyDescent="0.25">
      <c r="C59" s="58"/>
      <c r="D59" s="43"/>
    </row>
    <row r="60" spans="3:11" x14ac:dyDescent="0.25">
      <c r="C60" s="58"/>
      <c r="D60" s="43"/>
    </row>
    <row r="61" spans="3:11" x14ac:dyDescent="0.25">
      <c r="C61" s="58"/>
      <c r="D61" s="43"/>
    </row>
    <row r="62" spans="3:11" x14ac:dyDescent="0.25">
      <c r="C62" s="58"/>
      <c r="D62" s="43"/>
    </row>
  </sheetData>
  <mergeCells count="1">
    <mergeCell ref="A1:L2"/>
  </mergeCells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BreakPreview" zoomScale="77" zoomScaleNormal="100" workbookViewId="0">
      <selection activeCell="J5" sqref="J5:J8"/>
    </sheetView>
  </sheetViews>
  <sheetFormatPr defaultColWidth="8.7109375" defaultRowHeight="15" x14ac:dyDescent="0.25"/>
  <cols>
    <col min="1" max="1" width="33.85546875" style="48" bestFit="1" customWidth="1"/>
    <col min="2" max="5" width="22.7109375" style="48" customWidth="1"/>
    <col min="6" max="6" width="22.7109375" customWidth="1"/>
    <col min="7" max="8" width="22.7109375" style="48" bestFit="1" customWidth="1"/>
    <col min="9" max="9" width="22.7109375" style="48" customWidth="1"/>
    <col min="10" max="10" width="22.7109375" style="48" bestFit="1" customWidth="1"/>
    <col min="11" max="11" width="8.7109375" style="48"/>
    <col min="12" max="12" width="17.85546875" style="48" bestFit="1" customWidth="1"/>
    <col min="13" max="16384" width="8.7109375" style="48"/>
  </cols>
  <sheetData>
    <row r="1" spans="1:12" ht="26.25" x14ac:dyDescent="0.25">
      <c r="A1" s="63" t="s">
        <v>50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x14ac:dyDescent="0.25">
      <c r="A2" s="56"/>
      <c r="B2" s="56"/>
      <c r="C2" s="56"/>
      <c r="D2" s="56"/>
      <c r="E2" s="56"/>
      <c r="F2" s="53"/>
    </row>
    <row r="3" spans="1:12" x14ac:dyDescent="0.25">
      <c r="A3" s="2" t="s">
        <v>51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101</v>
      </c>
      <c r="J3" s="2" t="s">
        <v>102</v>
      </c>
    </row>
    <row r="4" spans="1:12" x14ac:dyDescent="0.25">
      <c r="A4" s="48" t="s">
        <v>52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J4" s="44">
        <v>3185497978588.6177</v>
      </c>
      <c r="L4" s="54"/>
    </row>
    <row r="5" spans="1:12" x14ac:dyDescent="0.25">
      <c r="A5" s="48" t="s">
        <v>53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J5" s="44">
        <v>1207032536520.8877</v>
      </c>
      <c r="L5" s="54"/>
    </row>
    <row r="6" spans="1:12" x14ac:dyDescent="0.25">
      <c r="A6" s="48" t="s">
        <v>54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J6" s="44">
        <v>1913493130961.52</v>
      </c>
      <c r="L6" s="54"/>
    </row>
    <row r="7" spans="1:12" x14ac:dyDescent="0.25">
      <c r="A7" s="48" t="s">
        <v>55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  <c r="J7" s="44">
        <v>43021729572.209999</v>
      </c>
    </row>
    <row r="8" spans="1:12" x14ac:dyDescent="0.25">
      <c r="A8" s="48" t="s">
        <v>56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  <c r="J8" s="44">
        <v>21950581534</v>
      </c>
    </row>
    <row r="10" spans="1:12" x14ac:dyDescent="0.25">
      <c r="A10" s="2" t="s">
        <v>51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101</v>
      </c>
      <c r="J10" s="2" t="s">
        <v>102</v>
      </c>
    </row>
    <row r="11" spans="1:12" x14ac:dyDescent="0.25">
      <c r="A11" s="48" t="s">
        <v>57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  <c r="J11" s="48">
        <v>157</v>
      </c>
    </row>
    <row r="12" spans="1:12" x14ac:dyDescent="0.25">
      <c r="A12" s="48" t="s">
        <v>53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  <c r="J12" s="48">
        <v>115</v>
      </c>
    </row>
    <row r="13" spans="1:12" x14ac:dyDescent="0.25">
      <c r="A13" s="48" t="s">
        <v>54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  <c r="J13" s="48">
        <v>31</v>
      </c>
    </row>
    <row r="14" spans="1:12" x14ac:dyDescent="0.25">
      <c r="A14" s="48" t="s">
        <v>55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  <c r="J14" s="48">
        <v>9</v>
      </c>
    </row>
    <row r="15" spans="1:12" x14ac:dyDescent="0.25">
      <c r="A15" s="48" t="s">
        <v>56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  <c r="J15" s="48">
        <v>2</v>
      </c>
    </row>
  </sheetData>
  <mergeCells count="1">
    <mergeCell ref="A1:J1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65" zoomScaleNormal="100" workbookViewId="0">
      <selection activeCell="J34" sqref="J34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5.85546875" style="48" bestFit="1" customWidth="1"/>
    <col min="12" max="16384" width="8.85546875" style="48"/>
  </cols>
  <sheetData>
    <row r="1" spans="1:14" ht="26.25" x14ac:dyDescent="0.25">
      <c r="A1" s="63" t="s">
        <v>58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4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4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50">
        <v>549088</v>
      </c>
      <c r="K5" s="37">
        <f t="shared" ref="K5:K42" si="0">(J5-B5)/B5</f>
        <v>9.8110113393196405E-2</v>
      </c>
      <c r="M5" s="24"/>
    </row>
    <row r="6" spans="1:14" ht="15.75" x14ac:dyDescent="0.3">
      <c r="A6" s="31" t="s">
        <v>60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51">
        <v>37544</v>
      </c>
      <c r="K6" s="33">
        <f t="shared" si="0"/>
        <v>0.14039244274345422</v>
      </c>
      <c r="M6" s="24"/>
    </row>
    <row r="7" spans="1:14" ht="15.75" x14ac:dyDescent="0.3">
      <c r="A7" s="31" t="s">
        <v>61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51">
        <v>294973</v>
      </c>
      <c r="K7" s="33">
        <f t="shared" si="0"/>
        <v>6.9723333345421704E-2</v>
      </c>
      <c r="M7" s="24"/>
    </row>
    <row r="8" spans="1:14" ht="15.75" x14ac:dyDescent="0.3">
      <c r="A8" s="31" t="s">
        <v>62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51">
        <v>108576</v>
      </c>
      <c r="K8" s="33">
        <f t="shared" si="0"/>
        <v>0.1286369164561699</v>
      </c>
      <c r="M8" s="24"/>
    </row>
    <row r="9" spans="1:14" ht="15.75" x14ac:dyDescent="0.3">
      <c r="A9" s="31" t="s">
        <v>63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51">
        <v>42672</v>
      </c>
      <c r="K9" s="33">
        <f t="shared" si="0"/>
        <v>0.14675767918088736</v>
      </c>
      <c r="M9" s="24"/>
    </row>
    <row r="10" spans="1:14" ht="15.75" x14ac:dyDescent="0.3">
      <c r="A10" s="31" t="s">
        <v>64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51">
        <v>11440</v>
      </c>
      <c r="K10" s="33">
        <f t="shared" si="0"/>
        <v>0.11229946524064172</v>
      </c>
      <c r="M10" s="24"/>
    </row>
    <row r="11" spans="1:14" ht="15.75" x14ac:dyDescent="0.3">
      <c r="A11" s="31" t="s">
        <v>65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51">
        <v>53883</v>
      </c>
      <c r="K11" s="33">
        <f t="shared" si="0"/>
        <v>0.13047583081570996</v>
      </c>
      <c r="M11" s="24"/>
    </row>
    <row r="12" spans="1:14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50">
        <v>116594</v>
      </c>
      <c r="K12" s="37">
        <f t="shared" si="0"/>
        <v>0.14141107597724892</v>
      </c>
      <c r="M12" s="24"/>
    </row>
    <row r="13" spans="1:14" ht="15.75" x14ac:dyDescent="0.3">
      <c r="A13" s="31" t="s">
        <v>66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51">
        <v>4190</v>
      </c>
      <c r="K13" s="33">
        <f t="shared" si="0"/>
        <v>0.13704206241519673</v>
      </c>
      <c r="M13" s="24"/>
    </row>
    <row r="14" spans="1:14" ht="15.75" x14ac:dyDescent="0.3">
      <c r="A14" s="31" t="s">
        <v>67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51">
        <v>20946</v>
      </c>
      <c r="K14" s="33">
        <f t="shared" si="0"/>
        <v>0.10224701362942694</v>
      </c>
      <c r="M14" s="24"/>
      <c r="N14" s="48" t="s">
        <v>49</v>
      </c>
    </row>
    <row r="15" spans="1:14" ht="15.75" x14ac:dyDescent="0.3">
      <c r="A15" s="31" t="s">
        <v>68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51">
        <v>4598</v>
      </c>
      <c r="K15" s="33">
        <f t="shared" si="0"/>
        <v>0.17625991302123306</v>
      </c>
      <c r="M15" s="24"/>
    </row>
    <row r="16" spans="1:14" ht="15.75" x14ac:dyDescent="0.3">
      <c r="A16" s="31" t="s">
        <v>69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51">
        <v>7013</v>
      </c>
      <c r="K16" s="33">
        <f t="shared" si="0"/>
        <v>0.14741492146596857</v>
      </c>
      <c r="M16" s="24"/>
    </row>
    <row r="17" spans="1:13" ht="15.75" x14ac:dyDescent="0.3">
      <c r="A17" s="31" t="s">
        <v>70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51">
        <v>5108</v>
      </c>
      <c r="K17" s="33">
        <f t="shared" si="0"/>
        <v>0.13536341409202046</v>
      </c>
      <c r="M17" s="24"/>
    </row>
    <row r="18" spans="1:13" ht="30" x14ac:dyDescent="0.3">
      <c r="A18" s="31" t="s">
        <v>71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51">
        <v>1995</v>
      </c>
      <c r="K18" s="33">
        <f t="shared" si="0"/>
        <v>0.1386986301369863</v>
      </c>
      <c r="M18" s="24"/>
    </row>
    <row r="19" spans="1:13" ht="15.75" x14ac:dyDescent="0.3">
      <c r="A19" s="31" t="s">
        <v>72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51">
        <v>3446</v>
      </c>
      <c r="K19" s="33">
        <f t="shared" si="0"/>
        <v>0.10875160875160875</v>
      </c>
      <c r="M19" s="24"/>
    </row>
    <row r="20" spans="1:13" ht="15.75" x14ac:dyDescent="0.3">
      <c r="A20" s="31" t="s">
        <v>73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51">
        <v>9082</v>
      </c>
      <c r="K20" s="33">
        <f t="shared" si="0"/>
        <v>0.15005698366468279</v>
      </c>
      <c r="M20" s="24"/>
    </row>
    <row r="21" spans="1:13" ht="15.75" x14ac:dyDescent="0.3">
      <c r="A21" s="31" t="s">
        <v>74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51">
        <v>1473</v>
      </c>
      <c r="K21" s="33">
        <f t="shared" si="0"/>
        <v>0.11085972850678733</v>
      </c>
      <c r="M21" s="24"/>
    </row>
    <row r="22" spans="1:13" ht="15.75" x14ac:dyDescent="0.3">
      <c r="A22" s="32" t="s">
        <v>75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51">
        <v>6297</v>
      </c>
      <c r="K22" s="33">
        <f t="shared" si="0"/>
        <v>0.24152208201892744</v>
      </c>
      <c r="M22" s="24"/>
    </row>
    <row r="23" spans="1:13" ht="15.75" x14ac:dyDescent="0.3">
      <c r="A23" s="31" t="s">
        <v>76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51">
        <v>5137</v>
      </c>
      <c r="K23" s="33">
        <f t="shared" si="0"/>
        <v>0.13474707311685444</v>
      </c>
      <c r="M23" s="24"/>
    </row>
    <row r="24" spans="1:13" ht="15.75" x14ac:dyDescent="0.3">
      <c r="A24" s="31" t="s">
        <v>77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51">
        <v>2386</v>
      </c>
      <c r="K24" s="33">
        <f t="shared" si="0"/>
        <v>0.10925151092515109</v>
      </c>
      <c r="M24" s="24"/>
    </row>
    <row r="25" spans="1:13" ht="15.75" x14ac:dyDescent="0.3">
      <c r="A25" s="31" t="s">
        <v>78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51">
        <v>647</v>
      </c>
      <c r="K25" s="33">
        <f t="shared" si="0"/>
        <v>8.193979933110368E-2</v>
      </c>
      <c r="M25" s="24"/>
    </row>
    <row r="26" spans="1:13" ht="15.75" x14ac:dyDescent="0.3">
      <c r="A26" s="31" t="s">
        <v>79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51">
        <v>6430</v>
      </c>
      <c r="K26" s="33">
        <f t="shared" si="0"/>
        <v>0.1735718196751232</v>
      </c>
      <c r="M26" s="24"/>
    </row>
    <row r="27" spans="1:13" ht="15.75" x14ac:dyDescent="0.3">
      <c r="A27" s="31" t="s">
        <v>80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51">
        <v>4238</v>
      </c>
      <c r="K27" s="33">
        <f t="shared" si="0"/>
        <v>0.14850948509485096</v>
      </c>
      <c r="M27" s="24"/>
    </row>
    <row r="28" spans="1:13" ht="15.75" x14ac:dyDescent="0.3">
      <c r="A28" s="31" t="s">
        <v>81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51">
        <v>3318</v>
      </c>
      <c r="K28" s="33">
        <f t="shared" si="0"/>
        <v>0.1213247718823927</v>
      </c>
      <c r="M28" s="24"/>
    </row>
    <row r="29" spans="1:13" ht="15.75" x14ac:dyDescent="0.3">
      <c r="A29" s="31" t="s">
        <v>82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51">
        <v>870</v>
      </c>
      <c r="K29" s="33">
        <f t="shared" si="0"/>
        <v>9.5717884130982367E-2</v>
      </c>
      <c r="M29" s="24"/>
    </row>
    <row r="30" spans="1:13" ht="15.75" x14ac:dyDescent="0.3">
      <c r="A30" s="31" t="s">
        <v>83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51">
        <v>1456</v>
      </c>
      <c r="K30" s="33">
        <f t="shared" si="0"/>
        <v>0.12868217054263567</v>
      </c>
      <c r="M30" s="24"/>
    </row>
    <row r="31" spans="1:13" ht="15.75" x14ac:dyDescent="0.3">
      <c r="A31" s="31" t="s">
        <v>84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51">
        <v>640</v>
      </c>
      <c r="K31" s="33">
        <f t="shared" si="0"/>
        <v>7.7441077441077436E-2</v>
      </c>
      <c r="M31" s="24"/>
    </row>
    <row r="32" spans="1:13" ht="15.75" x14ac:dyDescent="0.3">
      <c r="A32" s="32" t="s">
        <v>85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51">
        <v>8072</v>
      </c>
      <c r="K32" s="33">
        <f t="shared" si="0"/>
        <v>0.13370786516853933</v>
      </c>
      <c r="M32" s="24"/>
    </row>
    <row r="33" spans="1:13" ht="15.75" x14ac:dyDescent="0.3">
      <c r="A33" s="31" t="s">
        <v>86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51">
        <v>1560</v>
      </c>
      <c r="K33" s="33">
        <f t="shared" si="0"/>
        <v>0.11827956989247312</v>
      </c>
      <c r="M33" s="24"/>
    </row>
    <row r="34" spans="1:13" ht="15.75" x14ac:dyDescent="0.3">
      <c r="A34" s="31" t="s">
        <v>87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51">
        <v>8620</v>
      </c>
      <c r="K34" s="33">
        <f t="shared" si="0"/>
        <v>0.12093628088426528</v>
      </c>
      <c r="M34" s="24"/>
    </row>
    <row r="35" spans="1:13" ht="15.75" x14ac:dyDescent="0.3">
      <c r="A35" s="31" t="s">
        <v>88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51">
        <v>2776</v>
      </c>
      <c r="K35" s="33">
        <f t="shared" si="0"/>
        <v>0.11485943775100402</v>
      </c>
      <c r="M35" s="24"/>
    </row>
    <row r="36" spans="1:13" ht="15.75" x14ac:dyDescent="0.3">
      <c r="A36" s="31" t="s">
        <v>89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51">
        <v>1897</v>
      </c>
      <c r="K36" s="33">
        <f t="shared" si="0"/>
        <v>9.2112838226827864E-2</v>
      </c>
      <c r="M36" s="24"/>
    </row>
    <row r="37" spans="1:13" ht="15.75" x14ac:dyDescent="0.3">
      <c r="A37" s="31" t="s">
        <v>90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51">
        <v>715</v>
      </c>
      <c r="K37" s="33">
        <f t="shared" si="0"/>
        <v>6.7164179104477612E-2</v>
      </c>
      <c r="M37" s="24"/>
    </row>
    <row r="38" spans="1:13" ht="15.75" x14ac:dyDescent="0.3">
      <c r="A38" s="31" t="s">
        <v>91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51">
        <v>806</v>
      </c>
      <c r="K38" s="33">
        <f t="shared" si="0"/>
        <v>0.11479944674965421</v>
      </c>
      <c r="M38" s="24"/>
    </row>
    <row r="39" spans="1:13" ht="15.75" x14ac:dyDescent="0.3">
      <c r="A39" s="31" t="s">
        <v>92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51">
        <v>1392</v>
      </c>
      <c r="K39" s="33">
        <f t="shared" si="0"/>
        <v>1.2894736842105263</v>
      </c>
      <c r="M39" s="24"/>
    </row>
    <row r="40" spans="1:13" ht="15.75" x14ac:dyDescent="0.3">
      <c r="A40" s="31" t="s">
        <v>93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51">
        <v>1486</v>
      </c>
      <c r="K40" s="33">
        <f t="shared" si="0"/>
        <v>0.16915814319433517</v>
      </c>
      <c r="M40" s="24"/>
    </row>
    <row r="41" spans="1:13" x14ac:dyDescent="0.25">
      <c r="A41" s="38" t="s">
        <v>94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6">
        <v>3898</v>
      </c>
      <c r="K41" s="37">
        <f t="shared" si="0"/>
        <v>3.7806176783812567E-2</v>
      </c>
      <c r="M41" s="24"/>
    </row>
    <row r="42" spans="1:13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39">
        <v>669580</v>
      </c>
      <c r="K42" s="40">
        <f t="shared" si="0"/>
        <v>0.10503601871487867</v>
      </c>
      <c r="M42" s="24"/>
    </row>
  </sheetData>
  <mergeCells count="2">
    <mergeCell ref="A1:K1"/>
    <mergeCell ref="A2:K2"/>
  </mergeCells>
  <pageMargins left="0.25" right="0.25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60" zoomScaleNormal="63" zoomScaleSheetLayoutView="100" workbookViewId="0">
      <selection activeCell="J44" sqref="J44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8.140625" style="48" bestFit="1" customWidth="1"/>
    <col min="12" max="16384" width="8.85546875" style="48"/>
  </cols>
  <sheetData>
    <row r="1" spans="1:11" ht="26.25" x14ac:dyDescent="0.25">
      <c r="A1" s="63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1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50">
        <v>22391924</v>
      </c>
      <c r="K5" s="37">
        <f>(J5-B5)/B5</f>
        <v>0.45428063749821318</v>
      </c>
    </row>
    <row r="6" spans="1:11" ht="15.75" x14ac:dyDescent="0.3">
      <c r="A6" s="31" t="s">
        <v>60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51">
        <v>2409722</v>
      </c>
      <c r="K6" s="33">
        <f>(J6-B6)/B6</f>
        <v>0.43234026820545102</v>
      </c>
    </row>
    <row r="7" spans="1:11" ht="15.75" x14ac:dyDescent="0.3">
      <c r="A7" s="31" t="s">
        <v>61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51">
        <v>6186226</v>
      </c>
      <c r="K7" s="33">
        <f t="shared" ref="K7:K11" si="0">(J7-B7)/B7</f>
        <v>0.39852064257256908</v>
      </c>
    </row>
    <row r="8" spans="1:11" ht="15.75" x14ac:dyDescent="0.3">
      <c r="A8" s="31" t="s">
        <v>62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51">
        <v>8000718</v>
      </c>
      <c r="K8" s="33">
        <f t="shared" si="0"/>
        <v>0.46655455863235529</v>
      </c>
    </row>
    <row r="9" spans="1:11" ht="15.75" x14ac:dyDescent="0.3">
      <c r="A9" s="31" t="s">
        <v>63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51">
        <v>2261371</v>
      </c>
      <c r="K9" s="33">
        <f t="shared" si="0"/>
        <v>0.57826263257918109</v>
      </c>
    </row>
    <row r="10" spans="1:11" ht="15.75" x14ac:dyDescent="0.3">
      <c r="A10" s="31" t="s">
        <v>64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51">
        <v>351791</v>
      </c>
      <c r="K10" s="33">
        <f t="shared" si="0"/>
        <v>0.52817730437917843</v>
      </c>
    </row>
    <row r="11" spans="1:11" ht="15.75" x14ac:dyDescent="0.3">
      <c r="A11" s="31" t="s">
        <v>65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51">
        <v>3182096</v>
      </c>
      <c r="K11" s="33">
        <f t="shared" si="0"/>
        <v>0.46437987316146945</v>
      </c>
    </row>
    <row r="12" spans="1:11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50">
        <v>4988072</v>
      </c>
      <c r="K12" s="37">
        <f>(J12-B12)/B12</f>
        <v>0.57259561545989246</v>
      </c>
    </row>
    <row r="13" spans="1:11" ht="15.75" x14ac:dyDescent="0.3">
      <c r="A13" s="31" t="s">
        <v>66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51">
        <v>132149</v>
      </c>
      <c r="K13" s="33">
        <f>(J13-B13)/B13</f>
        <v>0.62299350306424472</v>
      </c>
    </row>
    <row r="14" spans="1:11" ht="15.75" x14ac:dyDescent="0.3">
      <c r="A14" s="31" t="s">
        <v>67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51">
        <v>769557</v>
      </c>
      <c r="K14" s="33">
        <f t="shared" ref="K14:K40" si="1">(J14-B14)/B14</f>
        <v>0.53849552479903084</v>
      </c>
    </row>
    <row r="15" spans="1:11" ht="15.75" x14ac:dyDescent="0.3">
      <c r="A15" s="31" t="s">
        <v>68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51">
        <v>263361</v>
      </c>
      <c r="K15" s="33">
        <f t="shared" si="1"/>
        <v>0.3832493841685356</v>
      </c>
    </row>
    <row r="16" spans="1:11" ht="15.75" x14ac:dyDescent="0.3">
      <c r="A16" s="31" t="s">
        <v>69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51">
        <v>281630</v>
      </c>
      <c r="K16" s="33">
        <f t="shared" si="1"/>
        <v>0.58652275313496405</v>
      </c>
    </row>
    <row r="17" spans="1:11" ht="15.75" x14ac:dyDescent="0.3">
      <c r="A17" s="31" t="s">
        <v>70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51">
        <v>185410</v>
      </c>
      <c r="K17" s="33">
        <f t="shared" si="1"/>
        <v>0.53936203775965996</v>
      </c>
    </row>
    <row r="18" spans="1:11" ht="30" x14ac:dyDescent="0.3">
      <c r="A18" s="31" t="s">
        <v>71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51">
        <v>52143</v>
      </c>
      <c r="K18" s="33">
        <f t="shared" si="1"/>
        <v>0.69026548672566368</v>
      </c>
    </row>
    <row r="19" spans="1:11" ht="15.75" x14ac:dyDescent="0.3">
      <c r="A19" s="31" t="s">
        <v>72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51">
        <v>147673</v>
      </c>
      <c r="K19" s="33">
        <f t="shared" si="1"/>
        <v>0.5778547082518618</v>
      </c>
    </row>
    <row r="20" spans="1:11" ht="15.75" x14ac:dyDescent="0.3">
      <c r="A20" s="31" t="s">
        <v>73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51">
        <v>478883</v>
      </c>
      <c r="K20" s="33">
        <f t="shared" si="1"/>
        <v>0.60906876333518134</v>
      </c>
    </row>
    <row r="21" spans="1:11" ht="15.75" x14ac:dyDescent="0.3">
      <c r="A21" s="31" t="s">
        <v>74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51">
        <v>67447</v>
      </c>
      <c r="K21" s="33">
        <f t="shared" si="1"/>
        <v>0.58088786799174952</v>
      </c>
    </row>
    <row r="22" spans="1:11" ht="15.75" x14ac:dyDescent="0.3">
      <c r="A22" s="32" t="s">
        <v>75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51">
        <v>360503</v>
      </c>
      <c r="K22" s="33">
        <f t="shared" si="1"/>
        <v>0.72884875456786336</v>
      </c>
    </row>
    <row r="23" spans="1:11" ht="15.75" x14ac:dyDescent="0.3">
      <c r="A23" s="31" t="s">
        <v>76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51">
        <v>156999</v>
      </c>
      <c r="K23" s="33">
        <f t="shared" si="1"/>
        <v>0.61844628167329851</v>
      </c>
    </row>
    <row r="24" spans="1:11" ht="15.75" x14ac:dyDescent="0.3">
      <c r="A24" s="31" t="s">
        <v>77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51">
        <v>91173</v>
      </c>
      <c r="K24" s="33">
        <f t="shared" si="1"/>
        <v>0.68823257105823532</v>
      </c>
    </row>
    <row r="25" spans="1:11" ht="15.75" x14ac:dyDescent="0.3">
      <c r="A25" s="31" t="s">
        <v>78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51">
        <v>26084</v>
      </c>
      <c r="K25" s="33">
        <f t="shared" si="1"/>
        <v>0.49290293040293043</v>
      </c>
    </row>
    <row r="26" spans="1:11" ht="15.75" x14ac:dyDescent="0.3">
      <c r="A26" s="31" t="s">
        <v>79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51">
        <v>298876</v>
      </c>
      <c r="K26" s="33">
        <f t="shared" si="1"/>
        <v>0.57884004838854519</v>
      </c>
    </row>
    <row r="27" spans="1:11" ht="15.75" x14ac:dyDescent="0.3">
      <c r="A27" s="31" t="s">
        <v>80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51">
        <v>188528</v>
      </c>
      <c r="K27" s="33">
        <f t="shared" si="1"/>
        <v>0.59243179322577921</v>
      </c>
    </row>
    <row r="28" spans="1:11" ht="15.75" x14ac:dyDescent="0.3">
      <c r="A28" s="31" t="s">
        <v>81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51">
        <v>273066</v>
      </c>
      <c r="K28" s="33">
        <f t="shared" si="1"/>
        <v>0.29693607603053002</v>
      </c>
    </row>
    <row r="29" spans="1:11" ht="15.75" x14ac:dyDescent="0.3">
      <c r="A29" s="31" t="s">
        <v>82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51">
        <v>54622</v>
      </c>
      <c r="K29" s="33">
        <f t="shared" si="1"/>
        <v>0.530456710563183</v>
      </c>
    </row>
    <row r="30" spans="1:11" ht="15.75" x14ac:dyDescent="0.3">
      <c r="A30" s="31" t="s">
        <v>83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51">
        <v>74537</v>
      </c>
      <c r="K30" s="33">
        <f t="shared" si="1"/>
        <v>1.0757769856299433</v>
      </c>
    </row>
    <row r="31" spans="1:11" ht="15.75" x14ac:dyDescent="0.3">
      <c r="A31" s="31" t="s">
        <v>84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51">
        <v>25752</v>
      </c>
      <c r="K31" s="33">
        <f t="shared" si="1"/>
        <v>1.2099030292628508</v>
      </c>
    </row>
    <row r="32" spans="1:11" ht="15.75" x14ac:dyDescent="0.3">
      <c r="A32" s="32" t="s">
        <v>85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51">
        <v>405251</v>
      </c>
      <c r="K32" s="33">
        <f t="shared" si="1"/>
        <v>0.62418740731834399</v>
      </c>
    </row>
    <row r="33" spans="1:11" ht="15.75" x14ac:dyDescent="0.3">
      <c r="A33" s="31" t="s">
        <v>86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51">
        <v>68317</v>
      </c>
      <c r="K33" s="33">
        <f t="shared" si="1"/>
        <v>0.82290471489180028</v>
      </c>
    </row>
    <row r="34" spans="1:11" ht="15.75" x14ac:dyDescent="0.3">
      <c r="A34" s="31" t="s">
        <v>87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51">
        <v>318074</v>
      </c>
      <c r="K34" s="33">
        <f t="shared" si="1"/>
        <v>0.5244380541576803</v>
      </c>
    </row>
    <row r="35" spans="1:11" ht="15.75" x14ac:dyDescent="0.3">
      <c r="A35" s="31" t="s">
        <v>88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51">
        <v>107175</v>
      </c>
      <c r="K35" s="33">
        <f t="shared" si="1"/>
        <v>0.60602700313188373</v>
      </c>
    </row>
    <row r="36" spans="1:11" ht="15.75" x14ac:dyDescent="0.3">
      <c r="A36" s="31" t="s">
        <v>89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51">
        <v>53799</v>
      </c>
      <c r="K36" s="33">
        <f t="shared" si="1"/>
        <v>0.70768791264601316</v>
      </c>
    </row>
    <row r="37" spans="1:11" ht="15.75" x14ac:dyDescent="0.3">
      <c r="A37" s="31" t="s">
        <v>90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51">
        <v>17827</v>
      </c>
      <c r="K37" s="33">
        <f t="shared" si="1"/>
        <v>0.62166833439461477</v>
      </c>
    </row>
    <row r="38" spans="1:11" ht="15.75" x14ac:dyDescent="0.3">
      <c r="A38" s="31" t="s">
        <v>91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51">
        <v>30973</v>
      </c>
      <c r="K38" s="33">
        <f t="shared" si="1"/>
        <v>0.66012756606099587</v>
      </c>
    </row>
    <row r="39" spans="1:11" ht="15.75" x14ac:dyDescent="0.3">
      <c r="A39" s="31" t="s">
        <v>92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51">
        <v>22244</v>
      </c>
      <c r="K39" s="33">
        <f t="shared" si="1"/>
        <v>0.86111111111111116</v>
      </c>
    </row>
    <row r="40" spans="1:11" ht="15.75" x14ac:dyDescent="0.3">
      <c r="A40" s="31" t="s">
        <v>93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51">
        <v>36019</v>
      </c>
      <c r="K40" s="33">
        <f t="shared" si="1"/>
        <v>0.55214168749461345</v>
      </c>
    </row>
    <row r="41" spans="1:11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39">
        <v>27379996</v>
      </c>
      <c r="K41" s="40">
        <f>(J41-B41)/B41</f>
        <v>0.47449052925116603</v>
      </c>
    </row>
  </sheetData>
  <mergeCells count="2">
    <mergeCell ref="A1:K1"/>
    <mergeCell ref="A2:K2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="65" zoomScaleNormal="100" workbookViewId="0">
      <selection activeCell="I49" sqref="I49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5.85546875" style="48" bestFit="1" customWidth="1"/>
    <col min="12" max="16384" width="8.85546875" style="48"/>
  </cols>
  <sheetData>
    <row r="1" spans="1:11" ht="26.25" x14ac:dyDescent="0.25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4" t="s">
        <v>97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1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50">
        <v>73345023</v>
      </c>
      <c r="K5" s="37">
        <f>(J5-B5)/B5</f>
        <v>0.78338160704746862</v>
      </c>
    </row>
    <row r="6" spans="1:11" ht="15.75" x14ac:dyDescent="0.3">
      <c r="A6" s="30" t="s">
        <v>60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51">
        <v>1427320</v>
      </c>
      <c r="K6" s="33">
        <f>(J6-B6)/B6</f>
        <v>0.13550895912209115</v>
      </c>
    </row>
    <row r="7" spans="1:11" ht="15.75" x14ac:dyDescent="0.3">
      <c r="A7" s="30" t="s">
        <v>61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51">
        <v>68554294</v>
      </c>
      <c r="K7" s="33">
        <f t="shared" ref="K7:K11" si="0">(J7-B7)/B7</f>
        <v>0.8442110760118704</v>
      </c>
    </row>
    <row r="8" spans="1:11" ht="15.75" x14ac:dyDescent="0.3">
      <c r="A8" s="30" t="s">
        <v>62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51">
        <v>1681219</v>
      </c>
      <c r="K8" s="33">
        <f t="shared" si="0"/>
        <v>0.23982787737553557</v>
      </c>
    </row>
    <row r="9" spans="1:11" ht="15.75" x14ac:dyDescent="0.3">
      <c r="A9" s="30" t="s">
        <v>63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51">
        <v>665847</v>
      </c>
      <c r="K9" s="33">
        <f t="shared" si="0"/>
        <v>0.32898287493513234</v>
      </c>
    </row>
    <row r="10" spans="1:11" ht="15.75" x14ac:dyDescent="0.3">
      <c r="A10" s="30" t="s">
        <v>64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51">
        <v>143886</v>
      </c>
      <c r="K10" s="33">
        <f t="shared" si="0"/>
        <v>0.26662441240162676</v>
      </c>
    </row>
    <row r="11" spans="1:11" ht="15.75" x14ac:dyDescent="0.3">
      <c r="A11" s="30" t="s">
        <v>65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51">
        <v>872457</v>
      </c>
      <c r="K11" s="33">
        <f t="shared" si="0"/>
        <v>0.2006927891575882</v>
      </c>
    </row>
    <row r="12" spans="1:11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50">
        <v>1772775</v>
      </c>
      <c r="K12" s="37">
        <f>(J12-B12)/B12</f>
        <v>0.21457885145041725</v>
      </c>
    </row>
    <row r="13" spans="1:11" ht="15.75" x14ac:dyDescent="0.3">
      <c r="A13" s="30" t="s">
        <v>66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51">
        <v>15126</v>
      </c>
      <c r="K13" s="33">
        <f>(J13-B13)/B13</f>
        <v>0.25090969235858418</v>
      </c>
    </row>
    <row r="14" spans="1:11" ht="15.75" x14ac:dyDescent="0.3">
      <c r="A14" s="30" t="s">
        <v>67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51">
        <v>383156</v>
      </c>
      <c r="K14" s="33">
        <f t="shared" ref="K14:K40" si="1">(J14-B14)/B14</f>
        <v>0.21750072289462896</v>
      </c>
    </row>
    <row r="15" spans="1:11" ht="15.75" x14ac:dyDescent="0.3">
      <c r="A15" s="30" t="s">
        <v>68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51">
        <v>74106</v>
      </c>
      <c r="K15" s="33">
        <f t="shared" si="1"/>
        <v>0.15660506929704082</v>
      </c>
    </row>
    <row r="16" spans="1:11" ht="15.75" x14ac:dyDescent="0.3">
      <c r="A16" s="30" t="s">
        <v>69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51">
        <v>71737</v>
      </c>
      <c r="K16" s="33">
        <f t="shared" si="1"/>
        <v>0.45910708837587716</v>
      </c>
    </row>
    <row r="17" spans="1:11" ht="15.75" x14ac:dyDescent="0.3">
      <c r="A17" s="30" t="s">
        <v>70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51">
        <v>45925</v>
      </c>
      <c r="K17" s="33">
        <f t="shared" si="1"/>
        <v>0.47148349887856456</v>
      </c>
    </row>
    <row r="18" spans="1:11" ht="30" x14ac:dyDescent="0.3">
      <c r="A18" s="30" t="s">
        <v>71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51">
        <v>29286</v>
      </c>
      <c r="K18" s="33">
        <f t="shared" si="1"/>
        <v>0.62736163591909311</v>
      </c>
    </row>
    <row r="19" spans="1:11" ht="15.75" x14ac:dyDescent="0.3">
      <c r="A19" s="30" t="s">
        <v>72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51">
        <v>46164</v>
      </c>
      <c r="K19" s="33">
        <f t="shared" si="1"/>
        <v>0.24717006618938267</v>
      </c>
    </row>
    <row r="20" spans="1:11" ht="15.75" x14ac:dyDescent="0.3">
      <c r="A20" s="30" t="s">
        <v>73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51">
        <v>119319</v>
      </c>
      <c r="K20" s="33">
        <f t="shared" si="1"/>
        <v>0.15033984092552422</v>
      </c>
    </row>
    <row r="21" spans="1:11" ht="15.75" x14ac:dyDescent="0.3">
      <c r="A21" s="30" t="s">
        <v>74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51">
        <v>5441</v>
      </c>
      <c r="K21" s="33">
        <f t="shared" si="1"/>
        <v>0.73889421540428257</v>
      </c>
    </row>
    <row r="22" spans="1:11" ht="15.75" x14ac:dyDescent="0.3">
      <c r="A22" s="30" t="s">
        <v>75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51">
        <v>55886</v>
      </c>
      <c r="K22" s="33">
        <f t="shared" si="1"/>
        <v>1.0893524749513983</v>
      </c>
    </row>
    <row r="23" spans="1:11" ht="15.75" x14ac:dyDescent="0.3">
      <c r="A23" s="30" t="s">
        <v>76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51">
        <v>57541</v>
      </c>
      <c r="K23" s="33">
        <f t="shared" si="1"/>
        <v>0.51256505967089006</v>
      </c>
    </row>
    <row r="24" spans="1:11" ht="15.75" x14ac:dyDescent="0.3">
      <c r="A24" s="30" t="s">
        <v>77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51">
        <v>8869</v>
      </c>
      <c r="K24" s="33">
        <f t="shared" si="1"/>
        <v>0.42473895582329318</v>
      </c>
    </row>
    <row r="25" spans="1:11" ht="15.75" x14ac:dyDescent="0.3">
      <c r="A25" s="30" t="s">
        <v>78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51">
        <v>4569</v>
      </c>
      <c r="K25" s="33">
        <f t="shared" si="1"/>
        <v>0.30879404182182757</v>
      </c>
    </row>
    <row r="26" spans="1:11" ht="15.75" x14ac:dyDescent="0.3">
      <c r="A26" s="30" t="s">
        <v>79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51">
        <v>400894</v>
      </c>
      <c r="K26" s="33">
        <f t="shared" si="1"/>
        <v>7.745771002542505E-2</v>
      </c>
    </row>
    <row r="27" spans="1:11" ht="15.75" x14ac:dyDescent="0.3">
      <c r="A27" s="30" t="s">
        <v>80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51">
        <v>28751</v>
      </c>
      <c r="K27" s="33">
        <f t="shared" si="1"/>
        <v>0.17116786834494277</v>
      </c>
    </row>
    <row r="28" spans="1:11" ht="15.75" x14ac:dyDescent="0.3">
      <c r="A28" s="30" t="s">
        <v>81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51">
        <v>120045</v>
      </c>
      <c r="K28" s="33">
        <f t="shared" si="1"/>
        <v>5.5591217255964054E-2</v>
      </c>
    </row>
    <row r="29" spans="1:11" ht="15.75" x14ac:dyDescent="0.3">
      <c r="A29" s="30" t="s">
        <v>82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51">
        <v>3795</v>
      </c>
      <c r="K29" s="33">
        <f t="shared" si="1"/>
        <v>0.21168582375478928</v>
      </c>
    </row>
    <row r="30" spans="1:11" ht="15.75" x14ac:dyDescent="0.3">
      <c r="A30" s="30" t="s">
        <v>83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51">
        <v>12596</v>
      </c>
      <c r="K30" s="33">
        <f t="shared" si="1"/>
        <v>0.25383237109297235</v>
      </c>
    </row>
    <row r="31" spans="1:11" ht="15.75" x14ac:dyDescent="0.3">
      <c r="A31" s="30" t="s">
        <v>84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51">
        <v>3148</v>
      </c>
      <c r="K31" s="33">
        <f t="shared" si="1"/>
        <v>0.19650323071075637</v>
      </c>
    </row>
    <row r="32" spans="1:11" ht="15.75" x14ac:dyDescent="0.3">
      <c r="A32" s="30" t="s">
        <v>85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51">
        <v>72841</v>
      </c>
      <c r="K32" s="33">
        <f t="shared" si="1"/>
        <v>0.30298910613026137</v>
      </c>
    </row>
    <row r="33" spans="1:11" ht="15.75" x14ac:dyDescent="0.3">
      <c r="A33" s="30" t="s">
        <v>86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51">
        <v>8609</v>
      </c>
      <c r="K33" s="33">
        <f t="shared" si="1"/>
        <v>0.13920868069339684</v>
      </c>
    </row>
    <row r="34" spans="1:11" ht="15.75" x14ac:dyDescent="0.3">
      <c r="A34" s="30" t="s">
        <v>87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51">
        <v>152297</v>
      </c>
      <c r="K34" s="33">
        <f t="shared" si="1"/>
        <v>0.24706855327372179</v>
      </c>
    </row>
    <row r="35" spans="1:11" ht="15.75" x14ac:dyDescent="0.3">
      <c r="A35" s="30" t="s">
        <v>88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51">
        <v>11957</v>
      </c>
      <c r="K35" s="33">
        <f t="shared" si="1"/>
        <v>0.23229928887972792</v>
      </c>
    </row>
    <row r="36" spans="1:11" ht="15.75" x14ac:dyDescent="0.3">
      <c r="A36" s="30" t="s">
        <v>89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51">
        <v>13222</v>
      </c>
      <c r="K36" s="33">
        <f t="shared" si="1"/>
        <v>0.35582444626743231</v>
      </c>
    </row>
    <row r="37" spans="1:11" ht="15.75" x14ac:dyDescent="0.3">
      <c r="A37" s="30" t="s">
        <v>90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51">
        <v>1551</v>
      </c>
      <c r="K37" s="33">
        <f t="shared" si="1"/>
        <v>0.34518647007805725</v>
      </c>
    </row>
    <row r="38" spans="1:11" ht="15.75" x14ac:dyDescent="0.3">
      <c r="A38" s="30" t="s">
        <v>91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51">
        <v>4823</v>
      </c>
      <c r="K38" s="33">
        <f t="shared" si="1"/>
        <v>1.5985991379310345</v>
      </c>
    </row>
    <row r="39" spans="1:11" ht="15.75" x14ac:dyDescent="0.3">
      <c r="A39" s="30" t="s">
        <v>92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51">
        <v>3909</v>
      </c>
      <c r="K39" s="33">
        <f t="shared" si="1"/>
        <v>0.59420880913539964</v>
      </c>
    </row>
    <row r="40" spans="1:11" ht="15.75" x14ac:dyDescent="0.3">
      <c r="A40" s="30" t="s">
        <v>93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51">
        <v>17212</v>
      </c>
      <c r="K40" s="33">
        <f t="shared" si="1"/>
        <v>0.12437940945910635</v>
      </c>
    </row>
    <row r="41" spans="1:11" x14ac:dyDescent="0.25">
      <c r="A41" s="46" t="s">
        <v>94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6">
        <v>30298164</v>
      </c>
      <c r="K41" s="37">
        <f>(J41-B41)/B41</f>
        <v>0.69911865916945415</v>
      </c>
    </row>
    <row r="42" spans="1:11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39">
        <v>105415962</v>
      </c>
      <c r="K42" s="40">
        <f>(J42-B42)/B42</f>
        <v>0.74477132399699819</v>
      </c>
    </row>
  </sheetData>
  <mergeCells count="2">
    <mergeCell ref="A1:K1"/>
    <mergeCell ref="A2:K2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60" zoomScaleNormal="100" workbookViewId="0">
      <selection activeCell="J44" sqref="J44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10" width="18" style="48" customWidth="1"/>
    <col min="11" max="11" width="28.140625" style="48" bestFit="1" customWidth="1"/>
    <col min="12" max="16384" width="8.85546875" style="48"/>
  </cols>
  <sheetData>
    <row r="1" spans="1:11" ht="26.25" x14ac:dyDescent="0.25">
      <c r="A1" s="63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4" t="s">
        <v>97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1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50">
        <v>131667720</v>
      </c>
      <c r="K5" s="37">
        <f>(J5-B5)/B5</f>
        <v>0.93017178122669841</v>
      </c>
    </row>
    <row r="6" spans="1:11" ht="15.75" x14ac:dyDescent="0.3">
      <c r="A6" s="31" t="s">
        <v>60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51">
        <v>14683266</v>
      </c>
      <c r="K6" s="33">
        <f>(J6-B6)/B6</f>
        <v>0.91718505978054155</v>
      </c>
    </row>
    <row r="7" spans="1:11" ht="15.75" x14ac:dyDescent="0.3">
      <c r="A7" s="31" t="s">
        <v>61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51">
        <v>40630581</v>
      </c>
      <c r="K7" s="33">
        <f t="shared" ref="K7:K11" si="0">(J7-B7)/B7</f>
        <v>0.83763810751942347</v>
      </c>
    </row>
    <row r="8" spans="1:11" ht="15.75" x14ac:dyDescent="0.3">
      <c r="A8" s="31" t="s">
        <v>62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51">
        <v>45610161</v>
      </c>
      <c r="K8" s="33">
        <f t="shared" si="0"/>
        <v>1.0059909912366518</v>
      </c>
    </row>
    <row r="9" spans="1:11" ht="15.75" x14ac:dyDescent="0.3">
      <c r="A9" s="31" t="s">
        <v>63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51">
        <v>12064879</v>
      </c>
      <c r="K9" s="33">
        <f t="shared" si="0"/>
        <v>1.0661682239149426</v>
      </c>
    </row>
    <row r="10" spans="1:11" ht="15.75" x14ac:dyDescent="0.3">
      <c r="A10" s="31" t="s">
        <v>64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51">
        <v>2255309</v>
      </c>
      <c r="K10" s="33">
        <f t="shared" si="0"/>
        <v>0.95644110097409607</v>
      </c>
    </row>
    <row r="11" spans="1:11" ht="15.75" x14ac:dyDescent="0.3">
      <c r="A11" s="31" t="s">
        <v>65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51">
        <v>16423524</v>
      </c>
      <c r="K11" s="33">
        <f t="shared" si="0"/>
        <v>0.88395514028726097</v>
      </c>
    </row>
    <row r="12" spans="1:11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50">
        <v>24956275</v>
      </c>
      <c r="K12" s="37">
        <f>(J12-B12)/B12</f>
        <v>0.82689483713905387</v>
      </c>
    </row>
    <row r="13" spans="1:11" ht="15.75" x14ac:dyDescent="0.3">
      <c r="A13" s="31" t="s">
        <v>66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51">
        <v>509019</v>
      </c>
      <c r="K13" s="33">
        <f>(J13-B13)/B13</f>
        <v>0.75689789663337081</v>
      </c>
    </row>
    <row r="14" spans="1:11" ht="15.75" x14ac:dyDescent="0.3">
      <c r="A14" s="31" t="s">
        <v>67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51">
        <v>4034485</v>
      </c>
      <c r="K14" s="33">
        <f t="shared" ref="K14:K40" si="1">(J14-B14)/B14</f>
        <v>0.85067440119485804</v>
      </c>
    </row>
    <row r="15" spans="1:11" ht="15.75" x14ac:dyDescent="0.3">
      <c r="A15" s="31" t="s">
        <v>68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51">
        <v>1375324</v>
      </c>
      <c r="K15" s="33">
        <f t="shared" si="1"/>
        <v>0.8229926620291822</v>
      </c>
    </row>
    <row r="16" spans="1:11" ht="15.75" x14ac:dyDescent="0.3">
      <c r="A16" s="31" t="s">
        <v>69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51">
        <v>1380031</v>
      </c>
      <c r="K16" s="33">
        <f t="shared" si="1"/>
        <v>0.81745640836537958</v>
      </c>
    </row>
    <row r="17" spans="1:11" ht="15.75" x14ac:dyDescent="0.3">
      <c r="A17" s="31" t="s">
        <v>70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51">
        <v>1028593</v>
      </c>
      <c r="K17" s="33">
        <f t="shared" si="1"/>
        <v>0.86645315236030085</v>
      </c>
    </row>
    <row r="18" spans="1:11" ht="30" x14ac:dyDescent="0.3">
      <c r="A18" s="31" t="s">
        <v>71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51">
        <v>293517</v>
      </c>
      <c r="K18" s="33">
        <f t="shared" si="1"/>
        <v>0.95306916857969859</v>
      </c>
    </row>
    <row r="19" spans="1:11" ht="15.75" x14ac:dyDescent="0.3">
      <c r="A19" s="31" t="s">
        <v>72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51">
        <v>698179</v>
      </c>
      <c r="K19" s="33">
        <f t="shared" si="1"/>
        <v>0.73317230713471837</v>
      </c>
    </row>
    <row r="20" spans="1:11" ht="15.75" x14ac:dyDescent="0.3">
      <c r="A20" s="31" t="s">
        <v>73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51">
        <v>3019752</v>
      </c>
      <c r="K20" s="33">
        <f t="shared" si="1"/>
        <v>0.93763510821169183</v>
      </c>
    </row>
    <row r="21" spans="1:11" ht="15.75" x14ac:dyDescent="0.3">
      <c r="A21" s="31" t="s">
        <v>74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51">
        <v>308487</v>
      </c>
      <c r="K21" s="33">
        <f t="shared" si="1"/>
        <v>0.79300784655623369</v>
      </c>
    </row>
    <row r="22" spans="1:11" ht="15.75" x14ac:dyDescent="0.3">
      <c r="A22" s="32" t="s">
        <v>75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51">
        <v>2156778</v>
      </c>
      <c r="K22" s="33">
        <f t="shared" si="1"/>
        <v>1.0834529566438755</v>
      </c>
    </row>
    <row r="23" spans="1:11" ht="15.75" x14ac:dyDescent="0.3">
      <c r="A23" s="31" t="s">
        <v>76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51">
        <v>756228</v>
      </c>
      <c r="K23" s="33">
        <f t="shared" si="1"/>
        <v>0.83880309584424495</v>
      </c>
    </row>
    <row r="24" spans="1:11" ht="15.75" x14ac:dyDescent="0.3">
      <c r="A24" s="31" t="s">
        <v>77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51">
        <v>377080</v>
      </c>
      <c r="K24" s="33">
        <f t="shared" si="1"/>
        <v>0.80376174348965812</v>
      </c>
    </row>
    <row r="25" spans="1:11" ht="15.75" x14ac:dyDescent="0.3">
      <c r="A25" s="31" t="s">
        <v>78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51">
        <v>104079</v>
      </c>
      <c r="K25" s="33">
        <f t="shared" si="1"/>
        <v>0.6513923046410155</v>
      </c>
    </row>
    <row r="26" spans="1:11" ht="15.75" x14ac:dyDescent="0.3">
      <c r="A26" s="31" t="s">
        <v>79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51">
        <v>1475914</v>
      </c>
      <c r="K26" s="33">
        <f t="shared" si="1"/>
        <v>0.79567746974788489</v>
      </c>
    </row>
    <row r="27" spans="1:11" ht="15.75" x14ac:dyDescent="0.3">
      <c r="A27" s="31" t="s">
        <v>80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51">
        <v>873871</v>
      </c>
      <c r="K27" s="33">
        <f t="shared" si="1"/>
        <v>0.83742293879679397</v>
      </c>
    </row>
    <row r="28" spans="1:11" ht="15.75" x14ac:dyDescent="0.3">
      <c r="A28" s="31" t="s">
        <v>81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51">
        <v>1239235</v>
      </c>
      <c r="K28" s="33">
        <f t="shared" si="1"/>
        <v>0.57637012613657757</v>
      </c>
    </row>
    <row r="29" spans="1:11" ht="15.75" x14ac:dyDescent="0.3">
      <c r="A29" s="31" t="s">
        <v>82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51">
        <v>178246</v>
      </c>
      <c r="K29" s="33">
        <f t="shared" si="1"/>
        <v>0.58454973775446706</v>
      </c>
    </row>
    <row r="30" spans="1:11" ht="15.75" x14ac:dyDescent="0.3">
      <c r="A30" s="31" t="s">
        <v>83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51">
        <v>259922</v>
      </c>
      <c r="K30" s="33">
        <f t="shared" si="1"/>
        <v>1.0064224786753637</v>
      </c>
    </row>
    <row r="31" spans="1:11" ht="15.75" x14ac:dyDescent="0.3">
      <c r="A31" s="31" t="s">
        <v>84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51">
        <v>80837</v>
      </c>
      <c r="K31" s="33">
        <f t="shared" si="1"/>
        <v>1.0709912125637282</v>
      </c>
    </row>
    <row r="32" spans="1:11" ht="15.75" x14ac:dyDescent="0.3">
      <c r="A32" s="32" t="s">
        <v>85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51">
        <v>1826739</v>
      </c>
      <c r="K32" s="33">
        <f t="shared" si="1"/>
        <v>0.77998762502862318</v>
      </c>
    </row>
    <row r="33" spans="1:11" ht="15.75" x14ac:dyDescent="0.3">
      <c r="A33" s="31" t="s">
        <v>86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51">
        <v>229884</v>
      </c>
      <c r="K33" s="33">
        <f t="shared" si="1"/>
        <v>0.76771296310536274</v>
      </c>
    </row>
    <row r="34" spans="1:11" ht="15.75" x14ac:dyDescent="0.3">
      <c r="A34" s="31" t="s">
        <v>87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51">
        <v>1605756</v>
      </c>
      <c r="K34" s="33">
        <f t="shared" si="1"/>
        <v>0.65290681994577315</v>
      </c>
    </row>
    <row r="35" spans="1:11" ht="15.75" x14ac:dyDescent="0.3">
      <c r="A35" s="31" t="s">
        <v>88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51">
        <v>472794</v>
      </c>
      <c r="K35" s="33">
        <f t="shared" si="1"/>
        <v>0.82270077720207258</v>
      </c>
    </row>
    <row r="36" spans="1:11" ht="15.75" x14ac:dyDescent="0.3">
      <c r="A36" s="31" t="s">
        <v>89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51">
        <v>209850</v>
      </c>
      <c r="K36" s="33">
        <f t="shared" si="1"/>
        <v>0.88025840673076061</v>
      </c>
    </row>
    <row r="37" spans="1:11" ht="15.75" x14ac:dyDescent="0.3">
      <c r="A37" s="31" t="s">
        <v>90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51">
        <v>73949</v>
      </c>
      <c r="K37" s="33">
        <f t="shared" si="1"/>
        <v>0.72102494879910628</v>
      </c>
    </row>
    <row r="38" spans="1:11" ht="15.75" x14ac:dyDescent="0.3">
      <c r="A38" s="31" t="s">
        <v>91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51">
        <v>136151</v>
      </c>
      <c r="K38" s="33">
        <f t="shared" si="1"/>
        <v>0.87942244247201251</v>
      </c>
    </row>
    <row r="39" spans="1:11" ht="15.75" x14ac:dyDescent="0.3">
      <c r="A39" s="31" t="s">
        <v>92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51">
        <v>88245</v>
      </c>
      <c r="K39" s="33">
        <f t="shared" si="1"/>
        <v>0.72663770838224939</v>
      </c>
    </row>
    <row r="40" spans="1:11" ht="15.75" x14ac:dyDescent="0.3">
      <c r="A40" s="31" t="s">
        <v>93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51">
        <v>163330</v>
      </c>
      <c r="K40" s="33">
        <f t="shared" si="1"/>
        <v>0.74294891632607329</v>
      </c>
    </row>
    <row r="41" spans="1:11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39">
        <v>156623995</v>
      </c>
      <c r="K41" s="40">
        <f>(J41-B41)/B41</f>
        <v>0.9129406892490749</v>
      </c>
    </row>
  </sheetData>
  <mergeCells count="2">
    <mergeCell ref="A1:K1"/>
    <mergeCell ref="A2:K2"/>
  </mergeCells>
  <pageMargins left="0.25" right="0.25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="60" zoomScaleNormal="88" workbookViewId="0">
      <selection activeCell="H50" sqref="H50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7" width="25.42578125" style="48" bestFit="1" customWidth="1"/>
    <col min="8" max="9" width="25.42578125" style="48" customWidth="1"/>
    <col min="10" max="10" width="25.42578125" style="48" bestFit="1" customWidth="1"/>
    <col min="11" max="11" width="28.140625" style="48" bestFit="1" customWidth="1"/>
    <col min="12" max="16384" width="8.85546875" style="48"/>
  </cols>
  <sheetData>
    <row r="1" spans="1:11" ht="26.25" x14ac:dyDescent="0.25">
      <c r="A1" s="63" t="s">
        <v>99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4" t="s">
        <v>100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1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87723569763079.438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50">
        <v>104534924326924.53</v>
      </c>
      <c r="K5" s="37">
        <f>(J5-B5)/B5</f>
        <v>0.49713050994164087</v>
      </c>
    </row>
    <row r="6" spans="1:11" ht="15.75" x14ac:dyDescent="0.3">
      <c r="A6" s="31" t="s">
        <v>60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51">
        <v>11320622947975.223</v>
      </c>
      <c r="K6" s="33">
        <f>(J6-B6)/B6</f>
        <v>0.49096028710192291</v>
      </c>
    </row>
    <row r="7" spans="1:11" ht="15.75" x14ac:dyDescent="0.3">
      <c r="A7" s="31" t="s">
        <v>61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51">
        <v>37334851235277.625</v>
      </c>
      <c r="K7" s="33">
        <f t="shared" ref="K7:K11" si="0">(J7-B7)/B7</f>
        <v>0.48834027680272768</v>
      </c>
    </row>
    <row r="8" spans="1:11" ht="15.75" x14ac:dyDescent="0.3">
      <c r="A8" s="31" t="s">
        <v>62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51">
        <v>33209795702984.805</v>
      </c>
      <c r="K8" s="33">
        <f t="shared" si="0"/>
        <v>0.50596778433314915</v>
      </c>
    </row>
    <row r="9" spans="1:11" ht="15.75" x14ac:dyDescent="0.3">
      <c r="A9" s="31" t="s">
        <v>63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51">
        <v>8228080854772.332</v>
      </c>
      <c r="K9" s="33">
        <f t="shared" si="0"/>
        <v>0.5540321337220907</v>
      </c>
    </row>
    <row r="10" spans="1:11" ht="15.75" x14ac:dyDescent="0.3">
      <c r="A10" s="31" t="s">
        <v>64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51">
        <v>1300352256885.9568</v>
      </c>
      <c r="K10" s="33">
        <f t="shared" si="0"/>
        <v>0.42988638376054611</v>
      </c>
    </row>
    <row r="11" spans="1:11" ht="15.75" x14ac:dyDescent="0.3">
      <c r="A11" s="31" t="s">
        <v>65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51">
        <v>13141221329028.598</v>
      </c>
      <c r="K11" s="33">
        <f t="shared" si="0"/>
        <v>0.47827116423957367</v>
      </c>
    </row>
    <row r="12" spans="1:11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50">
        <v>17336181401860.072</v>
      </c>
      <c r="K12" s="37">
        <f>(J12-B12)/B12</f>
        <v>0.48502631724157547</v>
      </c>
    </row>
    <row r="13" spans="1:11" ht="15.75" x14ac:dyDescent="0.3">
      <c r="A13" s="31" t="s">
        <v>66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51">
        <v>390022968504.25</v>
      </c>
      <c r="K13" s="33">
        <f>(J13-B13)/B13</f>
        <v>0.56243033479411619</v>
      </c>
    </row>
    <row r="14" spans="1:11" ht="15.75" x14ac:dyDescent="0.3">
      <c r="A14" s="31" t="s">
        <v>67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51">
        <v>2585703534313.7402</v>
      </c>
      <c r="K14" s="33">
        <f t="shared" ref="K14:K40" si="1">(J14-B14)/B14</f>
        <v>0.53300998954803513</v>
      </c>
    </row>
    <row r="15" spans="1:11" ht="15.75" x14ac:dyDescent="0.3">
      <c r="A15" s="31" t="s">
        <v>68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51">
        <v>795701698567</v>
      </c>
      <c r="K15" s="33">
        <f t="shared" si="1"/>
        <v>0.48747738043738909</v>
      </c>
    </row>
    <row r="16" spans="1:11" ht="15.75" x14ac:dyDescent="0.3">
      <c r="A16" s="31" t="s">
        <v>69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51">
        <v>1011177974769.4515</v>
      </c>
      <c r="K16" s="33">
        <f t="shared" si="1"/>
        <v>0.51218253880717235</v>
      </c>
    </row>
    <row r="17" spans="1:11" ht="15.75" x14ac:dyDescent="0.3">
      <c r="A17" s="31" t="s">
        <v>70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51">
        <v>661782300634.75</v>
      </c>
      <c r="K17" s="33">
        <f t="shared" si="1"/>
        <v>0.45581070609032531</v>
      </c>
    </row>
    <row r="18" spans="1:11" ht="30" x14ac:dyDescent="0.3">
      <c r="A18" s="31" t="s">
        <v>71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51">
        <v>179567920648</v>
      </c>
      <c r="K18" s="33">
        <f t="shared" si="1"/>
        <v>0.602106767075683</v>
      </c>
    </row>
    <row r="19" spans="1:11" ht="15.75" x14ac:dyDescent="0.3">
      <c r="A19" s="31" t="s">
        <v>72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51">
        <v>557033100653.5</v>
      </c>
      <c r="K19" s="33">
        <f t="shared" si="1"/>
        <v>0.34579892442856092</v>
      </c>
    </row>
    <row r="20" spans="1:11" ht="15.75" x14ac:dyDescent="0.3">
      <c r="A20" s="31" t="s">
        <v>73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51">
        <v>1587464946071.46</v>
      </c>
      <c r="K20" s="33">
        <f t="shared" si="1"/>
        <v>0.55510692652017735</v>
      </c>
    </row>
    <row r="21" spans="1:11" ht="15.75" x14ac:dyDescent="0.3">
      <c r="A21" s="31" t="s">
        <v>74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51">
        <v>237562202427.75</v>
      </c>
      <c r="K21" s="33">
        <f t="shared" si="1"/>
        <v>0.37515150790766144</v>
      </c>
    </row>
    <row r="22" spans="1:11" ht="15.75" x14ac:dyDescent="0.3">
      <c r="A22" s="32" t="s">
        <v>75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51">
        <v>1115056587457</v>
      </c>
      <c r="K22" s="33">
        <f t="shared" si="1"/>
        <v>0.55076242189992253</v>
      </c>
    </row>
    <row r="23" spans="1:11" ht="15.75" x14ac:dyDescent="0.3">
      <c r="A23" s="31" t="s">
        <v>76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51">
        <v>489843586435</v>
      </c>
      <c r="K23" s="33">
        <f t="shared" si="1"/>
        <v>0.48921264550726307</v>
      </c>
    </row>
    <row r="24" spans="1:11" ht="15.75" x14ac:dyDescent="0.3">
      <c r="A24" s="31" t="s">
        <v>77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51">
        <v>296174910524</v>
      </c>
      <c r="K24" s="33">
        <f t="shared" si="1"/>
        <v>0.5052474683323025</v>
      </c>
    </row>
    <row r="25" spans="1:11" ht="15.75" x14ac:dyDescent="0.3">
      <c r="A25" s="31" t="s">
        <v>78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51">
        <v>84594007688.5</v>
      </c>
      <c r="K25" s="33">
        <f t="shared" si="1"/>
        <v>0.39476752311682528</v>
      </c>
    </row>
    <row r="26" spans="1:11" ht="15.75" x14ac:dyDescent="0.3">
      <c r="A26" s="31" t="s">
        <v>79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51">
        <v>1107083132299.75</v>
      </c>
      <c r="K26" s="33">
        <f t="shared" si="1"/>
        <v>0.41789540115065388</v>
      </c>
    </row>
    <row r="27" spans="1:11" ht="15.75" x14ac:dyDescent="0.3">
      <c r="A27" s="31" t="s">
        <v>80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51">
        <v>592867004960</v>
      </c>
      <c r="K27" s="33">
        <f t="shared" si="1"/>
        <v>0.44183591525994931</v>
      </c>
    </row>
    <row r="28" spans="1:11" ht="15.75" x14ac:dyDescent="0.3">
      <c r="A28" s="31" t="s">
        <v>81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51">
        <v>862653722350.5</v>
      </c>
      <c r="K28" s="33">
        <f t="shared" si="1"/>
        <v>0.31615057544248343</v>
      </c>
    </row>
    <row r="29" spans="1:11" ht="15.75" x14ac:dyDescent="0.3">
      <c r="A29" s="31" t="s">
        <v>82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51">
        <v>160242292567</v>
      </c>
      <c r="K29" s="33">
        <f t="shared" si="1"/>
        <v>0.43611369245772152</v>
      </c>
    </row>
    <row r="30" spans="1:11" ht="15.75" x14ac:dyDescent="0.3">
      <c r="A30" s="31" t="s">
        <v>83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51">
        <v>228980005078.75</v>
      </c>
      <c r="K30" s="33">
        <f t="shared" si="1"/>
        <v>0.98661375973184151</v>
      </c>
    </row>
    <row r="31" spans="1:11" ht="15.75" x14ac:dyDescent="0.3">
      <c r="A31" s="31" t="s">
        <v>84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51">
        <v>79072118820</v>
      </c>
      <c r="K31" s="33">
        <f t="shared" si="1"/>
        <v>1.1556474430969428</v>
      </c>
    </row>
    <row r="32" spans="1:11" ht="15.75" x14ac:dyDescent="0.3">
      <c r="A32" s="32" t="s">
        <v>85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51">
        <v>1454113923878.75</v>
      </c>
      <c r="K32" s="33">
        <f t="shared" si="1"/>
        <v>0.51875985268493463</v>
      </c>
    </row>
    <row r="33" spans="1:11" ht="15.75" x14ac:dyDescent="0.3">
      <c r="A33" s="31" t="s">
        <v>86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51">
        <v>223168215046</v>
      </c>
      <c r="K33" s="33">
        <f t="shared" si="1"/>
        <v>0.75845855861353739</v>
      </c>
    </row>
    <row r="34" spans="1:11" ht="15.75" x14ac:dyDescent="0.3">
      <c r="A34" s="31" t="s">
        <v>87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51">
        <v>1548445667803.9199</v>
      </c>
      <c r="K34" s="33">
        <f t="shared" si="1"/>
        <v>0.35205727119421226</v>
      </c>
    </row>
    <row r="35" spans="1:11" ht="15.75" x14ac:dyDescent="0.3">
      <c r="A35" s="31" t="s">
        <v>88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51">
        <v>566689001645</v>
      </c>
      <c r="K35" s="33">
        <f t="shared" si="1"/>
        <v>0.548367179027062</v>
      </c>
    </row>
    <row r="36" spans="1:11" ht="15.75" x14ac:dyDescent="0.3">
      <c r="A36" s="31" t="s">
        <v>89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51">
        <v>162031562710</v>
      </c>
      <c r="K36" s="33">
        <f t="shared" si="1"/>
        <v>0.53332820873989761</v>
      </c>
    </row>
    <row r="37" spans="1:11" ht="15.75" x14ac:dyDescent="0.3">
      <c r="A37" s="31" t="s">
        <v>90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51">
        <v>55634679641</v>
      </c>
      <c r="K37" s="33">
        <f t="shared" si="1"/>
        <v>0.4776578169595001</v>
      </c>
    </row>
    <row r="38" spans="1:11" ht="15.75" x14ac:dyDescent="0.3">
      <c r="A38" s="31" t="s">
        <v>91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51">
        <v>100874301562</v>
      </c>
      <c r="K38" s="33">
        <f t="shared" si="1"/>
        <v>0.48250215134967439</v>
      </c>
    </row>
    <row r="39" spans="1:11" ht="15.75" x14ac:dyDescent="0.3">
      <c r="A39" s="31" t="s">
        <v>92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51">
        <v>72663109102</v>
      </c>
      <c r="K39" s="33">
        <f t="shared" si="1"/>
        <v>0.55701240363789561</v>
      </c>
    </row>
    <row r="40" spans="1:11" ht="15.75" x14ac:dyDescent="0.3">
      <c r="A40" s="31" t="s">
        <v>93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51">
        <v>129976925701</v>
      </c>
      <c r="K40" s="33">
        <f t="shared" si="1"/>
        <v>0.44443804228584965</v>
      </c>
    </row>
    <row r="41" spans="1:11" x14ac:dyDescent="0.25">
      <c r="A41" s="41" t="s">
        <v>20</v>
      </c>
      <c r="B41" s="39">
        <v>81497510828317.406</v>
      </c>
      <c r="C41" s="39">
        <v>88374055962043.688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39">
        <v>121871105728784.61</v>
      </c>
      <c r="K41" s="40">
        <f>(J41-B41)/B41</f>
        <v>0.49539666291794099</v>
      </c>
    </row>
    <row r="43" spans="1:11" x14ac:dyDescent="0.25">
      <c r="E43" s="25"/>
    </row>
    <row r="44" spans="1:11" x14ac:dyDescent="0.25">
      <c r="C44" s="25"/>
      <c r="D44" s="25"/>
      <c r="E44" s="25"/>
      <c r="F44" s="25"/>
      <c r="G44" s="25"/>
      <c r="H44" s="25"/>
      <c r="I44" s="25"/>
      <c r="J44" s="25"/>
    </row>
    <row r="45" spans="1:11" x14ac:dyDescent="0.25">
      <c r="E45" s="60"/>
      <c r="F45" s="60"/>
      <c r="G45" s="60"/>
    </row>
    <row r="46" spans="1:11" x14ac:dyDescent="0.25">
      <c r="E46" s="25"/>
    </row>
  </sheetData>
  <mergeCells count="2">
    <mergeCell ref="A1:K1"/>
    <mergeCell ref="A2:K2"/>
  </mergeCell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topLeftCell="C5" zoomScale="80" zoomScaleNormal="100" zoomScaleSheetLayoutView="80" workbookViewId="0">
      <selection activeCell="F51" sqref="F51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5" width="25.42578125" style="48" bestFit="1" customWidth="1"/>
    <col min="6" max="6" width="25.42578125" style="48" customWidth="1"/>
    <col min="7" max="7" width="25.42578125" style="48" bestFit="1" customWidth="1"/>
    <col min="8" max="9" width="25.42578125" style="48" customWidth="1"/>
    <col min="10" max="10" width="25.42578125" style="48" bestFit="1" customWidth="1"/>
    <col min="11" max="11" width="28.140625" style="48" bestFit="1" customWidth="1"/>
    <col min="12" max="16384" width="8.85546875" style="48"/>
  </cols>
  <sheetData>
    <row r="1" spans="1:11" ht="26.25" x14ac:dyDescent="0.25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4" t="s">
        <v>100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2" t="s">
        <v>102</v>
      </c>
      <c r="K4" s="1" t="s">
        <v>103</v>
      </c>
    </row>
    <row r="5" spans="1:11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50">
        <v>10220573405625.42</v>
      </c>
      <c r="K5" s="37">
        <f>(J5-B5)/B5</f>
        <v>-9.628416198085539E-2</v>
      </c>
    </row>
    <row r="6" spans="1:11" ht="15.75" x14ac:dyDescent="0.3">
      <c r="A6" s="31" t="s">
        <v>60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51">
        <v>1152378678410.2075</v>
      </c>
      <c r="K6" s="33">
        <f>(J6-B6)/B6</f>
        <v>-0.1281057679250254</v>
      </c>
    </row>
    <row r="7" spans="1:11" ht="15.75" x14ac:dyDescent="0.3">
      <c r="A7" s="31" t="s">
        <v>61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51">
        <v>3678696432676.082</v>
      </c>
      <c r="K7" s="33">
        <f t="shared" ref="K7:K11" si="0">(J7-B7)/B7</f>
        <v>-0.10679187133206094</v>
      </c>
    </row>
    <row r="8" spans="1:11" ht="15.75" x14ac:dyDescent="0.3">
      <c r="A8" s="31" t="s">
        <v>62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51">
        <v>3051411667035.6992</v>
      </c>
      <c r="K8" s="33">
        <f t="shared" si="0"/>
        <v>-0.11882936132661275</v>
      </c>
    </row>
    <row r="9" spans="1:11" ht="15.75" x14ac:dyDescent="0.3">
      <c r="A9" s="31" t="s">
        <v>63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51">
        <v>875802348550.32043</v>
      </c>
      <c r="K9" s="33">
        <f t="shared" si="0"/>
        <v>3.7432628812180363E-3</v>
      </c>
    </row>
    <row r="10" spans="1:11" ht="15.75" x14ac:dyDescent="0.3">
      <c r="A10" s="31" t="s">
        <v>64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51">
        <v>108598837570.42838</v>
      </c>
      <c r="K10" s="33">
        <f t="shared" si="0"/>
        <v>-0.18656249576262265</v>
      </c>
    </row>
    <row r="11" spans="1:11" ht="15.75" x14ac:dyDescent="0.3">
      <c r="A11" s="31" t="s">
        <v>65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51">
        <v>1353685441382.6819</v>
      </c>
      <c r="K11" s="33">
        <f t="shared" si="0"/>
        <v>-3.3312189953875762E-2</v>
      </c>
    </row>
    <row r="12" spans="1:11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50">
        <v>1912573522189.7947</v>
      </c>
      <c r="K12" s="37">
        <f>(J12-B12)/B12</f>
        <v>3.5134528211143906E-2</v>
      </c>
    </row>
    <row r="13" spans="1:11" ht="15.75" x14ac:dyDescent="0.3">
      <c r="A13" s="31" t="s">
        <v>66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51">
        <v>49326872543.720001</v>
      </c>
      <c r="K13" s="33">
        <f>(J13-B13)/B13</f>
        <v>0.17305988937852571</v>
      </c>
    </row>
    <row r="14" spans="1:11" ht="15.75" x14ac:dyDescent="0.3">
      <c r="A14" s="31" t="s">
        <v>67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51">
        <v>283397162234.41156</v>
      </c>
      <c r="K14" s="33">
        <f t="shared" ref="K14:K40" si="1">(J14-B14)/B14</f>
        <v>-1.9288739714239125E-2</v>
      </c>
    </row>
    <row r="15" spans="1:11" ht="15.75" x14ac:dyDescent="0.3">
      <c r="A15" s="31" t="s">
        <v>68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51">
        <v>99534689209.960068</v>
      </c>
      <c r="K15" s="33">
        <f t="shared" si="1"/>
        <v>0.16688801325644373</v>
      </c>
    </row>
    <row r="16" spans="1:11" ht="15.75" x14ac:dyDescent="0.3">
      <c r="A16" s="31" t="s">
        <v>69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51">
        <v>110552517591.12277</v>
      </c>
      <c r="K16" s="33">
        <f t="shared" si="1"/>
        <v>6.2669222869372862E-2</v>
      </c>
    </row>
    <row r="17" spans="1:11" ht="15.75" x14ac:dyDescent="0.3">
      <c r="A17" s="31" t="s">
        <v>70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51">
        <v>48634348217.94075</v>
      </c>
      <c r="K17" s="33">
        <f t="shared" si="1"/>
        <v>-0.30208795663068794</v>
      </c>
    </row>
    <row r="18" spans="1:11" ht="30" x14ac:dyDescent="0.3">
      <c r="A18" s="31" t="s">
        <v>71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51">
        <v>21383904524.666916</v>
      </c>
      <c r="K18" s="33">
        <f t="shared" si="1"/>
        <v>0.35320055525206162</v>
      </c>
    </row>
    <row r="19" spans="1:11" ht="15.75" x14ac:dyDescent="0.3">
      <c r="A19" s="31" t="s">
        <v>72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51">
        <v>44269984616.423141</v>
      </c>
      <c r="K19" s="33">
        <f>(J19-B19)/B19</f>
        <v>-5.4516915636540042E-2</v>
      </c>
    </row>
    <row r="20" spans="1:11" ht="15.75" x14ac:dyDescent="0.3">
      <c r="A20" s="31" t="s">
        <v>73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51">
        <v>178706394386.59058</v>
      </c>
      <c r="K20" s="33">
        <f t="shared" si="1"/>
        <v>0.1045245179115392</v>
      </c>
    </row>
    <row r="21" spans="1:11" ht="15.75" x14ac:dyDescent="0.3">
      <c r="A21" s="31" t="s">
        <v>74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51">
        <v>21260936440.975765</v>
      </c>
      <c r="K21" s="33">
        <f t="shared" si="1"/>
        <v>-3.1709585711469729E-2</v>
      </c>
    </row>
    <row r="22" spans="1:11" ht="15.75" x14ac:dyDescent="0.3">
      <c r="A22" s="32" t="s">
        <v>75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51">
        <v>153499847654.40292</v>
      </c>
      <c r="K22" s="33">
        <f t="shared" si="1"/>
        <v>0.39204954810936626</v>
      </c>
    </row>
    <row r="23" spans="1:11" ht="15.75" x14ac:dyDescent="0.3">
      <c r="A23" s="31" t="s">
        <v>76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51">
        <v>48057055817.136917</v>
      </c>
      <c r="K23" s="33">
        <f t="shared" si="1"/>
        <v>-3.3844289031691149E-2</v>
      </c>
    </row>
    <row r="24" spans="1:11" ht="15.75" x14ac:dyDescent="0.3">
      <c r="A24" s="31" t="s">
        <v>77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51">
        <v>42699104163.149994</v>
      </c>
      <c r="K24" s="33">
        <f t="shared" si="1"/>
        <v>0.17736958801574157</v>
      </c>
    </row>
    <row r="25" spans="1:11" ht="15.75" x14ac:dyDescent="0.3">
      <c r="A25" s="31" t="s">
        <v>78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51">
        <v>4812786786</v>
      </c>
      <c r="K25" s="33">
        <f t="shared" si="1"/>
        <v>-0.34875529291039042</v>
      </c>
    </row>
    <row r="26" spans="1:11" ht="15.75" x14ac:dyDescent="0.3">
      <c r="A26" s="31" t="s">
        <v>79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51">
        <v>92910860206.250763</v>
      </c>
      <c r="K26" s="33">
        <f t="shared" si="1"/>
        <v>-0.12577077619534513</v>
      </c>
    </row>
    <row r="27" spans="1:11" ht="15.75" x14ac:dyDescent="0.3">
      <c r="A27" s="31" t="s">
        <v>80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51">
        <v>53068954240.276917</v>
      </c>
      <c r="K27" s="33">
        <f t="shared" si="1"/>
        <v>-0.16244257141062324</v>
      </c>
    </row>
    <row r="28" spans="1:11" ht="15.75" x14ac:dyDescent="0.3">
      <c r="A28" s="31" t="s">
        <v>81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51">
        <v>74767164644.728149</v>
      </c>
      <c r="K28" s="33">
        <f t="shared" si="1"/>
        <v>-0.22245200104143026</v>
      </c>
    </row>
    <row r="29" spans="1:11" ht="15.75" x14ac:dyDescent="0.3">
      <c r="A29" s="31" t="s">
        <v>82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51">
        <v>24294512976</v>
      </c>
      <c r="K29" s="33">
        <f t="shared" si="1"/>
        <v>0.17787484514910892</v>
      </c>
    </row>
    <row r="30" spans="1:11" ht="15.75" x14ac:dyDescent="0.3">
      <c r="A30" s="31" t="s">
        <v>83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51">
        <v>47985619444.959999</v>
      </c>
      <c r="K30" s="33">
        <f t="shared" si="1"/>
        <v>0.9855504508114965</v>
      </c>
    </row>
    <row r="31" spans="1:11" ht="15.75" x14ac:dyDescent="0.3">
      <c r="A31" s="31" t="s">
        <v>84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51">
        <v>17111702459.969999</v>
      </c>
      <c r="K31" s="33">
        <f t="shared" si="1"/>
        <v>1.2925609917853571</v>
      </c>
    </row>
    <row r="32" spans="1:11" ht="15.75" x14ac:dyDescent="0.3">
      <c r="A32" s="32" t="s">
        <v>85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51">
        <v>203451154376.95126</v>
      </c>
      <c r="K32" s="33">
        <f t="shared" si="1"/>
        <v>0.12666566782265226</v>
      </c>
    </row>
    <row r="33" spans="1:11" ht="15.75" x14ac:dyDescent="0.3">
      <c r="A33" s="31" t="s">
        <v>86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51">
        <v>45552851651.790001</v>
      </c>
      <c r="K33" s="33">
        <f t="shared" si="1"/>
        <v>0.4616677550180594</v>
      </c>
    </row>
    <row r="34" spans="1:11" ht="15.75" x14ac:dyDescent="0.3">
      <c r="A34" s="31" t="s">
        <v>87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51">
        <v>114796208128.40692</v>
      </c>
      <c r="K34" s="33">
        <f t="shared" si="1"/>
        <v>-0.21302638232940277</v>
      </c>
    </row>
    <row r="35" spans="1:11" ht="15.75" x14ac:dyDescent="0.3">
      <c r="A35" s="31" t="s">
        <v>88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51">
        <v>85107219065.927719</v>
      </c>
      <c r="K35" s="33">
        <f t="shared" si="1"/>
        <v>8.5754266475716809E-2</v>
      </c>
    </row>
    <row r="36" spans="1:11" ht="15.75" x14ac:dyDescent="0.3">
      <c r="A36" s="31" t="s">
        <v>89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51">
        <v>16639071065.349613</v>
      </c>
      <c r="K36" s="33">
        <f t="shared" si="1"/>
        <v>-4.9126109172098531E-2</v>
      </c>
    </row>
    <row r="37" spans="1:11" ht="15.75" x14ac:dyDescent="0.3">
      <c r="A37" s="31" t="s">
        <v>90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51">
        <v>3991185578.5316024</v>
      </c>
      <c r="K37" s="33">
        <f t="shared" si="1"/>
        <v>-0.2485573957937515</v>
      </c>
    </row>
    <row r="38" spans="1:11" ht="15.75" x14ac:dyDescent="0.3">
      <c r="A38" s="31" t="s">
        <v>91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51">
        <v>8703661361.4800014</v>
      </c>
      <c r="K38" s="33">
        <f t="shared" si="1"/>
        <v>-0.29077155604652327</v>
      </c>
    </row>
    <row r="39" spans="1:11" ht="15.75" x14ac:dyDescent="0.3">
      <c r="A39" s="31" t="s">
        <v>92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51">
        <v>8363949320.6702003</v>
      </c>
      <c r="K39" s="33">
        <f t="shared" si="1"/>
        <v>0.12560324282141283</v>
      </c>
    </row>
    <row r="40" spans="1:11" ht="15.75" x14ac:dyDescent="0.3">
      <c r="A40" s="31" t="s">
        <v>93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51">
        <v>9693803482</v>
      </c>
      <c r="K40" s="33">
        <f t="shared" si="1"/>
        <v>-0.11953726438959901</v>
      </c>
    </row>
    <row r="41" spans="1:11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39">
        <v>12133146927815.215</v>
      </c>
      <c r="K41" s="40">
        <f>(J41-B41)/B41</f>
        <v>-7.7829059809502832E-2</v>
      </c>
    </row>
    <row r="44" spans="1:11" x14ac:dyDescent="0.25">
      <c r="E44" s="43"/>
    </row>
  </sheetData>
  <mergeCells count="2">
    <mergeCell ref="A1:K1"/>
    <mergeCell ref="A2:K2"/>
  </mergeCells>
  <pageMargins left="0.25" right="0.25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1B1CFD-A048-40B0-857C-07E6D577D4C8}"/>
</file>

<file path=customXml/itemProps2.xml><?xml version="1.0" encoding="utf-8"?>
<ds:datastoreItem xmlns:ds="http://schemas.openxmlformats.org/officeDocument/2006/customXml" ds:itemID="{AE7CD8AE-4577-46DD-8B78-FA1B4E594F1F}"/>
</file>

<file path=customXml/itemProps3.xml><?xml version="1.0" encoding="utf-8"?>
<ds:datastoreItem xmlns:ds="http://schemas.openxmlformats.org/officeDocument/2006/customXml" ds:itemID="{68E2FF9C-7EF4-4C2F-92C9-70ED2F792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Ringkasan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Didik Apriyatno</cp:lastModifiedBy>
  <cp:revision/>
  <cp:lastPrinted>2020-08-24T01:19:57Z</cp:lastPrinted>
  <dcterms:created xsi:type="dcterms:W3CDTF">2019-10-21T07:47:29Z</dcterms:created>
  <dcterms:modified xsi:type="dcterms:W3CDTF">2020-10-06T06:46:07Z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