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INDIRA\Desktop\WFH\_FINTECH\DATA BULANAN FINTECH\2021\1. JAN 21\_Lap Bul Jan 21\"/>
    </mc:Choice>
  </mc:AlternateContent>
  <xr:revisionPtr revIDLastSave="0" documentId="13_ncr:1_{CE34604C-035E-4CA2-B59C-BC69C79119C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ingkasan" sheetId="20" r:id="rId1"/>
    <sheet name="Data Pelaku dan Aset" sheetId="11" r:id="rId2"/>
    <sheet name="Akm.PenyaluranPinjaman" sheetId="12" r:id="rId3"/>
    <sheet name="PenyaluranPinjamanBulanan" sheetId="13" r:id="rId4"/>
    <sheet name="Outstanding Pinjaman" sheetId="21" r:id="rId5"/>
    <sheet name="RekeningLender" sheetId="15" r:id="rId6"/>
    <sheet name="RekeningBorrower" sheetId="16" r:id="rId7"/>
    <sheet name="TransaksiLender" sheetId="17" r:id="rId8"/>
    <sheet name="TransaksiBorrower" sheetId="18" r:id="rId9"/>
    <sheet name="BorrowerAktif" sheetId="22" r:id="rId10"/>
  </sheets>
  <definedNames>
    <definedName name="_xlnm.Print_Area" localSheetId="2">Akm.PenyaluranPinjaman!$A$1:$D$41</definedName>
    <definedName name="_xlnm.Print_Area" localSheetId="9">BorrowerAktif!$A$1:$B$41</definedName>
    <definedName name="_xlnm.Print_Area" localSheetId="1">'Data Pelaku dan Aset'!$A$1:$C$15</definedName>
    <definedName name="_xlnm.Print_Area" localSheetId="4">'Outstanding Pinjaman'!$A$1:$F$41</definedName>
    <definedName name="_xlnm.Print_Area" localSheetId="3">PenyaluranPinjamanBulanan!$A$1:$D$41</definedName>
    <definedName name="_xlnm.Print_Area" localSheetId="6">RekeningBorrower!$A$1:$D$41</definedName>
    <definedName name="_xlnm.Print_Area" localSheetId="5">RekeningLender!$A$1:$D$42</definedName>
    <definedName name="_xlnm.Print_Area" localSheetId="0">Ringkasan!$A$1:$F$55</definedName>
    <definedName name="_xlnm.Print_Area" localSheetId="8">TransaksiBorrower!$A$1:$D$41</definedName>
    <definedName name="_xlnm.Print_Area" localSheetId="7">TransaksiLender!$A$1:$D$42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20" l="1"/>
  <c r="D38" i="20"/>
  <c r="E38" i="20"/>
  <c r="D55" i="20"/>
  <c r="E55" i="20" s="1"/>
  <c r="D54" i="20"/>
  <c r="D53" i="20"/>
  <c r="E53" i="20" s="1"/>
  <c r="D45" i="20"/>
  <c r="E45" i="20" s="1"/>
  <c r="D44" i="20"/>
  <c r="E44" i="20" s="1"/>
  <c r="D43" i="20"/>
  <c r="E43" i="20" s="1"/>
  <c r="D40" i="20"/>
  <c r="E40" i="20" s="1"/>
  <c r="D39" i="20"/>
  <c r="E39" i="20" s="1"/>
  <c r="D37" i="20"/>
  <c r="E37" i="20" s="1"/>
  <c r="D34" i="20"/>
  <c r="E34" i="20" s="1"/>
  <c r="D33" i="20"/>
  <c r="E33" i="20" s="1"/>
  <c r="D32" i="20"/>
  <c r="E32" i="20" s="1"/>
  <c r="D29" i="20"/>
  <c r="E29" i="20" s="1"/>
  <c r="D28" i="20"/>
  <c r="E28" i="20" s="1"/>
  <c r="D27" i="20"/>
  <c r="E27" i="20" s="1"/>
  <c r="D26" i="20"/>
  <c r="E26" i="20" s="1"/>
  <c r="D19" i="20"/>
  <c r="E19" i="20" s="1"/>
  <c r="D18" i="20"/>
  <c r="E18" i="20" s="1"/>
  <c r="D17" i="20"/>
  <c r="E17" i="20" s="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14" i="20"/>
  <c r="E14" i="20" s="1"/>
  <c r="D13" i="20"/>
  <c r="E13" i="20" s="1"/>
  <c r="D12" i="20"/>
  <c r="E12" i="20" s="1"/>
  <c r="D9" i="20"/>
  <c r="E9" i="20" s="1"/>
  <c r="D8" i="20"/>
  <c r="D7" i="20"/>
  <c r="E7" i="20" s="1"/>
  <c r="E50" i="20"/>
  <c r="E49" i="20"/>
  <c r="E48" i="20"/>
  <c r="E23" i="20"/>
  <c r="E22" i="20"/>
  <c r="E8" i="20"/>
  <c r="D41" i="18" l="1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</calcChain>
</file>

<file path=xl/sharedStrings.xml><?xml version="1.0" encoding="utf-8"?>
<sst xmlns="http://schemas.openxmlformats.org/spreadsheetml/2006/main" count="469" uniqueCount="98">
  <si>
    <t>Statistik Penyelenggaraan LPMUBTI</t>
  </si>
  <si>
    <t>No</t>
  </si>
  <si>
    <t>Deskripsi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</si>
  <si>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</si>
  <si>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</si>
  <si>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</si>
  <si>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</si>
  <si>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</si>
  <si>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</si>
  <si>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</si>
  <si>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</si>
  <si>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</si>
  <si>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</si>
  <si>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</si>
  <si>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</si>
  <si>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</si>
  <si>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</si>
  <si>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</si>
  <si>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</si>
  <si>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</si>
  <si>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</si>
  <si>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</si>
  <si>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</si>
  <si>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>Akumulasi Penyaluran Pinjaman (Rp)</t>
  </si>
  <si>
    <t>Tingkat Keberhasilan/Kualitas Pinjaman</t>
  </si>
  <si>
    <t>TKB 90</t>
  </si>
  <si>
    <t>TWP 90</t>
  </si>
  <si>
    <t>Outstanding Pinjaman (Rp)</t>
  </si>
  <si>
    <t>Outstanding Pinjaman</t>
  </si>
  <si>
    <t>Aset</t>
  </si>
  <si>
    <t>Penyelenggara Konvensional</t>
  </si>
  <si>
    <t>Penyelenggara Syariah</t>
  </si>
  <si>
    <t>Total Seluruh Penyelenggara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</si>
  <si>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</si>
  <si>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</si>
  <si>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</si>
  <si>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</si>
  <si>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</si>
  <si>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</si>
  <si>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</si>
  <si>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</si>
  <si>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</si>
  <si>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</si>
  <si>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</si>
  <si>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</si>
  <si>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</si>
  <si>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</si>
  <si>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</si>
  <si>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</si>
  <si>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</si>
  <si>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</si>
  <si>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</si>
  <si>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</si>
  <si>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</si>
  <si>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</si>
  <si>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</si>
  <si>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</si>
  <si>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</si>
  <si>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</si>
  <si>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</si>
  <si>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</si>
  <si>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</si>
  <si>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</si>
  <si>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</si>
  <si>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</si>
  <si>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</si>
  <si>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</si>
  <si>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</si>
  <si>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</si>
  <si>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</si>
  <si>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</si>
  <si>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</si>
  <si>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</si>
  <si>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</si>
  <si>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</si>
  <si>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</si>
  <si>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</si>
  <si>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</si>
  <si>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</si>
  <si>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</si>
  <si>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</si>
  <si>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</si>
  <si>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</si>
  <si>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</si>
  <si>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Penyaluran Pinjaman Bulanan (Rp)</t>
  </si>
  <si>
    <t>5.</t>
  </si>
  <si>
    <t>6.</t>
  </si>
  <si>
    <t>7.</t>
  </si>
  <si>
    <t>8.</t>
  </si>
  <si>
    <t>10.</t>
  </si>
  <si>
    <t>Penyaluran Pinjaman Bulanan</t>
  </si>
  <si>
    <t>Desember 2020</t>
  </si>
  <si>
    <t>% ∆ Januari 2021 (ytd)</t>
  </si>
  <si>
    <t>Borrower Aktif (total outstanding)</t>
  </si>
  <si>
    <t>Borrower Aktif</t>
  </si>
  <si>
    <t>(Jumlah Unique Borrower yang masih memiliki pinjaman Outstanding hingga akhir Bulan Laporan)</t>
  </si>
  <si>
    <t>Januari 2021*</t>
  </si>
  <si>
    <t>*Notes : Sejak Januari 2021, data disampaikan melalui aplikasi SILARAS dan diolah oleh DSIN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</si>
</sst>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[$Rp-421]* #,##0_-;\-[$Rp-421]* #,##0_-;_-[$Rp-421]* &quot;-&quot;_-;_-@_-"/>
    <numFmt numFmtId="168" formatCode="_-[$Rp-421]* #,##0_-;\-[$Rp-421]* #,##0_-;_-[$Rp-421]* &quot;-&quot;??_-;_-@_-"/>
    <numFmt numFmtId="169" formatCode="_-* #,##0_-;\-* #,##0_-;_-* &quot;-&quot;??_-;_-@_-"/>
    <numFmt numFmtId="170" formatCode="_-[$Rp-421]* #,##0.00_-;\-[$Rp-421]* #,##0.00_-;_-[$Rp-421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1"/>
      <color rgb="FFFF0000"/>
      <name val="Bookman Old Style"/>
      <family val="1"/>
    </font>
    <font>
      <sz val="12"/>
      <color theme="1"/>
      <name val="Bookman Old Style"/>
      <family val="1"/>
    </font>
    <font>
      <sz val="12"/>
      <name val="Bookman Old Style"/>
      <family val="1"/>
    </font>
    <font>
      <b/>
      <sz val="12"/>
      <color rgb="FFFF0000"/>
      <name val="Bookman Old Style"/>
      <family val="1"/>
    </font>
    <font>
      <sz val="1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Alignment="1">
      <alignment horizontal="center" vertical="center"/>
    </xf>
    <xf numFmtId="166" fontId="2" fillId="2" borderId="0" xfId="1" quotePrefix="1" applyNumberFormat="1" applyFont="1" applyFill="1" applyAlignment="1">
      <alignment horizontal="center" vertical="center" wrapText="1"/>
    </xf>
    <xf numFmtId="166" fontId="3" fillId="0" borderId="0" xfId="0" applyNumberFormat="1" applyFont="1"/>
    <xf numFmtId="164" fontId="3" fillId="0" borderId="0" xfId="0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0" fillId="0" borderId="2" xfId="0" applyFont="1" applyBorder="1" applyAlignment="1">
      <alignment horizontal="left" vertical="center" wrapText="1" indent="3"/>
    </xf>
    <xf numFmtId="166" fontId="3" fillId="0" borderId="1" xfId="1" applyNumberFormat="1" applyFont="1" applyBorder="1"/>
    <xf numFmtId="0" fontId="9" fillId="4" borderId="2" xfId="0" applyFont="1" applyFill="1" applyBorder="1" applyAlignment="1">
      <alignment vertical="center" wrapText="1"/>
    </xf>
    <xf numFmtId="166" fontId="8" fillId="4" borderId="1" xfId="1" applyNumberFormat="1" applyFont="1" applyFill="1" applyBorder="1"/>
    <xf numFmtId="10" fontId="8" fillId="4" borderId="1" xfId="2" applyNumberFormat="1" applyFont="1" applyFill="1" applyBorder="1"/>
    <xf numFmtId="0" fontId="10" fillId="4" borderId="0" xfId="0" applyFont="1" applyFill="1" applyAlignment="1">
      <alignment vertical="center"/>
    </xf>
    <xf numFmtId="166" fontId="8" fillId="5" borderId="1" xfId="1" applyNumberFormat="1" applyFont="1" applyFill="1" applyBorder="1"/>
    <xf numFmtId="10" fontId="8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64" fontId="3" fillId="0" borderId="0" xfId="17" applyFont="1"/>
    <xf numFmtId="169" fontId="3" fillId="0" borderId="0" xfId="1" applyNumberFormat="1" applyFont="1"/>
    <xf numFmtId="0" fontId="1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64" fontId="12" fillId="6" borderId="1" xfId="7" applyFont="1" applyFill="1" applyBorder="1"/>
    <xf numFmtId="164" fontId="13" fillId="0" borderId="1" xfId="7" applyFont="1" applyBorder="1" applyProtection="1">
      <protection locked="0"/>
    </xf>
    <xf numFmtId="10" fontId="3" fillId="0" borderId="0" xfId="2" applyNumberFormat="1" applyFont="1"/>
    <xf numFmtId="0" fontId="3" fillId="0" borderId="0" xfId="0" applyFont="1"/>
    <xf numFmtId="10" fontId="8" fillId="0" borderId="1" xfId="2" applyNumberFormat="1" applyFont="1" applyFill="1" applyBorder="1"/>
    <xf numFmtId="164" fontId="13" fillId="0" borderId="1" xfId="7" applyFont="1" applyFill="1" applyBorder="1"/>
    <xf numFmtId="10" fontId="3" fillId="0" borderId="1" xfId="2" applyNumberFormat="1" applyFont="1" applyFill="1" applyBorder="1"/>
    <xf numFmtId="10" fontId="2" fillId="2" borderId="0" xfId="2" applyNumberFormat="1" applyFont="1" applyFill="1" applyAlignment="1">
      <alignment horizontal="center" vertical="center"/>
    </xf>
    <xf numFmtId="164" fontId="12" fillId="5" borderId="1" xfId="7" applyFont="1" applyFill="1" applyBorder="1"/>
    <xf numFmtId="0" fontId="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7" fillId="0" borderId="0" xfId="0" applyFont="1"/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18" fillId="0" borderId="0" xfId="0" applyFont="1"/>
    <xf numFmtId="0" fontId="3" fillId="7" borderId="0" xfId="0" applyFont="1" applyFill="1" applyAlignment="1">
      <alignment horizontal="right" vertical="center"/>
    </xf>
    <xf numFmtId="0" fontId="19" fillId="7" borderId="0" xfId="0" applyFont="1" applyFill="1" applyAlignment="1">
      <alignment horizontal="left" vertical="center" wrapText="1"/>
    </xf>
    <xf numFmtId="0" fontId="18" fillId="7" borderId="0" xfId="0" applyFont="1" applyFill="1" applyAlignment="1">
      <alignment horizontal="left" vertical="center" wrapText="1"/>
    </xf>
    <xf numFmtId="0" fontId="3" fillId="7" borderId="0" xfId="0" applyFont="1" applyFill="1"/>
    <xf numFmtId="0" fontId="3" fillId="0" borderId="0" xfId="0" applyFont="1" applyAlignment="1">
      <alignment vertical="center" wrapText="1"/>
    </xf>
    <xf numFmtId="168" fontId="3" fillId="0" borderId="0" xfId="1" applyNumberFormat="1" applyFont="1"/>
    <xf numFmtId="168" fontId="18" fillId="0" borderId="0" xfId="1" applyNumberFormat="1" applyFont="1"/>
    <xf numFmtId="10" fontId="8" fillId="0" borderId="0" xfId="2" applyNumberFormat="1" applyFont="1"/>
    <xf numFmtId="167" fontId="3" fillId="0" borderId="0" xfId="1" applyNumberFormat="1" applyFont="1"/>
    <xf numFmtId="167" fontId="18" fillId="0" borderId="0" xfId="1" applyNumberFormat="1" applyFont="1"/>
    <xf numFmtId="170" fontId="18" fillId="0" borderId="0" xfId="0" applyNumberFormat="1" applyFont="1"/>
    <xf numFmtId="0" fontId="3" fillId="7" borderId="0" xfId="0" quotePrefix="1" applyFont="1" applyFill="1" applyAlignment="1">
      <alignment horizontal="right" vertical="center"/>
    </xf>
    <xf numFmtId="0" fontId="18" fillId="7" borderId="0" xfId="0" applyFont="1" applyFill="1"/>
    <xf numFmtId="164" fontId="3" fillId="0" borderId="0" xfId="2" applyNumberFormat="1" applyFont="1"/>
    <xf numFmtId="164" fontId="18" fillId="0" borderId="0" xfId="2" applyNumberFormat="1" applyFont="1"/>
    <xf numFmtId="0" fontId="3" fillId="0" borderId="0" xfId="0" applyFont="1" applyAlignment="1">
      <alignment horizontal="left"/>
    </xf>
    <xf numFmtId="10" fontId="18" fillId="0" borderId="0" xfId="2" applyNumberFormat="1" applyFont="1" applyAlignment="1">
      <alignment horizontal="right"/>
    </xf>
    <xf numFmtId="0" fontId="3" fillId="7" borderId="0" xfId="0" applyFont="1" applyFill="1" applyAlignment="1">
      <alignment horizontal="left" vertical="center" wrapText="1"/>
    </xf>
    <xf numFmtId="166" fontId="3" fillId="7" borderId="0" xfId="1" applyNumberFormat="1" applyFont="1" applyFill="1" applyAlignment="1">
      <alignment horizontal="left" vertical="center" wrapText="1"/>
    </xf>
    <xf numFmtId="166" fontId="18" fillId="7" borderId="0" xfId="1" applyNumberFormat="1" applyFont="1" applyFill="1" applyAlignment="1">
      <alignment horizontal="left" vertical="center" wrapText="1"/>
    </xf>
    <xf numFmtId="164" fontId="18" fillId="0" borderId="0" xfId="7" applyFont="1" applyFill="1" applyBorder="1"/>
    <xf numFmtId="166" fontId="3" fillId="0" borderId="0" xfId="1" applyNumberFormat="1" applyFont="1" applyFill="1"/>
    <xf numFmtId="166" fontId="18" fillId="0" borderId="0" xfId="1" applyNumberFormat="1" applyFont="1" applyFill="1"/>
    <xf numFmtId="167" fontId="3" fillId="0" borderId="0" xfId="1" applyNumberFormat="1" applyFont="1" applyFill="1"/>
    <xf numFmtId="167" fontId="18" fillId="0" borderId="0" xfId="1" applyNumberFormat="1" applyFont="1" applyFill="1"/>
    <xf numFmtId="166" fontId="3" fillId="0" borderId="0" xfId="1" applyNumberFormat="1" applyFont="1"/>
    <xf numFmtId="166" fontId="18" fillId="0" borderId="0" xfId="1" applyNumberFormat="1" applyFont="1"/>
    <xf numFmtId="165" fontId="3" fillId="0" borderId="0" xfId="1" applyFont="1"/>
    <xf numFmtId="0" fontId="3" fillId="7" borderId="0" xfId="0" applyFont="1" applyFill="1" applyAlignment="1">
      <alignment vertical="center" wrapText="1"/>
    </xf>
    <xf numFmtId="166" fontId="18" fillId="7" borderId="0" xfId="1" applyNumberFormat="1" applyFont="1" applyFill="1" applyAlignment="1">
      <alignment vertical="center" wrapText="1"/>
    </xf>
    <xf numFmtId="0" fontId="3" fillId="7" borderId="0" xfId="0" applyFont="1" applyFill="1" applyAlignment="1">
      <alignment horizontal="left" vertical="center"/>
    </xf>
    <xf numFmtId="17" fontId="3" fillId="7" borderId="0" xfId="0" quotePrefix="1" applyNumberFormat="1" applyFont="1" applyFill="1" applyAlignment="1">
      <alignment horizontal="center"/>
    </xf>
    <xf numFmtId="17" fontId="18" fillId="7" borderId="0" xfId="0" quotePrefix="1" applyNumberFormat="1" applyFont="1" applyFill="1" applyAlignment="1">
      <alignment horizontal="center"/>
    </xf>
    <xf numFmtId="0" fontId="8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18" fillId="0" borderId="0" xfId="0" applyNumberFormat="1" applyFont="1" applyAlignment="1">
      <alignment vertical="center"/>
    </xf>
  </cellXfs>
  <cellStyles count="35">
    <cellStyle name="Comma" xfId="1" builtinId="3"/>
    <cellStyle name="Comma [0]" xfId="17" builtinId="6"/>
    <cellStyle name="Comma [0] 2" xfId="4" xr:uid="{00000000-0005-0000-0000-000002000000}"/>
    <cellStyle name="Comma [0] 2 2" xfId="16" xr:uid="{00000000-0005-0000-0000-000003000000}"/>
    <cellStyle name="Comma [0] 2 2 2" xfId="27" xr:uid="{00000000-0005-0000-0000-000004000000}"/>
    <cellStyle name="Comma [0] 2 2 3" xfId="34" xr:uid="{00000000-0005-0000-0000-000005000000}"/>
    <cellStyle name="Comma [0] 2 3" xfId="7" xr:uid="{00000000-0005-0000-0000-000006000000}"/>
    <cellStyle name="Comma [0] 2 3 2" xfId="21" xr:uid="{00000000-0005-0000-0000-000007000000}"/>
    <cellStyle name="Comma [0] 2 3 3" xfId="31" xr:uid="{00000000-0005-0000-0000-000008000000}"/>
    <cellStyle name="Comma [0] 2 4" xfId="3" xr:uid="{00000000-0005-0000-0000-000009000000}"/>
    <cellStyle name="Comma [0] 2 4 2" xfId="15" xr:uid="{00000000-0005-0000-0000-00000A000000}"/>
    <cellStyle name="Comma [0] 2 4 2 2" xfId="26" xr:uid="{00000000-0005-0000-0000-00000B000000}"/>
    <cellStyle name="Comma [0] 2 4 2 3" xfId="33" xr:uid="{00000000-0005-0000-0000-00000C000000}"/>
    <cellStyle name="Comma [0] 2 4 3" xfId="19" xr:uid="{00000000-0005-0000-0000-00000D000000}"/>
    <cellStyle name="Comma [0] 2 4 4" xfId="29" xr:uid="{00000000-0005-0000-0000-00000E000000}"/>
    <cellStyle name="Comma 10" xfId="12" xr:uid="{00000000-0005-0000-0000-00000F000000}"/>
    <cellStyle name="Comma 10 2" xfId="24" xr:uid="{00000000-0005-0000-0000-000010000000}"/>
    <cellStyle name="Comma 10 3" xfId="32" xr:uid="{00000000-0005-0000-0000-000011000000}"/>
    <cellStyle name="Comma 2" xfId="6" xr:uid="{00000000-0005-0000-0000-000012000000}"/>
    <cellStyle name="Comma 2 2" xfId="20" xr:uid="{00000000-0005-0000-0000-000013000000}"/>
    <cellStyle name="Comma 2 3" xfId="30" xr:uid="{00000000-0005-0000-0000-000014000000}"/>
    <cellStyle name="Comma 3" xfId="18" xr:uid="{00000000-0005-0000-0000-000015000000}"/>
    <cellStyle name="Comma 4" xfId="23" xr:uid="{00000000-0005-0000-0000-000016000000}"/>
    <cellStyle name="Comma 5" xfId="28" xr:uid="{00000000-0005-0000-0000-000017000000}"/>
    <cellStyle name="Normal" xfId="0" builtinId="0"/>
    <cellStyle name="Normal 2" xfId="5" xr:uid="{00000000-0005-0000-0000-000019000000}"/>
    <cellStyle name="Normal 2 2" xfId="22" xr:uid="{00000000-0005-0000-0000-00001A000000}"/>
    <cellStyle name="Normal 4" xfId="13" xr:uid="{00000000-0005-0000-0000-00001B000000}"/>
    <cellStyle name="Normal 5" xfId="11" xr:uid="{00000000-0005-0000-0000-00001C000000}"/>
    <cellStyle name="Normal 6" xfId="9" xr:uid="{00000000-0005-0000-0000-00001D000000}"/>
    <cellStyle name="Normal 7" xfId="25" xr:uid="{00000000-0005-0000-0000-00001E000000}"/>
    <cellStyle name="Percent" xfId="2" builtinId="5"/>
    <cellStyle name="Percent 2" xfId="14" xr:uid="{00000000-0005-0000-0000-000020000000}"/>
    <cellStyle name="Percent 2 2" xfId="10" xr:uid="{00000000-0005-0000-0000-000021000000}"/>
    <cellStyle name="Percent 3" xfId="8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256D-79FB-4B7E-885C-8BBB8C87721A}">
  <sheetPr>
    <tabColor rgb="FFFF0000"/>
    <pageSetUpPr fitToPage="1"/>
  </sheetPr>
  <dimension ref="A1:H57"/>
  <sheetViews>
    <sheetView tabSelected="1" view="pageBreakPreview" topLeftCell="B1" zoomScale="70" zoomScaleNormal="55" zoomScaleSheetLayoutView="70" workbookViewId="0">
      <pane xSplit="1" ySplit="4" topLeftCell="C35" activePane="bottomRight" state="frozen"/>
      <selection activeCell="B1" sqref="B1"/>
      <selection pane="topRight" activeCell="C1" sqref="C1"/>
      <selection pane="bottomLeft" activeCell="B5" sqref="B5"/>
      <selection pane="bottomRight" activeCell="C49" sqref="C49"/>
    </sheetView>
  </sheetViews>
  <sheetFormatPr defaultColWidth="8.5703125" defaultRowHeight="15.75" x14ac:dyDescent="0.25"/>
  <cols>
    <col min="1" max="1" width="5.5703125" style="31" bestFit="1" customWidth="1"/>
    <col min="2" max="2" width="61.42578125" style="31" customWidth="1"/>
    <col min="3" max="3" width="33.28515625" style="31" bestFit="1" customWidth="1"/>
    <col min="4" max="4" width="33.28515625" style="32" customWidth="1"/>
    <col min="5" max="5" width="31.28515625" style="31" bestFit="1" customWidth="1"/>
    <col min="6" max="6" width="56.28515625" style="31" bestFit="1" customWidth="1"/>
    <col min="7" max="7" width="23.42578125" style="31" bestFit="1" customWidth="1"/>
    <col min="8" max="8" width="13.42578125" style="31" bestFit="1" customWidth="1"/>
    <col min="9" max="16384" width="8.5703125" style="31"/>
  </cols>
  <sheetData>
    <row r="1" spans="1:6" x14ac:dyDescent="0.25">
      <c r="A1" s="73" t="s">
        <v>0</v>
      </c>
      <c r="B1" s="73"/>
      <c r="C1" s="73"/>
      <c r="D1" s="73"/>
      <c r="E1" s="73"/>
      <c r="F1" s="73"/>
    </row>
    <row r="2" spans="1:6" x14ac:dyDescent="0.25">
      <c r="A2" s="73"/>
      <c r="B2" s="73"/>
      <c r="C2" s="73"/>
      <c r="D2" s="73"/>
      <c r="E2" s="73"/>
      <c r="F2" s="73"/>
    </row>
    <row r="4" spans="1:6" s="24" customFormat="1" ht="15" x14ac:dyDescent="0.25">
      <c r="A4" s="1" t="s">
        <v>1</v>
      </c>
      <c r="B4" s="1" t="s">
        <v>2</v>
      </c>
      <c r="C4" s="2" t="s">
        <v>91</v>
      </c>
      <c r="D4" s="2" t="s">
        <v>96</v>
      </c>
      <c r="E4" s="1" t="s">
        <v>92</v>
      </c>
      <c r="F4" s="1" t="s">
        <v>2</v>
      </c>
    </row>
    <row r="5" spans="1:6" s="24" customFormat="1" ht="15" x14ac:dyDescent="0.25">
      <c r="A5" s="35"/>
      <c r="B5" s="36"/>
      <c r="D5" s="37"/>
      <c r="F5" s="36"/>
    </row>
    <row r="6" spans="1:6" s="41" customFormat="1" ht="15" x14ac:dyDescent="0.25">
      <c r="A6" s="38" t="s">
        <v>3</v>
      </c>
      <c r="B6" s="39" t="s">
        <v>23</v>
      </c>
      <c r="C6" s="40"/>
      <c r="D6" s="40"/>
      <c r="E6" s="40"/>
      <c r="F6" s="39" t="s">
        <v>23</v>
      </c>
    </row>
    <row r="7" spans="1:6" s="24" customFormat="1" ht="15" x14ac:dyDescent="0.25">
      <c r="A7" s="35"/>
      <c r="B7" s="42" t="s">
        <v>11</v>
      </c>
      <c r="C7" s="43">
        <v>132382607664522.63</v>
      </c>
      <c r="D7" s="44">
        <f>Akm.PenyaluranPinjaman!C5</f>
        <v>135819090260725.41</v>
      </c>
      <c r="E7" s="45">
        <f>(D7-C7)/C7</f>
        <v>2.5958716608086036E-2</v>
      </c>
      <c r="F7" s="42" t="s">
        <v>11</v>
      </c>
    </row>
    <row r="8" spans="1:6" s="24" customFormat="1" ht="15" x14ac:dyDescent="0.25">
      <c r="A8" s="35"/>
      <c r="B8" s="42" t="s">
        <v>12</v>
      </c>
      <c r="C8" s="43">
        <v>23519946553757.313</v>
      </c>
      <c r="D8" s="44">
        <f>Akm.PenyaluranPinjaman!C12</f>
        <v>23749977913013.398</v>
      </c>
      <c r="E8" s="45">
        <f>(D8-C8)/C8</f>
        <v>9.7802670907574159E-3</v>
      </c>
      <c r="F8" s="42" t="s">
        <v>12</v>
      </c>
    </row>
    <row r="9" spans="1:6" s="24" customFormat="1" ht="15" x14ac:dyDescent="0.25">
      <c r="A9" s="35"/>
      <c r="B9" s="42" t="s">
        <v>13</v>
      </c>
      <c r="C9" s="46">
        <v>155902554218279.94</v>
      </c>
      <c r="D9" s="44">
        <f>Akm.PenyaluranPinjaman!C41</f>
        <v>159569068173738.81</v>
      </c>
      <c r="E9" s="45">
        <f>(D9-C9)/C9</f>
        <v>2.3517985153247527E-2</v>
      </c>
      <c r="F9" s="42" t="s">
        <v>13</v>
      </c>
    </row>
    <row r="10" spans="1:6" s="24" customFormat="1" ht="15" x14ac:dyDescent="0.25">
      <c r="A10" s="35"/>
      <c r="B10" s="42"/>
      <c r="C10" s="46"/>
      <c r="D10" s="47"/>
      <c r="E10" s="45"/>
      <c r="F10" s="42"/>
    </row>
    <row r="11" spans="1:6" s="41" customFormat="1" ht="15" x14ac:dyDescent="0.25">
      <c r="A11" s="38" t="s">
        <v>9</v>
      </c>
      <c r="B11" s="39" t="s">
        <v>84</v>
      </c>
      <c r="C11" s="40"/>
      <c r="D11" s="40"/>
      <c r="E11" s="40"/>
      <c r="F11" s="39" t="s">
        <v>84</v>
      </c>
    </row>
    <row r="12" spans="1:6" s="24" customFormat="1" ht="15" x14ac:dyDescent="0.25">
      <c r="A12" s="35"/>
      <c r="B12" s="42" t="s">
        <v>11</v>
      </c>
      <c r="C12" s="43">
        <v>7981581392558.5313</v>
      </c>
      <c r="D12" s="44">
        <f>PenyaluranPinjamanBulanan!C5</f>
        <v>7778917115558</v>
      </c>
      <c r="E12" s="45">
        <f>(D12-C12)/C12</f>
        <v>-2.5391494120385875E-2</v>
      </c>
      <c r="F12" s="42" t="s">
        <v>11</v>
      </c>
    </row>
    <row r="13" spans="1:6" s="24" customFormat="1" ht="15" x14ac:dyDescent="0.25">
      <c r="A13" s="35"/>
      <c r="B13" s="42" t="s">
        <v>12</v>
      </c>
      <c r="C13" s="43">
        <v>1670182687817.3984</v>
      </c>
      <c r="D13" s="44">
        <f>PenyaluranPinjamanBulanan!C12</f>
        <v>1605494957660</v>
      </c>
      <c r="E13" s="45">
        <f>(D13-C13)/C13</f>
        <v>-3.8730930831244952E-2</v>
      </c>
      <c r="F13" s="42" t="s">
        <v>12</v>
      </c>
    </row>
    <row r="14" spans="1:6" s="24" customFormat="1" ht="15" x14ac:dyDescent="0.25">
      <c r="A14" s="35"/>
      <c r="B14" s="42" t="s">
        <v>13</v>
      </c>
      <c r="C14" s="43">
        <v>9651764080375.9375</v>
      </c>
      <c r="D14" s="44">
        <f>PenyaluranPinjamanBulanan!C41</f>
        <v>9384412073218</v>
      </c>
      <c r="E14" s="45">
        <f>(D14-C14)/C14</f>
        <v>-2.7699807509957715E-2</v>
      </c>
      <c r="F14" s="42" t="s">
        <v>13</v>
      </c>
    </row>
    <row r="15" spans="1:6" s="24" customFormat="1" ht="15" x14ac:dyDescent="0.25">
      <c r="A15" s="35"/>
      <c r="D15" s="48"/>
      <c r="E15" s="45"/>
    </row>
    <row r="16" spans="1:6" s="41" customFormat="1" ht="15" x14ac:dyDescent="0.25">
      <c r="A16" s="49" t="s">
        <v>14</v>
      </c>
      <c r="B16" s="41" t="s">
        <v>27</v>
      </c>
      <c r="C16" s="50"/>
      <c r="D16" s="50"/>
      <c r="E16" s="50"/>
      <c r="F16" s="41" t="s">
        <v>27</v>
      </c>
    </row>
    <row r="17" spans="1:8" s="24" customFormat="1" ht="15" x14ac:dyDescent="0.25">
      <c r="A17" s="35"/>
      <c r="B17" s="42" t="s">
        <v>11</v>
      </c>
      <c r="C17" s="43">
        <v>12577247035387.668</v>
      </c>
      <c r="D17" s="44">
        <f>'Outstanding Pinjaman'!C5</f>
        <v>13192002479450.25</v>
      </c>
      <c r="E17" s="45">
        <f>(D17-C17)/C17</f>
        <v>4.8878378736848388E-2</v>
      </c>
      <c r="F17" s="42" t="s">
        <v>11</v>
      </c>
      <c r="G17" s="17"/>
    </row>
    <row r="18" spans="1:8" s="24" customFormat="1" ht="15" x14ac:dyDescent="0.25">
      <c r="A18" s="35"/>
      <c r="B18" s="42" t="s">
        <v>12</v>
      </c>
      <c r="C18" s="43">
        <v>2741838359561.6724</v>
      </c>
      <c r="D18" s="44">
        <f>'Outstanding Pinjaman'!C12</f>
        <v>2879746253130.4902</v>
      </c>
      <c r="E18" s="45">
        <f>(D18-C18)/C18</f>
        <v>5.0297601639385008E-2</v>
      </c>
      <c r="F18" s="42" t="s">
        <v>12</v>
      </c>
      <c r="G18" s="17"/>
    </row>
    <row r="19" spans="1:8" s="24" customFormat="1" ht="15" x14ac:dyDescent="0.25">
      <c r="A19" s="35"/>
      <c r="B19" s="42" t="s">
        <v>13</v>
      </c>
      <c r="C19" s="46">
        <v>15319085394949.34</v>
      </c>
      <c r="D19" s="47">
        <f>'Outstanding Pinjaman'!C41</f>
        <v>16071748732580.74</v>
      </c>
      <c r="E19" s="45">
        <f>(D19-C19)/C19</f>
        <v>4.913239388818548E-2</v>
      </c>
      <c r="F19" s="42" t="s">
        <v>13</v>
      </c>
      <c r="G19" s="17"/>
    </row>
    <row r="20" spans="1:8" s="24" customFormat="1" ht="15" x14ac:dyDescent="0.25">
      <c r="C20" s="51"/>
      <c r="D20" s="52"/>
      <c r="E20" s="45"/>
    </row>
    <row r="21" spans="1:8" s="41" customFormat="1" ht="15" x14ac:dyDescent="0.25">
      <c r="A21" s="49" t="s">
        <v>19</v>
      </c>
      <c r="B21" s="41" t="s">
        <v>24</v>
      </c>
      <c r="C21" s="50"/>
      <c r="D21" s="50"/>
      <c r="E21" s="50"/>
      <c r="F21" s="41" t="s">
        <v>24</v>
      </c>
    </row>
    <row r="22" spans="1:8" s="24" customFormat="1" ht="15" x14ac:dyDescent="0.25">
      <c r="A22" s="35"/>
      <c r="B22" s="53" t="s">
        <v>25</v>
      </c>
      <c r="C22" s="54">
        <v>0.9522384633866825</v>
      </c>
      <c r="D22" s="54">
        <v>0.98224941042926295</v>
      </c>
      <c r="E22" s="45">
        <f>(D22-C22)/C22</f>
        <v>3.1516209643375516E-2</v>
      </c>
      <c r="F22" s="53" t="s">
        <v>25</v>
      </c>
    </row>
    <row r="23" spans="1:8" s="24" customFormat="1" ht="15" x14ac:dyDescent="0.25">
      <c r="A23" s="35"/>
      <c r="B23" s="53" t="s">
        <v>26</v>
      </c>
      <c r="C23" s="54">
        <v>4.7761536613317501E-2</v>
      </c>
      <c r="D23" s="54">
        <v>1.7750589570737052E-2</v>
      </c>
      <c r="E23" s="45">
        <f>(D23-C23)/C23</f>
        <v>-0.6283496966513511</v>
      </c>
      <c r="F23" s="53" t="s">
        <v>26</v>
      </c>
    </row>
    <row r="24" spans="1:8" s="24" customFormat="1" ht="15" x14ac:dyDescent="0.25">
      <c r="C24" s="54"/>
      <c r="D24" s="54"/>
      <c r="E24" s="45"/>
    </row>
    <row r="25" spans="1:8" s="41" customFormat="1" ht="15" x14ac:dyDescent="0.25">
      <c r="A25" s="38" t="s">
        <v>85</v>
      </c>
      <c r="B25" s="55" t="s">
        <v>4</v>
      </c>
      <c r="C25" s="56"/>
      <c r="D25" s="57"/>
      <c r="E25" s="56"/>
      <c r="F25" s="55" t="s">
        <v>4</v>
      </c>
    </row>
    <row r="26" spans="1:8" s="24" customFormat="1" ht="15" x14ac:dyDescent="0.25">
      <c r="A26" s="35"/>
      <c r="B26" s="42" t="s">
        <v>5</v>
      </c>
      <c r="C26" s="58">
        <v>581455</v>
      </c>
      <c r="D26" s="58">
        <f>RekeningLender!C5</f>
        <v>440668</v>
      </c>
      <c r="E26" s="45">
        <f>(D26-C26)/C26</f>
        <v>-0.24212879758536773</v>
      </c>
      <c r="F26" s="42" t="s">
        <v>5</v>
      </c>
    </row>
    <row r="27" spans="1:8" s="24" customFormat="1" ht="15" x14ac:dyDescent="0.25">
      <c r="A27" s="35"/>
      <c r="B27" s="42" t="s">
        <v>6</v>
      </c>
      <c r="C27" s="58">
        <v>131578</v>
      </c>
      <c r="D27" s="58">
        <f>RekeningLender!C12</f>
        <v>132808</v>
      </c>
      <c r="E27" s="45">
        <f>(D27-C27)/C27</f>
        <v>9.3480673060846037E-3</v>
      </c>
      <c r="F27" s="42" t="s">
        <v>6</v>
      </c>
    </row>
    <row r="28" spans="1:8" s="24" customFormat="1" ht="15" x14ac:dyDescent="0.25">
      <c r="A28" s="35"/>
      <c r="B28" s="42" t="s">
        <v>7</v>
      </c>
      <c r="C28" s="59">
        <v>3930</v>
      </c>
      <c r="D28" s="60">
        <f>RekeningLender!C41</f>
        <v>5431</v>
      </c>
      <c r="E28" s="45">
        <f>(D28-C28)/C28</f>
        <v>0.38193384223918575</v>
      </c>
      <c r="F28" s="42" t="s">
        <v>7</v>
      </c>
    </row>
    <row r="29" spans="1:8" s="24" customFormat="1" ht="15" x14ac:dyDescent="0.25">
      <c r="A29" s="35"/>
      <c r="B29" s="42" t="s">
        <v>8</v>
      </c>
      <c r="C29" s="59">
        <v>716963</v>
      </c>
      <c r="D29" s="60">
        <f>RekeningLender!C42</f>
        <v>578907</v>
      </c>
      <c r="E29" s="45">
        <f>(D29-C29)/C29</f>
        <v>-0.192556659130248</v>
      </c>
      <c r="F29" s="42" t="s">
        <v>8</v>
      </c>
      <c r="G29" s="3"/>
      <c r="H29" s="3"/>
    </row>
    <row r="30" spans="1:8" s="24" customFormat="1" ht="15" x14ac:dyDescent="0.25">
      <c r="A30" s="35"/>
      <c r="B30" s="42"/>
      <c r="C30" s="61"/>
      <c r="D30" s="62"/>
      <c r="F30" s="42"/>
    </row>
    <row r="31" spans="1:8" s="41" customFormat="1" ht="15" x14ac:dyDescent="0.25">
      <c r="A31" s="38" t="s">
        <v>86</v>
      </c>
      <c r="B31" s="39" t="s">
        <v>10</v>
      </c>
      <c r="C31" s="57"/>
      <c r="D31" s="57"/>
      <c r="E31" s="57"/>
      <c r="F31" s="39" t="s">
        <v>10</v>
      </c>
    </row>
    <row r="32" spans="1:8" s="24" customFormat="1" ht="15" x14ac:dyDescent="0.25">
      <c r="A32" s="35"/>
      <c r="B32" s="42" t="s">
        <v>11</v>
      </c>
      <c r="C32" s="63">
        <v>37037196</v>
      </c>
      <c r="D32" s="64">
        <f>RekeningBorrower!C5</f>
        <v>40032919</v>
      </c>
      <c r="E32" s="45">
        <f t="shared" ref="E32:E34" si="0">(D32-C32)/C32</f>
        <v>8.0884173845125862E-2</v>
      </c>
      <c r="F32" s="42" t="s">
        <v>11</v>
      </c>
      <c r="G32" s="65"/>
    </row>
    <row r="33" spans="1:7" s="24" customFormat="1" ht="15" x14ac:dyDescent="0.25">
      <c r="A33" s="35"/>
      <c r="B33" s="42" t="s">
        <v>12</v>
      </c>
      <c r="C33" s="63">
        <v>6524166</v>
      </c>
      <c r="D33" s="64">
        <f>RekeningBorrower!C12</f>
        <v>6725019</v>
      </c>
      <c r="E33" s="45">
        <f t="shared" si="0"/>
        <v>3.0786003912224184E-2</v>
      </c>
      <c r="F33" s="42" t="s">
        <v>12</v>
      </c>
      <c r="G33" s="3"/>
    </row>
    <row r="34" spans="1:7" s="24" customFormat="1" ht="15" x14ac:dyDescent="0.25">
      <c r="A34" s="35"/>
      <c r="B34" s="42" t="s">
        <v>13</v>
      </c>
      <c r="C34" s="63">
        <v>43561362</v>
      </c>
      <c r="D34" s="64">
        <f>RekeningBorrower!C41</f>
        <v>46757938</v>
      </c>
      <c r="E34" s="45">
        <f t="shared" si="0"/>
        <v>7.338099300017295E-2</v>
      </c>
      <c r="F34" s="42" t="s">
        <v>13</v>
      </c>
    </row>
    <row r="35" spans="1:7" s="24" customFormat="1" ht="15" x14ac:dyDescent="0.25">
      <c r="A35" s="35"/>
      <c r="B35" s="42"/>
      <c r="C35" s="63"/>
      <c r="D35" s="64"/>
      <c r="E35" s="45"/>
      <c r="F35" s="42"/>
    </row>
    <row r="36" spans="1:7" s="41" customFormat="1" ht="15" x14ac:dyDescent="0.25">
      <c r="A36" s="38" t="s">
        <v>87</v>
      </c>
      <c r="B36" s="39" t="s">
        <v>15</v>
      </c>
      <c r="C36" s="57"/>
      <c r="D36" s="57"/>
      <c r="E36" s="57"/>
      <c r="F36" s="39" t="s">
        <v>15</v>
      </c>
    </row>
    <row r="37" spans="1:7" s="24" customFormat="1" ht="15" x14ac:dyDescent="0.25">
      <c r="A37" s="35"/>
      <c r="B37" s="42" t="s">
        <v>16</v>
      </c>
      <c r="C37" s="63">
        <v>93609610</v>
      </c>
      <c r="D37" s="64">
        <f>TransaksiLender!C5</f>
        <v>98488886</v>
      </c>
      <c r="E37" s="45">
        <f t="shared" ref="E37:E40" si="1">(D37-C37)/C37</f>
        <v>5.2123665508274207E-2</v>
      </c>
      <c r="F37" s="42" t="s">
        <v>16</v>
      </c>
    </row>
    <row r="38" spans="1:7" s="24" customFormat="1" ht="15" x14ac:dyDescent="0.25">
      <c r="A38" s="35"/>
      <c r="B38" s="42" t="s">
        <v>17</v>
      </c>
      <c r="C38" s="63">
        <v>2150152</v>
      </c>
      <c r="D38" s="64">
        <f>TransaksiLender!C12</f>
        <v>2206956</v>
      </c>
      <c r="E38" s="45">
        <f t="shared" si="1"/>
        <v>2.64185973828827E-2</v>
      </c>
      <c r="F38" s="42" t="s">
        <v>17</v>
      </c>
    </row>
    <row r="39" spans="1:7" s="24" customFormat="1" ht="15" x14ac:dyDescent="0.25">
      <c r="A39" s="35"/>
      <c r="B39" s="42" t="s">
        <v>18</v>
      </c>
      <c r="C39" s="63">
        <v>40843117</v>
      </c>
      <c r="D39" s="64">
        <f>TransaksiLender!C41</f>
        <v>37229796</v>
      </c>
      <c r="E39" s="45">
        <f t="shared" si="1"/>
        <v>-8.8468296873620095E-2</v>
      </c>
      <c r="F39" s="42" t="s">
        <v>18</v>
      </c>
    </row>
    <row r="40" spans="1:7" s="24" customFormat="1" ht="15" x14ac:dyDescent="0.25">
      <c r="A40" s="35"/>
      <c r="B40" s="42" t="s">
        <v>8</v>
      </c>
      <c r="C40" s="63">
        <v>136602879</v>
      </c>
      <c r="D40" s="64">
        <f>TransaksiLender!C42</f>
        <v>137925698</v>
      </c>
      <c r="E40" s="45">
        <f t="shared" si="1"/>
        <v>9.6836831674682339E-3</v>
      </c>
      <c r="F40" s="42" t="s">
        <v>8</v>
      </c>
    </row>
    <row r="41" spans="1:7" s="24" customFormat="1" ht="15" x14ac:dyDescent="0.25">
      <c r="A41" s="35"/>
      <c r="B41" s="42"/>
      <c r="D41" s="37"/>
      <c r="F41" s="42"/>
    </row>
    <row r="42" spans="1:7" s="41" customFormat="1" ht="15" x14ac:dyDescent="0.25">
      <c r="A42" s="38" t="s">
        <v>88</v>
      </c>
      <c r="B42" s="66" t="s">
        <v>20</v>
      </c>
      <c r="C42" s="67"/>
      <c r="D42" s="67"/>
      <c r="E42" s="67"/>
      <c r="F42" s="66" t="s">
        <v>20</v>
      </c>
    </row>
    <row r="43" spans="1:7" s="24" customFormat="1" ht="15" x14ac:dyDescent="0.25">
      <c r="A43" s="35"/>
      <c r="B43" s="42" t="s">
        <v>21</v>
      </c>
      <c r="C43" s="63">
        <v>210745007</v>
      </c>
      <c r="D43" s="64">
        <f>TransaksiBorrower!C5</f>
        <v>229342357</v>
      </c>
      <c r="E43" s="45">
        <f t="shared" ref="E43:E45" si="2">(D43-C43)/C43</f>
        <v>8.8245744298938486E-2</v>
      </c>
      <c r="F43" s="42" t="s">
        <v>21</v>
      </c>
    </row>
    <row r="44" spans="1:7" s="24" customFormat="1" ht="15" x14ac:dyDescent="0.25">
      <c r="A44" s="35"/>
      <c r="B44" s="42" t="s">
        <v>22</v>
      </c>
      <c r="C44" s="63">
        <v>37662416</v>
      </c>
      <c r="D44" s="64">
        <f>TransaksiBorrower!C12</f>
        <v>39905615</v>
      </c>
      <c r="E44" s="45">
        <f t="shared" si="2"/>
        <v>5.9560677148274288E-2</v>
      </c>
      <c r="F44" s="42" t="s">
        <v>22</v>
      </c>
    </row>
    <row r="45" spans="1:7" s="24" customFormat="1" ht="15" x14ac:dyDescent="0.25">
      <c r="A45" s="35"/>
      <c r="B45" s="42" t="s">
        <v>13</v>
      </c>
      <c r="C45" s="63">
        <v>248407423</v>
      </c>
      <c r="D45" s="64">
        <f>TransaksiBorrower!C41</f>
        <v>269247972</v>
      </c>
      <c r="E45" s="45">
        <f t="shared" si="2"/>
        <v>8.3896643459000012E-2</v>
      </c>
      <c r="F45" s="42" t="s">
        <v>13</v>
      </c>
    </row>
    <row r="46" spans="1:7" s="24" customFormat="1" ht="15" x14ac:dyDescent="0.25">
      <c r="A46" s="35"/>
      <c r="B46" s="42"/>
      <c r="D46" s="37"/>
      <c r="E46" s="45"/>
      <c r="F46" s="42"/>
    </row>
    <row r="47" spans="1:7" s="41" customFormat="1" ht="15" x14ac:dyDescent="0.25">
      <c r="A47" s="49" t="s">
        <v>89</v>
      </c>
      <c r="B47" s="68" t="s">
        <v>29</v>
      </c>
      <c r="C47" s="69"/>
      <c r="D47" s="70"/>
      <c r="E47" s="69"/>
      <c r="F47" s="68" t="s">
        <v>29</v>
      </c>
    </row>
    <row r="48" spans="1:7" s="24" customFormat="1" ht="15" x14ac:dyDescent="0.25">
      <c r="B48" s="24" t="s">
        <v>30</v>
      </c>
      <c r="C48" s="63">
        <v>3636486269414.769</v>
      </c>
      <c r="D48" s="64">
        <v>3884840688371.5</v>
      </c>
      <c r="E48" s="45">
        <f t="shared" ref="E48:E50" si="3">(D48-C48)/C48</f>
        <v>6.8295162020974548E-2</v>
      </c>
      <c r="F48" s="24" t="s">
        <v>30</v>
      </c>
    </row>
    <row r="49" spans="2:6" s="24" customFormat="1" ht="15" x14ac:dyDescent="0.25">
      <c r="B49" s="24" t="s">
        <v>31</v>
      </c>
      <c r="C49" s="63">
        <v>74677072106.757492</v>
      </c>
      <c r="D49" s="64">
        <v>96355929103.577499</v>
      </c>
      <c r="E49" s="45">
        <f t="shared" si="3"/>
        <v>0.2903013787930539</v>
      </c>
      <c r="F49" s="24" t="s">
        <v>31</v>
      </c>
    </row>
    <row r="50" spans="2:6" s="24" customFormat="1" ht="15" x14ac:dyDescent="0.25">
      <c r="B50" s="24" t="s">
        <v>32</v>
      </c>
      <c r="C50" s="63">
        <v>3711163341521.5264</v>
      </c>
      <c r="D50" s="64">
        <v>3981196617475.0771</v>
      </c>
      <c r="E50" s="45">
        <f t="shared" si="3"/>
        <v>7.276243352922343E-2</v>
      </c>
      <c r="F50" s="24" t="s">
        <v>32</v>
      </c>
    </row>
    <row r="51" spans="2:6" s="24" customFormat="1" ht="15" x14ac:dyDescent="0.25">
      <c r="D51" s="37"/>
    </row>
    <row r="52" spans="2:6" s="24" customFormat="1" ht="15" x14ac:dyDescent="0.25">
      <c r="B52" s="71" t="s">
        <v>93</v>
      </c>
      <c r="C52" s="17"/>
      <c r="D52" s="37"/>
      <c r="F52" s="71" t="s">
        <v>93</v>
      </c>
    </row>
    <row r="53" spans="2:6" s="24" customFormat="1" ht="15" x14ac:dyDescent="0.25">
      <c r="B53" s="42" t="s">
        <v>21</v>
      </c>
      <c r="C53" s="17">
        <v>14309106</v>
      </c>
      <c r="D53" s="76">
        <f>BorrowerAktif!B5</f>
        <v>15608989</v>
      </c>
      <c r="E53" s="45">
        <f t="shared" ref="E53:E55" si="4">(D53-C53)/C53</f>
        <v>9.0843061753823048E-2</v>
      </c>
      <c r="F53" s="42" t="s">
        <v>21</v>
      </c>
    </row>
    <row r="54" spans="2:6" s="24" customFormat="1" ht="15" x14ac:dyDescent="0.25">
      <c r="B54" s="42" t="s">
        <v>22</v>
      </c>
      <c r="C54" s="17">
        <v>2045435</v>
      </c>
      <c r="D54" s="76">
        <f>BorrowerAktif!B12</f>
        <v>2109444</v>
      </c>
      <c r="E54" s="45">
        <f t="shared" si="4"/>
        <v>3.1293587916506757E-2</v>
      </c>
      <c r="F54" s="42" t="s">
        <v>22</v>
      </c>
    </row>
    <row r="55" spans="2:6" s="24" customFormat="1" ht="15" x14ac:dyDescent="0.25">
      <c r="B55" s="42" t="s">
        <v>13</v>
      </c>
      <c r="C55" s="17">
        <v>16354541</v>
      </c>
      <c r="D55" s="76">
        <f>BorrowerAktif!B41</f>
        <v>17718433</v>
      </c>
      <c r="E55" s="45">
        <f t="shared" si="4"/>
        <v>8.3395308984825681E-2</v>
      </c>
      <c r="F55" s="42" t="s">
        <v>13</v>
      </c>
    </row>
    <row r="56" spans="2:6" s="24" customFormat="1" ht="15" x14ac:dyDescent="0.25">
      <c r="D56" s="37"/>
    </row>
    <row r="57" spans="2:6" s="24" customFormat="1" ht="30" x14ac:dyDescent="0.25">
      <c r="B57" s="72" t="s">
        <v>97</v>
      </c>
      <c r="D57" s="37"/>
    </row>
  </sheetData>
  <mergeCells count="1">
    <mergeCell ref="A1:F2"/>
  </mergeCells>
  <pageMargins left="0.25" right="0.2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1AED-3D3C-4336-A841-85C9B294A744}">
  <sheetPr>
    <pageSetUpPr fitToPage="1"/>
  </sheetPr>
  <dimension ref="A1:D45"/>
  <sheetViews>
    <sheetView view="pageBreakPreview" zoomScale="60" zoomScaleNormal="100" workbookViewId="0">
      <selection activeCell="I10" sqref="I10"/>
    </sheetView>
  </sheetViews>
  <sheetFormatPr defaultColWidth="8.85546875" defaultRowHeight="15" x14ac:dyDescent="0.25"/>
  <cols>
    <col min="1" max="1" width="37.5703125" style="24" customWidth="1"/>
    <col min="2" max="2" width="24.140625" style="24" customWidth="1"/>
    <col min="3" max="16384" width="8.85546875" style="24"/>
  </cols>
  <sheetData>
    <row r="1" spans="1:2" ht="26.25" x14ac:dyDescent="0.25">
      <c r="A1" s="73" t="s">
        <v>94</v>
      </c>
      <c r="B1" s="73"/>
    </row>
    <row r="2" spans="1:2" ht="33.75" customHeight="1" x14ac:dyDescent="0.25">
      <c r="A2" s="75" t="s">
        <v>95</v>
      </c>
      <c r="B2" s="75"/>
    </row>
    <row r="4" spans="1:2" x14ac:dyDescent="0.25">
      <c r="A4" s="1" t="s">
        <v>2</v>
      </c>
      <c r="B4" s="2" t="s">
        <v>96</v>
      </c>
    </row>
    <row r="5" spans="1:2" x14ac:dyDescent="0.25">
      <c r="A5" s="9" t="s">
        <v>21</v>
      </c>
      <c r="B5" s="21">
        <v>15608989</v>
      </c>
    </row>
    <row r="6" spans="1:2" ht="15.75" x14ac:dyDescent="0.3">
      <c r="A6" s="6" t="s">
        <v>43</v>
      </c>
      <c r="B6" s="26">
        <v>866729</v>
      </c>
    </row>
    <row r="7" spans="1:2" ht="15.75" x14ac:dyDescent="0.3">
      <c r="A7" s="6" t="s">
        <v>44</v>
      </c>
      <c r="B7" s="26">
        <v>9395728</v>
      </c>
    </row>
    <row r="8" spans="1:2" ht="15.75" x14ac:dyDescent="0.3">
      <c r="A8" s="6" t="s">
        <v>45</v>
      </c>
      <c r="B8" s="26">
        <v>2978367</v>
      </c>
    </row>
    <row r="9" spans="1:2" ht="15.75" x14ac:dyDescent="0.3">
      <c r="A9" s="6" t="s">
        <v>46</v>
      </c>
      <c r="B9" s="26">
        <v>970575</v>
      </c>
    </row>
    <row r="10" spans="1:2" ht="15.75" x14ac:dyDescent="0.3">
      <c r="A10" s="6" t="s">
        <v>47</v>
      </c>
      <c r="B10" s="26">
        <v>139127</v>
      </c>
    </row>
    <row r="11" spans="1:2" ht="15.75" x14ac:dyDescent="0.3">
      <c r="A11" s="6" t="s">
        <v>48</v>
      </c>
      <c r="B11" s="26">
        <v>1258463</v>
      </c>
    </row>
    <row r="12" spans="1:2" x14ac:dyDescent="0.25">
      <c r="A12" s="9" t="s">
        <v>22</v>
      </c>
      <c r="B12" s="21">
        <v>2109444</v>
      </c>
    </row>
    <row r="13" spans="1:2" ht="15.75" x14ac:dyDescent="0.3">
      <c r="A13" s="6" t="s">
        <v>49</v>
      </c>
      <c r="B13" s="26">
        <v>55316</v>
      </c>
    </row>
    <row r="14" spans="1:2" ht="15.75" x14ac:dyDescent="0.3">
      <c r="A14" s="6" t="s">
        <v>50</v>
      </c>
      <c r="B14" s="26">
        <v>309142</v>
      </c>
    </row>
    <row r="15" spans="1:2" ht="15.75" x14ac:dyDescent="0.3">
      <c r="A15" s="6" t="s">
        <v>51</v>
      </c>
      <c r="B15" s="26">
        <v>113695</v>
      </c>
    </row>
    <row r="16" spans="1:2" ht="15.75" x14ac:dyDescent="0.3">
      <c r="A16" s="6" t="s">
        <v>52</v>
      </c>
      <c r="B16" s="26">
        <v>121246</v>
      </c>
    </row>
    <row r="17" spans="1:2" ht="15.75" x14ac:dyDescent="0.3">
      <c r="A17" s="6" t="s">
        <v>53</v>
      </c>
      <c r="B17" s="26">
        <v>73082</v>
      </c>
    </row>
    <row r="18" spans="1:2" ht="30" x14ac:dyDescent="0.3">
      <c r="A18" s="6" t="s">
        <v>54</v>
      </c>
      <c r="B18" s="26">
        <v>23742</v>
      </c>
    </row>
    <row r="19" spans="1:2" ht="15.75" x14ac:dyDescent="0.3">
      <c r="A19" s="6" t="s">
        <v>55</v>
      </c>
      <c r="B19" s="26">
        <v>66552</v>
      </c>
    </row>
    <row r="20" spans="1:2" ht="15.75" x14ac:dyDescent="0.3">
      <c r="A20" s="6" t="s">
        <v>56</v>
      </c>
      <c r="B20" s="26">
        <v>207940</v>
      </c>
    </row>
    <row r="21" spans="1:2" ht="15.75" x14ac:dyDescent="0.3">
      <c r="A21" s="6" t="s">
        <v>57</v>
      </c>
      <c r="B21" s="26">
        <v>30712</v>
      </c>
    </row>
    <row r="22" spans="1:2" ht="15.75" x14ac:dyDescent="0.3">
      <c r="A22" s="7" t="s">
        <v>58</v>
      </c>
      <c r="B22" s="26">
        <v>174791</v>
      </c>
    </row>
    <row r="23" spans="1:2" ht="15.75" x14ac:dyDescent="0.3">
      <c r="A23" s="6" t="s">
        <v>59</v>
      </c>
      <c r="B23" s="26">
        <v>71544</v>
      </c>
    </row>
    <row r="24" spans="1:2" ht="15.75" x14ac:dyDescent="0.3">
      <c r="A24" s="6" t="s">
        <v>60</v>
      </c>
      <c r="B24" s="26">
        <v>44451</v>
      </c>
    </row>
    <row r="25" spans="1:2" ht="15.75" x14ac:dyDescent="0.3">
      <c r="A25" s="6" t="s">
        <v>61</v>
      </c>
      <c r="B25" s="26">
        <v>9648</v>
      </c>
    </row>
    <row r="26" spans="1:2" ht="15.75" x14ac:dyDescent="0.3">
      <c r="A26" s="6" t="s">
        <v>62</v>
      </c>
      <c r="B26" s="26">
        <v>118339</v>
      </c>
    </row>
    <row r="27" spans="1:2" ht="15.75" x14ac:dyDescent="0.3">
      <c r="A27" s="6" t="s">
        <v>63</v>
      </c>
      <c r="B27" s="26">
        <v>87704</v>
      </c>
    </row>
    <row r="28" spans="1:2" ht="15.75" x14ac:dyDescent="0.3">
      <c r="A28" s="6" t="s">
        <v>64</v>
      </c>
      <c r="B28" s="26">
        <v>75498</v>
      </c>
    </row>
    <row r="29" spans="1:2" ht="15.75" x14ac:dyDescent="0.3">
      <c r="A29" s="6" t="s">
        <v>65</v>
      </c>
      <c r="B29" s="26">
        <v>20860</v>
      </c>
    </row>
    <row r="30" spans="1:2" ht="15.75" x14ac:dyDescent="0.3">
      <c r="A30" s="6" t="s">
        <v>66</v>
      </c>
      <c r="B30" s="26">
        <v>41417</v>
      </c>
    </row>
    <row r="31" spans="1:2" ht="15.75" x14ac:dyDescent="0.3">
      <c r="A31" s="6" t="s">
        <v>67</v>
      </c>
      <c r="B31" s="26">
        <v>13575</v>
      </c>
    </row>
    <row r="32" spans="1:2" ht="15.75" x14ac:dyDescent="0.3">
      <c r="A32" s="7" t="s">
        <v>68</v>
      </c>
      <c r="B32" s="26">
        <v>180038</v>
      </c>
    </row>
    <row r="33" spans="1:2" ht="15.75" x14ac:dyDescent="0.3">
      <c r="A33" s="6" t="s">
        <v>69</v>
      </c>
      <c r="B33" s="26">
        <v>34677</v>
      </c>
    </row>
    <row r="34" spans="1:2" ht="15.75" x14ac:dyDescent="0.3">
      <c r="A34" s="6" t="s">
        <v>70</v>
      </c>
      <c r="B34" s="26">
        <v>111453</v>
      </c>
    </row>
    <row r="35" spans="1:2" ht="15.75" x14ac:dyDescent="0.3">
      <c r="A35" s="6" t="s">
        <v>71</v>
      </c>
      <c r="B35" s="26">
        <v>52692</v>
      </c>
    </row>
    <row r="36" spans="1:2" ht="15.75" x14ac:dyDescent="0.3">
      <c r="A36" s="6" t="s">
        <v>72</v>
      </c>
      <c r="B36" s="26">
        <v>23558</v>
      </c>
    </row>
    <row r="37" spans="1:2" ht="15.75" x14ac:dyDescent="0.3">
      <c r="A37" s="6" t="s">
        <v>73</v>
      </c>
      <c r="B37" s="26">
        <v>7648</v>
      </c>
    </row>
    <row r="38" spans="1:2" ht="15.75" x14ac:dyDescent="0.3">
      <c r="A38" s="6" t="s">
        <v>74</v>
      </c>
      <c r="B38" s="26">
        <v>13662</v>
      </c>
    </row>
    <row r="39" spans="1:2" ht="15.75" x14ac:dyDescent="0.3">
      <c r="A39" s="6" t="s">
        <v>75</v>
      </c>
      <c r="B39" s="26">
        <v>10521</v>
      </c>
    </row>
    <row r="40" spans="1:2" ht="15.75" x14ac:dyDescent="0.3">
      <c r="A40" s="6" t="s">
        <v>76</v>
      </c>
      <c r="B40" s="26">
        <v>15941</v>
      </c>
    </row>
    <row r="41" spans="1:2" x14ac:dyDescent="0.25">
      <c r="A41" s="15" t="s">
        <v>13</v>
      </c>
      <c r="B41" s="29">
        <v>17718433</v>
      </c>
    </row>
    <row r="42" spans="1:2" x14ac:dyDescent="0.25">
      <c r="B42" s="3"/>
    </row>
    <row r="43" spans="1:2" x14ac:dyDescent="0.25">
      <c r="A43" s="24" t="s">
        <v>97</v>
      </c>
    </row>
    <row r="45" spans="1:2" x14ac:dyDescent="0.25">
      <c r="A45" s="33"/>
    </row>
  </sheetData>
  <mergeCells count="2">
    <mergeCell ref="A1:B1"/>
    <mergeCell ref="A2:B2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94E6-5693-4E30-8B40-D1A25990B80A}">
  <sheetPr>
    <pageSetUpPr fitToPage="1"/>
  </sheetPr>
  <dimension ref="A1:E18"/>
  <sheetViews>
    <sheetView view="pageBreakPreview" zoomScale="77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8" sqref="A18"/>
    </sheetView>
  </sheetViews>
  <sheetFormatPr defaultColWidth="8.5703125" defaultRowHeight="15" x14ac:dyDescent="0.25"/>
  <cols>
    <col min="1" max="1" width="33.85546875" style="24" bestFit="1" customWidth="1"/>
    <col min="2" max="2" width="23" style="24" bestFit="1" customWidth="1"/>
    <col min="3" max="3" width="23" style="17" bestFit="1" customWidth="1"/>
    <col min="4" max="4" width="8.5703125" style="24"/>
    <col min="5" max="5" width="22.140625" style="24" bestFit="1" customWidth="1"/>
    <col min="6" max="16384" width="8.5703125" style="24"/>
  </cols>
  <sheetData>
    <row r="1" spans="1:5" ht="26.25" x14ac:dyDescent="0.25">
      <c r="A1" s="73" t="s">
        <v>33</v>
      </c>
      <c r="B1" s="73"/>
    </row>
    <row r="2" spans="1:5" x14ac:dyDescent="0.25">
      <c r="A2" s="30"/>
    </row>
    <row r="3" spans="1:5" x14ac:dyDescent="0.25">
      <c r="A3" s="2" t="s">
        <v>34</v>
      </c>
      <c r="B3" s="2" t="s">
        <v>91</v>
      </c>
      <c r="C3" s="2" t="s">
        <v>96</v>
      </c>
    </row>
    <row r="4" spans="1:5" x14ac:dyDescent="0.25">
      <c r="A4" s="24" t="s">
        <v>35</v>
      </c>
      <c r="B4" s="18">
        <v>3711163341521.5264</v>
      </c>
      <c r="C4" s="17">
        <v>3981196617474.5776</v>
      </c>
      <c r="E4" s="4"/>
    </row>
    <row r="5" spans="1:5" x14ac:dyDescent="0.25">
      <c r="A5" s="24" t="s">
        <v>36</v>
      </c>
      <c r="B5" s="17">
        <v>1293861408822.6235</v>
      </c>
      <c r="C5" s="17">
        <v>1311546373419</v>
      </c>
      <c r="E5" s="4"/>
    </row>
    <row r="6" spans="1:5" x14ac:dyDescent="0.25">
      <c r="A6" s="24" t="s">
        <v>37</v>
      </c>
      <c r="B6" s="17">
        <v>2342624860592.1455</v>
      </c>
      <c r="C6" s="17">
        <v>2573294314952</v>
      </c>
    </row>
    <row r="7" spans="1:5" x14ac:dyDescent="0.25">
      <c r="A7" s="24" t="s">
        <v>38</v>
      </c>
      <c r="B7" s="17">
        <v>59928277798.627495</v>
      </c>
      <c r="C7" s="17">
        <v>80513736931.447495</v>
      </c>
      <c r="E7" s="4"/>
    </row>
    <row r="8" spans="1:5" x14ac:dyDescent="0.25">
      <c r="A8" s="24" t="s">
        <v>39</v>
      </c>
      <c r="B8" s="17">
        <v>14748794308.129999</v>
      </c>
      <c r="C8" s="17">
        <v>15842192172.129999</v>
      </c>
    </row>
    <row r="10" spans="1:5" x14ac:dyDescent="0.25">
      <c r="A10" s="2" t="s">
        <v>34</v>
      </c>
      <c r="B10" s="2" t="s">
        <v>91</v>
      </c>
      <c r="C10" s="2" t="s">
        <v>96</v>
      </c>
    </row>
    <row r="11" spans="1:5" x14ac:dyDescent="0.25">
      <c r="A11" s="24" t="s">
        <v>40</v>
      </c>
      <c r="B11" s="24">
        <v>149</v>
      </c>
      <c r="C11" s="17">
        <v>148</v>
      </c>
    </row>
    <row r="12" spans="1:5" x14ac:dyDescent="0.25">
      <c r="A12" s="24" t="s">
        <v>36</v>
      </c>
      <c r="B12" s="24">
        <v>104</v>
      </c>
      <c r="C12" s="17">
        <v>99</v>
      </c>
    </row>
    <row r="13" spans="1:5" x14ac:dyDescent="0.25">
      <c r="A13" s="24" t="s">
        <v>37</v>
      </c>
      <c r="B13" s="24">
        <v>35</v>
      </c>
      <c r="C13" s="17">
        <v>39</v>
      </c>
    </row>
    <row r="14" spans="1:5" x14ac:dyDescent="0.25">
      <c r="A14" s="24" t="s">
        <v>38</v>
      </c>
      <c r="B14" s="24">
        <v>8</v>
      </c>
      <c r="C14" s="17">
        <v>8</v>
      </c>
    </row>
    <row r="15" spans="1:5" x14ac:dyDescent="0.25">
      <c r="A15" s="24" t="s">
        <v>39</v>
      </c>
      <c r="B15" s="24">
        <v>2</v>
      </c>
      <c r="C15" s="17">
        <v>2</v>
      </c>
    </row>
    <row r="18" spans="1:1" x14ac:dyDescent="0.25">
      <c r="A18" s="24" t="s">
        <v>97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FAF7-D1E8-4E1E-8F22-9869A8C25A40}">
  <sheetPr>
    <pageSetUpPr fitToPage="1"/>
  </sheetPr>
  <dimension ref="A1:D44"/>
  <sheetViews>
    <sheetView view="pageBreakPreview" zoomScale="60" zoomScaleNormal="88" workbookViewId="0">
      <selection activeCell="D21" sqref="D21"/>
    </sheetView>
  </sheetViews>
  <sheetFormatPr defaultColWidth="8.85546875" defaultRowHeight="15" x14ac:dyDescent="0.25"/>
  <cols>
    <col min="1" max="1" width="37.5703125" style="24" customWidth="1"/>
    <col min="2" max="2" width="28" style="24" bestFit="1" customWidth="1"/>
    <col min="3" max="3" width="27.28515625" style="24" bestFit="1" customWidth="1"/>
    <col min="4" max="4" width="31" style="24" bestFit="1" customWidth="1"/>
    <col min="5" max="16384" width="8.85546875" style="24"/>
  </cols>
  <sheetData>
    <row r="1" spans="1:4" ht="26.25" x14ac:dyDescent="0.25">
      <c r="A1" s="73" t="s">
        <v>82</v>
      </c>
      <c r="B1" s="73"/>
      <c r="C1" s="73"/>
      <c r="D1" s="73"/>
    </row>
    <row r="2" spans="1:4" x14ac:dyDescent="0.25">
      <c r="A2" s="74" t="s">
        <v>83</v>
      </c>
      <c r="B2" s="74"/>
      <c r="C2" s="74"/>
      <c r="D2" s="74"/>
    </row>
    <row r="4" spans="1:4" x14ac:dyDescent="0.25">
      <c r="A4" s="1" t="s">
        <v>2</v>
      </c>
      <c r="B4" s="2" t="s">
        <v>91</v>
      </c>
      <c r="C4" s="2" t="s">
        <v>96</v>
      </c>
      <c r="D4" s="1" t="s">
        <v>92</v>
      </c>
    </row>
    <row r="5" spans="1:4" x14ac:dyDescent="0.25">
      <c r="A5" s="9" t="s">
        <v>21</v>
      </c>
      <c r="B5" s="21">
        <v>132382607664522.63</v>
      </c>
      <c r="C5" s="21">
        <v>135819090260725.41</v>
      </c>
      <c r="D5" s="11">
        <f>(C5-B5)/C5</f>
        <v>2.5301911458882033E-2</v>
      </c>
    </row>
    <row r="6" spans="1:4" ht="15.75" x14ac:dyDescent="0.3">
      <c r="A6" s="6" t="s">
        <v>43</v>
      </c>
      <c r="B6" s="22">
        <v>14265636900836.771</v>
      </c>
      <c r="C6" s="26">
        <v>14543565468087</v>
      </c>
      <c r="D6" s="27">
        <f t="shared" ref="D6:D41" si="0">(C6-B6)/C6</f>
        <v>1.9110070901120376E-2</v>
      </c>
    </row>
    <row r="7" spans="1:4" ht="15.75" x14ac:dyDescent="0.3">
      <c r="A7" s="6" t="s">
        <v>44</v>
      </c>
      <c r="B7" s="22">
        <v>45768220422398.523</v>
      </c>
      <c r="C7" s="26">
        <v>46908180360163</v>
      </c>
      <c r="D7" s="27">
        <f t="shared" si="0"/>
        <v>2.4301943264731563E-2</v>
      </c>
    </row>
    <row r="8" spans="1:4" ht="15.75" x14ac:dyDescent="0.3">
      <c r="A8" s="6" t="s">
        <v>45</v>
      </c>
      <c r="B8" s="22">
        <v>42578377480288.203</v>
      </c>
      <c r="C8" s="26">
        <v>43782159982684.203</v>
      </c>
      <c r="D8" s="27">
        <f t="shared" si="0"/>
        <v>2.7494817589449553E-2</v>
      </c>
    </row>
    <row r="9" spans="1:4" ht="15.75" x14ac:dyDescent="0.3">
      <c r="A9" s="6" t="s">
        <v>46</v>
      </c>
      <c r="B9" s="22">
        <v>11048241050983.533</v>
      </c>
      <c r="C9" s="26">
        <v>11298404727549.199</v>
      </c>
      <c r="D9" s="27">
        <f t="shared" si="0"/>
        <v>2.2141504274110956E-2</v>
      </c>
    </row>
    <row r="10" spans="1:4" ht="15.75" x14ac:dyDescent="0.3">
      <c r="A10" s="6" t="s">
        <v>47</v>
      </c>
      <c r="B10" s="22">
        <v>1658535887534.9568</v>
      </c>
      <c r="C10" s="26">
        <v>1697017968575</v>
      </c>
      <c r="D10" s="27">
        <f t="shared" si="0"/>
        <v>2.2676295568253138E-2</v>
      </c>
    </row>
    <row r="11" spans="1:4" ht="15.75" x14ac:dyDescent="0.3">
      <c r="A11" s="6" t="s">
        <v>48</v>
      </c>
      <c r="B11" s="22">
        <v>17063595922480.648</v>
      </c>
      <c r="C11" s="26">
        <v>17589761753667</v>
      </c>
      <c r="D11" s="27">
        <f t="shared" si="0"/>
        <v>2.9913186918331051E-2</v>
      </c>
    </row>
    <row r="12" spans="1:4" x14ac:dyDescent="0.25">
      <c r="A12" s="9" t="s">
        <v>22</v>
      </c>
      <c r="B12" s="21">
        <v>23519946553757.313</v>
      </c>
      <c r="C12" s="21">
        <v>23749977913013.398</v>
      </c>
      <c r="D12" s="11">
        <f t="shared" si="0"/>
        <v>9.685539923388482E-3</v>
      </c>
    </row>
    <row r="13" spans="1:4" ht="15.75" x14ac:dyDescent="0.3">
      <c r="A13" s="6" t="s">
        <v>49</v>
      </c>
      <c r="B13" s="22">
        <v>554970458641.25</v>
      </c>
      <c r="C13" s="26">
        <v>544366626087</v>
      </c>
      <c r="D13" s="27">
        <f t="shared" si="0"/>
        <v>-1.9479211336800997E-2</v>
      </c>
    </row>
    <row r="14" spans="1:4" ht="15.75" x14ac:dyDescent="0.3">
      <c r="A14" s="6" t="s">
        <v>50</v>
      </c>
      <c r="B14" s="22">
        <v>3479532784842.8301</v>
      </c>
      <c r="C14" s="26">
        <v>3472677130275</v>
      </c>
      <c r="D14" s="27">
        <f t="shared" si="0"/>
        <v>-1.9741698725925555E-3</v>
      </c>
    </row>
    <row r="15" spans="1:4" ht="15.75" x14ac:dyDescent="0.3">
      <c r="A15" s="6" t="s">
        <v>51</v>
      </c>
      <c r="B15" s="22">
        <v>1076519332055</v>
      </c>
      <c r="C15" s="26">
        <v>1072727208903</v>
      </c>
      <c r="D15" s="27">
        <f t="shared" si="0"/>
        <v>-3.5350302672735672E-3</v>
      </c>
    </row>
    <row r="16" spans="1:4" ht="15.75" x14ac:dyDescent="0.3">
      <c r="A16" s="6" t="s">
        <v>52</v>
      </c>
      <c r="B16" s="22">
        <v>1362246677293.4517</v>
      </c>
      <c r="C16" s="26">
        <v>1387728161991</v>
      </c>
      <c r="D16" s="27">
        <f t="shared" si="0"/>
        <v>1.8362014546847251E-2</v>
      </c>
    </row>
    <row r="17" spans="1:4" ht="15.75" x14ac:dyDescent="0.3">
      <c r="A17" s="6" t="s">
        <v>53</v>
      </c>
      <c r="B17" s="22">
        <v>850890013364</v>
      </c>
      <c r="C17" s="26">
        <v>884368761771</v>
      </c>
      <c r="D17" s="27">
        <f t="shared" si="0"/>
        <v>3.7856095617801851E-2</v>
      </c>
    </row>
    <row r="18" spans="1:4" ht="30" x14ac:dyDescent="0.3">
      <c r="A18" s="6" t="s">
        <v>54</v>
      </c>
      <c r="B18" s="22">
        <v>256694994996</v>
      </c>
      <c r="C18" s="26">
        <v>272953560527</v>
      </c>
      <c r="D18" s="27">
        <f t="shared" si="0"/>
        <v>5.9565317629889411E-2</v>
      </c>
    </row>
    <row r="19" spans="1:4" ht="15.75" x14ac:dyDescent="0.3">
      <c r="A19" s="6" t="s">
        <v>55</v>
      </c>
      <c r="B19" s="22">
        <v>727556597158.5</v>
      </c>
      <c r="C19" s="26">
        <v>723367165955</v>
      </c>
      <c r="D19" s="27">
        <f t="shared" si="0"/>
        <v>-5.7915694832085043E-3</v>
      </c>
    </row>
    <row r="20" spans="1:4" ht="15.75" x14ac:dyDescent="0.3">
      <c r="A20" s="6" t="s">
        <v>56</v>
      </c>
      <c r="B20" s="22">
        <v>2121269539849.46</v>
      </c>
      <c r="C20" s="26">
        <v>2207231615329</v>
      </c>
      <c r="D20" s="27">
        <f t="shared" si="0"/>
        <v>3.8945652500871286E-2</v>
      </c>
    </row>
    <row r="21" spans="1:4" ht="15.75" x14ac:dyDescent="0.3">
      <c r="A21" s="6" t="s">
        <v>57</v>
      </c>
      <c r="B21" s="22">
        <v>312707415336.75</v>
      </c>
      <c r="C21" s="26">
        <v>313203713879</v>
      </c>
      <c r="D21" s="27">
        <f t="shared" si="0"/>
        <v>1.5845870283700883E-3</v>
      </c>
    </row>
    <row r="22" spans="1:4" ht="15.75" x14ac:dyDescent="0.3">
      <c r="A22" s="7" t="s">
        <v>58</v>
      </c>
      <c r="B22" s="22">
        <v>1536014433377</v>
      </c>
      <c r="C22" s="26">
        <v>1567121886331</v>
      </c>
      <c r="D22" s="27">
        <f t="shared" si="0"/>
        <v>1.9850053288981782E-2</v>
      </c>
    </row>
    <row r="23" spans="1:4" ht="15.75" x14ac:dyDescent="0.3">
      <c r="A23" s="6" t="s">
        <v>59</v>
      </c>
      <c r="B23" s="22">
        <v>679557625283</v>
      </c>
      <c r="C23" s="26">
        <v>699694512070</v>
      </c>
      <c r="D23" s="27">
        <f t="shared" si="0"/>
        <v>2.8779540841940222E-2</v>
      </c>
    </row>
    <row r="24" spans="1:4" ht="15.75" x14ac:dyDescent="0.3">
      <c r="A24" s="6" t="s">
        <v>60</v>
      </c>
      <c r="B24" s="22">
        <v>414688538149</v>
      </c>
      <c r="C24" s="26">
        <v>417803375539</v>
      </c>
      <c r="D24" s="27">
        <f t="shared" si="0"/>
        <v>7.4552710015365698E-3</v>
      </c>
    </row>
    <row r="25" spans="1:4" ht="15.75" x14ac:dyDescent="0.3">
      <c r="A25" s="6" t="s">
        <v>61</v>
      </c>
      <c r="B25" s="22">
        <v>108585021486</v>
      </c>
      <c r="C25" s="26">
        <v>112392466359</v>
      </c>
      <c r="D25" s="27">
        <f t="shared" si="0"/>
        <v>3.3876335277120757E-2</v>
      </c>
    </row>
    <row r="26" spans="1:4" ht="15.75" x14ac:dyDescent="0.3">
      <c r="A26" s="6" t="s">
        <v>62</v>
      </c>
      <c r="B26" s="22">
        <v>1452869823100.75</v>
      </c>
      <c r="C26" s="26">
        <v>1444466822152</v>
      </c>
      <c r="D26" s="27">
        <f t="shared" si="0"/>
        <v>-5.8173720710531897E-3</v>
      </c>
    </row>
    <row r="27" spans="1:4" ht="15.75" x14ac:dyDescent="0.3">
      <c r="A27" s="6" t="s">
        <v>63</v>
      </c>
      <c r="B27" s="22">
        <v>820739052600</v>
      </c>
      <c r="C27" s="26">
        <v>828986522335</v>
      </c>
      <c r="D27" s="27">
        <f t="shared" si="0"/>
        <v>9.9488586518504726E-3</v>
      </c>
    </row>
    <row r="28" spans="1:4" ht="15.75" x14ac:dyDescent="0.3">
      <c r="A28" s="6" t="s">
        <v>64</v>
      </c>
      <c r="B28" s="22">
        <v>1084408076667.5</v>
      </c>
      <c r="C28" s="26">
        <v>1034825629783</v>
      </c>
      <c r="D28" s="27">
        <f t="shared" si="0"/>
        <v>-4.7913817997431413E-2</v>
      </c>
    </row>
    <row r="29" spans="1:4" ht="15.75" x14ac:dyDescent="0.3">
      <c r="A29" s="6" t="s">
        <v>65</v>
      </c>
      <c r="B29" s="22">
        <v>243565808943</v>
      </c>
      <c r="C29" s="26">
        <v>240970849637</v>
      </c>
      <c r="D29" s="27">
        <f t="shared" si="0"/>
        <v>-1.0768768545693651E-2</v>
      </c>
    </row>
    <row r="30" spans="1:4" ht="15.75" x14ac:dyDescent="0.3">
      <c r="A30" s="6" t="s">
        <v>66</v>
      </c>
      <c r="B30" s="22">
        <v>322816598573.75</v>
      </c>
      <c r="C30" s="26">
        <v>328630894777</v>
      </c>
      <c r="D30" s="27">
        <f t="shared" si="0"/>
        <v>1.7692482038840027E-2</v>
      </c>
    </row>
    <row r="31" spans="1:4" ht="15.75" x14ac:dyDescent="0.3">
      <c r="A31" s="6" t="s">
        <v>67</v>
      </c>
      <c r="B31" s="22">
        <v>108801289227</v>
      </c>
      <c r="C31" s="26">
        <v>107973514297</v>
      </c>
      <c r="D31" s="27">
        <f t="shared" si="0"/>
        <v>-7.666462793116658E-3</v>
      </c>
    </row>
    <row r="32" spans="1:4" ht="15.75" x14ac:dyDescent="0.3">
      <c r="A32" s="7" t="s">
        <v>68</v>
      </c>
      <c r="B32" s="22">
        <v>1965434295874.75</v>
      </c>
      <c r="C32" s="26">
        <v>1987898907523</v>
      </c>
      <c r="D32" s="27">
        <f t="shared" si="0"/>
        <v>1.1300681117754518E-2</v>
      </c>
    </row>
    <row r="33" spans="1:4" ht="15.75" x14ac:dyDescent="0.3">
      <c r="A33" s="6" t="s">
        <v>69</v>
      </c>
      <c r="B33" s="22">
        <v>309230082475</v>
      </c>
      <c r="C33" s="26">
        <v>301652982127</v>
      </c>
      <c r="D33" s="27">
        <f t="shared" si="0"/>
        <v>-2.5118599175028004E-2</v>
      </c>
    </row>
    <row r="34" spans="1:4" ht="15.75" x14ac:dyDescent="0.3">
      <c r="A34" s="6" t="s">
        <v>70</v>
      </c>
      <c r="B34" s="22">
        <v>1905589505648.9199</v>
      </c>
      <c r="C34" s="26">
        <v>1893979924006</v>
      </c>
      <c r="D34" s="27">
        <f t="shared" si="0"/>
        <v>-6.129727932049159E-3</v>
      </c>
    </row>
    <row r="35" spans="1:4" ht="15.75" x14ac:dyDescent="0.3">
      <c r="A35" s="6" t="s">
        <v>71</v>
      </c>
      <c r="B35" s="22">
        <v>778552076995</v>
      </c>
      <c r="C35" s="26">
        <v>834933581572</v>
      </c>
      <c r="D35" s="27">
        <f t="shared" si="0"/>
        <v>6.7528131364468266E-2</v>
      </c>
    </row>
    <row r="36" spans="1:4" ht="15.75" x14ac:dyDescent="0.3">
      <c r="A36" s="6" t="s">
        <v>72</v>
      </c>
      <c r="B36" s="22">
        <v>221894826622</v>
      </c>
      <c r="C36" s="26">
        <v>234691179454</v>
      </c>
      <c r="D36" s="27">
        <f t="shared" si="0"/>
        <v>5.4524217151109909E-2</v>
      </c>
    </row>
    <row r="37" spans="1:4" ht="15.75" x14ac:dyDescent="0.3">
      <c r="A37" s="6" t="s">
        <v>73</v>
      </c>
      <c r="B37" s="22">
        <v>75958480392.399994</v>
      </c>
      <c r="C37" s="26">
        <v>80453601677.399994</v>
      </c>
      <c r="D37" s="27">
        <f t="shared" si="0"/>
        <v>5.5872219406961771E-2</v>
      </c>
    </row>
    <row r="38" spans="1:4" ht="15.75" x14ac:dyDescent="0.3">
      <c r="A38" s="6" t="s">
        <v>74</v>
      </c>
      <c r="B38" s="22">
        <v>135508841966</v>
      </c>
      <c r="C38" s="26">
        <v>142802982757</v>
      </c>
      <c r="D38" s="27">
        <f t="shared" si="0"/>
        <v>5.1078350397008435E-2</v>
      </c>
    </row>
    <row r="39" spans="1:4" ht="15.75" x14ac:dyDescent="0.3">
      <c r="A39" s="6" t="s">
        <v>75</v>
      </c>
      <c r="B39" s="22">
        <v>108913668361</v>
      </c>
      <c r="C39" s="26">
        <v>98523517610</v>
      </c>
      <c r="D39" s="27">
        <f t="shared" si="0"/>
        <v>-0.10545858494546295</v>
      </c>
    </row>
    <row r="40" spans="1:4" ht="15.75" x14ac:dyDescent="0.3">
      <c r="A40" s="6" t="s">
        <v>76</v>
      </c>
      <c r="B40" s="22">
        <v>504430694478</v>
      </c>
      <c r="C40" s="26">
        <v>513550818290</v>
      </c>
      <c r="D40" s="27">
        <f t="shared" si="0"/>
        <v>1.7758950988273771E-2</v>
      </c>
    </row>
    <row r="41" spans="1:4" x14ac:dyDescent="0.25">
      <c r="A41" s="15" t="s">
        <v>13</v>
      </c>
      <c r="B41" s="13">
        <v>155902554218279.94</v>
      </c>
      <c r="C41" s="29">
        <v>159569068173738.81</v>
      </c>
      <c r="D41" s="14">
        <f t="shared" si="0"/>
        <v>2.2977598336707553E-2</v>
      </c>
    </row>
    <row r="43" spans="1:4" x14ac:dyDescent="0.25">
      <c r="A43" s="24" t="s">
        <v>97</v>
      </c>
    </row>
    <row r="44" spans="1:4" x14ac:dyDescent="0.25">
      <c r="B44" s="4"/>
      <c r="C44" s="4"/>
    </row>
  </sheetData>
  <mergeCells count="2">
    <mergeCell ref="A1:D1"/>
    <mergeCell ref="A2:D2"/>
  </mergeCells>
  <pageMargins left="0.25" right="0.25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58C6-D9FB-40C6-A55E-1C8869478F29}">
  <sheetPr>
    <pageSetUpPr fitToPage="1"/>
  </sheetPr>
  <dimension ref="A1:D44"/>
  <sheetViews>
    <sheetView view="pageBreakPreview" zoomScale="60" zoomScaleNormal="88" workbookViewId="0">
      <selection activeCell="C50" sqref="C50"/>
    </sheetView>
  </sheetViews>
  <sheetFormatPr defaultColWidth="8.85546875" defaultRowHeight="15" x14ac:dyDescent="0.25"/>
  <cols>
    <col min="1" max="1" width="37.5703125" style="24" customWidth="1"/>
    <col min="2" max="2" width="25.42578125" style="24" bestFit="1" customWidth="1"/>
    <col min="3" max="3" width="25.42578125" style="24" customWidth="1"/>
    <col min="4" max="4" width="31" style="24" bestFit="1" customWidth="1"/>
    <col min="5" max="16384" width="8.85546875" style="24"/>
  </cols>
  <sheetData>
    <row r="1" spans="1:4" ht="26.25" x14ac:dyDescent="0.25">
      <c r="A1" s="73" t="s">
        <v>90</v>
      </c>
      <c r="B1" s="73"/>
      <c r="C1" s="73"/>
      <c r="D1" s="73"/>
    </row>
    <row r="2" spans="1:4" x14ac:dyDescent="0.25">
      <c r="A2" s="74" t="s">
        <v>83</v>
      </c>
      <c r="B2" s="74"/>
      <c r="C2" s="74"/>
      <c r="D2" s="74"/>
    </row>
    <row r="4" spans="1:4" x14ac:dyDescent="0.25">
      <c r="A4" s="1" t="s">
        <v>2</v>
      </c>
      <c r="B4" s="2" t="s">
        <v>91</v>
      </c>
      <c r="C4" s="2" t="s">
        <v>96</v>
      </c>
      <c r="D4" s="1" t="s">
        <v>92</v>
      </c>
    </row>
    <row r="5" spans="1:4" x14ac:dyDescent="0.25">
      <c r="A5" s="9" t="s">
        <v>21</v>
      </c>
      <c r="B5" s="10">
        <v>7981581392558.5313</v>
      </c>
      <c r="C5" s="10">
        <v>7778917115558</v>
      </c>
      <c r="D5" s="11">
        <f>(C5-B5)/B5</f>
        <v>-2.5391494120385875E-2</v>
      </c>
    </row>
    <row r="6" spans="1:4" x14ac:dyDescent="0.25">
      <c r="A6" s="6" t="s">
        <v>43</v>
      </c>
      <c r="B6" s="8">
        <v>780526195655.04883</v>
      </c>
      <c r="C6" s="8">
        <v>785877094390</v>
      </c>
      <c r="D6" s="27">
        <f t="shared" ref="D6:D41" si="0">(C6-B6)/B6</f>
        <v>6.8555017944791508E-3</v>
      </c>
    </row>
    <row r="7" spans="1:4" x14ac:dyDescent="0.25">
      <c r="A7" s="6" t="s">
        <v>44</v>
      </c>
      <c r="B7" s="8">
        <v>2821328399623.5859</v>
      </c>
      <c r="C7" s="8">
        <v>2581072905631</v>
      </c>
      <c r="D7" s="27">
        <f t="shared" si="0"/>
        <v>-8.5156869375660124E-2</v>
      </c>
    </row>
    <row r="8" spans="1:4" x14ac:dyDescent="0.25">
      <c r="A8" s="6" t="s">
        <v>45</v>
      </c>
      <c r="B8" s="8">
        <v>2401143150281.2031</v>
      </c>
      <c r="C8" s="8">
        <v>2451116353503</v>
      </c>
      <c r="D8" s="27">
        <f t="shared" si="0"/>
        <v>2.0812254869495974E-2</v>
      </c>
    </row>
    <row r="9" spans="1:4" x14ac:dyDescent="0.25">
      <c r="A9" s="6" t="s">
        <v>46</v>
      </c>
      <c r="B9" s="8">
        <v>767267093319.20117</v>
      </c>
      <c r="C9" s="8">
        <v>726059309849</v>
      </c>
      <c r="D9" s="27">
        <f t="shared" si="0"/>
        <v>-5.3707221160673134E-2</v>
      </c>
    </row>
    <row r="10" spans="1:4" x14ac:dyDescent="0.25">
      <c r="A10" s="6" t="s">
        <v>47</v>
      </c>
      <c r="B10" s="8">
        <v>100833034873</v>
      </c>
      <c r="C10" s="8">
        <v>108810501819</v>
      </c>
      <c r="D10" s="27">
        <f t="shared" si="0"/>
        <v>7.9115608848307331E-2</v>
      </c>
    </row>
    <row r="11" spans="1:4" x14ac:dyDescent="0.25">
      <c r="A11" s="6" t="s">
        <v>48</v>
      </c>
      <c r="B11" s="8">
        <v>1110483518806.5</v>
      </c>
      <c r="C11" s="8">
        <v>1125980950366</v>
      </c>
      <c r="D11" s="27">
        <f t="shared" si="0"/>
        <v>1.3955570971603409E-2</v>
      </c>
    </row>
    <row r="12" spans="1:4" x14ac:dyDescent="0.25">
      <c r="A12" s="9" t="s">
        <v>22</v>
      </c>
      <c r="B12" s="10">
        <v>1670182687817.3984</v>
      </c>
      <c r="C12" s="10">
        <v>1605494957660</v>
      </c>
      <c r="D12" s="11">
        <f t="shared" si="0"/>
        <v>-3.8730930831244952E-2</v>
      </c>
    </row>
    <row r="13" spans="1:4" x14ac:dyDescent="0.25">
      <c r="A13" s="6" t="s">
        <v>49</v>
      </c>
      <c r="B13" s="8">
        <v>36385645238</v>
      </c>
      <c r="C13" s="8">
        <v>37110136396</v>
      </c>
      <c r="D13" s="27">
        <f t="shared" si="0"/>
        <v>1.9911455555097993E-2</v>
      </c>
    </row>
    <row r="14" spans="1:4" x14ac:dyDescent="0.25">
      <c r="A14" s="6" t="s">
        <v>50</v>
      </c>
      <c r="B14" s="8">
        <v>206546276149</v>
      </c>
      <c r="C14" s="8">
        <v>206823272263</v>
      </c>
      <c r="D14" s="27">
        <f t="shared" si="0"/>
        <v>1.3410850060553905E-3</v>
      </c>
    </row>
    <row r="15" spans="1:4" x14ac:dyDescent="0.25">
      <c r="A15" s="6" t="s">
        <v>51</v>
      </c>
      <c r="B15" s="8">
        <v>68972944182</v>
      </c>
      <c r="C15" s="8">
        <v>72421455848</v>
      </c>
      <c r="D15" s="27">
        <f t="shared" si="0"/>
        <v>4.9998034836679695E-2</v>
      </c>
    </row>
    <row r="16" spans="1:4" x14ac:dyDescent="0.25">
      <c r="A16" s="6" t="s">
        <v>52</v>
      </c>
      <c r="B16" s="8">
        <v>84628599333</v>
      </c>
      <c r="C16" s="8">
        <v>92988018061</v>
      </c>
      <c r="D16" s="27">
        <f t="shared" si="0"/>
        <v>9.8777703919061974E-2</v>
      </c>
    </row>
    <row r="17" spans="1:4" x14ac:dyDescent="0.25">
      <c r="A17" s="6" t="s">
        <v>53</v>
      </c>
      <c r="B17" s="8">
        <v>59197939083</v>
      </c>
      <c r="C17" s="8">
        <v>64995828030</v>
      </c>
      <c r="D17" s="27">
        <f t="shared" si="0"/>
        <v>9.7940722883459175E-2</v>
      </c>
    </row>
    <row r="18" spans="1:4" ht="30" x14ac:dyDescent="0.25">
      <c r="A18" s="6" t="s">
        <v>54</v>
      </c>
      <c r="B18" s="8">
        <v>24621329006</v>
      </c>
      <c r="C18" s="8">
        <v>23778414711</v>
      </c>
      <c r="D18" s="27">
        <f t="shared" si="0"/>
        <v>-3.4235125764112459E-2</v>
      </c>
    </row>
    <row r="19" spans="1:4" x14ac:dyDescent="0.25">
      <c r="A19" s="6" t="s">
        <v>55</v>
      </c>
      <c r="B19" s="8">
        <v>44753089282</v>
      </c>
      <c r="C19" s="8">
        <v>47527731751</v>
      </c>
      <c r="D19" s="27">
        <f t="shared" si="0"/>
        <v>6.1998903617944877E-2</v>
      </c>
    </row>
    <row r="20" spans="1:4" x14ac:dyDescent="0.25">
      <c r="A20" s="6" t="s">
        <v>56</v>
      </c>
      <c r="B20" s="8">
        <v>142816103745</v>
      </c>
      <c r="C20" s="8">
        <v>145522437166</v>
      </c>
      <c r="D20" s="27">
        <f t="shared" si="0"/>
        <v>1.8949777721370926E-2</v>
      </c>
    </row>
    <row r="21" spans="1:4" x14ac:dyDescent="0.25">
      <c r="A21" s="6" t="s">
        <v>57</v>
      </c>
      <c r="B21" s="8">
        <v>18889888658</v>
      </c>
      <c r="C21" s="8">
        <v>21022738665</v>
      </c>
      <c r="D21" s="27">
        <f t="shared" si="0"/>
        <v>0.11290961241832005</v>
      </c>
    </row>
    <row r="22" spans="1:4" x14ac:dyDescent="0.25">
      <c r="A22" s="7" t="s">
        <v>58</v>
      </c>
      <c r="B22" s="8">
        <v>116105062636</v>
      </c>
      <c r="C22" s="8">
        <v>119279631857</v>
      </c>
      <c r="D22" s="27">
        <f t="shared" si="0"/>
        <v>2.7342211863341095E-2</v>
      </c>
    </row>
    <row r="23" spans="1:4" x14ac:dyDescent="0.25">
      <c r="A23" s="6" t="s">
        <v>59</v>
      </c>
      <c r="B23" s="8">
        <v>52715835617</v>
      </c>
      <c r="C23" s="8">
        <v>57714410054</v>
      </c>
      <c r="D23" s="27">
        <f t="shared" si="0"/>
        <v>9.4821117383332168E-2</v>
      </c>
    </row>
    <row r="24" spans="1:4" x14ac:dyDescent="0.25">
      <c r="A24" s="6" t="s">
        <v>60</v>
      </c>
      <c r="B24" s="8">
        <v>34532158200</v>
      </c>
      <c r="C24" s="8">
        <v>34132669862</v>
      </c>
      <c r="D24" s="27">
        <f t="shared" si="0"/>
        <v>-1.1568588782846478E-2</v>
      </c>
    </row>
    <row r="25" spans="1:4" x14ac:dyDescent="0.25">
      <c r="A25" s="6" t="s">
        <v>61</v>
      </c>
      <c r="B25" s="8">
        <v>7454313147</v>
      </c>
      <c r="C25" s="8">
        <v>8961410687</v>
      </c>
      <c r="D25" s="27">
        <f t="shared" si="0"/>
        <v>0.20217792173200205</v>
      </c>
    </row>
    <row r="26" spans="1:4" x14ac:dyDescent="0.25">
      <c r="A26" s="6" t="s">
        <v>62</v>
      </c>
      <c r="B26" s="8">
        <v>88521075909</v>
      </c>
      <c r="C26" s="8">
        <v>96786759286</v>
      </c>
      <c r="D26" s="27">
        <f t="shared" si="0"/>
        <v>9.3375315337300618E-2</v>
      </c>
    </row>
    <row r="27" spans="1:4" x14ac:dyDescent="0.25">
      <c r="A27" s="6" t="s">
        <v>63</v>
      </c>
      <c r="B27" s="8">
        <v>68252149293</v>
      </c>
      <c r="C27" s="8">
        <v>70835037953</v>
      </c>
      <c r="D27" s="27">
        <f t="shared" si="0"/>
        <v>3.7843330748631873E-2</v>
      </c>
    </row>
    <row r="28" spans="1:4" x14ac:dyDescent="0.25">
      <c r="A28" s="6" t="s">
        <v>64</v>
      </c>
      <c r="B28" s="8">
        <v>52606996065</v>
      </c>
      <c r="C28" s="8">
        <v>46594738840</v>
      </c>
      <c r="D28" s="27">
        <f t="shared" si="0"/>
        <v>-0.11428626750653835</v>
      </c>
    </row>
    <row r="29" spans="1:4" x14ac:dyDescent="0.25">
      <c r="A29" s="6" t="s">
        <v>65</v>
      </c>
      <c r="B29" s="8">
        <v>34656934009</v>
      </c>
      <c r="C29" s="8">
        <v>14975849354</v>
      </c>
      <c r="D29" s="27">
        <f t="shared" si="0"/>
        <v>-0.56788302883022057</v>
      </c>
    </row>
    <row r="30" spans="1:4" x14ac:dyDescent="0.25">
      <c r="A30" s="6" t="s">
        <v>66</v>
      </c>
      <c r="B30" s="8">
        <v>30057814126</v>
      </c>
      <c r="C30" s="8">
        <v>30107994217</v>
      </c>
      <c r="D30" s="27">
        <f t="shared" si="0"/>
        <v>1.6694524355513342E-3</v>
      </c>
    </row>
    <row r="31" spans="1:4" x14ac:dyDescent="0.25">
      <c r="A31" s="6" t="s">
        <v>67</v>
      </c>
      <c r="B31" s="8">
        <v>9796919838</v>
      </c>
      <c r="C31" s="8">
        <v>9123921506</v>
      </c>
      <c r="D31" s="27">
        <f t="shared" si="0"/>
        <v>-6.8694890141858075E-2</v>
      </c>
    </row>
    <row r="32" spans="1:4" x14ac:dyDescent="0.25">
      <c r="A32" s="7" t="s">
        <v>68</v>
      </c>
      <c r="B32" s="8">
        <v>139669176498</v>
      </c>
      <c r="C32" s="8">
        <v>146860167829</v>
      </c>
      <c r="D32" s="27">
        <f t="shared" si="0"/>
        <v>5.1485886229901065E-2</v>
      </c>
    </row>
    <row r="33" spans="1:4" x14ac:dyDescent="0.25">
      <c r="A33" s="6" t="s">
        <v>69</v>
      </c>
      <c r="B33" s="8">
        <v>23628745026</v>
      </c>
      <c r="C33" s="8">
        <v>24450247950</v>
      </c>
      <c r="D33" s="27">
        <f t="shared" si="0"/>
        <v>3.4767099272350499E-2</v>
      </c>
    </row>
    <row r="34" spans="1:4" x14ac:dyDescent="0.25">
      <c r="A34" s="6" t="s">
        <v>70</v>
      </c>
      <c r="B34" s="8">
        <v>88009708481</v>
      </c>
      <c r="C34" s="8">
        <v>103978758995</v>
      </c>
      <c r="D34" s="27">
        <f t="shared" si="0"/>
        <v>0.18144646527771971</v>
      </c>
    </row>
    <row r="35" spans="1:4" x14ac:dyDescent="0.25">
      <c r="A35" s="6" t="s">
        <v>71</v>
      </c>
      <c r="B35" s="8">
        <v>62529409330</v>
      </c>
      <c r="C35" s="8">
        <v>69848284293</v>
      </c>
      <c r="D35" s="27">
        <f t="shared" si="0"/>
        <v>0.11704692306262666</v>
      </c>
    </row>
    <row r="36" spans="1:4" x14ac:dyDescent="0.25">
      <c r="A36" s="6" t="s">
        <v>72</v>
      </c>
      <c r="B36" s="8">
        <v>18187683945</v>
      </c>
      <c r="C36" s="8">
        <v>20309476936</v>
      </c>
      <c r="D36" s="27">
        <f t="shared" si="0"/>
        <v>0.11666097769327605</v>
      </c>
    </row>
    <row r="37" spans="1:4" x14ac:dyDescent="0.25">
      <c r="A37" s="6" t="s">
        <v>73</v>
      </c>
      <c r="B37" s="8">
        <v>8170085465.3999939</v>
      </c>
      <c r="C37" s="8">
        <v>6378349133</v>
      </c>
      <c r="D37" s="27">
        <f t="shared" si="0"/>
        <v>-0.21930447851346602</v>
      </c>
    </row>
    <row r="38" spans="1:4" x14ac:dyDescent="0.25">
      <c r="A38" s="6" t="s">
        <v>74</v>
      </c>
      <c r="B38" s="8">
        <v>11318499582</v>
      </c>
      <c r="C38" s="8">
        <v>11423393512</v>
      </c>
      <c r="D38" s="27">
        <f t="shared" si="0"/>
        <v>9.2674765979418837E-3</v>
      </c>
    </row>
    <row r="39" spans="1:4" x14ac:dyDescent="0.25">
      <c r="A39" s="6" t="s">
        <v>75</v>
      </c>
      <c r="B39" s="8">
        <v>7294091905</v>
      </c>
      <c r="C39" s="8">
        <v>6652590787</v>
      </c>
      <c r="D39" s="27">
        <f t="shared" si="0"/>
        <v>-8.7948044301479095E-2</v>
      </c>
    </row>
    <row r="40" spans="1:4" x14ac:dyDescent="0.25">
      <c r="A40" s="6" t="s">
        <v>76</v>
      </c>
      <c r="B40" s="8">
        <v>129864214069</v>
      </c>
      <c r="C40" s="8">
        <v>14891231718</v>
      </c>
      <c r="D40" s="27">
        <f t="shared" si="0"/>
        <v>-0.88533229246597578</v>
      </c>
    </row>
    <row r="41" spans="1:4" x14ac:dyDescent="0.25">
      <c r="A41" s="15" t="s">
        <v>13</v>
      </c>
      <c r="B41" s="13">
        <v>9651764080375.9375</v>
      </c>
      <c r="C41" s="13">
        <v>9384412073218</v>
      </c>
      <c r="D41" s="14">
        <f t="shared" si="0"/>
        <v>-2.7699807509957715E-2</v>
      </c>
    </row>
    <row r="43" spans="1:4" x14ac:dyDescent="0.25">
      <c r="A43" s="24" t="s">
        <v>97</v>
      </c>
    </row>
    <row r="44" spans="1:4" x14ac:dyDescent="0.25">
      <c r="B44" s="4"/>
      <c r="C44" s="4"/>
    </row>
  </sheetData>
  <mergeCells count="2">
    <mergeCell ref="A1:D1"/>
    <mergeCell ref="A2:D2"/>
  </mergeCells>
  <pageMargins left="0.25" right="0.25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FDC2-ABD5-48EA-AF2F-C6E8842EACB0}">
  <sheetPr>
    <pageSetUpPr fitToPage="1"/>
  </sheetPr>
  <dimension ref="A1:D45"/>
  <sheetViews>
    <sheetView view="pageBreakPreview" zoomScale="60" zoomScaleNormal="100" workbookViewId="0">
      <selection activeCell="A43" sqref="A43"/>
    </sheetView>
  </sheetViews>
  <sheetFormatPr defaultColWidth="8.85546875" defaultRowHeight="15" x14ac:dyDescent="0.25"/>
  <cols>
    <col min="1" max="1" width="37.5703125" style="24" customWidth="1"/>
    <col min="2" max="2" width="25.42578125" style="24" bestFit="1" customWidth="1"/>
    <col min="3" max="3" width="25.42578125" style="24" customWidth="1"/>
    <col min="4" max="4" width="31" style="24" bestFit="1" customWidth="1"/>
    <col min="5" max="16384" width="8.85546875" style="24"/>
  </cols>
  <sheetData>
    <row r="1" spans="1:4" ht="26.25" x14ac:dyDescent="0.25">
      <c r="A1" s="73" t="s">
        <v>28</v>
      </c>
      <c r="B1" s="73"/>
      <c r="C1" s="73"/>
      <c r="D1" s="73"/>
    </row>
    <row r="2" spans="1:4" x14ac:dyDescent="0.25">
      <c r="A2" s="74" t="s">
        <v>83</v>
      </c>
      <c r="B2" s="74"/>
      <c r="C2" s="74"/>
      <c r="D2" s="74"/>
    </row>
    <row r="4" spans="1:4" x14ac:dyDescent="0.25">
      <c r="A4" s="1" t="s">
        <v>2</v>
      </c>
      <c r="B4" s="2" t="s">
        <v>91</v>
      </c>
      <c r="C4" s="2" t="s">
        <v>96</v>
      </c>
      <c r="D4" s="1" t="s">
        <v>92</v>
      </c>
    </row>
    <row r="5" spans="1:4" x14ac:dyDescent="0.25">
      <c r="A5" s="9" t="s">
        <v>21</v>
      </c>
      <c r="B5" s="21">
        <v>12577247035387.668</v>
      </c>
      <c r="C5" s="21">
        <v>13192002479450.25</v>
      </c>
      <c r="D5" s="11">
        <f>(C5-B5)/B5</f>
        <v>4.8878378736848388E-2</v>
      </c>
    </row>
    <row r="6" spans="1:4" ht="15.75" x14ac:dyDescent="0.3">
      <c r="A6" s="6" t="s">
        <v>43</v>
      </c>
      <c r="B6" s="22">
        <v>1340375253901.4924</v>
      </c>
      <c r="C6" s="22">
        <v>1405413526255.5801</v>
      </c>
      <c r="D6" s="25">
        <f t="shared" ref="D6:D41" si="0">(C6-B6)/B6</f>
        <v>4.8522435910971745E-2</v>
      </c>
    </row>
    <row r="7" spans="1:4" ht="15.75" x14ac:dyDescent="0.3">
      <c r="A7" s="6" t="s">
        <v>44</v>
      </c>
      <c r="B7" s="22">
        <v>4386351419724.8203</v>
      </c>
      <c r="C7" s="22">
        <v>4590194128425.7998</v>
      </c>
      <c r="D7" s="25">
        <f t="shared" si="0"/>
        <v>4.6472042295637055E-2</v>
      </c>
    </row>
    <row r="8" spans="1:4" ht="15.75" x14ac:dyDescent="0.3">
      <c r="A8" s="6" t="s">
        <v>45</v>
      </c>
      <c r="B8" s="22">
        <v>3836719337524.9429</v>
      </c>
      <c r="C8" s="22">
        <v>4021895617962.5498</v>
      </c>
      <c r="D8" s="25">
        <f t="shared" si="0"/>
        <v>4.8264223714905255E-2</v>
      </c>
    </row>
    <row r="9" spans="1:4" ht="15.75" x14ac:dyDescent="0.3">
      <c r="A9" s="6" t="s">
        <v>46</v>
      </c>
      <c r="B9" s="22">
        <v>1131007956498.8835</v>
      </c>
      <c r="C9" s="22">
        <v>1183114398836.25</v>
      </c>
      <c r="D9" s="25">
        <f t="shared" si="0"/>
        <v>4.6070800862149278E-2</v>
      </c>
    </row>
    <row r="10" spans="1:4" ht="15.75" x14ac:dyDescent="0.3">
      <c r="A10" s="6" t="s">
        <v>47</v>
      </c>
      <c r="B10" s="22">
        <v>155951535273.55405</v>
      </c>
      <c r="C10" s="22">
        <v>167973577296.94</v>
      </c>
      <c r="D10" s="25">
        <f t="shared" si="0"/>
        <v>7.7088321075506783E-2</v>
      </c>
    </row>
    <row r="11" spans="1:4" ht="15.75" x14ac:dyDescent="0.3">
      <c r="A11" s="6" t="s">
        <v>48</v>
      </c>
      <c r="B11" s="22">
        <v>1726841532463.9727</v>
      </c>
      <c r="C11" s="22">
        <v>1823411230673.1299</v>
      </c>
      <c r="D11" s="25">
        <f t="shared" si="0"/>
        <v>5.5922733148168577E-2</v>
      </c>
    </row>
    <row r="12" spans="1:4" x14ac:dyDescent="0.25">
      <c r="A12" s="9" t="s">
        <v>22</v>
      </c>
      <c r="B12" s="21">
        <v>2741838359561.6724</v>
      </c>
      <c r="C12" s="21">
        <v>2879746253130.4902</v>
      </c>
      <c r="D12" s="11">
        <f t="shared" si="0"/>
        <v>5.0297601639385008E-2</v>
      </c>
    </row>
    <row r="13" spans="1:4" ht="15.75" x14ac:dyDescent="0.3">
      <c r="A13" s="6" t="s">
        <v>49</v>
      </c>
      <c r="B13" s="22">
        <v>67932409563.051064</v>
      </c>
      <c r="C13" s="22">
        <v>69494257992.800003</v>
      </c>
      <c r="D13" s="25">
        <f t="shared" si="0"/>
        <v>2.2991211997262059E-2</v>
      </c>
    </row>
    <row r="14" spans="1:4" ht="15.75" x14ac:dyDescent="0.3">
      <c r="A14" s="6" t="s">
        <v>50</v>
      </c>
      <c r="B14" s="22">
        <v>348564080192.97571</v>
      </c>
      <c r="C14" s="22">
        <v>364708002938.59998</v>
      </c>
      <c r="D14" s="25">
        <f t="shared" si="0"/>
        <v>4.6315508863353047E-2</v>
      </c>
    </row>
    <row r="15" spans="1:4" ht="15.75" x14ac:dyDescent="0.3">
      <c r="A15" s="6" t="s">
        <v>51</v>
      </c>
      <c r="B15" s="22">
        <v>146533315792.88705</v>
      </c>
      <c r="C15" s="22">
        <v>148544087405.84</v>
      </c>
      <c r="D15" s="25">
        <f t="shared" si="0"/>
        <v>1.3722282895686359E-2</v>
      </c>
    </row>
    <row r="16" spans="1:4" ht="15.75" x14ac:dyDescent="0.3">
      <c r="A16" s="6" t="s">
        <v>52</v>
      </c>
      <c r="B16" s="22">
        <v>147962904894.65137</v>
      </c>
      <c r="C16" s="22">
        <v>152963428041</v>
      </c>
      <c r="D16" s="25">
        <f t="shared" si="0"/>
        <v>3.3795789221014366E-2</v>
      </c>
    </row>
    <row r="17" spans="1:4" ht="15.75" x14ac:dyDescent="0.3">
      <c r="A17" s="6" t="s">
        <v>53</v>
      </c>
      <c r="B17" s="22">
        <v>77695411908.551086</v>
      </c>
      <c r="C17" s="22">
        <v>87798809809.899994</v>
      </c>
      <c r="D17" s="25">
        <f t="shared" si="0"/>
        <v>0.13003853964042034</v>
      </c>
    </row>
    <row r="18" spans="1:4" ht="30" x14ac:dyDescent="0.3">
      <c r="A18" s="6" t="s">
        <v>54</v>
      </c>
      <c r="B18" s="22">
        <v>36469007593.209557</v>
      </c>
      <c r="C18" s="22">
        <v>42615387222</v>
      </c>
      <c r="D18" s="25">
        <f t="shared" si="0"/>
        <v>0.168537068443148</v>
      </c>
    </row>
    <row r="19" spans="1:4" ht="15.75" x14ac:dyDescent="0.3">
      <c r="A19" s="6" t="s">
        <v>55</v>
      </c>
      <c r="B19" s="22">
        <v>78218128180.113205</v>
      </c>
      <c r="C19" s="22">
        <v>82681935486.399994</v>
      </c>
      <c r="D19" s="25">
        <f t="shared" si="0"/>
        <v>5.7068705300745134E-2</v>
      </c>
    </row>
    <row r="20" spans="1:4" ht="15.75" x14ac:dyDescent="0.3">
      <c r="A20" s="6" t="s">
        <v>56</v>
      </c>
      <c r="B20" s="22">
        <v>230892836432.67441</v>
      </c>
      <c r="C20" s="22">
        <v>238151841729.23999</v>
      </c>
      <c r="D20" s="25">
        <f t="shared" si="0"/>
        <v>3.1438850198725075E-2</v>
      </c>
    </row>
    <row r="21" spans="1:4" ht="15.75" x14ac:dyDescent="0.3">
      <c r="A21" s="6" t="s">
        <v>57</v>
      </c>
      <c r="B21" s="22">
        <v>31255531260.028999</v>
      </c>
      <c r="C21" s="22">
        <v>33144658821</v>
      </c>
      <c r="D21" s="25">
        <f t="shared" si="0"/>
        <v>6.0441383806740898E-2</v>
      </c>
    </row>
    <row r="22" spans="1:4" ht="15.75" x14ac:dyDescent="0.3">
      <c r="A22" s="7" t="s">
        <v>58</v>
      </c>
      <c r="B22" s="22">
        <v>214464180968.60199</v>
      </c>
      <c r="C22" s="22">
        <v>216042129372.60001</v>
      </c>
      <c r="D22" s="25">
        <f t="shared" si="0"/>
        <v>7.3576314556183693E-3</v>
      </c>
    </row>
    <row r="23" spans="1:4" ht="15.75" x14ac:dyDescent="0.3">
      <c r="A23" s="6" t="s">
        <v>59</v>
      </c>
      <c r="B23" s="22">
        <v>77535097449.791229</v>
      </c>
      <c r="C23" s="22">
        <v>85063176098</v>
      </c>
      <c r="D23" s="25">
        <f t="shared" si="0"/>
        <v>9.7092528362186778E-2</v>
      </c>
    </row>
    <row r="24" spans="1:4" ht="15.75" x14ac:dyDescent="0.3">
      <c r="A24" s="6" t="s">
        <v>60</v>
      </c>
      <c r="B24" s="22">
        <v>67130671706.167946</v>
      </c>
      <c r="C24" s="22">
        <v>68852564370</v>
      </c>
      <c r="D24" s="25">
        <f t="shared" si="0"/>
        <v>2.5649864958432213E-2</v>
      </c>
    </row>
    <row r="25" spans="1:4" ht="15.75" x14ac:dyDescent="0.3">
      <c r="A25" s="6" t="s">
        <v>61</v>
      </c>
      <c r="B25" s="22">
        <v>10245792864.033136</v>
      </c>
      <c r="C25" s="22">
        <v>12543018767</v>
      </c>
      <c r="D25" s="25">
        <f t="shared" si="0"/>
        <v>0.22421162846567519</v>
      </c>
    </row>
    <row r="26" spans="1:4" ht="15.75" x14ac:dyDescent="0.3">
      <c r="A26" s="6" t="s">
        <v>62</v>
      </c>
      <c r="B26" s="22">
        <v>136014048868.50679</v>
      </c>
      <c r="C26" s="22">
        <v>145088619735.60001</v>
      </c>
      <c r="D26" s="25">
        <f t="shared" si="0"/>
        <v>6.6717893795413485E-2</v>
      </c>
    </row>
    <row r="27" spans="1:4" ht="15.75" x14ac:dyDescent="0.3">
      <c r="A27" s="6" t="s">
        <v>63</v>
      </c>
      <c r="B27" s="22">
        <v>87636135531.436981</v>
      </c>
      <c r="C27" s="22">
        <v>96605014805</v>
      </c>
      <c r="D27" s="25">
        <f t="shared" si="0"/>
        <v>0.10234224979427221</v>
      </c>
    </row>
    <row r="28" spans="1:4" ht="15.75" x14ac:dyDescent="0.3">
      <c r="A28" s="6" t="s">
        <v>64</v>
      </c>
      <c r="B28" s="22">
        <v>98440437627.666901</v>
      </c>
      <c r="C28" s="22">
        <v>93819283919.600006</v>
      </c>
      <c r="D28" s="25">
        <f t="shared" si="0"/>
        <v>-4.6943652623178803E-2</v>
      </c>
    </row>
    <row r="29" spans="1:4" ht="15.75" x14ac:dyDescent="0.3">
      <c r="A29" s="6" t="s">
        <v>65</v>
      </c>
      <c r="B29" s="22">
        <v>44102068729.113609</v>
      </c>
      <c r="C29" s="22">
        <v>43958030332</v>
      </c>
      <c r="D29" s="25">
        <f t="shared" si="0"/>
        <v>-3.2660235962700675E-3</v>
      </c>
    </row>
    <row r="30" spans="1:4" ht="15.75" x14ac:dyDescent="0.3">
      <c r="A30" s="6" t="s">
        <v>66</v>
      </c>
      <c r="B30" s="22">
        <v>59815941907.572586</v>
      </c>
      <c r="C30" s="22">
        <v>62503041781</v>
      </c>
      <c r="D30" s="25">
        <f t="shared" si="0"/>
        <v>4.4922804652637795E-2</v>
      </c>
    </row>
    <row r="31" spans="1:4" ht="15.75" x14ac:dyDescent="0.3">
      <c r="A31" s="6" t="s">
        <v>67</v>
      </c>
      <c r="B31" s="22">
        <v>23233657493.786709</v>
      </c>
      <c r="C31" s="22">
        <v>22356068462.73</v>
      </c>
      <c r="D31" s="25">
        <f t="shared" si="0"/>
        <v>-3.7772315068834932E-2</v>
      </c>
    </row>
    <row r="32" spans="1:4" ht="15.75" x14ac:dyDescent="0.3">
      <c r="A32" s="7" t="s">
        <v>68</v>
      </c>
      <c r="B32" s="22">
        <v>307170550730.32928</v>
      </c>
      <c r="C32" s="22">
        <v>325145685834.16003</v>
      </c>
      <c r="D32" s="25">
        <f t="shared" si="0"/>
        <v>5.8518419363747708E-2</v>
      </c>
    </row>
    <row r="33" spans="1:4" ht="15.75" x14ac:dyDescent="0.3">
      <c r="A33" s="6" t="s">
        <v>69</v>
      </c>
      <c r="B33" s="22">
        <v>54840916440.784935</v>
      </c>
      <c r="C33" s="22">
        <v>55247733588.239998</v>
      </c>
      <c r="D33" s="25">
        <f t="shared" si="0"/>
        <v>7.4181318230582089E-3</v>
      </c>
    </row>
    <row r="34" spans="1:4" ht="15.75" x14ac:dyDescent="0.3">
      <c r="A34" s="6" t="s">
        <v>70</v>
      </c>
      <c r="B34" s="22">
        <v>156713045003.97028</v>
      </c>
      <c r="C34" s="22">
        <v>166684863934.79999</v>
      </c>
      <c r="D34" s="25">
        <f t="shared" si="0"/>
        <v>6.3631071239647466E-2</v>
      </c>
    </row>
    <row r="35" spans="1:4" ht="15.75" x14ac:dyDescent="0.3">
      <c r="A35" s="6" t="s">
        <v>71</v>
      </c>
      <c r="B35" s="22">
        <v>152131147642.02731</v>
      </c>
      <c r="C35" s="22">
        <v>168785829034.76999</v>
      </c>
      <c r="D35" s="25">
        <f t="shared" si="0"/>
        <v>0.10947581511665203</v>
      </c>
    </row>
    <row r="36" spans="1:4" ht="15.75" x14ac:dyDescent="0.3">
      <c r="A36" s="6" t="s">
        <v>72</v>
      </c>
      <c r="B36" s="22">
        <v>29365325696.043839</v>
      </c>
      <c r="C36" s="22">
        <v>33295997229.130001</v>
      </c>
      <c r="D36" s="25">
        <f t="shared" si="0"/>
        <v>0.13385417801157612</v>
      </c>
    </row>
    <row r="37" spans="1:4" ht="15.75" x14ac:dyDescent="0.3">
      <c r="A37" s="6" t="s">
        <v>73</v>
      </c>
      <c r="B37" s="22">
        <v>8448514464.2744503</v>
      </c>
      <c r="C37" s="22">
        <v>9525694254</v>
      </c>
      <c r="D37" s="25">
        <f t="shared" si="0"/>
        <v>0.12749931295975556</v>
      </c>
    </row>
    <row r="38" spans="1:4" ht="15.75" x14ac:dyDescent="0.3">
      <c r="A38" s="6" t="s">
        <v>74</v>
      </c>
      <c r="B38" s="22">
        <v>17264989008.784882</v>
      </c>
      <c r="C38" s="22">
        <v>18931447713.989998</v>
      </c>
      <c r="D38" s="25">
        <f t="shared" si="0"/>
        <v>9.6522430703962686E-2</v>
      </c>
    </row>
    <row r="39" spans="1:4" ht="15.75" x14ac:dyDescent="0.3">
      <c r="A39" s="6" t="s">
        <v>75</v>
      </c>
      <c r="B39" s="22">
        <v>12093375444.852358</v>
      </c>
      <c r="C39" s="22">
        <v>12042441133</v>
      </c>
      <c r="D39" s="25">
        <f t="shared" si="0"/>
        <v>-4.2117531275388019E-3</v>
      </c>
    </row>
    <row r="40" spans="1:4" ht="15.75" x14ac:dyDescent="0.3">
      <c r="A40" s="6" t="s">
        <v>76</v>
      </c>
      <c r="B40" s="22">
        <v>19668836165.784199</v>
      </c>
      <c r="C40" s="22">
        <v>23153203318.09</v>
      </c>
      <c r="D40" s="25">
        <f t="shared" si="0"/>
        <v>0.17715166891100489</v>
      </c>
    </row>
    <row r="41" spans="1:4" x14ac:dyDescent="0.25">
      <c r="A41" s="15" t="s">
        <v>13</v>
      </c>
      <c r="B41" s="13">
        <v>15319085394949.34</v>
      </c>
      <c r="C41" s="29">
        <v>16071748732580.74</v>
      </c>
      <c r="D41" s="14">
        <f t="shared" si="0"/>
        <v>4.913239388818548E-2</v>
      </c>
    </row>
    <row r="43" spans="1:4" x14ac:dyDescent="0.25">
      <c r="A43" s="24" t="s">
        <v>97</v>
      </c>
    </row>
    <row r="45" spans="1:4" ht="15.75" x14ac:dyDescent="0.25">
      <c r="A45" s="34"/>
    </row>
  </sheetData>
  <mergeCells count="2">
    <mergeCell ref="A1:D1"/>
    <mergeCell ref="A2:D2"/>
  </mergeCells>
  <pageMargins left="0.25" right="0.25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48FD-D604-4115-9D74-2FAF57F5FC4C}">
  <sheetPr>
    <pageSetUpPr fitToPage="1"/>
  </sheetPr>
  <dimension ref="A1:D44"/>
  <sheetViews>
    <sheetView view="pageBreakPreview" zoomScale="65" zoomScaleNormal="100" workbookViewId="0">
      <selection activeCell="A44" sqref="A44"/>
    </sheetView>
  </sheetViews>
  <sheetFormatPr defaultColWidth="8.85546875" defaultRowHeight="15" x14ac:dyDescent="0.25"/>
  <cols>
    <col min="1" max="1" width="37.5703125" style="24" customWidth="1"/>
    <col min="2" max="3" width="21.5703125" style="24" customWidth="1"/>
    <col min="4" max="4" width="29.85546875" style="24" bestFit="1" customWidth="1"/>
    <col min="5" max="16384" width="8.85546875" style="24"/>
  </cols>
  <sheetData>
    <row r="1" spans="1:4" ht="26.25" x14ac:dyDescent="0.25">
      <c r="A1" s="73" t="s">
        <v>41</v>
      </c>
      <c r="B1" s="73"/>
      <c r="C1" s="73"/>
      <c r="D1" s="73"/>
    </row>
    <row r="2" spans="1:4" x14ac:dyDescent="0.25">
      <c r="A2" s="74" t="s">
        <v>42</v>
      </c>
      <c r="B2" s="74"/>
      <c r="C2" s="74"/>
      <c r="D2" s="74"/>
    </row>
    <row r="4" spans="1:4" x14ac:dyDescent="0.25">
      <c r="A4" s="1" t="s">
        <v>2</v>
      </c>
      <c r="B4" s="2" t="s">
        <v>91</v>
      </c>
      <c r="C4" s="2" t="s">
        <v>96</v>
      </c>
      <c r="D4" s="1" t="s">
        <v>92</v>
      </c>
    </row>
    <row r="5" spans="1:4" x14ac:dyDescent="0.25">
      <c r="A5" s="9" t="s">
        <v>21</v>
      </c>
      <c r="B5" s="21">
        <v>581455</v>
      </c>
      <c r="C5" s="21">
        <v>440668</v>
      </c>
      <c r="D5" s="11">
        <f>(C5-B5)/B5</f>
        <v>-0.24212879758536773</v>
      </c>
    </row>
    <row r="6" spans="1:4" ht="15.75" x14ac:dyDescent="0.3">
      <c r="A6" s="6" t="s">
        <v>43</v>
      </c>
      <c r="B6" s="22">
        <v>42154</v>
      </c>
      <c r="C6" s="26">
        <v>42856</v>
      </c>
      <c r="D6" s="27">
        <f t="shared" ref="D6:D42" si="0">(C6-B6)/B6</f>
        <v>1.6653223893343456E-2</v>
      </c>
    </row>
    <row r="7" spans="1:4" ht="15.75" x14ac:dyDescent="0.3">
      <c r="A7" s="6" t="s">
        <v>44</v>
      </c>
      <c r="B7" s="22">
        <v>300906</v>
      </c>
      <c r="C7" s="26">
        <v>156342</v>
      </c>
      <c r="D7" s="27">
        <f t="shared" si="0"/>
        <v>-0.48042910410560108</v>
      </c>
    </row>
    <row r="8" spans="1:4" ht="15.75" x14ac:dyDescent="0.3">
      <c r="A8" s="6" t="s">
        <v>45</v>
      </c>
      <c r="B8" s="22">
        <v>120006</v>
      </c>
      <c r="C8" s="26">
        <v>121772</v>
      </c>
      <c r="D8" s="27">
        <f t="shared" si="0"/>
        <v>1.4715930870123161E-2</v>
      </c>
    </row>
    <row r="9" spans="1:4" ht="15.75" x14ac:dyDescent="0.3">
      <c r="A9" s="6" t="s">
        <v>46</v>
      </c>
      <c r="B9" s="22">
        <v>45320</v>
      </c>
      <c r="C9" s="26">
        <v>45507</v>
      </c>
      <c r="D9" s="27">
        <f t="shared" si="0"/>
        <v>4.1262135922330101E-3</v>
      </c>
    </row>
    <row r="10" spans="1:4" ht="15.75" x14ac:dyDescent="0.3">
      <c r="A10" s="6" t="s">
        <v>47</v>
      </c>
      <c r="B10" s="22">
        <v>12369</v>
      </c>
      <c r="C10" s="26">
        <v>12496</v>
      </c>
      <c r="D10" s="27">
        <f t="shared" si="0"/>
        <v>1.026760449510874E-2</v>
      </c>
    </row>
    <row r="11" spans="1:4" ht="15.75" x14ac:dyDescent="0.3">
      <c r="A11" s="6" t="s">
        <v>48</v>
      </c>
      <c r="B11" s="22">
        <v>60700</v>
      </c>
      <c r="C11" s="26">
        <v>61695</v>
      </c>
      <c r="D11" s="27">
        <f t="shared" si="0"/>
        <v>1.6392092257001646E-2</v>
      </c>
    </row>
    <row r="12" spans="1:4" x14ac:dyDescent="0.25">
      <c r="A12" s="9" t="s">
        <v>22</v>
      </c>
      <c r="B12" s="21">
        <v>131578</v>
      </c>
      <c r="C12" s="21">
        <v>132808</v>
      </c>
      <c r="D12" s="11">
        <f t="shared" si="0"/>
        <v>9.3480673060846037E-3</v>
      </c>
    </row>
    <row r="13" spans="1:4" ht="15.75" x14ac:dyDescent="0.3">
      <c r="A13" s="6" t="s">
        <v>49</v>
      </c>
      <c r="B13" s="22">
        <v>4463</v>
      </c>
      <c r="C13" s="26">
        <v>4496</v>
      </c>
      <c r="D13" s="27">
        <f t="shared" si="0"/>
        <v>7.394129509298678E-3</v>
      </c>
    </row>
    <row r="14" spans="1:4" ht="15.75" x14ac:dyDescent="0.3">
      <c r="A14" s="6" t="s">
        <v>50</v>
      </c>
      <c r="B14" s="22">
        <v>23995</v>
      </c>
      <c r="C14" s="26">
        <v>24397</v>
      </c>
      <c r="D14" s="27">
        <f t="shared" si="0"/>
        <v>1.6753490310481352E-2</v>
      </c>
    </row>
    <row r="15" spans="1:4" ht="15.75" x14ac:dyDescent="0.3">
      <c r="A15" s="6" t="s">
        <v>51</v>
      </c>
      <c r="B15" s="22">
        <v>5112</v>
      </c>
      <c r="C15" s="26">
        <v>5184</v>
      </c>
      <c r="D15" s="27">
        <f t="shared" si="0"/>
        <v>1.4084507042253521E-2</v>
      </c>
    </row>
    <row r="16" spans="1:4" ht="15.75" x14ac:dyDescent="0.3">
      <c r="A16" s="6" t="s">
        <v>52</v>
      </c>
      <c r="B16" s="22">
        <v>7991</v>
      </c>
      <c r="C16" s="26">
        <v>8115</v>
      </c>
      <c r="D16" s="27">
        <f t="shared" si="0"/>
        <v>1.5517457139281692E-2</v>
      </c>
    </row>
    <row r="17" spans="1:4" ht="15.75" x14ac:dyDescent="0.3">
      <c r="A17" s="6" t="s">
        <v>53</v>
      </c>
      <c r="B17" s="22">
        <v>6167</v>
      </c>
      <c r="C17" s="26">
        <v>6295</v>
      </c>
      <c r="D17" s="27">
        <f t="shared" si="0"/>
        <v>2.07556348305497E-2</v>
      </c>
    </row>
    <row r="18" spans="1:4" ht="30" x14ac:dyDescent="0.3">
      <c r="A18" s="6" t="s">
        <v>54</v>
      </c>
      <c r="B18" s="22">
        <v>2307</v>
      </c>
      <c r="C18" s="26">
        <v>2362</v>
      </c>
      <c r="D18" s="27">
        <f t="shared" si="0"/>
        <v>2.3840485478977026E-2</v>
      </c>
    </row>
    <row r="19" spans="1:4" ht="15.75" x14ac:dyDescent="0.3">
      <c r="A19" s="6" t="s">
        <v>55</v>
      </c>
      <c r="B19" s="22">
        <v>3910</v>
      </c>
      <c r="C19" s="26">
        <v>3975</v>
      </c>
      <c r="D19" s="27">
        <f t="shared" si="0"/>
        <v>1.6624040920716114E-2</v>
      </c>
    </row>
    <row r="20" spans="1:4" ht="15.75" x14ac:dyDescent="0.3">
      <c r="A20" s="6" t="s">
        <v>56</v>
      </c>
      <c r="B20" s="22">
        <v>10225</v>
      </c>
      <c r="C20" s="26">
        <v>10347</v>
      </c>
      <c r="D20" s="27">
        <f t="shared" si="0"/>
        <v>1.1931540342298288E-2</v>
      </c>
    </row>
    <row r="21" spans="1:4" ht="15.75" x14ac:dyDescent="0.3">
      <c r="A21" s="6" t="s">
        <v>57</v>
      </c>
      <c r="B21" s="22">
        <v>1607</v>
      </c>
      <c r="C21" s="26">
        <v>1623</v>
      </c>
      <c r="D21" s="27">
        <f t="shared" si="0"/>
        <v>9.9564405724953328E-3</v>
      </c>
    </row>
    <row r="22" spans="1:4" ht="15.75" x14ac:dyDescent="0.3">
      <c r="A22" s="7" t="s">
        <v>58</v>
      </c>
      <c r="B22" s="22">
        <v>7460</v>
      </c>
      <c r="C22" s="26">
        <v>7570</v>
      </c>
      <c r="D22" s="27">
        <f t="shared" si="0"/>
        <v>1.4745308310991957E-2</v>
      </c>
    </row>
    <row r="23" spans="1:4" ht="15.75" x14ac:dyDescent="0.3">
      <c r="A23" s="6" t="s">
        <v>59</v>
      </c>
      <c r="B23" s="22">
        <v>6106</v>
      </c>
      <c r="C23" s="26">
        <v>6220</v>
      </c>
      <c r="D23" s="27">
        <f t="shared" si="0"/>
        <v>1.8670160497870947E-2</v>
      </c>
    </row>
    <row r="24" spans="1:4" ht="15.75" x14ac:dyDescent="0.3">
      <c r="A24" s="6" t="s">
        <v>60</v>
      </c>
      <c r="B24" s="22">
        <v>2670</v>
      </c>
      <c r="C24" s="26">
        <v>2703</v>
      </c>
      <c r="D24" s="27">
        <f t="shared" si="0"/>
        <v>1.2359550561797753E-2</v>
      </c>
    </row>
    <row r="25" spans="1:4" ht="15.75" x14ac:dyDescent="0.3">
      <c r="A25" s="6" t="s">
        <v>61</v>
      </c>
      <c r="B25" s="22">
        <v>718</v>
      </c>
      <c r="C25" s="26">
        <v>723</v>
      </c>
      <c r="D25" s="27">
        <f t="shared" si="0"/>
        <v>6.9637883008356544E-3</v>
      </c>
    </row>
    <row r="26" spans="1:4" ht="15.75" x14ac:dyDescent="0.3">
      <c r="A26" s="6" t="s">
        <v>62</v>
      </c>
      <c r="B26" s="22">
        <v>7285</v>
      </c>
      <c r="C26" s="26">
        <v>7378</v>
      </c>
      <c r="D26" s="27">
        <f t="shared" si="0"/>
        <v>1.276595744680851E-2</v>
      </c>
    </row>
    <row r="27" spans="1:4" ht="15.75" x14ac:dyDescent="0.3">
      <c r="A27" s="6" t="s">
        <v>63</v>
      </c>
      <c r="B27" s="22">
        <v>4677</v>
      </c>
      <c r="C27" s="26">
        <v>4751</v>
      </c>
      <c r="D27" s="27">
        <f t="shared" si="0"/>
        <v>1.5822108189010049E-2</v>
      </c>
    </row>
    <row r="28" spans="1:4" ht="15.75" x14ac:dyDescent="0.3">
      <c r="A28" s="6" t="s">
        <v>64</v>
      </c>
      <c r="B28" s="22">
        <v>3627</v>
      </c>
      <c r="C28" s="26">
        <v>3662</v>
      </c>
      <c r="D28" s="27">
        <f t="shared" si="0"/>
        <v>9.6498483595257797E-3</v>
      </c>
    </row>
    <row r="29" spans="1:4" ht="15.75" x14ac:dyDescent="0.3">
      <c r="A29" s="6" t="s">
        <v>65</v>
      </c>
      <c r="B29" s="22">
        <v>921</v>
      </c>
      <c r="C29" s="26">
        <v>965</v>
      </c>
      <c r="D29" s="27">
        <f t="shared" si="0"/>
        <v>4.7774158523344191E-2</v>
      </c>
    </row>
    <row r="30" spans="1:4" ht="15.75" x14ac:dyDescent="0.3">
      <c r="A30" s="6" t="s">
        <v>66</v>
      </c>
      <c r="B30" s="22">
        <v>1622</v>
      </c>
      <c r="C30" s="26">
        <v>1640</v>
      </c>
      <c r="D30" s="27">
        <f t="shared" si="0"/>
        <v>1.1097410604192354E-2</v>
      </c>
    </row>
    <row r="31" spans="1:4" ht="15.75" x14ac:dyDescent="0.3">
      <c r="A31" s="6" t="s">
        <v>67</v>
      </c>
      <c r="B31" s="22">
        <v>674</v>
      </c>
      <c r="C31" s="26">
        <v>676</v>
      </c>
      <c r="D31" s="27">
        <f t="shared" si="0"/>
        <v>2.967359050445104E-3</v>
      </c>
    </row>
    <row r="32" spans="1:4" ht="15.75" x14ac:dyDescent="0.3">
      <c r="A32" s="7" t="s">
        <v>68</v>
      </c>
      <c r="B32" s="22">
        <v>8924</v>
      </c>
      <c r="C32" s="26">
        <v>9030</v>
      </c>
      <c r="D32" s="27">
        <f t="shared" si="0"/>
        <v>1.1878081577767817E-2</v>
      </c>
    </row>
    <row r="33" spans="1:4" ht="15.75" x14ac:dyDescent="0.3">
      <c r="A33" s="6" t="s">
        <v>69</v>
      </c>
      <c r="B33" s="22">
        <v>1661</v>
      </c>
      <c r="C33" s="26">
        <v>1675</v>
      </c>
      <c r="D33" s="27">
        <f t="shared" si="0"/>
        <v>8.4286574352799518E-3</v>
      </c>
    </row>
    <row r="34" spans="1:4" ht="15.75" x14ac:dyDescent="0.3">
      <c r="A34" s="6" t="s">
        <v>70</v>
      </c>
      <c r="B34" s="22">
        <v>9725</v>
      </c>
      <c r="C34" s="26">
        <v>9860</v>
      </c>
      <c r="D34" s="27">
        <f t="shared" si="0"/>
        <v>1.3881748071979434E-2</v>
      </c>
    </row>
    <row r="35" spans="1:4" ht="15.75" x14ac:dyDescent="0.3">
      <c r="A35" s="6" t="s">
        <v>71</v>
      </c>
      <c r="B35" s="22">
        <v>2996</v>
      </c>
      <c r="C35" s="26">
        <v>3022</v>
      </c>
      <c r="D35" s="27">
        <f t="shared" si="0"/>
        <v>8.678237650200267E-3</v>
      </c>
    </row>
    <row r="36" spans="1:4" ht="15.75" x14ac:dyDescent="0.3">
      <c r="A36" s="6" t="s">
        <v>72</v>
      </c>
      <c r="B36" s="22">
        <v>2054</v>
      </c>
      <c r="C36" s="26">
        <v>2078</v>
      </c>
      <c r="D36" s="27">
        <f t="shared" si="0"/>
        <v>1.1684518013631937E-2</v>
      </c>
    </row>
    <row r="37" spans="1:4" ht="15.75" x14ac:dyDescent="0.3">
      <c r="A37" s="6" t="s">
        <v>73</v>
      </c>
      <c r="B37" s="22">
        <v>761</v>
      </c>
      <c r="C37" s="26">
        <v>767</v>
      </c>
      <c r="D37" s="27">
        <f t="shared" si="0"/>
        <v>7.8843626806833107E-3</v>
      </c>
    </row>
    <row r="38" spans="1:4" ht="15.75" x14ac:dyDescent="0.3">
      <c r="A38" s="6" t="s">
        <v>74</v>
      </c>
      <c r="B38" s="22">
        <v>877</v>
      </c>
      <c r="C38" s="26">
        <v>890</v>
      </c>
      <c r="D38" s="27">
        <f t="shared" si="0"/>
        <v>1.4823261117445839E-2</v>
      </c>
    </row>
    <row r="39" spans="1:4" ht="15.75" x14ac:dyDescent="0.3">
      <c r="A39" s="6" t="s">
        <v>75</v>
      </c>
      <c r="B39" s="22">
        <v>1456</v>
      </c>
      <c r="C39" s="26">
        <v>778</v>
      </c>
      <c r="D39" s="27">
        <f t="shared" si="0"/>
        <v>-0.46565934065934067</v>
      </c>
    </row>
    <row r="40" spans="1:4" ht="15.75" x14ac:dyDescent="0.3">
      <c r="A40" s="6" t="s">
        <v>76</v>
      </c>
      <c r="B40" s="22">
        <v>1587</v>
      </c>
      <c r="C40" s="26">
        <v>1626</v>
      </c>
      <c r="D40" s="27">
        <f t="shared" si="0"/>
        <v>2.4574669187145556E-2</v>
      </c>
    </row>
    <row r="41" spans="1:4" x14ac:dyDescent="0.25">
      <c r="A41" s="12" t="s">
        <v>77</v>
      </c>
      <c r="B41" s="10">
        <v>3930</v>
      </c>
      <c r="C41" s="21">
        <v>5431</v>
      </c>
      <c r="D41" s="11">
        <f t="shared" si="0"/>
        <v>0.38193384223918575</v>
      </c>
    </row>
    <row r="42" spans="1:4" x14ac:dyDescent="0.25">
      <c r="A42" s="15" t="s">
        <v>8</v>
      </c>
      <c r="B42" s="13">
        <v>716963</v>
      </c>
      <c r="C42" s="29">
        <v>578907</v>
      </c>
      <c r="D42" s="14">
        <f t="shared" si="0"/>
        <v>-0.192556659130248</v>
      </c>
    </row>
    <row r="44" spans="1:4" x14ac:dyDescent="0.25">
      <c r="A44" s="24" t="s">
        <v>97</v>
      </c>
    </row>
  </sheetData>
  <mergeCells count="2">
    <mergeCell ref="A1:D1"/>
    <mergeCell ref="A2:D2"/>
  </mergeCells>
  <pageMargins left="0.25" right="0.25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A159-96DC-4A91-B3C0-DE25AD9626C5}">
  <sheetPr>
    <pageSetUpPr fitToPage="1"/>
  </sheetPr>
  <dimension ref="A1:D45"/>
  <sheetViews>
    <sheetView view="pageBreakPreview" zoomScale="60" zoomScaleNormal="63" zoomScaleSheetLayoutView="100" workbookViewId="0">
      <selection activeCell="A45" sqref="A45"/>
    </sheetView>
  </sheetViews>
  <sheetFormatPr defaultColWidth="8.85546875" defaultRowHeight="15" x14ac:dyDescent="0.25"/>
  <cols>
    <col min="1" max="1" width="37.5703125" style="24" customWidth="1"/>
    <col min="2" max="3" width="21.5703125" style="24" customWidth="1"/>
    <col min="4" max="4" width="31" style="24" bestFit="1" customWidth="1"/>
    <col min="5" max="16384" width="8.85546875" style="24"/>
  </cols>
  <sheetData>
    <row r="1" spans="1:4" ht="26.25" x14ac:dyDescent="0.25">
      <c r="A1" s="73" t="s">
        <v>78</v>
      </c>
      <c r="B1" s="73"/>
      <c r="C1" s="73"/>
      <c r="D1" s="73"/>
    </row>
    <row r="2" spans="1:4" x14ac:dyDescent="0.25">
      <c r="A2" s="74" t="s">
        <v>42</v>
      </c>
      <c r="B2" s="74"/>
      <c r="C2" s="74"/>
      <c r="D2" s="74"/>
    </row>
    <row r="4" spans="1:4" x14ac:dyDescent="0.25">
      <c r="A4" s="1" t="s">
        <v>2</v>
      </c>
      <c r="B4" s="2" t="s">
        <v>91</v>
      </c>
      <c r="C4" s="2" t="s">
        <v>96</v>
      </c>
      <c r="D4" s="1" t="s">
        <v>92</v>
      </c>
    </row>
    <row r="5" spans="1:4" x14ac:dyDescent="0.25">
      <c r="A5" s="9" t="s">
        <v>21</v>
      </c>
      <c r="B5" s="21">
        <v>37037196</v>
      </c>
      <c r="C5" s="21">
        <v>40032919</v>
      </c>
      <c r="D5" s="11">
        <f>(C5-B5)/B5</f>
        <v>8.0884173845125862E-2</v>
      </c>
    </row>
    <row r="6" spans="1:4" ht="15.75" x14ac:dyDescent="0.3">
      <c r="A6" s="6" t="s">
        <v>43</v>
      </c>
      <c r="B6" s="22">
        <v>2935156</v>
      </c>
      <c r="C6" s="26">
        <v>2983538</v>
      </c>
      <c r="D6" s="27">
        <f t="shared" ref="D6:D41" si="0">(C6-B6)/B6</f>
        <v>1.648362131348385E-2</v>
      </c>
    </row>
    <row r="7" spans="1:4" ht="15.75" x14ac:dyDescent="0.3">
      <c r="A7" s="6" t="s">
        <v>44</v>
      </c>
      <c r="B7" s="22">
        <v>16956991</v>
      </c>
      <c r="C7" s="26">
        <v>19494630</v>
      </c>
      <c r="D7" s="27">
        <f t="shared" si="0"/>
        <v>0.14965149182422754</v>
      </c>
    </row>
    <row r="8" spans="1:4" ht="15.75" x14ac:dyDescent="0.3">
      <c r="A8" s="6" t="s">
        <v>45</v>
      </c>
      <c r="B8" s="22">
        <v>9848239</v>
      </c>
      <c r="C8" s="26">
        <v>10055893</v>
      </c>
      <c r="D8" s="27">
        <f t="shared" si="0"/>
        <v>2.1085394048621281E-2</v>
      </c>
    </row>
    <row r="9" spans="1:4" ht="15.75" x14ac:dyDescent="0.3">
      <c r="A9" s="6" t="s">
        <v>46</v>
      </c>
      <c r="B9" s="22">
        <v>2909601</v>
      </c>
      <c r="C9" s="26">
        <v>3001439</v>
      </c>
      <c r="D9" s="27">
        <f t="shared" si="0"/>
        <v>3.1563777988803277E-2</v>
      </c>
    </row>
    <row r="10" spans="1:4" ht="15.75" x14ac:dyDescent="0.3">
      <c r="A10" s="6" t="s">
        <v>47</v>
      </c>
      <c r="B10" s="22">
        <v>436787</v>
      </c>
      <c r="C10" s="26">
        <v>448441</v>
      </c>
      <c r="D10" s="27">
        <f t="shared" si="0"/>
        <v>2.6681197013647386E-2</v>
      </c>
    </row>
    <row r="11" spans="1:4" ht="15.75" x14ac:dyDescent="0.3">
      <c r="A11" s="6" t="s">
        <v>48</v>
      </c>
      <c r="B11" s="22">
        <v>3950422</v>
      </c>
      <c r="C11" s="26">
        <v>4048978</v>
      </c>
      <c r="D11" s="27">
        <f t="shared" si="0"/>
        <v>2.494822072173555E-2</v>
      </c>
    </row>
    <row r="12" spans="1:4" x14ac:dyDescent="0.25">
      <c r="A12" s="9" t="s">
        <v>22</v>
      </c>
      <c r="B12" s="21">
        <v>6524166</v>
      </c>
      <c r="C12" s="21">
        <v>6725019</v>
      </c>
      <c r="D12" s="11">
        <f t="shared" si="0"/>
        <v>3.0786003912224184E-2</v>
      </c>
    </row>
    <row r="13" spans="1:4" ht="15.75" x14ac:dyDescent="0.3">
      <c r="A13" s="6" t="s">
        <v>49</v>
      </c>
      <c r="B13" s="22">
        <v>164573</v>
      </c>
      <c r="C13" s="26">
        <v>169437</v>
      </c>
      <c r="D13" s="27">
        <f t="shared" si="0"/>
        <v>2.9555273343744113E-2</v>
      </c>
    </row>
    <row r="14" spans="1:4" ht="15.75" x14ac:dyDescent="0.3">
      <c r="A14" s="6" t="s">
        <v>50</v>
      </c>
      <c r="B14" s="22">
        <v>963298</v>
      </c>
      <c r="C14" s="26">
        <v>989868</v>
      </c>
      <c r="D14" s="27">
        <f t="shared" si="0"/>
        <v>2.7582326549001453E-2</v>
      </c>
    </row>
    <row r="15" spans="1:4" ht="15.75" x14ac:dyDescent="0.3">
      <c r="A15" s="6" t="s">
        <v>51</v>
      </c>
      <c r="B15" s="22">
        <v>332195</v>
      </c>
      <c r="C15" s="26">
        <v>340493</v>
      </c>
      <c r="D15" s="27">
        <f t="shared" si="0"/>
        <v>2.4979304324267374E-2</v>
      </c>
    </row>
    <row r="16" spans="1:4" ht="15.75" x14ac:dyDescent="0.3">
      <c r="A16" s="6" t="s">
        <v>52</v>
      </c>
      <c r="B16" s="22">
        <v>356953</v>
      </c>
      <c r="C16" s="26">
        <v>368052</v>
      </c>
      <c r="D16" s="27">
        <f t="shared" si="0"/>
        <v>3.109372942656316E-2</v>
      </c>
    </row>
    <row r="17" spans="1:4" ht="15.75" x14ac:dyDescent="0.3">
      <c r="A17" s="6" t="s">
        <v>53</v>
      </c>
      <c r="B17" s="22">
        <v>227870</v>
      </c>
      <c r="C17" s="26">
        <v>235404</v>
      </c>
      <c r="D17" s="27">
        <f t="shared" si="0"/>
        <v>3.3062711194979597E-2</v>
      </c>
    </row>
    <row r="18" spans="1:4" ht="30" x14ac:dyDescent="0.3">
      <c r="A18" s="6" t="s">
        <v>54</v>
      </c>
      <c r="B18" s="22">
        <v>68226</v>
      </c>
      <c r="C18" s="26">
        <v>70833</v>
      </c>
      <c r="D18" s="27">
        <f t="shared" si="0"/>
        <v>3.8211239117052147E-2</v>
      </c>
    </row>
    <row r="19" spans="1:4" ht="15.75" x14ac:dyDescent="0.3">
      <c r="A19" s="6" t="s">
        <v>55</v>
      </c>
      <c r="B19" s="22">
        <v>188458</v>
      </c>
      <c r="C19" s="26">
        <v>195803</v>
      </c>
      <c r="D19" s="27">
        <f t="shared" si="0"/>
        <v>3.8974201148266455E-2</v>
      </c>
    </row>
    <row r="20" spans="1:4" ht="15.75" x14ac:dyDescent="0.3">
      <c r="A20" s="6" t="s">
        <v>56</v>
      </c>
      <c r="B20" s="22">
        <v>611520</v>
      </c>
      <c r="C20" s="26">
        <v>634551</v>
      </c>
      <c r="D20" s="27">
        <f t="shared" si="0"/>
        <v>3.7661891679748823E-2</v>
      </c>
    </row>
    <row r="21" spans="1:4" ht="15.75" x14ac:dyDescent="0.3">
      <c r="A21" s="6" t="s">
        <v>57</v>
      </c>
      <c r="B21" s="22">
        <v>87783</v>
      </c>
      <c r="C21" s="26">
        <v>91742</v>
      </c>
      <c r="D21" s="27">
        <f t="shared" si="0"/>
        <v>4.5099848490026545E-2</v>
      </c>
    </row>
    <row r="22" spans="1:4" ht="15.75" x14ac:dyDescent="0.3">
      <c r="A22" s="7" t="s">
        <v>58</v>
      </c>
      <c r="B22" s="22">
        <v>473547</v>
      </c>
      <c r="C22" s="26">
        <v>490511</v>
      </c>
      <c r="D22" s="27">
        <f t="shared" si="0"/>
        <v>3.5823265694851829E-2</v>
      </c>
    </row>
    <row r="23" spans="1:4" ht="15.75" x14ac:dyDescent="0.3">
      <c r="A23" s="6" t="s">
        <v>59</v>
      </c>
      <c r="B23" s="22">
        <v>205043</v>
      </c>
      <c r="C23" s="26">
        <v>214552</v>
      </c>
      <c r="D23" s="27">
        <f t="shared" si="0"/>
        <v>4.6375638280750864E-2</v>
      </c>
    </row>
    <row r="24" spans="1:4" ht="15.75" x14ac:dyDescent="0.3">
      <c r="A24" s="6" t="s">
        <v>60</v>
      </c>
      <c r="B24" s="22">
        <v>120428</v>
      </c>
      <c r="C24" s="26">
        <v>126503</v>
      </c>
      <c r="D24" s="27">
        <f t="shared" si="0"/>
        <v>5.0445079217457736E-2</v>
      </c>
    </row>
    <row r="25" spans="1:4" ht="15.75" x14ac:dyDescent="0.3">
      <c r="A25" s="6" t="s">
        <v>61</v>
      </c>
      <c r="B25" s="22">
        <v>31639</v>
      </c>
      <c r="C25" s="26">
        <v>32839</v>
      </c>
      <c r="D25" s="27">
        <f t="shared" si="0"/>
        <v>3.7927873826606402E-2</v>
      </c>
    </row>
    <row r="26" spans="1:4" ht="15.75" x14ac:dyDescent="0.3">
      <c r="A26" s="6" t="s">
        <v>62</v>
      </c>
      <c r="B26" s="22">
        <v>370738</v>
      </c>
      <c r="C26" s="26">
        <v>381481</v>
      </c>
      <c r="D26" s="27">
        <f t="shared" si="0"/>
        <v>2.8977337095199306E-2</v>
      </c>
    </row>
    <row r="27" spans="1:4" ht="15.75" x14ac:dyDescent="0.3">
      <c r="A27" s="6" t="s">
        <v>63</v>
      </c>
      <c r="B27" s="22">
        <v>246560</v>
      </c>
      <c r="C27" s="26">
        <v>256747</v>
      </c>
      <c r="D27" s="27">
        <f t="shared" si="0"/>
        <v>4.1316515249837767E-2</v>
      </c>
    </row>
    <row r="28" spans="1:4" ht="15.75" x14ac:dyDescent="0.3">
      <c r="A28" s="6" t="s">
        <v>64</v>
      </c>
      <c r="B28" s="22">
        <v>302334</v>
      </c>
      <c r="C28" s="26">
        <v>305849</v>
      </c>
      <c r="D28" s="27">
        <f t="shared" si="0"/>
        <v>1.1626214716174827E-2</v>
      </c>
    </row>
    <row r="29" spans="1:4" ht="15.75" x14ac:dyDescent="0.3">
      <c r="A29" s="6" t="s">
        <v>65</v>
      </c>
      <c r="B29" s="22">
        <v>65591</v>
      </c>
      <c r="C29" s="26">
        <v>67902</v>
      </c>
      <c r="D29" s="27">
        <f t="shared" si="0"/>
        <v>3.5233492399871932E-2</v>
      </c>
    </row>
    <row r="30" spans="1:4" ht="15.75" x14ac:dyDescent="0.3">
      <c r="A30" s="6" t="s">
        <v>66</v>
      </c>
      <c r="B30" s="22">
        <v>97220</v>
      </c>
      <c r="C30" s="26">
        <v>101111</v>
      </c>
      <c r="D30" s="27">
        <f t="shared" si="0"/>
        <v>4.0022629088664885E-2</v>
      </c>
    </row>
    <row r="31" spans="1:4" ht="15.75" x14ac:dyDescent="0.3">
      <c r="A31" s="6" t="s">
        <v>67</v>
      </c>
      <c r="B31" s="22">
        <v>33051</v>
      </c>
      <c r="C31" s="26">
        <v>33945</v>
      </c>
      <c r="D31" s="27">
        <f t="shared" si="0"/>
        <v>2.7049105927203412E-2</v>
      </c>
    </row>
    <row r="32" spans="1:4" ht="15.75" x14ac:dyDescent="0.3">
      <c r="A32" s="7" t="s">
        <v>68</v>
      </c>
      <c r="B32" s="22">
        <v>500376</v>
      </c>
      <c r="C32" s="26">
        <v>513605</v>
      </c>
      <c r="D32" s="27">
        <f t="shared" si="0"/>
        <v>2.6438118534861783E-2</v>
      </c>
    </row>
    <row r="33" spans="1:4" ht="15.75" x14ac:dyDescent="0.3">
      <c r="A33" s="6" t="s">
        <v>69</v>
      </c>
      <c r="B33" s="22">
        <v>87035</v>
      </c>
      <c r="C33" s="26">
        <v>88726</v>
      </c>
      <c r="D33" s="27">
        <f t="shared" si="0"/>
        <v>1.9428965358763716E-2</v>
      </c>
    </row>
    <row r="34" spans="1:4" ht="15.75" x14ac:dyDescent="0.3">
      <c r="A34" s="6" t="s">
        <v>70</v>
      </c>
      <c r="B34" s="22">
        <v>383901</v>
      </c>
      <c r="C34" s="26">
        <v>393424</v>
      </c>
      <c r="D34" s="27">
        <f t="shared" si="0"/>
        <v>2.4805874431168454E-2</v>
      </c>
    </row>
    <row r="35" spans="1:4" ht="15.75" x14ac:dyDescent="0.3">
      <c r="A35" s="6" t="s">
        <v>71</v>
      </c>
      <c r="B35" s="22">
        <v>139492</v>
      </c>
      <c r="C35" s="26">
        <v>146986</v>
      </c>
      <c r="D35" s="27">
        <f t="shared" si="0"/>
        <v>5.3723511025721905E-2</v>
      </c>
    </row>
    <row r="36" spans="1:4" ht="15.75" x14ac:dyDescent="0.3">
      <c r="A36" s="6" t="s">
        <v>72</v>
      </c>
      <c r="B36" s="22">
        <v>69280</v>
      </c>
      <c r="C36" s="26">
        <v>72292</v>
      </c>
      <c r="D36" s="27">
        <f t="shared" si="0"/>
        <v>4.3475750577367203E-2</v>
      </c>
    </row>
    <row r="37" spans="1:4" ht="15.75" x14ac:dyDescent="0.3">
      <c r="A37" s="6" t="s">
        <v>73</v>
      </c>
      <c r="B37" s="22">
        <v>22693</v>
      </c>
      <c r="C37" s="26">
        <v>23782</v>
      </c>
      <c r="D37" s="27">
        <f t="shared" si="0"/>
        <v>4.7988366456616575E-2</v>
      </c>
    </row>
    <row r="38" spans="1:4" ht="15.75" x14ac:dyDescent="0.3">
      <c r="A38" s="6" t="s">
        <v>74</v>
      </c>
      <c r="B38" s="22">
        <v>39790</v>
      </c>
      <c r="C38" s="26">
        <v>41675</v>
      </c>
      <c r="D38" s="27">
        <f t="shared" si="0"/>
        <v>4.7373711987936669E-2</v>
      </c>
    </row>
    <row r="39" spans="1:4" ht="15.75" x14ac:dyDescent="0.3">
      <c r="A39" s="6" t="s">
        <v>75</v>
      </c>
      <c r="B39" s="22">
        <v>29749</v>
      </c>
      <c r="C39" s="26">
        <v>29751</v>
      </c>
      <c r="D39" s="27">
        <f t="shared" si="0"/>
        <v>6.7229150559682685E-5</v>
      </c>
    </row>
    <row r="40" spans="1:4" ht="15.75" x14ac:dyDescent="0.3">
      <c r="A40" s="6" t="s">
        <v>76</v>
      </c>
      <c r="B40" s="22">
        <v>304823</v>
      </c>
      <c r="C40" s="26">
        <v>307155</v>
      </c>
      <c r="D40" s="27">
        <f t="shared" si="0"/>
        <v>7.6503413456333672E-3</v>
      </c>
    </row>
    <row r="41" spans="1:4" x14ac:dyDescent="0.25">
      <c r="A41" s="15" t="s">
        <v>13</v>
      </c>
      <c r="B41" s="13">
        <v>43561362</v>
      </c>
      <c r="C41" s="29">
        <v>46757938</v>
      </c>
      <c r="D41" s="14">
        <f t="shared" si="0"/>
        <v>7.338099300017295E-2</v>
      </c>
    </row>
    <row r="42" spans="1:4" x14ac:dyDescent="0.25">
      <c r="B42" s="3"/>
      <c r="C42" s="3"/>
    </row>
    <row r="43" spans="1:4" x14ac:dyDescent="0.25">
      <c r="A43" s="24" t="s">
        <v>97</v>
      </c>
    </row>
    <row r="45" spans="1:4" x14ac:dyDescent="0.25">
      <c r="A45" s="33"/>
    </row>
  </sheetData>
  <mergeCells count="2">
    <mergeCell ref="A1:D1"/>
    <mergeCell ref="A2:D2"/>
  </mergeCells>
  <pageMargins left="0.25" right="0.25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AF08-5E4F-48F1-88D9-B0934266EA21}">
  <sheetPr>
    <pageSetUpPr fitToPage="1"/>
  </sheetPr>
  <dimension ref="A1:D44"/>
  <sheetViews>
    <sheetView view="pageBreakPreview" topLeftCell="A4" zoomScale="65" zoomScaleNormal="100" workbookViewId="0">
      <selection activeCell="C5" sqref="C5"/>
    </sheetView>
  </sheetViews>
  <sheetFormatPr defaultColWidth="8.85546875" defaultRowHeight="15" x14ac:dyDescent="0.25"/>
  <cols>
    <col min="1" max="1" width="37.5703125" style="24" customWidth="1"/>
    <col min="2" max="3" width="19.42578125" style="24" customWidth="1"/>
    <col min="4" max="4" width="29.85546875" style="23" bestFit="1" customWidth="1"/>
    <col min="5" max="16384" width="8.85546875" style="24"/>
  </cols>
  <sheetData>
    <row r="1" spans="1:4" ht="26.25" x14ac:dyDescent="0.25">
      <c r="A1" s="73" t="s">
        <v>79</v>
      </c>
      <c r="B1" s="73"/>
      <c r="C1" s="73"/>
      <c r="D1" s="73"/>
    </row>
    <row r="2" spans="1:4" x14ac:dyDescent="0.25">
      <c r="A2" s="74" t="s">
        <v>80</v>
      </c>
      <c r="B2" s="74"/>
      <c r="C2" s="74"/>
      <c r="D2" s="74"/>
    </row>
    <row r="4" spans="1:4" ht="30" x14ac:dyDescent="0.25">
      <c r="A4" s="1" t="s">
        <v>2</v>
      </c>
      <c r="B4" s="2" t="s">
        <v>91</v>
      </c>
      <c r="C4" s="2" t="s">
        <v>96</v>
      </c>
      <c r="D4" s="28" t="s">
        <v>92</v>
      </c>
    </row>
    <row r="5" spans="1:4" x14ac:dyDescent="0.25">
      <c r="A5" s="19" t="s">
        <v>21</v>
      </c>
      <c r="B5" s="21">
        <v>93609610</v>
      </c>
      <c r="C5" s="21">
        <v>98488886</v>
      </c>
      <c r="D5" s="11">
        <f>(C5-B5)/B5</f>
        <v>5.2123665508274207E-2</v>
      </c>
    </row>
    <row r="6" spans="1:4" ht="15.75" x14ac:dyDescent="0.3">
      <c r="A6" s="5" t="s">
        <v>43</v>
      </c>
      <c r="B6" s="22">
        <v>1710452</v>
      </c>
      <c r="C6" s="26">
        <v>1744988</v>
      </c>
      <c r="D6" s="27">
        <f t="shared" ref="D6:D42" si="0">(C6-B6)/B6</f>
        <v>2.0191154151066502E-2</v>
      </c>
    </row>
    <row r="7" spans="1:4" ht="15.75" x14ac:dyDescent="0.3">
      <c r="A7" s="5" t="s">
        <v>44</v>
      </c>
      <c r="B7" s="22">
        <v>87599588</v>
      </c>
      <c r="C7" s="26">
        <v>92308781</v>
      </c>
      <c r="D7" s="27">
        <f t="shared" si="0"/>
        <v>5.375816379410369E-2</v>
      </c>
    </row>
    <row r="8" spans="1:4" ht="15.75" x14ac:dyDescent="0.3">
      <c r="A8" s="5" t="s">
        <v>45</v>
      </c>
      <c r="B8" s="22">
        <v>2175640</v>
      </c>
      <c r="C8" s="26">
        <v>2255455</v>
      </c>
      <c r="D8" s="27">
        <f t="shared" si="0"/>
        <v>3.6685756834770461E-2</v>
      </c>
    </row>
    <row r="9" spans="1:4" ht="15.75" x14ac:dyDescent="0.3">
      <c r="A9" s="5" t="s">
        <v>46</v>
      </c>
      <c r="B9" s="22">
        <v>789030</v>
      </c>
      <c r="C9" s="26">
        <v>803989</v>
      </c>
      <c r="D9" s="27">
        <f t="shared" si="0"/>
        <v>1.8958721468131757E-2</v>
      </c>
    </row>
    <row r="10" spans="1:4" ht="15.75" x14ac:dyDescent="0.3">
      <c r="A10" s="5" t="s">
        <v>47</v>
      </c>
      <c r="B10" s="22">
        <v>177858</v>
      </c>
      <c r="C10" s="26">
        <v>183257</v>
      </c>
      <c r="D10" s="27">
        <f t="shared" si="0"/>
        <v>3.0355677000753409E-2</v>
      </c>
    </row>
    <row r="11" spans="1:4" ht="15.75" x14ac:dyDescent="0.3">
      <c r="A11" s="5" t="s">
        <v>48</v>
      </c>
      <c r="B11" s="22">
        <v>1157042</v>
      </c>
      <c r="C11" s="26">
        <v>1192416</v>
      </c>
      <c r="D11" s="27">
        <f t="shared" si="0"/>
        <v>3.0572788196106971E-2</v>
      </c>
    </row>
    <row r="12" spans="1:4" x14ac:dyDescent="0.25">
      <c r="A12" s="19" t="s">
        <v>22</v>
      </c>
      <c r="B12" s="21">
        <v>2150152</v>
      </c>
      <c r="C12" s="21">
        <v>2206956</v>
      </c>
      <c r="D12" s="11">
        <f t="shared" si="0"/>
        <v>2.64185973828827E-2</v>
      </c>
    </row>
    <row r="13" spans="1:4" ht="15.75" x14ac:dyDescent="0.3">
      <c r="A13" s="5" t="s">
        <v>49</v>
      </c>
      <c r="B13" s="22">
        <v>18691</v>
      </c>
      <c r="C13" s="26">
        <v>19093</v>
      </c>
      <c r="D13" s="27">
        <f t="shared" si="0"/>
        <v>2.1507677491840994E-2</v>
      </c>
    </row>
    <row r="14" spans="1:4" ht="15.75" x14ac:dyDescent="0.3">
      <c r="A14" s="5" t="s">
        <v>50</v>
      </c>
      <c r="B14" s="22">
        <v>461329</v>
      </c>
      <c r="C14" s="26">
        <v>470494</v>
      </c>
      <c r="D14" s="27">
        <f t="shared" si="0"/>
        <v>1.9866516087217581E-2</v>
      </c>
    </row>
    <row r="15" spans="1:4" ht="15.75" x14ac:dyDescent="0.3">
      <c r="A15" s="5" t="s">
        <v>51</v>
      </c>
      <c r="B15" s="22">
        <v>82932</v>
      </c>
      <c r="C15" s="26">
        <v>84468</v>
      </c>
      <c r="D15" s="27">
        <f t="shared" si="0"/>
        <v>1.8521198090001446E-2</v>
      </c>
    </row>
    <row r="16" spans="1:4" ht="15.75" x14ac:dyDescent="0.3">
      <c r="A16" s="5" t="s">
        <v>52</v>
      </c>
      <c r="B16" s="22">
        <v>94612</v>
      </c>
      <c r="C16" s="26">
        <v>98888</v>
      </c>
      <c r="D16" s="27">
        <f t="shared" si="0"/>
        <v>4.519511267069716E-2</v>
      </c>
    </row>
    <row r="17" spans="1:4" ht="15.75" x14ac:dyDescent="0.3">
      <c r="A17" s="5" t="s">
        <v>53</v>
      </c>
      <c r="B17" s="22">
        <v>62706</v>
      </c>
      <c r="C17" s="26">
        <v>65509</v>
      </c>
      <c r="D17" s="27">
        <f t="shared" si="0"/>
        <v>4.4700666602876915E-2</v>
      </c>
    </row>
    <row r="18" spans="1:4" ht="30" x14ac:dyDescent="0.3">
      <c r="A18" s="5" t="s">
        <v>54</v>
      </c>
      <c r="B18" s="22">
        <v>36790</v>
      </c>
      <c r="C18" s="26">
        <v>38748</v>
      </c>
      <c r="D18" s="27">
        <f t="shared" si="0"/>
        <v>5.322098396303343E-2</v>
      </c>
    </row>
    <row r="19" spans="1:4" ht="15.75" x14ac:dyDescent="0.3">
      <c r="A19" s="5" t="s">
        <v>55</v>
      </c>
      <c r="B19" s="22">
        <v>56089</v>
      </c>
      <c r="C19" s="26">
        <v>57683</v>
      </c>
      <c r="D19" s="27">
        <f t="shared" si="0"/>
        <v>2.8419119613471447E-2</v>
      </c>
    </row>
    <row r="20" spans="1:4" ht="15.75" x14ac:dyDescent="0.3">
      <c r="A20" s="5" t="s">
        <v>56</v>
      </c>
      <c r="B20" s="22">
        <v>143945</v>
      </c>
      <c r="C20" s="26">
        <v>147903</v>
      </c>
      <c r="D20" s="27">
        <f t="shared" si="0"/>
        <v>2.7496613289798189E-2</v>
      </c>
    </row>
    <row r="21" spans="1:4" ht="15.75" x14ac:dyDescent="0.3">
      <c r="A21" s="5" t="s">
        <v>57</v>
      </c>
      <c r="B21" s="22">
        <v>8000</v>
      </c>
      <c r="C21" s="26">
        <v>8346</v>
      </c>
      <c r="D21" s="27">
        <f t="shared" si="0"/>
        <v>4.3249999999999997E-2</v>
      </c>
    </row>
    <row r="22" spans="1:4" ht="15.75" x14ac:dyDescent="0.3">
      <c r="A22" s="5" t="s">
        <v>58</v>
      </c>
      <c r="B22" s="22">
        <v>99897</v>
      </c>
      <c r="C22" s="26">
        <v>115133</v>
      </c>
      <c r="D22" s="27">
        <f t="shared" si="0"/>
        <v>0.15251709260538354</v>
      </c>
    </row>
    <row r="23" spans="1:4" ht="15.75" x14ac:dyDescent="0.3">
      <c r="A23" s="5" t="s">
        <v>59</v>
      </c>
      <c r="B23" s="22">
        <v>76986</v>
      </c>
      <c r="C23" s="26">
        <v>79455</v>
      </c>
      <c r="D23" s="27">
        <f t="shared" si="0"/>
        <v>3.2070766113319306E-2</v>
      </c>
    </row>
    <row r="24" spans="1:4" ht="15.75" x14ac:dyDescent="0.3">
      <c r="A24" s="5" t="s">
        <v>60</v>
      </c>
      <c r="B24" s="22">
        <v>11635</v>
      </c>
      <c r="C24" s="26">
        <v>12229</v>
      </c>
      <c r="D24" s="27">
        <f t="shared" si="0"/>
        <v>5.105285775676837E-2</v>
      </c>
    </row>
    <row r="25" spans="1:4" ht="15.75" x14ac:dyDescent="0.3">
      <c r="A25" s="5" t="s">
        <v>61</v>
      </c>
      <c r="B25" s="22">
        <v>5215</v>
      </c>
      <c r="C25" s="26">
        <v>5298</v>
      </c>
      <c r="D25" s="27">
        <f t="shared" si="0"/>
        <v>1.5915627996164909E-2</v>
      </c>
    </row>
    <row r="26" spans="1:4" ht="15.75" x14ac:dyDescent="0.3">
      <c r="A26" s="5" t="s">
        <v>62</v>
      </c>
      <c r="B26" s="22">
        <v>424347</v>
      </c>
      <c r="C26" s="26">
        <v>428890</v>
      </c>
      <c r="D26" s="27">
        <f t="shared" si="0"/>
        <v>1.0705861005262203E-2</v>
      </c>
    </row>
    <row r="27" spans="1:4" ht="15.75" x14ac:dyDescent="0.3">
      <c r="A27" s="5" t="s">
        <v>63</v>
      </c>
      <c r="B27" s="22">
        <v>37017</v>
      </c>
      <c r="C27" s="26">
        <v>38414</v>
      </c>
      <c r="D27" s="27">
        <f t="shared" si="0"/>
        <v>3.7739417024610311E-2</v>
      </c>
    </row>
    <row r="28" spans="1:4" ht="15.75" x14ac:dyDescent="0.3">
      <c r="A28" s="5" t="s">
        <v>64</v>
      </c>
      <c r="B28" s="22">
        <v>148910</v>
      </c>
      <c r="C28" s="26">
        <v>153110</v>
      </c>
      <c r="D28" s="27">
        <f t="shared" si="0"/>
        <v>2.8204956013699552E-2</v>
      </c>
    </row>
    <row r="29" spans="1:4" ht="15.75" x14ac:dyDescent="0.3">
      <c r="A29" s="5" t="s">
        <v>65</v>
      </c>
      <c r="B29" s="22">
        <v>4317</v>
      </c>
      <c r="C29" s="26">
        <v>4424</v>
      </c>
      <c r="D29" s="27">
        <f t="shared" si="0"/>
        <v>2.4785730831596017E-2</v>
      </c>
    </row>
    <row r="30" spans="1:4" ht="15.75" x14ac:dyDescent="0.3">
      <c r="A30" s="5" t="s">
        <v>66</v>
      </c>
      <c r="B30" s="22">
        <v>14591</v>
      </c>
      <c r="C30" s="26">
        <v>14666</v>
      </c>
      <c r="D30" s="27">
        <f t="shared" si="0"/>
        <v>5.1401548900006852E-3</v>
      </c>
    </row>
    <row r="31" spans="1:4" ht="15.75" x14ac:dyDescent="0.3">
      <c r="A31" s="5" t="s">
        <v>67</v>
      </c>
      <c r="B31" s="22">
        <v>3428</v>
      </c>
      <c r="C31" s="26">
        <v>3486</v>
      </c>
      <c r="D31" s="27">
        <f t="shared" si="0"/>
        <v>1.6919486581096849E-2</v>
      </c>
    </row>
    <row r="32" spans="1:4" ht="15.75" x14ac:dyDescent="0.3">
      <c r="A32" s="5" t="s">
        <v>68</v>
      </c>
      <c r="B32" s="22">
        <v>96150</v>
      </c>
      <c r="C32" s="26">
        <v>99529</v>
      </c>
      <c r="D32" s="27">
        <f t="shared" si="0"/>
        <v>3.5143005720228812E-2</v>
      </c>
    </row>
    <row r="33" spans="1:4" ht="15.75" x14ac:dyDescent="0.3">
      <c r="A33" s="5" t="s">
        <v>69</v>
      </c>
      <c r="B33" s="22">
        <v>12627</v>
      </c>
      <c r="C33" s="26">
        <v>9649</v>
      </c>
      <c r="D33" s="27">
        <f t="shared" si="0"/>
        <v>-0.23584382672051951</v>
      </c>
    </row>
    <row r="34" spans="1:4" ht="15.75" x14ac:dyDescent="0.3">
      <c r="A34" s="5" t="s">
        <v>70</v>
      </c>
      <c r="B34" s="22">
        <v>181068</v>
      </c>
      <c r="C34" s="26">
        <v>185632</v>
      </c>
      <c r="D34" s="27">
        <f t="shared" si="0"/>
        <v>2.5205999955817703E-2</v>
      </c>
    </row>
    <row r="35" spans="1:4" ht="15.75" x14ac:dyDescent="0.3">
      <c r="A35" s="5" t="s">
        <v>71</v>
      </c>
      <c r="B35" s="22">
        <v>14422</v>
      </c>
      <c r="C35" s="26">
        <v>14665</v>
      </c>
      <c r="D35" s="27">
        <f t="shared" si="0"/>
        <v>1.6849258077936486E-2</v>
      </c>
    </row>
    <row r="36" spans="1:4" ht="15.75" x14ac:dyDescent="0.3">
      <c r="A36" s="5" t="s">
        <v>72</v>
      </c>
      <c r="B36" s="22">
        <v>17555</v>
      </c>
      <c r="C36" s="26">
        <v>18037</v>
      </c>
      <c r="D36" s="27">
        <f t="shared" si="0"/>
        <v>2.7456565081173456E-2</v>
      </c>
    </row>
    <row r="37" spans="1:4" ht="15.75" x14ac:dyDescent="0.3">
      <c r="A37" s="5" t="s">
        <v>73</v>
      </c>
      <c r="B37" s="22">
        <v>1879</v>
      </c>
      <c r="C37" s="26">
        <v>1916</v>
      </c>
      <c r="D37" s="27">
        <f t="shared" si="0"/>
        <v>1.9691325172964343E-2</v>
      </c>
    </row>
    <row r="38" spans="1:4" ht="15.75" x14ac:dyDescent="0.3">
      <c r="A38" s="5" t="s">
        <v>74</v>
      </c>
      <c r="B38" s="22">
        <v>8344</v>
      </c>
      <c r="C38" s="26">
        <v>8589</v>
      </c>
      <c r="D38" s="27">
        <f t="shared" si="0"/>
        <v>2.936241610738255E-2</v>
      </c>
    </row>
    <row r="39" spans="1:4" ht="15.75" x14ac:dyDescent="0.3">
      <c r="A39" s="5" t="s">
        <v>75</v>
      </c>
      <c r="B39" s="22">
        <v>7367</v>
      </c>
      <c r="C39" s="26">
        <v>3968</v>
      </c>
      <c r="D39" s="27">
        <f t="shared" si="0"/>
        <v>-0.46138183792588572</v>
      </c>
    </row>
    <row r="40" spans="1:4" ht="15.75" x14ac:dyDescent="0.3">
      <c r="A40" s="5" t="s">
        <v>76</v>
      </c>
      <c r="B40" s="22">
        <v>19303</v>
      </c>
      <c r="C40" s="26">
        <v>18734</v>
      </c>
      <c r="D40" s="27">
        <f t="shared" si="0"/>
        <v>-2.9477283323835674E-2</v>
      </c>
    </row>
    <row r="41" spans="1:4" x14ac:dyDescent="0.25">
      <c r="A41" s="20" t="s">
        <v>77</v>
      </c>
      <c r="B41" s="10">
        <v>40843117</v>
      </c>
      <c r="C41" s="21">
        <v>37229796</v>
      </c>
      <c r="D41" s="11">
        <f t="shared" si="0"/>
        <v>-8.8468296873620095E-2</v>
      </c>
    </row>
    <row r="42" spans="1:4" x14ac:dyDescent="0.25">
      <c r="A42" s="16" t="s">
        <v>8</v>
      </c>
      <c r="B42" s="13">
        <v>136602879</v>
      </c>
      <c r="C42" s="29">
        <v>137925698</v>
      </c>
      <c r="D42" s="14">
        <f t="shared" si="0"/>
        <v>9.6836831674682339E-3</v>
      </c>
    </row>
    <row r="44" spans="1:4" x14ac:dyDescent="0.25">
      <c r="A44" s="24" t="s">
        <v>97</v>
      </c>
    </row>
  </sheetData>
  <mergeCells count="2">
    <mergeCell ref="A1:D1"/>
    <mergeCell ref="A2:D2"/>
  </mergeCells>
  <pageMargins left="0.25" right="0.25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0AF0-81F4-4C43-AD4E-F4D62F15B628}">
  <sheetPr>
    <pageSetUpPr fitToPage="1"/>
  </sheetPr>
  <dimension ref="A1:D45"/>
  <sheetViews>
    <sheetView view="pageBreakPreview" zoomScale="60" zoomScaleNormal="100" workbookViewId="0">
      <selection activeCell="A23" sqref="A23"/>
    </sheetView>
  </sheetViews>
  <sheetFormatPr defaultColWidth="8.85546875" defaultRowHeight="15" x14ac:dyDescent="0.25"/>
  <cols>
    <col min="1" max="1" width="37.5703125" style="24" customWidth="1"/>
    <col min="2" max="2" width="20.85546875" style="24" bestFit="1" customWidth="1"/>
    <col min="3" max="3" width="20.85546875" style="24" customWidth="1"/>
    <col min="4" max="4" width="31" style="24" bestFit="1" customWidth="1"/>
    <col min="5" max="16384" width="8.85546875" style="24"/>
  </cols>
  <sheetData>
    <row r="1" spans="1:4" ht="26.25" x14ac:dyDescent="0.25">
      <c r="A1" s="73" t="s">
        <v>81</v>
      </c>
      <c r="B1" s="73"/>
      <c r="C1" s="73"/>
      <c r="D1" s="73"/>
    </row>
    <row r="2" spans="1:4" x14ac:dyDescent="0.25">
      <c r="A2" s="74" t="s">
        <v>80</v>
      </c>
      <c r="B2" s="74"/>
      <c r="C2" s="74"/>
      <c r="D2" s="74"/>
    </row>
    <row r="4" spans="1:4" x14ac:dyDescent="0.25">
      <c r="A4" s="1" t="s">
        <v>2</v>
      </c>
      <c r="B4" s="2" t="s">
        <v>91</v>
      </c>
      <c r="C4" s="2" t="s">
        <v>96</v>
      </c>
      <c r="D4" s="1" t="s">
        <v>92</v>
      </c>
    </row>
    <row r="5" spans="1:4" x14ac:dyDescent="0.25">
      <c r="A5" s="9" t="s">
        <v>21</v>
      </c>
      <c r="B5" s="21">
        <v>210745007</v>
      </c>
      <c r="C5" s="21">
        <v>229342357</v>
      </c>
      <c r="D5" s="11">
        <f>(C5-B5)/B5</f>
        <v>8.8245744298938486E-2</v>
      </c>
    </row>
    <row r="6" spans="1:4" ht="15.75" x14ac:dyDescent="0.3">
      <c r="A6" s="6" t="s">
        <v>43</v>
      </c>
      <c r="B6" s="22">
        <v>21430043</v>
      </c>
      <c r="C6" s="26">
        <v>22659071</v>
      </c>
      <c r="D6" s="27">
        <f t="shared" ref="D6:D41" si="0">(C6-B6)/B6</f>
        <v>5.7350701536156505E-2</v>
      </c>
    </row>
    <row r="7" spans="1:4" ht="15.75" x14ac:dyDescent="0.3">
      <c r="A7" s="6" t="s">
        <v>44</v>
      </c>
      <c r="B7" s="22">
        <v>74134672</v>
      </c>
      <c r="C7" s="26">
        <v>83843972</v>
      </c>
      <c r="D7" s="27">
        <f t="shared" si="0"/>
        <v>0.13096840841219343</v>
      </c>
    </row>
    <row r="8" spans="1:4" ht="15.75" x14ac:dyDescent="0.3">
      <c r="A8" s="6" t="s">
        <v>45</v>
      </c>
      <c r="B8" s="22">
        <v>68643159</v>
      </c>
      <c r="C8" s="26">
        <v>72928072</v>
      </c>
      <c r="D8" s="27">
        <f t="shared" si="0"/>
        <v>6.2423015817206197E-2</v>
      </c>
    </row>
    <row r="9" spans="1:4" ht="15.75" x14ac:dyDescent="0.3">
      <c r="A9" s="6" t="s">
        <v>46</v>
      </c>
      <c r="B9" s="22">
        <v>18644383</v>
      </c>
      <c r="C9" s="26">
        <v>20013169</v>
      </c>
      <c r="D9" s="27">
        <f t="shared" si="0"/>
        <v>7.3415462447858959E-2</v>
      </c>
    </row>
    <row r="10" spans="1:4" ht="15.75" x14ac:dyDescent="0.3">
      <c r="A10" s="6" t="s">
        <v>47</v>
      </c>
      <c r="B10" s="22">
        <v>3372347</v>
      </c>
      <c r="C10" s="26">
        <v>3620322</v>
      </c>
      <c r="D10" s="27">
        <f t="shared" si="0"/>
        <v>7.3531875575081687E-2</v>
      </c>
    </row>
    <row r="11" spans="1:4" ht="15.75" x14ac:dyDescent="0.3">
      <c r="A11" s="6" t="s">
        <v>48</v>
      </c>
      <c r="B11" s="22">
        <v>24520403</v>
      </c>
      <c r="C11" s="26">
        <v>26277751</v>
      </c>
      <c r="D11" s="27">
        <f t="shared" si="0"/>
        <v>7.166880576962785E-2</v>
      </c>
    </row>
    <row r="12" spans="1:4" x14ac:dyDescent="0.25">
      <c r="A12" s="9" t="s">
        <v>22</v>
      </c>
      <c r="B12" s="21">
        <v>37662416</v>
      </c>
      <c r="C12" s="21">
        <v>39905615</v>
      </c>
      <c r="D12" s="11">
        <f t="shared" si="0"/>
        <v>5.9560677148274288E-2</v>
      </c>
    </row>
    <row r="13" spans="1:4" ht="15.75" x14ac:dyDescent="0.3">
      <c r="A13" s="6" t="s">
        <v>49</v>
      </c>
      <c r="B13" s="22">
        <v>777901</v>
      </c>
      <c r="C13" s="26">
        <v>821698</v>
      </c>
      <c r="D13" s="27">
        <f t="shared" si="0"/>
        <v>5.6301508803819511E-2</v>
      </c>
    </row>
    <row r="14" spans="1:4" ht="15.75" x14ac:dyDescent="0.3">
      <c r="A14" s="6" t="s">
        <v>50</v>
      </c>
      <c r="B14" s="22">
        <v>5721597</v>
      </c>
      <c r="C14" s="26">
        <v>6071426</v>
      </c>
      <c r="D14" s="27">
        <f t="shared" si="0"/>
        <v>6.1141845537181314E-2</v>
      </c>
    </row>
    <row r="15" spans="1:4" ht="15.75" x14ac:dyDescent="0.3">
      <c r="A15" s="6" t="s">
        <v>51</v>
      </c>
      <c r="B15" s="22">
        <v>1974463</v>
      </c>
      <c r="C15" s="26">
        <v>2091885</v>
      </c>
      <c r="D15" s="27">
        <f t="shared" si="0"/>
        <v>5.9470347127294862E-2</v>
      </c>
    </row>
    <row r="16" spans="1:4" ht="15.75" x14ac:dyDescent="0.3">
      <c r="A16" s="6" t="s">
        <v>52</v>
      </c>
      <c r="B16" s="22">
        <v>2067667</v>
      </c>
      <c r="C16" s="26">
        <v>2239539</v>
      </c>
      <c r="D16" s="27">
        <f t="shared" si="0"/>
        <v>8.3123636446294308E-2</v>
      </c>
    </row>
    <row r="17" spans="1:4" ht="15.75" x14ac:dyDescent="0.3">
      <c r="A17" s="6" t="s">
        <v>53</v>
      </c>
      <c r="B17" s="22">
        <v>1555768</v>
      </c>
      <c r="C17" s="26">
        <v>1685950</v>
      </c>
      <c r="D17" s="27">
        <f t="shared" si="0"/>
        <v>8.3677000683906599E-2</v>
      </c>
    </row>
    <row r="18" spans="1:4" ht="30" x14ac:dyDescent="0.3">
      <c r="A18" s="6" t="s">
        <v>54</v>
      </c>
      <c r="B18" s="22">
        <v>494250</v>
      </c>
      <c r="C18" s="26">
        <v>549282</v>
      </c>
      <c r="D18" s="27">
        <f t="shared" si="0"/>
        <v>0.11134446130500758</v>
      </c>
    </row>
    <row r="19" spans="1:4" ht="15.75" x14ac:dyDescent="0.3">
      <c r="A19" s="6" t="s">
        <v>55</v>
      </c>
      <c r="B19" s="22">
        <v>1086304</v>
      </c>
      <c r="C19" s="26">
        <v>1189720</v>
      </c>
      <c r="D19" s="27">
        <f t="shared" si="0"/>
        <v>9.5199870386190238E-2</v>
      </c>
    </row>
    <row r="20" spans="1:4" ht="15.75" x14ac:dyDescent="0.3">
      <c r="A20" s="6" t="s">
        <v>56</v>
      </c>
      <c r="B20" s="22">
        <v>4495121</v>
      </c>
      <c r="C20" s="26">
        <v>4868211</v>
      </c>
      <c r="D20" s="27">
        <f t="shared" si="0"/>
        <v>8.2998878116962813E-2</v>
      </c>
    </row>
    <row r="21" spans="1:4" ht="15.75" x14ac:dyDescent="0.3">
      <c r="A21" s="6" t="s">
        <v>57</v>
      </c>
      <c r="B21" s="22">
        <v>495311</v>
      </c>
      <c r="C21" s="26">
        <v>545278</v>
      </c>
      <c r="D21" s="27">
        <f t="shared" si="0"/>
        <v>0.10088005313833127</v>
      </c>
    </row>
    <row r="22" spans="1:4" ht="15.75" x14ac:dyDescent="0.3">
      <c r="A22" s="7" t="s">
        <v>58</v>
      </c>
      <c r="B22" s="22">
        <v>3335126</v>
      </c>
      <c r="C22" s="26">
        <v>3609638</v>
      </c>
      <c r="D22" s="27">
        <f t="shared" si="0"/>
        <v>8.2309334040153212E-2</v>
      </c>
    </row>
    <row r="23" spans="1:4" ht="15.75" x14ac:dyDescent="0.3">
      <c r="A23" s="6" t="s">
        <v>59</v>
      </c>
      <c r="B23" s="22">
        <v>1199019</v>
      </c>
      <c r="C23" s="26">
        <v>1327032</v>
      </c>
      <c r="D23" s="27">
        <f t="shared" si="0"/>
        <v>0.10676478020781989</v>
      </c>
    </row>
    <row r="24" spans="1:4" ht="15.75" x14ac:dyDescent="0.3">
      <c r="A24" s="6" t="s">
        <v>60</v>
      </c>
      <c r="B24" s="22">
        <v>618008</v>
      </c>
      <c r="C24" s="26">
        <v>685160</v>
      </c>
      <c r="D24" s="27">
        <f t="shared" si="0"/>
        <v>0.10865878758851018</v>
      </c>
    </row>
    <row r="25" spans="1:4" ht="15.75" x14ac:dyDescent="0.3">
      <c r="A25" s="6" t="s">
        <v>61</v>
      </c>
      <c r="B25" s="22">
        <v>154057</v>
      </c>
      <c r="C25" s="26">
        <v>167346</v>
      </c>
      <c r="D25" s="27">
        <f t="shared" si="0"/>
        <v>8.6260280285868213E-2</v>
      </c>
    </row>
    <row r="26" spans="1:4" ht="15.75" x14ac:dyDescent="0.3">
      <c r="A26" s="6" t="s">
        <v>62</v>
      </c>
      <c r="B26" s="22">
        <v>2146117</v>
      </c>
      <c r="C26" s="26">
        <v>2275236</v>
      </c>
      <c r="D26" s="27">
        <f t="shared" si="0"/>
        <v>6.0164007833682878E-2</v>
      </c>
    </row>
    <row r="27" spans="1:4" ht="15.75" x14ac:dyDescent="0.3">
      <c r="A27" s="6" t="s">
        <v>63</v>
      </c>
      <c r="B27" s="22">
        <v>1473482</v>
      </c>
      <c r="C27" s="26">
        <v>1633830</v>
      </c>
      <c r="D27" s="27">
        <f t="shared" si="0"/>
        <v>0.10882250343064931</v>
      </c>
    </row>
    <row r="28" spans="1:4" ht="15.75" x14ac:dyDescent="0.3">
      <c r="A28" s="6" t="s">
        <v>64</v>
      </c>
      <c r="B28" s="22">
        <v>1634612</v>
      </c>
      <c r="C28" s="26">
        <v>1649906</v>
      </c>
      <c r="D28" s="27">
        <f t="shared" si="0"/>
        <v>9.3563487849104253E-3</v>
      </c>
    </row>
    <row r="29" spans="1:4" ht="15.75" x14ac:dyDescent="0.3">
      <c r="A29" s="6" t="s">
        <v>65</v>
      </c>
      <c r="B29" s="22">
        <v>258906</v>
      </c>
      <c r="C29" s="26">
        <v>259279</v>
      </c>
      <c r="D29" s="27">
        <f t="shared" si="0"/>
        <v>1.4406773114566678E-3</v>
      </c>
    </row>
    <row r="30" spans="1:4" ht="15.75" x14ac:dyDescent="0.3">
      <c r="A30" s="6" t="s">
        <v>66</v>
      </c>
      <c r="B30" s="22">
        <v>397979</v>
      </c>
      <c r="C30" s="26">
        <v>417131</v>
      </c>
      <c r="D30" s="27">
        <f t="shared" si="0"/>
        <v>4.8123142175843452E-2</v>
      </c>
    </row>
    <row r="31" spans="1:4" ht="15.75" x14ac:dyDescent="0.3">
      <c r="A31" s="6" t="s">
        <v>67</v>
      </c>
      <c r="B31" s="22">
        <v>123827</v>
      </c>
      <c r="C31" s="26">
        <v>128889</v>
      </c>
      <c r="D31" s="27">
        <f t="shared" si="0"/>
        <v>4.0879614300596799E-2</v>
      </c>
    </row>
    <row r="32" spans="1:4" ht="15.75" x14ac:dyDescent="0.3">
      <c r="A32" s="7" t="s">
        <v>68</v>
      </c>
      <c r="B32" s="22">
        <v>2642387</v>
      </c>
      <c r="C32" s="26">
        <v>2791754</v>
      </c>
      <c r="D32" s="27">
        <f t="shared" si="0"/>
        <v>5.6527298991404365E-2</v>
      </c>
    </row>
    <row r="33" spans="1:4" ht="15.75" x14ac:dyDescent="0.3">
      <c r="A33" s="6" t="s">
        <v>69</v>
      </c>
      <c r="B33" s="22">
        <v>354199</v>
      </c>
      <c r="C33" s="26">
        <v>363819</v>
      </c>
      <c r="D33" s="27">
        <f t="shared" si="0"/>
        <v>2.7159873404498602E-2</v>
      </c>
    </row>
    <row r="34" spans="1:4" ht="15.75" x14ac:dyDescent="0.3">
      <c r="A34" s="6" t="s">
        <v>70</v>
      </c>
      <c r="B34" s="22">
        <v>2226654</v>
      </c>
      <c r="C34" s="26">
        <v>2348582</v>
      </c>
      <c r="D34" s="27">
        <f t="shared" si="0"/>
        <v>5.4758395332189014E-2</v>
      </c>
    </row>
    <row r="35" spans="1:4" ht="15.75" x14ac:dyDescent="0.3">
      <c r="A35" s="6" t="s">
        <v>71</v>
      </c>
      <c r="B35" s="22">
        <v>749288</v>
      </c>
      <c r="C35" s="26">
        <v>825493</v>
      </c>
      <c r="D35" s="27">
        <f t="shared" si="0"/>
        <v>0.10170321692059663</v>
      </c>
    </row>
    <row r="36" spans="1:4" ht="15.75" x14ac:dyDescent="0.3">
      <c r="A36" s="6" t="s">
        <v>72</v>
      </c>
      <c r="B36" s="22">
        <v>313993</v>
      </c>
      <c r="C36" s="26">
        <v>336887</v>
      </c>
      <c r="D36" s="27">
        <f t="shared" si="0"/>
        <v>7.2912453462338336E-2</v>
      </c>
    </row>
    <row r="37" spans="1:4" ht="15.75" x14ac:dyDescent="0.3">
      <c r="A37" s="6" t="s">
        <v>73</v>
      </c>
      <c r="B37" s="22">
        <v>106561</v>
      </c>
      <c r="C37" s="26">
        <v>114935</v>
      </c>
      <c r="D37" s="27">
        <f t="shared" si="0"/>
        <v>7.8584097371458606E-2</v>
      </c>
    </row>
    <row r="38" spans="1:4" ht="15.75" x14ac:dyDescent="0.3">
      <c r="A38" s="6" t="s">
        <v>74</v>
      </c>
      <c r="B38" s="22">
        <v>196313</v>
      </c>
      <c r="C38" s="26">
        <v>210941</v>
      </c>
      <c r="D38" s="27">
        <f t="shared" si="0"/>
        <v>7.4513659309368208E-2</v>
      </c>
    </row>
    <row r="39" spans="1:4" ht="15.75" x14ac:dyDescent="0.3">
      <c r="A39" s="6" t="s">
        <v>75</v>
      </c>
      <c r="B39" s="22">
        <v>504735</v>
      </c>
      <c r="C39" s="26">
        <v>124258</v>
      </c>
      <c r="D39" s="27">
        <f t="shared" si="0"/>
        <v>-0.75381536846067743</v>
      </c>
    </row>
    <row r="40" spans="1:4" ht="15.75" x14ac:dyDescent="0.3">
      <c r="A40" s="6" t="s">
        <v>76</v>
      </c>
      <c r="B40" s="22">
        <v>558771</v>
      </c>
      <c r="C40" s="26">
        <v>572510</v>
      </c>
      <c r="D40" s="27">
        <f t="shared" si="0"/>
        <v>2.4587890209048072E-2</v>
      </c>
    </row>
    <row r="41" spans="1:4" x14ac:dyDescent="0.25">
      <c r="A41" s="15" t="s">
        <v>13</v>
      </c>
      <c r="B41" s="13">
        <v>248407423</v>
      </c>
      <c r="C41" s="29">
        <v>269247972</v>
      </c>
      <c r="D41" s="14">
        <f t="shared" si="0"/>
        <v>8.3896643459000012E-2</v>
      </c>
    </row>
    <row r="42" spans="1:4" x14ac:dyDescent="0.25">
      <c r="B42" s="3"/>
      <c r="C42" s="3"/>
    </row>
    <row r="43" spans="1:4" x14ac:dyDescent="0.25">
      <c r="A43" s="24" t="s">
        <v>97</v>
      </c>
    </row>
    <row r="45" spans="1:4" x14ac:dyDescent="0.25">
      <c r="A45" s="33"/>
    </row>
  </sheetData>
  <mergeCells count="2">
    <mergeCell ref="A1:D1"/>
    <mergeCell ref="A2:D2"/>
  </mergeCells>
  <pageMargins left="0.25" right="0.25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15311A-B915-428D-8FC7-3D98C5C09705}"/>
</file>

<file path=customXml/itemProps2.xml><?xml version="1.0" encoding="utf-8"?>
<ds:datastoreItem xmlns:ds="http://schemas.openxmlformats.org/officeDocument/2006/customXml" ds:itemID="{22793B73-E4AA-493C-B623-D549A3EB2FA2}"/>
</file>

<file path=customXml/itemProps3.xml><?xml version="1.0" encoding="utf-8"?>
<ds:datastoreItem xmlns:ds="http://schemas.openxmlformats.org/officeDocument/2006/customXml" ds:itemID="{B1B0A416-FD92-4FC3-99EB-C6BF9CDAA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Ringkasan</vt:lpstr>
      <vt:lpstr>Data Pelaku dan Aset</vt:lpstr>
      <vt:lpstr>Akm.PenyaluranPinjaman</vt:lpstr>
      <vt:lpstr>PenyaluranPinjamanBulanan</vt:lpstr>
      <vt:lpstr>Outstanding Pinjaman</vt:lpstr>
      <vt:lpstr>RekeningLender</vt:lpstr>
      <vt:lpstr>RekeningBorrower</vt:lpstr>
      <vt:lpstr>TransaksiLender</vt:lpstr>
      <vt:lpstr>TransaksiBorrower</vt:lpstr>
      <vt:lpstr>BorrowerAktif</vt:lpstr>
      <vt:lpstr>Akm.PenyaluranPinjaman!Print_Area</vt:lpstr>
      <vt:lpstr>BorrowerAktif!Print_Area</vt:lpstr>
      <vt:lpstr>'Data Pelaku dan Aset'!Print_Area</vt:lpstr>
      <vt:lpstr>'Outstanding Pinjaman'!Print_Area</vt:lpstr>
      <vt:lpstr>PenyaluranPinjamanBulanan!Print_Area</vt:lpstr>
      <vt:lpstr>RekeningBorrower!Print_Area</vt:lpstr>
      <vt:lpstr>RekeningLender!Print_Area</vt:lpstr>
      <vt:lpstr>Ringkasan!Print_Area</vt:lpstr>
      <vt:lpstr>TransaksiBorrower!Print_Area</vt:lpstr>
      <vt:lpstr>TransaksiLender!Print_Area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INDIRA</cp:lastModifiedBy>
  <cp:revision/>
  <cp:lastPrinted>2021-01-21T12:23:35Z</cp:lastPrinted>
  <dcterms:created xsi:type="dcterms:W3CDTF">2019-10-21T07:47:29Z</dcterms:created>
  <dcterms:modified xsi:type="dcterms:W3CDTF">2021-03-25T09:03:46Z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