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NDIRA\Desktop\WFH\_FINTECH\DATA BULANAN FINTECH\2021\2. Feb 21\_Lap Bul Feb 21\"/>
    </mc:Choice>
  </mc:AlternateContent>
  <xr:revisionPtr revIDLastSave="0" documentId="13_ncr:1_{D2FCA10B-71F0-4C40-BC35-B715AE82F78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ingkasan" sheetId="20" r:id="rId1"/>
    <sheet name="Data Pelaku dan Aset" sheetId="11" r:id="rId2"/>
    <sheet name="Akm.PenyaluranPinjaman" sheetId="12" r:id="rId3"/>
    <sheet name="PenyaluranPinjamanBulanan" sheetId="13" r:id="rId4"/>
    <sheet name="Outstanding Pinjaman" sheetId="21" r:id="rId5"/>
    <sheet name="RekeningLender" sheetId="15" r:id="rId6"/>
    <sheet name="RekeningBorrower" sheetId="16" r:id="rId7"/>
    <sheet name="TransaksiLender" sheetId="17" r:id="rId8"/>
    <sheet name="TransaksiBorrower" sheetId="18" r:id="rId9"/>
    <sheet name="BorrowerAktif" sheetId="22" r:id="rId10"/>
  </sheets>
  <definedNames>
    <definedName name="_xlnm.Print_Area" localSheetId="2">Akm.PenyaluranPinjaman!$A$1:$E$41</definedName>
    <definedName name="_xlnm.Print_Area" localSheetId="9">BorrowerAktif!$A$1:$D$41</definedName>
    <definedName name="_xlnm.Print_Area" localSheetId="1">'Data Pelaku dan Aset'!$A$1:$D$15</definedName>
    <definedName name="_xlnm.Print_Area" localSheetId="4">'Outstanding Pinjaman'!$A$1:$F$41</definedName>
    <definedName name="_xlnm.Print_Area" localSheetId="3">PenyaluranPinjamanBulanan!$A$1:$E$41</definedName>
    <definedName name="_xlnm.Print_Area" localSheetId="6">RekeningBorrower!$A$1:$E$41</definedName>
    <definedName name="_xlnm.Print_Area" localSheetId="5">RekeningLender!$A$1:$E$42</definedName>
    <definedName name="_xlnm.Print_Area" localSheetId="0">Ringkasan!$A$1:$G$55</definedName>
    <definedName name="_xlnm.Print_Area" localSheetId="8">TransaksiBorrower!$A$1:$E$41</definedName>
    <definedName name="_xlnm.Print_Area" localSheetId="7">TransaksiLender!$A$1:$E$42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1" l="1"/>
  <c r="E7" i="11"/>
  <c r="E5" i="11"/>
  <c r="D4" i="11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F50" i="20"/>
  <c r="F49" i="20"/>
  <c r="F48" i="20"/>
  <c r="E55" i="20"/>
  <c r="F23" i="20"/>
  <c r="F22" i="20"/>
  <c r="D55" i="20" l="1"/>
  <c r="F55" i="20" s="1"/>
  <c r="D54" i="20"/>
  <c r="F54" i="20" s="1"/>
  <c r="D53" i="20"/>
  <c r="F53" i="20" s="1"/>
  <c r="D45" i="20"/>
  <c r="F45" i="20" s="1"/>
  <c r="D44" i="20"/>
  <c r="D43" i="20"/>
  <c r="D40" i="20"/>
  <c r="D39" i="20"/>
  <c r="F39" i="20" s="1"/>
  <c r="D38" i="20"/>
  <c r="D37" i="20"/>
  <c r="D34" i="20"/>
  <c r="D33" i="20"/>
  <c r="F33" i="20" s="1"/>
  <c r="D32" i="20"/>
  <c r="D29" i="20"/>
  <c r="F29" i="20" s="1"/>
  <c r="D28" i="20"/>
  <c r="F28" i="20" s="1"/>
  <c r="D27" i="20"/>
  <c r="F27" i="20" s="1"/>
  <c r="D26" i="20"/>
  <c r="F26" i="20" s="1"/>
  <c r="D19" i="20"/>
  <c r="F19" i="20" s="1"/>
  <c r="D18" i="20"/>
  <c r="F18" i="20" s="1"/>
  <c r="D17" i="20"/>
  <c r="F17" i="20" s="1"/>
  <c r="D14" i="20"/>
  <c r="D13" i="20"/>
  <c r="D12" i="20"/>
  <c r="F12" i="20" s="1"/>
  <c r="D9" i="20"/>
  <c r="D8" i="20"/>
  <c r="F8" i="20" s="1"/>
  <c r="D7" i="20"/>
  <c r="F14" i="20" l="1"/>
  <c r="F37" i="20"/>
  <c r="F43" i="20"/>
  <c r="F7" i="20"/>
  <c r="F9" i="20"/>
  <c r="F13" i="20"/>
  <c r="F32" i="20"/>
  <c r="F34" i="20"/>
  <c r="F38" i="20"/>
  <c r="F40" i="20"/>
  <c r="F44" i="20"/>
</calcChain>
</file>

<file path=xl/sharedStrings.xml><?xml version="1.0" encoding="utf-8"?>
<sst xmlns="http://schemas.openxmlformats.org/spreadsheetml/2006/main" count="481" uniqueCount="100">
  <si>
    <t>Statistik Penyelenggaraan LPMUBTI</t>
  </si>
  <si>
    <t>No</t>
  </si>
  <si>
    <t>Deskripsi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</si>
  <si>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</si>
  <si>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</si>
  <si>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</si>
  <si>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</si>
  <si>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</si>
  <si>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</si>
  <si>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</si>
  <si>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</si>
  <si>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</si>
  <si>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</si>
  <si>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</si>
  <si>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</si>
  <si>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</si>
  <si>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</si>
  <si>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</si>
  <si>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</si>
  <si>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</si>
  <si>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</si>
  <si>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</si>
  <si>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</si>
  <si>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</si>
  <si>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</si>
  <si>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</si>
  <si>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</si>
  <si>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</si>
  <si>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</si>
  <si>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Aset</t>
  </si>
  <si>
    <t>Penyelenggara Konvensional</t>
  </si>
  <si>
    <t>Penyelenggara Syariah</t>
  </si>
  <si>
    <t>Total Seluruh Penyelenggara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</si>
  <si>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</si>
  <si>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</si>
  <si>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</si>
  <si>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</si>
  <si>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</si>
  <si>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</si>
  <si>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</si>
  <si>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</si>
  <si>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</si>
  <si>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</si>
  <si>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</si>
  <si>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</si>
  <si>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</si>
  <si>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</si>
  <si>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</si>
  <si>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</si>
  <si>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</si>
  <si>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</si>
  <si>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</si>
  <si>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</si>
  <si>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</si>
  <si>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</si>
  <si>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</si>
  <si>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</si>
  <si>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</si>
  <si>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</si>
  <si>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</si>
  <si>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</si>
  <si>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</si>
  <si>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</si>
  <si>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</si>
  <si>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</si>
  <si>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</si>
  <si>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</si>
  <si>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</si>
  <si>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</si>
  <si>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</si>
  <si>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</si>
  <si>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</si>
  <si>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</si>
  <si>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</si>
  <si>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</si>
  <si>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</si>
  <si>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</si>
  <si>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</si>
  <si>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</si>
  <si>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</si>
  <si>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</si>
  <si>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</si>
  <si>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</si>
  <si>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</si>
  <si>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Penyaluran Pinjaman Bulanan (Rp)</t>
  </si>
  <si>
    <t>5.</t>
  </si>
  <si>
    <t>6.</t>
  </si>
  <si>
    <t>7.</t>
  </si>
  <si>
    <t>8.</t>
  </si>
  <si>
    <t>10.</t>
  </si>
  <si>
    <t>Penyaluran Pinjaman Bulanan</t>
  </si>
  <si>
    <t>Desember 2020</t>
  </si>
  <si>
    <t>Januari 2021</t>
  </si>
  <si>
    <t>Borrower Aktif (total outstanding)</t>
  </si>
  <si>
    <t>Borrower Aktif</t>
  </si>
  <si>
    <t>(Jumlah Unique Borrower yang masih memiliki pinjaman Outstanding hingga akhir Bulan Laporan)</t>
  </si>
  <si>
    <t>Januari 2021*</t>
  </si>
  <si>
    <t>*Notes : Sejak Januari 2021, data disampaikan melalui aplikasi SILARAS dan diolah oleh DSIN</t>
  </si>
  <si>
    <t>Februari 2021</t>
  </si>
  <si>
    <t>% ∆ Februari 2021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</si>
</sst>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[$Rp-421]* #,##0_-;\-[$Rp-421]* #,##0_-;_-[$Rp-421]* &quot;-&quot;_-;_-@_-"/>
    <numFmt numFmtId="168" formatCode="_-[$Rp-421]* #,##0_-;\-[$Rp-421]* #,##0_-;_-[$Rp-421]* &quot;-&quot;??_-;_-@_-"/>
    <numFmt numFmtId="169" formatCode="_-* #,##0_-;\-* #,##0_-;_-* &quot;-&quot;??_-;_-@_-"/>
    <numFmt numFmtId="170" formatCode="_-[$Rp-421]* #,##0.00_-;\-[$Rp-421]* #,##0.00_-;_-[$Rp-421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rgb="FFFF0000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b/>
      <sz val="12"/>
      <color rgb="FFFF000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 applyAlignment="1">
      <alignment horizontal="center" vertical="center"/>
    </xf>
    <xf numFmtId="166" fontId="2" fillId="2" borderId="0" xfId="1" quotePrefix="1" applyNumberFormat="1" applyFont="1" applyFill="1" applyAlignment="1">
      <alignment horizontal="center" vertical="center" wrapText="1"/>
    </xf>
    <xf numFmtId="166" fontId="3" fillId="0" borderId="0" xfId="0" applyNumberFormat="1" applyFont="1"/>
    <xf numFmtId="164" fontId="3" fillId="0" borderId="0" xfId="0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166" fontId="3" fillId="0" borderId="1" xfId="1" applyNumberFormat="1" applyFont="1" applyBorder="1"/>
    <xf numFmtId="166" fontId="8" fillId="4" borderId="1" xfId="1" applyNumberFormat="1" applyFont="1" applyFill="1" applyBorder="1"/>
    <xf numFmtId="10" fontId="8" fillId="4" borderId="1" xfId="2" applyNumberFormat="1" applyFont="1" applyFill="1" applyBorder="1"/>
    <xf numFmtId="166" fontId="8" fillId="5" borderId="1" xfId="1" applyNumberFormat="1" applyFont="1" applyFill="1" applyBorder="1"/>
    <xf numFmtId="10" fontId="8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4" fontId="3" fillId="0" borderId="0" xfId="17" applyFont="1"/>
    <xf numFmtId="169" fontId="3" fillId="0" borderId="0" xfId="1" applyNumberFormat="1" applyFont="1"/>
    <xf numFmtId="0" fontId="9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0" fontId="3" fillId="0" borderId="0" xfId="2" applyNumberFormat="1" applyFont="1"/>
    <xf numFmtId="0" fontId="3" fillId="0" borderId="0" xfId="0" applyFont="1"/>
    <xf numFmtId="10" fontId="3" fillId="0" borderId="1" xfId="2" applyNumberFormat="1" applyFont="1" applyFill="1" applyBorder="1"/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10" fontId="3" fillId="0" borderId="1" xfId="2" applyNumberFormat="1" applyFont="1" applyBorder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164" fontId="14" fillId="6" borderId="1" xfId="7" applyFont="1" applyFill="1" applyBorder="1"/>
    <xf numFmtId="164" fontId="14" fillId="7" borderId="1" xfId="7" applyFont="1" applyFill="1" applyBorder="1"/>
    <xf numFmtId="164" fontId="15" fillId="0" borderId="1" xfId="7" applyFont="1" applyBorder="1" applyProtection="1">
      <protection locked="0"/>
    </xf>
    <xf numFmtId="164" fontId="15" fillId="0" borderId="1" xfId="7" applyFont="1" applyFill="1" applyBorder="1"/>
    <xf numFmtId="164" fontId="15" fillId="7" borderId="1" xfId="7" applyFont="1" applyFill="1" applyBorder="1"/>
    <xf numFmtId="164" fontId="14" fillId="5" borderId="1" xfId="7" applyFont="1" applyFill="1" applyBorder="1"/>
    <xf numFmtId="0" fontId="9" fillId="4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 indent="3"/>
    </xf>
    <xf numFmtId="10" fontId="15" fillId="0" borderId="1" xfId="2" applyNumberFormat="1" applyFont="1" applyFill="1" applyBorder="1"/>
    <xf numFmtId="10" fontId="14" fillId="6" borderId="1" xfId="2" applyNumberFormat="1" applyFont="1" applyFill="1" applyBorder="1"/>
    <xf numFmtId="0" fontId="16" fillId="4" borderId="0" xfId="0" applyFont="1" applyFill="1" applyAlignment="1">
      <alignment vertical="center"/>
    </xf>
    <xf numFmtId="10" fontId="14" fillId="5" borderId="1" xfId="2" applyNumberFormat="1" applyFont="1" applyFill="1" applyBorder="1"/>
    <xf numFmtId="10" fontId="15" fillId="0" borderId="1" xfId="2" applyNumberFormat="1" applyFont="1" applyBorder="1" applyProtection="1">
      <protection locked="0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15" fillId="0" borderId="0" xfId="0" applyFont="1"/>
    <xf numFmtId="0" fontId="3" fillId="7" borderId="0" xfId="0" applyFont="1" applyFill="1" applyAlignment="1">
      <alignment horizontal="right" vertical="center"/>
    </xf>
    <xf numFmtId="0" fontId="16" fillId="7" borderId="0" xfId="0" applyFont="1" applyFill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3" fillId="7" borderId="0" xfId="0" applyFont="1" applyFill="1"/>
    <xf numFmtId="0" fontId="3" fillId="0" borderId="0" xfId="0" applyFont="1" applyAlignment="1">
      <alignment vertical="center" wrapText="1"/>
    </xf>
    <xf numFmtId="168" fontId="3" fillId="0" borderId="0" xfId="1" applyNumberFormat="1" applyFont="1"/>
    <xf numFmtId="168" fontId="15" fillId="0" borderId="0" xfId="1" applyNumberFormat="1" applyFont="1"/>
    <xf numFmtId="10" fontId="8" fillId="0" borderId="0" xfId="2" applyNumberFormat="1" applyFont="1"/>
    <xf numFmtId="167" fontId="3" fillId="0" borderId="0" xfId="1" applyNumberFormat="1" applyFont="1"/>
    <xf numFmtId="168" fontId="15" fillId="0" borderId="0" xfId="1" applyNumberFormat="1" applyFont="1" applyFill="1"/>
    <xf numFmtId="167" fontId="15" fillId="0" borderId="0" xfId="1" applyNumberFormat="1" applyFont="1"/>
    <xf numFmtId="170" fontId="15" fillId="0" borderId="0" xfId="0" applyNumberFormat="1" applyFont="1"/>
    <xf numFmtId="0" fontId="3" fillId="7" borderId="0" xfId="0" quotePrefix="1" applyFont="1" applyFill="1" applyAlignment="1">
      <alignment horizontal="right" vertical="center"/>
    </xf>
    <xf numFmtId="0" fontId="15" fillId="7" borderId="0" xfId="0" applyFont="1" applyFill="1"/>
    <xf numFmtId="164" fontId="3" fillId="0" borderId="0" xfId="2" applyNumberFormat="1" applyFont="1"/>
    <xf numFmtId="164" fontId="15" fillId="0" borderId="0" xfId="2" applyNumberFormat="1" applyFont="1"/>
    <xf numFmtId="0" fontId="3" fillId="0" borderId="0" xfId="0" applyFont="1" applyAlignment="1">
      <alignment horizontal="left"/>
    </xf>
    <xf numFmtId="10" fontId="15" fillId="0" borderId="0" xfId="2" applyNumberFormat="1" applyFont="1" applyAlignment="1">
      <alignment horizontal="right"/>
    </xf>
    <xf numFmtId="0" fontId="3" fillId="7" borderId="0" xfId="0" applyFont="1" applyFill="1" applyAlignment="1">
      <alignment horizontal="left" vertical="center" wrapText="1"/>
    </xf>
    <xf numFmtId="166" fontId="3" fillId="7" borderId="0" xfId="1" applyNumberFormat="1" applyFont="1" applyFill="1" applyAlignment="1">
      <alignment horizontal="left" vertical="center" wrapText="1"/>
    </xf>
    <xf numFmtId="166" fontId="15" fillId="7" borderId="0" xfId="1" applyNumberFormat="1" applyFont="1" applyFill="1" applyAlignment="1">
      <alignment horizontal="left" vertical="center" wrapText="1"/>
    </xf>
    <xf numFmtId="164" fontId="15" fillId="0" borderId="0" xfId="7" applyFont="1" applyFill="1" applyBorder="1"/>
    <xf numFmtId="166" fontId="3" fillId="0" borderId="0" xfId="1" applyNumberFormat="1" applyFont="1" applyFill="1"/>
    <xf numFmtId="166" fontId="15" fillId="0" borderId="0" xfId="1" applyNumberFormat="1" applyFont="1" applyFill="1"/>
    <xf numFmtId="167" fontId="3" fillId="0" borderId="0" xfId="1" applyNumberFormat="1" applyFont="1" applyFill="1"/>
    <xf numFmtId="167" fontId="15" fillId="0" borderId="0" xfId="1" applyNumberFormat="1" applyFont="1" applyFill="1"/>
    <xf numFmtId="166" fontId="3" fillId="0" borderId="0" xfId="1" applyNumberFormat="1" applyFont="1"/>
    <xf numFmtId="166" fontId="15" fillId="0" borderId="0" xfId="1" applyNumberFormat="1" applyFont="1"/>
    <xf numFmtId="165" fontId="3" fillId="0" borderId="0" xfId="1" applyFont="1"/>
    <xf numFmtId="0" fontId="3" fillId="7" borderId="0" xfId="0" applyFont="1" applyFill="1" applyAlignment="1">
      <alignment vertical="center" wrapText="1"/>
    </xf>
    <xf numFmtId="166" fontId="15" fillId="7" borderId="0" xfId="1" applyNumberFormat="1" applyFont="1" applyFill="1" applyAlignment="1">
      <alignment vertical="center" wrapText="1"/>
    </xf>
    <xf numFmtId="0" fontId="3" fillId="7" borderId="0" xfId="0" applyFont="1" applyFill="1" applyAlignment="1">
      <alignment horizontal="left" vertical="center"/>
    </xf>
    <xf numFmtId="17" fontId="3" fillId="7" borderId="0" xfId="0" quotePrefix="1" applyNumberFormat="1" applyFont="1" applyFill="1" applyAlignment="1">
      <alignment horizontal="center"/>
    </xf>
    <xf numFmtId="17" fontId="15" fillId="7" borderId="0" xfId="0" quotePrefix="1" applyNumberFormat="1" applyFont="1" applyFill="1" applyAlignment="1">
      <alignment horizontal="center"/>
    </xf>
    <xf numFmtId="165" fontId="15" fillId="0" borderId="0" xfId="1" applyFont="1"/>
    <xf numFmtId="0" fontId="8" fillId="7" borderId="0" xfId="0" applyFont="1" applyFill="1"/>
    <xf numFmtId="164" fontId="3" fillId="7" borderId="0" xfId="17" applyFont="1" applyFill="1"/>
    <xf numFmtId="164" fontId="1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5">
    <cellStyle name="Comma" xfId="1" builtinId="3"/>
    <cellStyle name="Comma [0]" xfId="17" builtinId="6"/>
    <cellStyle name="Comma [0] 2" xfId="4" xr:uid="{00000000-0005-0000-0000-000002000000}"/>
    <cellStyle name="Comma [0] 2 2" xfId="16" xr:uid="{00000000-0005-0000-0000-000003000000}"/>
    <cellStyle name="Comma [0] 2 2 2" xfId="27" xr:uid="{00000000-0005-0000-0000-000004000000}"/>
    <cellStyle name="Comma [0] 2 2 3" xfId="34" xr:uid="{00000000-0005-0000-0000-000005000000}"/>
    <cellStyle name="Comma [0] 2 3" xfId="7" xr:uid="{00000000-0005-0000-0000-000006000000}"/>
    <cellStyle name="Comma [0] 2 3 2" xfId="21" xr:uid="{00000000-0005-0000-0000-000007000000}"/>
    <cellStyle name="Comma [0] 2 3 3" xfId="31" xr:uid="{00000000-0005-0000-0000-000008000000}"/>
    <cellStyle name="Comma [0] 2 4" xfId="3" xr:uid="{00000000-0005-0000-0000-000009000000}"/>
    <cellStyle name="Comma [0] 2 4 2" xfId="15" xr:uid="{00000000-0005-0000-0000-00000A000000}"/>
    <cellStyle name="Comma [0] 2 4 2 2" xfId="26" xr:uid="{00000000-0005-0000-0000-00000B000000}"/>
    <cellStyle name="Comma [0] 2 4 2 3" xfId="33" xr:uid="{00000000-0005-0000-0000-00000C000000}"/>
    <cellStyle name="Comma [0] 2 4 3" xfId="19" xr:uid="{00000000-0005-0000-0000-00000D000000}"/>
    <cellStyle name="Comma [0] 2 4 4" xfId="29" xr:uid="{00000000-0005-0000-0000-00000E000000}"/>
    <cellStyle name="Comma 10" xfId="12" xr:uid="{00000000-0005-0000-0000-00000F000000}"/>
    <cellStyle name="Comma 10 2" xfId="24" xr:uid="{00000000-0005-0000-0000-000010000000}"/>
    <cellStyle name="Comma 10 3" xfId="32" xr:uid="{00000000-0005-0000-0000-000011000000}"/>
    <cellStyle name="Comma 2" xfId="6" xr:uid="{00000000-0005-0000-0000-000012000000}"/>
    <cellStyle name="Comma 2 2" xfId="20" xr:uid="{00000000-0005-0000-0000-000013000000}"/>
    <cellStyle name="Comma 2 3" xfId="30" xr:uid="{00000000-0005-0000-0000-000014000000}"/>
    <cellStyle name="Comma 3" xfId="18" xr:uid="{00000000-0005-0000-0000-000015000000}"/>
    <cellStyle name="Comma 4" xfId="23" xr:uid="{00000000-0005-0000-0000-000016000000}"/>
    <cellStyle name="Comma 5" xfId="28" xr:uid="{00000000-0005-0000-0000-000017000000}"/>
    <cellStyle name="Normal" xfId="0" builtinId="0"/>
    <cellStyle name="Normal 2" xfId="5" xr:uid="{00000000-0005-0000-0000-000019000000}"/>
    <cellStyle name="Normal 2 2" xfId="22" xr:uid="{00000000-0005-0000-0000-00001A000000}"/>
    <cellStyle name="Normal 4" xfId="13" xr:uid="{00000000-0005-0000-0000-00001B000000}"/>
    <cellStyle name="Normal 5" xfId="11" xr:uid="{00000000-0005-0000-0000-00001C000000}"/>
    <cellStyle name="Normal 6" xfId="9" xr:uid="{00000000-0005-0000-0000-00001D000000}"/>
    <cellStyle name="Normal 7" xfId="25" xr:uid="{00000000-0005-0000-0000-00001E000000}"/>
    <cellStyle name="Percent" xfId="2" builtinId="5"/>
    <cellStyle name="Percent 2" xfId="14" xr:uid="{00000000-0005-0000-0000-000020000000}"/>
    <cellStyle name="Percent 2 2" xfId="10" xr:uid="{00000000-0005-0000-0000-000021000000}"/>
    <cellStyle name="Percent 3" xfId="8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256D-79FB-4B7E-885C-8BBB8C87721A}">
  <sheetPr>
    <tabColor rgb="FFFF0000"/>
    <pageSetUpPr fitToPage="1"/>
  </sheetPr>
  <dimension ref="A1:I57"/>
  <sheetViews>
    <sheetView tabSelected="1" view="pageBreakPreview" topLeftCell="B1" zoomScale="85" zoomScaleNormal="55" zoomScaleSheetLayoutView="85" workbookViewId="0">
      <pane xSplit="1" ySplit="4" topLeftCell="C44" activePane="bottomRight" state="frozen"/>
      <selection activeCell="B1" sqref="B1"/>
      <selection pane="topRight" activeCell="C1" sqref="C1"/>
      <selection pane="bottomLeft" activeCell="B5" sqref="B5"/>
      <selection pane="bottomRight" activeCell="G32" sqref="G32"/>
    </sheetView>
  </sheetViews>
  <sheetFormatPr defaultColWidth="8.5703125" defaultRowHeight="15.75" x14ac:dyDescent="0.25"/>
  <cols>
    <col min="1" max="1" width="5.5703125" style="22" bestFit="1" customWidth="1"/>
    <col min="2" max="2" width="75.140625" style="22" bestFit="1" customWidth="1"/>
    <col min="3" max="3" width="28.42578125" style="22" bestFit="1" customWidth="1"/>
    <col min="4" max="5" width="28.42578125" style="23" bestFit="1" customWidth="1"/>
    <col min="6" max="6" width="29.140625" style="22" customWidth="1"/>
    <col min="7" max="7" width="56.85546875" style="22" customWidth="1"/>
    <col min="8" max="8" width="23.42578125" style="22" bestFit="1" customWidth="1"/>
    <col min="9" max="9" width="13.42578125" style="22" bestFit="1" customWidth="1"/>
    <col min="10" max="16384" width="8.5703125" style="22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/>
      <c r="B2" s="83"/>
      <c r="C2" s="83"/>
      <c r="D2" s="83"/>
      <c r="E2" s="83"/>
      <c r="F2" s="83"/>
      <c r="G2" s="83"/>
    </row>
    <row r="4" spans="1:7" s="19" customFormat="1" ht="15" x14ac:dyDescent="0.25">
      <c r="A4" s="1" t="s">
        <v>1</v>
      </c>
      <c r="B4" s="1" t="s">
        <v>2</v>
      </c>
      <c r="C4" s="2" t="s">
        <v>91</v>
      </c>
      <c r="D4" s="2" t="s">
        <v>96</v>
      </c>
      <c r="E4" s="2" t="s">
        <v>98</v>
      </c>
      <c r="F4" s="1" t="s">
        <v>99</v>
      </c>
      <c r="G4" s="1" t="s">
        <v>2</v>
      </c>
    </row>
    <row r="5" spans="1:7" s="19" customFormat="1" ht="15" x14ac:dyDescent="0.25">
      <c r="A5" s="42"/>
      <c r="B5" s="43"/>
      <c r="D5" s="44"/>
      <c r="E5" s="44"/>
      <c r="G5" s="43"/>
    </row>
    <row r="6" spans="1:7" s="48" customFormat="1" ht="15" x14ac:dyDescent="0.25">
      <c r="A6" s="45" t="s">
        <v>3</v>
      </c>
      <c r="B6" s="46" t="s">
        <v>23</v>
      </c>
      <c r="C6" s="47"/>
      <c r="D6" s="47"/>
      <c r="E6" s="47"/>
      <c r="F6" s="47"/>
      <c r="G6" s="46" t="s">
        <v>23</v>
      </c>
    </row>
    <row r="7" spans="1:7" s="19" customFormat="1" ht="15" x14ac:dyDescent="0.25">
      <c r="A7" s="42"/>
      <c r="B7" s="49" t="s">
        <v>11</v>
      </c>
      <c r="C7" s="50">
        <v>132382607664522.63</v>
      </c>
      <c r="D7" s="51">
        <f>Akm.PenyaluranPinjaman!C5</f>
        <v>135819090260725.41</v>
      </c>
      <c r="E7" s="51">
        <v>143893086509990.41</v>
      </c>
      <c r="F7" s="52">
        <f>(E7-D7)/D7</f>
        <v>5.9446696585625305E-2</v>
      </c>
      <c r="G7" s="49" t="s">
        <v>11</v>
      </c>
    </row>
    <row r="8" spans="1:7" s="19" customFormat="1" ht="15" x14ac:dyDescent="0.25">
      <c r="A8" s="42"/>
      <c r="B8" s="49" t="s">
        <v>12</v>
      </c>
      <c r="C8" s="50">
        <v>23519946553757.313</v>
      </c>
      <c r="D8" s="51">
        <f>Akm.PenyaluranPinjaman!C12</f>
        <v>23749977913013.398</v>
      </c>
      <c r="E8" s="51">
        <v>25623138901336.398</v>
      </c>
      <c r="F8" s="52">
        <f t="shared" ref="F8:F9" si="0">(E8-D8)/D8</f>
        <v>7.8870009697846202E-2</v>
      </c>
      <c r="G8" s="49" t="s">
        <v>12</v>
      </c>
    </row>
    <row r="9" spans="1:7" s="19" customFormat="1" ht="15" x14ac:dyDescent="0.25">
      <c r="A9" s="42"/>
      <c r="B9" s="49" t="s">
        <v>13</v>
      </c>
      <c r="C9" s="53">
        <v>155902554218279.94</v>
      </c>
      <c r="D9" s="51">
        <f>Akm.PenyaluranPinjaman!C41</f>
        <v>159569068173738.81</v>
      </c>
      <c r="E9" s="54">
        <v>169516225411326.81</v>
      </c>
      <c r="F9" s="52">
        <f t="shared" si="0"/>
        <v>6.2337628159597536E-2</v>
      </c>
      <c r="G9" s="49" t="s">
        <v>13</v>
      </c>
    </row>
    <row r="10" spans="1:7" s="19" customFormat="1" ht="15" x14ac:dyDescent="0.25">
      <c r="A10" s="42"/>
      <c r="B10" s="49"/>
      <c r="C10" s="53"/>
      <c r="D10" s="55"/>
      <c r="E10" s="55"/>
      <c r="F10" s="52"/>
      <c r="G10" s="49"/>
    </row>
    <row r="11" spans="1:7" s="48" customFormat="1" ht="15" x14ac:dyDescent="0.25">
      <c r="A11" s="45" t="s">
        <v>9</v>
      </c>
      <c r="B11" s="46" t="s">
        <v>84</v>
      </c>
      <c r="C11" s="47"/>
      <c r="D11" s="47"/>
      <c r="E11" s="47"/>
      <c r="F11" s="47"/>
      <c r="G11" s="46" t="s">
        <v>84</v>
      </c>
    </row>
    <row r="12" spans="1:7" s="19" customFormat="1" ht="15" x14ac:dyDescent="0.25">
      <c r="A12" s="42"/>
      <c r="B12" s="49" t="s">
        <v>11</v>
      </c>
      <c r="C12" s="50">
        <v>7981581392558.5313</v>
      </c>
      <c r="D12" s="51">
        <f>PenyaluranPinjamanBulanan!C5</f>
        <v>7778917115558</v>
      </c>
      <c r="E12" s="54">
        <v>7817543883037</v>
      </c>
      <c r="F12" s="52">
        <f t="shared" ref="F12:F14" si="1">(E12-D12)/D12</f>
        <v>4.9655712877754721E-3</v>
      </c>
      <c r="G12" s="49" t="s">
        <v>11</v>
      </c>
    </row>
    <row r="13" spans="1:7" s="19" customFormat="1" ht="15" x14ac:dyDescent="0.25">
      <c r="A13" s="42"/>
      <c r="B13" s="49" t="s">
        <v>12</v>
      </c>
      <c r="C13" s="50">
        <v>1670182687817.3984</v>
      </c>
      <c r="D13" s="51">
        <f>PenyaluranPinjamanBulanan!C12</f>
        <v>1605494957660</v>
      </c>
      <c r="E13" s="54">
        <v>1767124853047</v>
      </c>
      <c r="F13" s="52">
        <f t="shared" si="1"/>
        <v>0.1006729386572317</v>
      </c>
      <c r="G13" s="49" t="s">
        <v>12</v>
      </c>
    </row>
    <row r="14" spans="1:7" s="19" customFormat="1" ht="15" x14ac:dyDescent="0.25">
      <c r="A14" s="42"/>
      <c r="B14" s="49" t="s">
        <v>13</v>
      </c>
      <c r="C14" s="50">
        <v>9651764080375.9375</v>
      </c>
      <c r="D14" s="51">
        <f>PenyaluranPinjamanBulanan!C41</f>
        <v>9384412073218</v>
      </c>
      <c r="E14" s="54">
        <v>9584668736084</v>
      </c>
      <c r="F14" s="52">
        <f t="shared" si="1"/>
        <v>2.1339287032962756E-2</v>
      </c>
      <c r="G14" s="49" t="s">
        <v>13</v>
      </c>
    </row>
    <row r="15" spans="1:7" s="19" customFormat="1" ht="15" x14ac:dyDescent="0.25">
      <c r="A15" s="42"/>
      <c r="D15" s="56"/>
      <c r="E15" s="56"/>
      <c r="F15" s="52"/>
    </row>
    <row r="16" spans="1:7" s="48" customFormat="1" ht="15" x14ac:dyDescent="0.25">
      <c r="A16" s="57" t="s">
        <v>14</v>
      </c>
      <c r="B16" s="48" t="s">
        <v>27</v>
      </c>
      <c r="C16" s="58"/>
      <c r="D16" s="58"/>
      <c r="E16" s="58"/>
      <c r="F16" s="58"/>
      <c r="G16" s="48" t="s">
        <v>27</v>
      </c>
    </row>
    <row r="17" spans="1:9" s="19" customFormat="1" ht="15" x14ac:dyDescent="0.25">
      <c r="A17" s="42"/>
      <c r="B17" s="49" t="s">
        <v>11</v>
      </c>
      <c r="C17" s="50">
        <v>12577247035387.668</v>
      </c>
      <c r="D17" s="51">
        <f>'Outstanding Pinjaman'!C5</f>
        <v>13192002479450.25</v>
      </c>
      <c r="E17" s="51">
        <v>13820575366643.92</v>
      </c>
      <c r="F17" s="52">
        <f t="shared" ref="F17:F19" si="2">(E17-D17)/D17</f>
        <v>4.7648026762640849E-2</v>
      </c>
      <c r="G17" s="49" t="s">
        <v>11</v>
      </c>
      <c r="H17" s="14"/>
    </row>
    <row r="18" spans="1:9" s="19" customFormat="1" ht="15" x14ac:dyDescent="0.25">
      <c r="A18" s="42"/>
      <c r="B18" s="49" t="s">
        <v>12</v>
      </c>
      <c r="C18" s="50">
        <v>2741838359561.6724</v>
      </c>
      <c r="D18" s="51">
        <f>'Outstanding Pinjaman'!C12</f>
        <v>2879746253130.4902</v>
      </c>
      <c r="E18" s="51">
        <v>3135578612704.7798</v>
      </c>
      <c r="F18" s="52">
        <f t="shared" si="2"/>
        <v>8.8838507662326663E-2</v>
      </c>
      <c r="G18" s="49" t="s">
        <v>12</v>
      </c>
      <c r="H18" s="14"/>
    </row>
    <row r="19" spans="1:9" s="19" customFormat="1" ht="15" x14ac:dyDescent="0.25">
      <c r="A19" s="42"/>
      <c r="B19" s="49" t="s">
        <v>13</v>
      </c>
      <c r="C19" s="53">
        <v>15319085394949.34</v>
      </c>
      <c r="D19" s="55">
        <f>'Outstanding Pinjaman'!C41</f>
        <v>16071748732580.74</v>
      </c>
      <c r="E19" s="55">
        <v>16956153979348.699</v>
      </c>
      <c r="F19" s="52">
        <f t="shared" si="2"/>
        <v>5.5028563567266806E-2</v>
      </c>
      <c r="G19" s="49" t="s">
        <v>13</v>
      </c>
      <c r="H19" s="14"/>
    </row>
    <row r="20" spans="1:9" s="19" customFormat="1" ht="15" x14ac:dyDescent="0.25">
      <c r="C20" s="59"/>
      <c r="D20" s="60"/>
      <c r="E20" s="60"/>
      <c r="F20" s="52"/>
    </row>
    <row r="21" spans="1:9" s="48" customFormat="1" ht="15" x14ac:dyDescent="0.25">
      <c r="A21" s="57" t="s">
        <v>19</v>
      </c>
      <c r="B21" s="48" t="s">
        <v>24</v>
      </c>
      <c r="C21" s="58"/>
      <c r="D21" s="58"/>
      <c r="E21" s="58"/>
      <c r="F21" s="58"/>
      <c r="G21" s="48" t="s">
        <v>24</v>
      </c>
    </row>
    <row r="22" spans="1:9" s="19" customFormat="1" ht="15" x14ac:dyDescent="0.25">
      <c r="A22" s="42"/>
      <c r="B22" s="61" t="s">
        <v>25</v>
      </c>
      <c r="C22" s="62">
        <v>0.9522384633866825</v>
      </c>
      <c r="D22" s="62">
        <v>0.98224941042926295</v>
      </c>
      <c r="E22" s="62">
        <v>0.98409855002812641</v>
      </c>
      <c r="F22" s="52">
        <f t="shared" ref="F22:F23" si="3">(E22-D22)/D22</f>
        <v>1.8825560791686775E-3</v>
      </c>
      <c r="G22" s="61" t="s">
        <v>25</v>
      </c>
    </row>
    <row r="23" spans="1:9" s="19" customFormat="1" ht="15" x14ac:dyDescent="0.25">
      <c r="A23" s="42"/>
      <c r="B23" s="61" t="s">
        <v>26</v>
      </c>
      <c r="C23" s="62">
        <v>4.7761536613317501E-2</v>
      </c>
      <c r="D23" s="62">
        <v>1.7750589570737052E-2</v>
      </c>
      <c r="E23" s="62">
        <v>1.5901449971873594E-2</v>
      </c>
      <c r="F23" s="52">
        <f t="shared" si="3"/>
        <v>-0.10417341866277387</v>
      </c>
      <c r="G23" s="61" t="s">
        <v>26</v>
      </c>
    </row>
    <row r="24" spans="1:9" s="19" customFormat="1" ht="15" x14ac:dyDescent="0.25">
      <c r="C24" s="62"/>
      <c r="D24" s="62"/>
      <c r="E24" s="62"/>
      <c r="F24" s="52"/>
    </row>
    <row r="25" spans="1:9" s="48" customFormat="1" ht="15" x14ac:dyDescent="0.25">
      <c r="A25" s="45" t="s">
        <v>85</v>
      </c>
      <c r="B25" s="63" t="s">
        <v>4</v>
      </c>
      <c r="C25" s="64"/>
      <c r="D25" s="65"/>
      <c r="E25" s="65"/>
      <c r="F25" s="64"/>
      <c r="G25" s="63" t="s">
        <v>4</v>
      </c>
    </row>
    <row r="26" spans="1:9" s="19" customFormat="1" ht="15" x14ac:dyDescent="0.25">
      <c r="A26" s="42"/>
      <c r="B26" s="49" t="s">
        <v>5</v>
      </c>
      <c r="C26" s="66">
        <v>581455</v>
      </c>
      <c r="D26" s="66">
        <f>RekeningLender!C5</f>
        <v>440668</v>
      </c>
      <c r="E26" s="66">
        <v>452227</v>
      </c>
      <c r="F26" s="52">
        <f t="shared" ref="F26:F29" si="4">(E26-D26)/D26</f>
        <v>2.6230631677362549E-2</v>
      </c>
      <c r="G26" s="49" t="s">
        <v>5</v>
      </c>
    </row>
    <row r="27" spans="1:9" s="19" customFormat="1" ht="15" x14ac:dyDescent="0.25">
      <c r="A27" s="42"/>
      <c r="B27" s="49" t="s">
        <v>6</v>
      </c>
      <c r="C27" s="66">
        <v>131578</v>
      </c>
      <c r="D27" s="66">
        <f>RekeningLender!C12</f>
        <v>132808</v>
      </c>
      <c r="E27" s="66">
        <v>136207</v>
      </c>
      <c r="F27" s="52">
        <f t="shared" si="4"/>
        <v>2.5593337750737907E-2</v>
      </c>
      <c r="G27" s="49" t="s">
        <v>6</v>
      </c>
    </row>
    <row r="28" spans="1:9" s="19" customFormat="1" ht="15" x14ac:dyDescent="0.25">
      <c r="A28" s="42"/>
      <c r="B28" s="49" t="s">
        <v>7</v>
      </c>
      <c r="C28" s="67">
        <v>3930</v>
      </c>
      <c r="D28" s="68">
        <f>RekeningLender!C41</f>
        <v>5431</v>
      </c>
      <c r="E28" s="68">
        <v>5823</v>
      </c>
      <c r="F28" s="52">
        <f t="shared" si="4"/>
        <v>7.2178236052292399E-2</v>
      </c>
      <c r="G28" s="49" t="s">
        <v>7</v>
      </c>
    </row>
    <row r="29" spans="1:9" s="19" customFormat="1" ht="15" x14ac:dyDescent="0.25">
      <c r="A29" s="42"/>
      <c r="B29" s="49" t="s">
        <v>8</v>
      </c>
      <c r="C29" s="67">
        <v>716963</v>
      </c>
      <c r="D29" s="68">
        <f>RekeningLender!C42</f>
        <v>578907</v>
      </c>
      <c r="E29" s="68">
        <v>594257</v>
      </c>
      <c r="F29" s="52">
        <f t="shared" si="4"/>
        <v>2.6515485216105524E-2</v>
      </c>
      <c r="G29" s="49" t="s">
        <v>8</v>
      </c>
      <c r="H29" s="3"/>
      <c r="I29" s="3"/>
    </row>
    <row r="30" spans="1:9" s="19" customFormat="1" ht="15" x14ac:dyDescent="0.25">
      <c r="A30" s="42"/>
      <c r="B30" s="49"/>
      <c r="C30" s="69"/>
      <c r="D30" s="70"/>
      <c r="E30" s="70"/>
      <c r="G30" s="49"/>
    </row>
    <row r="31" spans="1:9" s="48" customFormat="1" ht="15" x14ac:dyDescent="0.25">
      <c r="A31" s="45" t="s">
        <v>86</v>
      </c>
      <c r="B31" s="46" t="s">
        <v>10</v>
      </c>
      <c r="C31" s="65"/>
      <c r="D31" s="65"/>
      <c r="E31" s="65"/>
      <c r="F31" s="65"/>
      <c r="G31" s="46" t="s">
        <v>10</v>
      </c>
    </row>
    <row r="32" spans="1:9" s="19" customFormat="1" ht="15" x14ac:dyDescent="0.25">
      <c r="A32" s="42"/>
      <c r="B32" s="49" t="s">
        <v>11</v>
      </c>
      <c r="C32" s="71">
        <v>37037196</v>
      </c>
      <c r="D32" s="72">
        <f>RekeningBorrower!C5</f>
        <v>40032919</v>
      </c>
      <c r="E32" s="72">
        <v>41950188</v>
      </c>
      <c r="F32" s="52">
        <f t="shared" ref="F32:F34" si="5">(E32-D32)/D32</f>
        <v>4.7892310825498385E-2</v>
      </c>
      <c r="G32" s="49" t="s">
        <v>11</v>
      </c>
      <c r="H32" s="73"/>
    </row>
    <row r="33" spans="1:8" s="19" customFormat="1" ht="15" x14ac:dyDescent="0.25">
      <c r="A33" s="42"/>
      <c r="B33" s="49" t="s">
        <v>12</v>
      </c>
      <c r="C33" s="71">
        <v>6524166</v>
      </c>
      <c r="D33" s="72">
        <f>RekeningBorrower!C12</f>
        <v>6725019</v>
      </c>
      <c r="E33" s="72">
        <v>7239114</v>
      </c>
      <c r="F33" s="52">
        <f t="shared" si="5"/>
        <v>7.6445137181025066E-2</v>
      </c>
      <c r="G33" s="49" t="s">
        <v>12</v>
      </c>
      <c r="H33" s="3"/>
    </row>
    <row r="34" spans="1:8" s="19" customFormat="1" ht="15" x14ac:dyDescent="0.25">
      <c r="A34" s="42"/>
      <c r="B34" s="49" t="s">
        <v>13</v>
      </c>
      <c r="C34" s="71">
        <v>43561362</v>
      </c>
      <c r="D34" s="72">
        <f>RekeningBorrower!C41</f>
        <v>46757938</v>
      </c>
      <c r="E34" s="72">
        <v>49189302</v>
      </c>
      <c r="F34" s="52">
        <f t="shared" si="5"/>
        <v>5.199895684022679E-2</v>
      </c>
      <c r="G34" s="49" t="s">
        <v>13</v>
      </c>
    </row>
    <row r="35" spans="1:8" s="19" customFormat="1" ht="15" x14ac:dyDescent="0.25">
      <c r="A35" s="42"/>
      <c r="B35" s="49"/>
      <c r="C35" s="3"/>
      <c r="D35" s="72"/>
      <c r="E35" s="72"/>
      <c r="F35" s="14"/>
      <c r="G35" s="49"/>
    </row>
    <row r="36" spans="1:8" s="48" customFormat="1" ht="15" x14ac:dyDescent="0.25">
      <c r="A36" s="45" t="s">
        <v>87</v>
      </c>
      <c r="B36" s="46" t="s">
        <v>15</v>
      </c>
      <c r="C36" s="65"/>
      <c r="D36" s="65"/>
      <c r="E36" s="65"/>
      <c r="F36" s="65"/>
      <c r="G36" s="46" t="s">
        <v>15</v>
      </c>
    </row>
    <row r="37" spans="1:8" s="19" customFormat="1" ht="15" x14ac:dyDescent="0.25">
      <c r="A37" s="42"/>
      <c r="B37" s="49" t="s">
        <v>16</v>
      </c>
      <c r="C37" s="71">
        <v>93609610</v>
      </c>
      <c r="D37" s="72">
        <f>TransaksiLender!C5</f>
        <v>98488886</v>
      </c>
      <c r="E37" s="68">
        <v>103581105</v>
      </c>
      <c r="F37" s="52">
        <f t="shared" ref="F37:F40" si="6">(E37-D37)/D37</f>
        <v>5.1703488655562617E-2</v>
      </c>
      <c r="G37" s="49" t="s">
        <v>16</v>
      </c>
    </row>
    <row r="38" spans="1:8" s="19" customFormat="1" ht="15" x14ac:dyDescent="0.25">
      <c r="A38" s="42"/>
      <c r="B38" s="49" t="s">
        <v>17</v>
      </c>
      <c r="C38" s="71">
        <v>2150152</v>
      </c>
      <c r="D38" s="72">
        <f>TransaksiLender!C12</f>
        <v>2206956</v>
      </c>
      <c r="E38" s="68">
        <v>2280275</v>
      </c>
      <c r="F38" s="52">
        <f t="shared" si="6"/>
        <v>3.3221776963383048E-2</v>
      </c>
      <c r="G38" s="49" t="s">
        <v>17</v>
      </c>
    </row>
    <row r="39" spans="1:8" s="19" customFormat="1" ht="15" x14ac:dyDescent="0.25">
      <c r="A39" s="42"/>
      <c r="B39" s="49" t="s">
        <v>18</v>
      </c>
      <c r="C39" s="71">
        <v>40843117</v>
      </c>
      <c r="D39" s="72">
        <f>TransaksiLender!C41</f>
        <v>37229796</v>
      </c>
      <c r="E39" s="68">
        <v>38431573</v>
      </c>
      <c r="F39" s="52">
        <f t="shared" si="6"/>
        <v>3.2279978112155112E-2</v>
      </c>
      <c r="G39" s="49" t="s">
        <v>18</v>
      </c>
    </row>
    <row r="40" spans="1:8" s="19" customFormat="1" ht="15" x14ac:dyDescent="0.25">
      <c r="A40" s="42"/>
      <c r="B40" s="49" t="s">
        <v>8</v>
      </c>
      <c r="C40" s="71">
        <v>136602879</v>
      </c>
      <c r="D40" s="72">
        <f>TransaksiLender!C42</f>
        <v>137925698</v>
      </c>
      <c r="E40" s="68">
        <v>144292953</v>
      </c>
      <c r="F40" s="52">
        <f t="shared" si="6"/>
        <v>4.6164384826966762E-2</v>
      </c>
      <c r="G40" s="49" t="s">
        <v>8</v>
      </c>
    </row>
    <row r="41" spans="1:8" s="19" customFormat="1" ht="15" x14ac:dyDescent="0.25">
      <c r="A41" s="42"/>
      <c r="B41" s="49"/>
      <c r="D41" s="44"/>
      <c r="E41" s="44"/>
      <c r="G41" s="49"/>
    </row>
    <row r="42" spans="1:8" s="48" customFormat="1" ht="15" x14ac:dyDescent="0.25">
      <c r="A42" s="45" t="s">
        <v>88</v>
      </c>
      <c r="B42" s="74" t="s">
        <v>20</v>
      </c>
      <c r="C42" s="75"/>
      <c r="D42" s="75"/>
      <c r="E42" s="75"/>
      <c r="F42" s="75"/>
      <c r="G42" s="74" t="s">
        <v>20</v>
      </c>
    </row>
    <row r="43" spans="1:8" s="19" customFormat="1" ht="15" x14ac:dyDescent="0.25">
      <c r="A43" s="42"/>
      <c r="B43" s="49" t="s">
        <v>21</v>
      </c>
      <c r="C43" s="71">
        <v>210745007</v>
      </c>
      <c r="D43" s="72">
        <f>TransaksiBorrower!C5</f>
        <v>229342357</v>
      </c>
      <c r="E43" s="72">
        <v>254336050</v>
      </c>
      <c r="F43" s="52">
        <f t="shared" ref="F43:F45" si="7">(E43-D43)/D43</f>
        <v>0.10897983838196972</v>
      </c>
      <c r="G43" s="49" t="s">
        <v>21</v>
      </c>
    </row>
    <row r="44" spans="1:8" s="19" customFormat="1" ht="15" x14ac:dyDescent="0.25">
      <c r="A44" s="42"/>
      <c r="B44" s="49" t="s">
        <v>22</v>
      </c>
      <c r="C44" s="71">
        <v>37662416</v>
      </c>
      <c r="D44" s="72">
        <f>TransaksiBorrower!C12</f>
        <v>39905615</v>
      </c>
      <c r="E44" s="72">
        <v>43576675</v>
      </c>
      <c r="F44" s="52">
        <f t="shared" si="7"/>
        <v>9.1993570328386121E-2</v>
      </c>
      <c r="G44" s="49" t="s">
        <v>22</v>
      </c>
    </row>
    <row r="45" spans="1:8" s="19" customFormat="1" ht="15" x14ac:dyDescent="0.25">
      <c r="A45" s="42"/>
      <c r="B45" s="49" t="s">
        <v>13</v>
      </c>
      <c r="C45" s="71">
        <v>248407423</v>
      </c>
      <c r="D45" s="72">
        <f>TransaksiBorrower!C41</f>
        <v>269247972</v>
      </c>
      <c r="E45" s="72">
        <v>297912725</v>
      </c>
      <c r="F45" s="52">
        <f t="shared" si="7"/>
        <v>0.10646228005758201</v>
      </c>
      <c r="G45" s="49" t="s">
        <v>13</v>
      </c>
    </row>
    <row r="46" spans="1:8" s="19" customFormat="1" ht="15" x14ac:dyDescent="0.25">
      <c r="A46" s="42"/>
      <c r="B46" s="49"/>
      <c r="D46" s="44"/>
      <c r="E46" s="44"/>
      <c r="F46" s="52"/>
      <c r="G46" s="49"/>
    </row>
    <row r="47" spans="1:8" s="48" customFormat="1" ht="15" x14ac:dyDescent="0.25">
      <c r="A47" s="57" t="s">
        <v>89</v>
      </c>
      <c r="B47" s="76" t="s">
        <v>29</v>
      </c>
      <c r="C47" s="77"/>
      <c r="D47" s="78"/>
      <c r="E47" s="78"/>
      <c r="F47" s="77"/>
      <c r="G47" s="76" t="s">
        <v>29</v>
      </c>
    </row>
    <row r="48" spans="1:8" s="19" customFormat="1" ht="15" x14ac:dyDescent="0.25">
      <c r="B48" s="19" t="s">
        <v>30</v>
      </c>
      <c r="C48" s="71">
        <v>3636486269414.769</v>
      </c>
      <c r="D48" s="72">
        <v>3884840688371.5</v>
      </c>
      <c r="E48" s="79">
        <v>3952300985134.48</v>
      </c>
      <c r="F48" s="52">
        <f t="shared" ref="F48:F50" si="8">(E48-D48)/D48</f>
        <v>1.7365009835515005E-2</v>
      </c>
      <c r="G48" s="19" t="s">
        <v>30</v>
      </c>
    </row>
    <row r="49" spans="2:7" s="19" customFormat="1" ht="15" x14ac:dyDescent="0.25">
      <c r="B49" s="19" t="s">
        <v>31</v>
      </c>
      <c r="C49" s="71">
        <v>74677072106.757492</v>
      </c>
      <c r="D49" s="72">
        <v>96355929103.577499</v>
      </c>
      <c r="E49" s="79">
        <v>95732435594.130005</v>
      </c>
      <c r="F49" s="52">
        <f t="shared" si="8"/>
        <v>-6.470733199793779E-3</v>
      </c>
      <c r="G49" s="19" t="s">
        <v>31</v>
      </c>
    </row>
    <row r="50" spans="2:7" s="19" customFormat="1" ht="15" x14ac:dyDescent="0.25">
      <c r="B50" s="19" t="s">
        <v>32</v>
      </c>
      <c r="C50" s="71">
        <v>3711163341521.5264</v>
      </c>
      <c r="D50" s="72">
        <v>3981196617475.0771</v>
      </c>
      <c r="E50" s="79">
        <v>4048033420728.6099</v>
      </c>
      <c r="F50" s="52">
        <f t="shared" si="8"/>
        <v>1.6788119170040243E-2</v>
      </c>
      <c r="G50" s="19" t="s">
        <v>32</v>
      </c>
    </row>
    <row r="51" spans="2:7" s="19" customFormat="1" ht="15" x14ac:dyDescent="0.25">
      <c r="D51" s="44"/>
      <c r="E51" s="79"/>
      <c r="F51" s="52"/>
    </row>
    <row r="52" spans="2:7" s="19" customFormat="1" ht="15" x14ac:dyDescent="0.25">
      <c r="B52" s="80" t="s">
        <v>93</v>
      </c>
      <c r="C52" s="81"/>
      <c r="D52" s="58"/>
      <c r="E52" s="58"/>
      <c r="F52" s="48"/>
      <c r="G52" s="80" t="s">
        <v>93</v>
      </c>
    </row>
    <row r="53" spans="2:7" s="19" customFormat="1" ht="15" x14ac:dyDescent="0.25">
      <c r="B53" s="49" t="s">
        <v>21</v>
      </c>
      <c r="C53" s="14">
        <v>14309106</v>
      </c>
      <c r="D53" s="82">
        <f>BorrowerAktif!B5</f>
        <v>15608989</v>
      </c>
      <c r="E53" s="82">
        <v>16208631</v>
      </c>
      <c r="F53" s="52">
        <f t="shared" ref="F53:F55" si="9">(E53-D53)/D53</f>
        <v>3.8416453493560668E-2</v>
      </c>
      <c r="G53" s="49" t="s">
        <v>21</v>
      </c>
    </row>
    <row r="54" spans="2:7" s="19" customFormat="1" ht="15" x14ac:dyDescent="0.25">
      <c r="B54" s="49" t="s">
        <v>22</v>
      </c>
      <c r="C54" s="14">
        <v>2045435</v>
      </c>
      <c r="D54" s="82">
        <f>BorrowerAktif!B12</f>
        <v>2109444</v>
      </c>
      <c r="E54" s="82">
        <v>2088263</v>
      </c>
      <c r="F54" s="52">
        <f t="shared" si="9"/>
        <v>-1.004103450956745E-2</v>
      </c>
      <c r="G54" s="49" t="s">
        <v>22</v>
      </c>
    </row>
    <row r="55" spans="2:7" s="19" customFormat="1" ht="15" x14ac:dyDescent="0.25">
      <c r="B55" s="49" t="s">
        <v>13</v>
      </c>
      <c r="C55" s="14">
        <v>16354541</v>
      </c>
      <c r="D55" s="82">
        <f>BorrowerAktif!B41</f>
        <v>17718433</v>
      </c>
      <c r="E55" s="82">
        <f>SUM(E53:E54)</f>
        <v>18296894</v>
      </c>
      <c r="F55" s="52">
        <f t="shared" si="9"/>
        <v>3.2647413007685276E-2</v>
      </c>
      <c r="G55" s="49" t="s">
        <v>13</v>
      </c>
    </row>
    <row r="56" spans="2:7" s="19" customFormat="1" ht="15" x14ac:dyDescent="0.25">
      <c r="D56" s="44"/>
      <c r="E56" s="44"/>
    </row>
    <row r="57" spans="2:7" s="19" customFormat="1" ht="30" x14ac:dyDescent="0.25">
      <c r="B57" s="28" t="s">
        <v>97</v>
      </c>
      <c r="D57" s="44"/>
      <c r="E57" s="44"/>
    </row>
  </sheetData>
  <mergeCells count="1">
    <mergeCell ref="A1:G2"/>
  </mergeCells>
  <pageMargins left="0.25" right="0.25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1AED-3D3C-4336-A841-85C9B294A744}">
  <sheetPr>
    <pageSetUpPr fitToPage="1"/>
  </sheetPr>
  <dimension ref="A1:D45"/>
  <sheetViews>
    <sheetView view="pageBreakPreview" zoomScale="60" zoomScaleNormal="100" workbookViewId="0">
      <selection activeCell="A2" sqref="A2:D2"/>
    </sheetView>
  </sheetViews>
  <sheetFormatPr defaultColWidth="8.85546875" defaultRowHeight="15" x14ac:dyDescent="0.25"/>
  <cols>
    <col min="1" max="1" width="37.5703125" style="19" customWidth="1"/>
    <col min="2" max="4" width="25.140625" style="19" customWidth="1"/>
    <col min="5" max="16384" width="8.85546875" style="19"/>
  </cols>
  <sheetData>
    <row r="1" spans="1:4" ht="26.25" x14ac:dyDescent="0.25">
      <c r="A1" s="83" t="s">
        <v>94</v>
      </c>
      <c r="B1" s="83"/>
      <c r="C1" s="83"/>
      <c r="D1" s="83"/>
    </row>
    <row r="2" spans="1:4" ht="15" customHeight="1" x14ac:dyDescent="0.25">
      <c r="A2" s="85" t="s">
        <v>95</v>
      </c>
      <c r="B2" s="85"/>
      <c r="C2" s="85"/>
      <c r="D2" s="85"/>
    </row>
    <row r="4" spans="1:4" x14ac:dyDescent="0.25">
      <c r="A4" s="1" t="s">
        <v>2</v>
      </c>
      <c r="B4" s="2" t="s">
        <v>92</v>
      </c>
      <c r="C4" s="2" t="s">
        <v>98</v>
      </c>
      <c r="D4" s="1" t="s">
        <v>99</v>
      </c>
    </row>
    <row r="5" spans="1:4" x14ac:dyDescent="0.25">
      <c r="A5" s="35" t="s">
        <v>21</v>
      </c>
      <c r="B5" s="29">
        <v>15608989</v>
      </c>
      <c r="C5" s="29">
        <v>16208631</v>
      </c>
      <c r="D5" s="9">
        <f>(C5-B5)/B5</f>
        <v>3.8416453493560668E-2</v>
      </c>
    </row>
    <row r="6" spans="1:4" x14ac:dyDescent="0.25">
      <c r="A6" s="6" t="s">
        <v>43</v>
      </c>
      <c r="B6" s="32">
        <v>866729</v>
      </c>
      <c r="C6" s="32">
        <v>838022</v>
      </c>
      <c r="D6" s="20">
        <f t="shared" ref="D6:D41" si="0">(C6-B6)/B6</f>
        <v>-3.3121079368522342E-2</v>
      </c>
    </row>
    <row r="7" spans="1:4" x14ac:dyDescent="0.25">
      <c r="A7" s="6" t="s">
        <v>44</v>
      </c>
      <c r="B7" s="32">
        <v>9395728</v>
      </c>
      <c r="C7" s="32">
        <v>10165291</v>
      </c>
      <c r="D7" s="20">
        <f t="shared" si="0"/>
        <v>8.1905627749121732E-2</v>
      </c>
    </row>
    <row r="8" spans="1:4" x14ac:dyDescent="0.25">
      <c r="A8" s="6" t="s">
        <v>45</v>
      </c>
      <c r="B8" s="32">
        <v>2978367</v>
      </c>
      <c r="C8" s="32">
        <v>2894153</v>
      </c>
      <c r="D8" s="20">
        <f t="shared" si="0"/>
        <v>-2.8275225987932313E-2</v>
      </c>
    </row>
    <row r="9" spans="1:4" x14ac:dyDescent="0.25">
      <c r="A9" s="6" t="s">
        <v>46</v>
      </c>
      <c r="B9" s="32">
        <v>970575</v>
      </c>
      <c r="C9" s="32">
        <v>930382</v>
      </c>
      <c r="D9" s="20">
        <f t="shared" si="0"/>
        <v>-4.1411534399711514E-2</v>
      </c>
    </row>
    <row r="10" spans="1:4" x14ac:dyDescent="0.25">
      <c r="A10" s="6" t="s">
        <v>47</v>
      </c>
      <c r="B10" s="32">
        <v>139127</v>
      </c>
      <c r="C10" s="32">
        <v>138046</v>
      </c>
      <c r="D10" s="20">
        <f t="shared" si="0"/>
        <v>-7.7698793188956854E-3</v>
      </c>
    </row>
    <row r="11" spans="1:4" x14ac:dyDescent="0.25">
      <c r="A11" s="6" t="s">
        <v>48</v>
      </c>
      <c r="B11" s="32">
        <v>1258463</v>
      </c>
      <c r="C11" s="32">
        <v>1242737</v>
      </c>
      <c r="D11" s="20">
        <f t="shared" si="0"/>
        <v>-1.2496195756251872E-2</v>
      </c>
    </row>
    <row r="12" spans="1:4" x14ac:dyDescent="0.25">
      <c r="A12" s="35" t="s">
        <v>22</v>
      </c>
      <c r="B12" s="29">
        <v>2109444</v>
      </c>
      <c r="C12" s="29">
        <v>2088263</v>
      </c>
      <c r="D12" s="9">
        <f t="shared" si="0"/>
        <v>-1.004103450956745E-2</v>
      </c>
    </row>
    <row r="13" spans="1:4" x14ac:dyDescent="0.25">
      <c r="A13" s="6" t="s">
        <v>49</v>
      </c>
      <c r="B13" s="32">
        <v>55316</v>
      </c>
      <c r="C13" s="32">
        <v>51122</v>
      </c>
      <c r="D13" s="20">
        <f t="shared" si="0"/>
        <v>-7.5818931231470099E-2</v>
      </c>
    </row>
    <row r="14" spans="1:4" x14ac:dyDescent="0.25">
      <c r="A14" s="6" t="s">
        <v>50</v>
      </c>
      <c r="B14" s="32">
        <v>309142</v>
      </c>
      <c r="C14" s="32">
        <v>298876</v>
      </c>
      <c r="D14" s="20">
        <f t="shared" si="0"/>
        <v>-3.3208040318041546E-2</v>
      </c>
    </row>
    <row r="15" spans="1:4" x14ac:dyDescent="0.25">
      <c r="A15" s="6" t="s">
        <v>51</v>
      </c>
      <c r="B15" s="32">
        <v>113695</v>
      </c>
      <c r="C15" s="32">
        <v>111853</v>
      </c>
      <c r="D15" s="20">
        <f t="shared" si="0"/>
        <v>-1.6201240160077401E-2</v>
      </c>
    </row>
    <row r="16" spans="1:4" x14ac:dyDescent="0.25">
      <c r="A16" s="6" t="s">
        <v>52</v>
      </c>
      <c r="B16" s="32">
        <v>121246</v>
      </c>
      <c r="C16" s="32">
        <v>119536</v>
      </c>
      <c r="D16" s="20">
        <f t="shared" si="0"/>
        <v>-1.410355805552348E-2</v>
      </c>
    </row>
    <row r="17" spans="1:4" x14ac:dyDescent="0.25">
      <c r="A17" s="6" t="s">
        <v>53</v>
      </c>
      <c r="B17" s="32">
        <v>73082</v>
      </c>
      <c r="C17" s="32">
        <v>81323</v>
      </c>
      <c r="D17" s="20">
        <f t="shared" si="0"/>
        <v>0.11276374483456938</v>
      </c>
    </row>
    <row r="18" spans="1:4" ht="30" x14ac:dyDescent="0.25">
      <c r="A18" s="6" t="s">
        <v>54</v>
      </c>
      <c r="B18" s="32">
        <v>23742</v>
      </c>
      <c r="C18" s="32">
        <v>25245</v>
      </c>
      <c r="D18" s="20">
        <f t="shared" si="0"/>
        <v>6.3305534495830179E-2</v>
      </c>
    </row>
    <row r="19" spans="1:4" x14ac:dyDescent="0.25">
      <c r="A19" s="6" t="s">
        <v>55</v>
      </c>
      <c r="B19" s="32">
        <v>66552</v>
      </c>
      <c r="C19" s="32">
        <v>66508</v>
      </c>
      <c r="D19" s="20">
        <f t="shared" si="0"/>
        <v>-6.6113715590816204E-4</v>
      </c>
    </row>
    <row r="20" spans="1:4" x14ac:dyDescent="0.25">
      <c r="A20" s="6" t="s">
        <v>56</v>
      </c>
      <c r="B20" s="32">
        <v>207940</v>
      </c>
      <c r="C20" s="32">
        <v>213666</v>
      </c>
      <c r="D20" s="20">
        <f t="shared" si="0"/>
        <v>2.7536789458497645E-2</v>
      </c>
    </row>
    <row r="21" spans="1:4" x14ac:dyDescent="0.25">
      <c r="A21" s="6" t="s">
        <v>57</v>
      </c>
      <c r="B21" s="32">
        <v>30712</v>
      </c>
      <c r="C21" s="32">
        <v>30408</v>
      </c>
      <c r="D21" s="20">
        <f t="shared" si="0"/>
        <v>-9.8984110445428496E-3</v>
      </c>
    </row>
    <row r="22" spans="1:4" x14ac:dyDescent="0.25">
      <c r="A22" s="36" t="s">
        <v>58</v>
      </c>
      <c r="B22" s="32">
        <v>174791</v>
      </c>
      <c r="C22" s="32">
        <v>175704</v>
      </c>
      <c r="D22" s="20">
        <f t="shared" si="0"/>
        <v>5.2233810665308859E-3</v>
      </c>
    </row>
    <row r="23" spans="1:4" x14ac:dyDescent="0.25">
      <c r="A23" s="6" t="s">
        <v>59</v>
      </c>
      <c r="B23" s="32">
        <v>71544</v>
      </c>
      <c r="C23" s="32">
        <v>70870</v>
      </c>
      <c r="D23" s="20">
        <f t="shared" si="0"/>
        <v>-9.4207760259420771E-3</v>
      </c>
    </row>
    <row r="24" spans="1:4" x14ac:dyDescent="0.25">
      <c r="A24" s="6" t="s">
        <v>60</v>
      </c>
      <c r="B24" s="32">
        <v>44451</v>
      </c>
      <c r="C24" s="32">
        <v>44024</v>
      </c>
      <c r="D24" s="20">
        <f t="shared" si="0"/>
        <v>-9.6060831027423455E-3</v>
      </c>
    </row>
    <row r="25" spans="1:4" x14ac:dyDescent="0.25">
      <c r="A25" s="6" t="s">
        <v>61</v>
      </c>
      <c r="B25" s="32">
        <v>9648</v>
      </c>
      <c r="C25" s="32">
        <v>11033</v>
      </c>
      <c r="D25" s="20">
        <f t="shared" si="0"/>
        <v>0.14355306799336651</v>
      </c>
    </row>
    <row r="26" spans="1:4" x14ac:dyDescent="0.25">
      <c r="A26" s="6" t="s">
        <v>62</v>
      </c>
      <c r="B26" s="32">
        <v>118339</v>
      </c>
      <c r="C26" s="32">
        <v>113147</v>
      </c>
      <c r="D26" s="20">
        <f t="shared" si="0"/>
        <v>-4.3873955331716508E-2</v>
      </c>
    </row>
    <row r="27" spans="1:4" x14ac:dyDescent="0.25">
      <c r="A27" s="6" t="s">
        <v>63</v>
      </c>
      <c r="B27" s="32">
        <v>87704</v>
      </c>
      <c r="C27" s="32">
        <v>89040</v>
      </c>
      <c r="D27" s="20">
        <f t="shared" si="0"/>
        <v>1.5233056645078902E-2</v>
      </c>
    </row>
    <row r="28" spans="1:4" x14ac:dyDescent="0.25">
      <c r="A28" s="6" t="s">
        <v>64</v>
      </c>
      <c r="B28" s="32">
        <v>75498</v>
      </c>
      <c r="C28" s="32">
        <v>70013</v>
      </c>
      <c r="D28" s="20">
        <f t="shared" si="0"/>
        <v>-7.265093115049405E-2</v>
      </c>
    </row>
    <row r="29" spans="1:4" x14ac:dyDescent="0.25">
      <c r="A29" s="6" t="s">
        <v>65</v>
      </c>
      <c r="B29" s="32">
        <v>20860</v>
      </c>
      <c r="C29" s="32">
        <v>19525</v>
      </c>
      <c r="D29" s="20">
        <f t="shared" si="0"/>
        <v>-6.3998082454458288E-2</v>
      </c>
    </row>
    <row r="30" spans="1:4" x14ac:dyDescent="0.25">
      <c r="A30" s="6" t="s">
        <v>66</v>
      </c>
      <c r="B30" s="32">
        <v>41417</v>
      </c>
      <c r="C30" s="32">
        <v>39725</v>
      </c>
      <c r="D30" s="20">
        <f t="shared" si="0"/>
        <v>-4.0852789917183767E-2</v>
      </c>
    </row>
    <row r="31" spans="1:4" x14ac:dyDescent="0.25">
      <c r="A31" s="6" t="s">
        <v>67</v>
      </c>
      <c r="B31" s="32">
        <v>13575</v>
      </c>
      <c r="C31" s="32">
        <v>12091</v>
      </c>
      <c r="D31" s="20">
        <f t="shared" si="0"/>
        <v>-0.10931860036832412</v>
      </c>
    </row>
    <row r="32" spans="1:4" x14ac:dyDescent="0.25">
      <c r="A32" s="36" t="s">
        <v>68</v>
      </c>
      <c r="B32" s="32">
        <v>180038</v>
      </c>
      <c r="C32" s="32">
        <v>173007</v>
      </c>
      <c r="D32" s="20">
        <f t="shared" si="0"/>
        <v>-3.9052866617047509E-2</v>
      </c>
    </row>
    <row r="33" spans="1:4" x14ac:dyDescent="0.25">
      <c r="A33" s="6" t="s">
        <v>69</v>
      </c>
      <c r="B33" s="32">
        <v>34677</v>
      </c>
      <c r="C33" s="32">
        <v>31694</v>
      </c>
      <c r="D33" s="20">
        <f t="shared" si="0"/>
        <v>-8.6022435620151688E-2</v>
      </c>
    </row>
    <row r="34" spans="1:4" x14ac:dyDescent="0.25">
      <c r="A34" s="6" t="s">
        <v>70</v>
      </c>
      <c r="B34" s="32">
        <v>111453</v>
      </c>
      <c r="C34" s="32">
        <v>108437</v>
      </c>
      <c r="D34" s="20">
        <f t="shared" si="0"/>
        <v>-2.7060734121109348E-2</v>
      </c>
    </row>
    <row r="35" spans="1:4" x14ac:dyDescent="0.25">
      <c r="A35" s="6" t="s">
        <v>71</v>
      </c>
      <c r="B35" s="32">
        <v>52692</v>
      </c>
      <c r="C35" s="32">
        <v>58021</v>
      </c>
      <c r="D35" s="20">
        <f t="shared" si="0"/>
        <v>0.10113489713808547</v>
      </c>
    </row>
    <row r="36" spans="1:4" x14ac:dyDescent="0.25">
      <c r="A36" s="6" t="s">
        <v>72</v>
      </c>
      <c r="B36" s="32">
        <v>23558</v>
      </c>
      <c r="C36" s="32">
        <v>25193</v>
      </c>
      <c r="D36" s="20">
        <f t="shared" si="0"/>
        <v>6.940317514220222E-2</v>
      </c>
    </row>
    <row r="37" spans="1:4" x14ac:dyDescent="0.25">
      <c r="A37" s="6" t="s">
        <v>73</v>
      </c>
      <c r="B37" s="32">
        <v>7648</v>
      </c>
      <c r="C37" s="32">
        <v>8025</v>
      </c>
      <c r="D37" s="20">
        <f t="shared" si="0"/>
        <v>4.9293933054393307E-2</v>
      </c>
    </row>
    <row r="38" spans="1:4" x14ac:dyDescent="0.25">
      <c r="A38" s="6" t="s">
        <v>74</v>
      </c>
      <c r="B38" s="32">
        <v>13662</v>
      </c>
      <c r="C38" s="32">
        <v>14586</v>
      </c>
      <c r="D38" s="20">
        <f t="shared" si="0"/>
        <v>6.7632850241545889E-2</v>
      </c>
    </row>
    <row r="39" spans="1:4" x14ac:dyDescent="0.25">
      <c r="A39" s="6" t="s">
        <v>75</v>
      </c>
      <c r="B39" s="32">
        <v>10521</v>
      </c>
      <c r="C39" s="32">
        <v>7143</v>
      </c>
      <c r="D39" s="20">
        <f t="shared" si="0"/>
        <v>-0.32107214143142287</v>
      </c>
    </row>
    <row r="40" spans="1:4" x14ac:dyDescent="0.25">
      <c r="A40" s="6" t="s">
        <v>76</v>
      </c>
      <c r="B40" s="32">
        <v>15941</v>
      </c>
      <c r="C40" s="32">
        <v>18448</v>
      </c>
      <c r="D40" s="20">
        <f t="shared" si="0"/>
        <v>0.15726742362461577</v>
      </c>
    </row>
    <row r="41" spans="1:4" x14ac:dyDescent="0.25">
      <c r="A41" s="12" t="s">
        <v>13</v>
      </c>
      <c r="B41" s="34">
        <v>17718433</v>
      </c>
      <c r="C41" s="34">
        <v>18296894</v>
      </c>
      <c r="D41" s="11">
        <f t="shared" si="0"/>
        <v>3.2647413007685276E-2</v>
      </c>
    </row>
    <row r="42" spans="1:4" x14ac:dyDescent="0.25">
      <c r="B42" s="3"/>
      <c r="C42" s="3"/>
    </row>
    <row r="43" spans="1:4" x14ac:dyDescent="0.25">
      <c r="A43" s="19" t="s">
        <v>97</v>
      </c>
    </row>
    <row r="45" spans="1:4" x14ac:dyDescent="0.25">
      <c r="A45" s="24"/>
    </row>
  </sheetData>
  <mergeCells count="2">
    <mergeCell ref="A1:D1"/>
    <mergeCell ref="A2:D2"/>
  </mergeCell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94E6-5693-4E30-8B40-D1A25990B80A}">
  <sheetPr>
    <pageSetUpPr fitToPage="1"/>
  </sheetPr>
  <dimension ref="A1:E18"/>
  <sheetViews>
    <sheetView view="pageBreakPreview" zoomScale="77"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defaultColWidth="8.5703125" defaultRowHeight="15" x14ac:dyDescent="0.25"/>
  <cols>
    <col min="1" max="1" width="33.85546875" style="19" bestFit="1" customWidth="1"/>
    <col min="2" max="2" width="23" style="19" bestFit="1" customWidth="1"/>
    <col min="3" max="3" width="23.5703125" style="14" customWidth="1"/>
    <col min="4" max="4" width="23.5703125" style="19" customWidth="1"/>
    <col min="5" max="5" width="23" style="19" bestFit="1" customWidth="1"/>
    <col min="6" max="16384" width="8.5703125" style="19"/>
  </cols>
  <sheetData>
    <row r="1" spans="1:5" ht="26.25" x14ac:dyDescent="0.25">
      <c r="A1" s="83" t="s">
        <v>33</v>
      </c>
      <c r="B1" s="83"/>
      <c r="C1" s="83"/>
      <c r="D1" s="83"/>
    </row>
    <row r="2" spans="1:5" x14ac:dyDescent="0.25">
      <c r="A2" s="21"/>
    </row>
    <row r="3" spans="1:5" ht="60" x14ac:dyDescent="0.25">
      <c r="A3" s="2" t="s">
        <v>34</v>
      </c>
      <c r="B3" s="2" t="s">
        <v>91</v>
      </c>
      <c r="C3" s="2" t="s">
        <v>96</v>
      </c>
      <c r="D3" s="2" t="s">
        <v>98</v>
      </c>
    </row>
    <row r="4" spans="1:5" x14ac:dyDescent="0.25">
      <c r="A4" s="19" t="s">
        <v>35</v>
      </c>
      <c r="B4" s="15">
        <v>3711163341521.5264</v>
      </c>
      <c r="C4" s="14">
        <v>3981196617474.5776</v>
      </c>
      <c r="D4" s="14">
        <f>SUM(D5:D8)</f>
        <v>4048033420728.6099</v>
      </c>
      <c r="E4" s="14">
        <f>SUM(E5:E8)</f>
        <v>4048033420728.6099</v>
      </c>
    </row>
    <row r="5" spans="1:5" x14ac:dyDescent="0.25">
      <c r="A5" s="19" t="s">
        <v>36</v>
      </c>
      <c r="B5" s="14">
        <v>1293861408822.6235</v>
      </c>
      <c r="C5" s="14">
        <v>1311546373419</v>
      </c>
      <c r="D5" s="14">
        <v>1284858930273.48</v>
      </c>
      <c r="E5" s="4">
        <f>SUM(D5:D6)</f>
        <v>3952300985134.48</v>
      </c>
    </row>
    <row r="6" spans="1:5" x14ac:dyDescent="0.25">
      <c r="A6" s="19" t="s">
        <v>37</v>
      </c>
      <c r="B6" s="14">
        <v>2342624860592.1455</v>
      </c>
      <c r="C6" s="14">
        <v>2573294314952</v>
      </c>
      <c r="D6" s="14">
        <v>2667442054861</v>
      </c>
    </row>
    <row r="7" spans="1:5" x14ac:dyDescent="0.25">
      <c r="A7" s="19" t="s">
        <v>38</v>
      </c>
      <c r="B7" s="14">
        <v>59928277798.627495</v>
      </c>
      <c r="C7" s="14">
        <v>80513736931.447495</v>
      </c>
      <c r="D7" s="14">
        <v>64621132844</v>
      </c>
      <c r="E7" s="4">
        <f>SUM(D7:D8)</f>
        <v>95732435594.130005</v>
      </c>
    </row>
    <row r="8" spans="1:5" x14ac:dyDescent="0.25">
      <c r="A8" s="19" t="s">
        <v>39</v>
      </c>
      <c r="B8" s="14">
        <v>14748794308.129999</v>
      </c>
      <c r="C8" s="14">
        <v>15842192172.129999</v>
      </c>
      <c r="D8" s="14">
        <v>31111302750.129997</v>
      </c>
    </row>
    <row r="10" spans="1:5" ht="60" x14ac:dyDescent="0.25">
      <c r="A10" s="2" t="s">
        <v>34</v>
      </c>
      <c r="B10" s="2" t="s">
        <v>91</v>
      </c>
      <c r="C10" s="2" t="s">
        <v>96</v>
      </c>
      <c r="D10" s="2" t="s">
        <v>98</v>
      </c>
    </row>
    <row r="11" spans="1:5" x14ac:dyDescent="0.25">
      <c r="A11" s="19" t="s">
        <v>40</v>
      </c>
      <c r="B11" s="19">
        <v>149</v>
      </c>
      <c r="C11" s="14">
        <v>148</v>
      </c>
      <c r="D11" s="14">
        <v>148</v>
      </c>
    </row>
    <row r="12" spans="1:5" x14ac:dyDescent="0.25">
      <c r="A12" s="19" t="s">
        <v>36</v>
      </c>
      <c r="B12" s="19">
        <v>104</v>
      </c>
      <c r="C12" s="14">
        <v>99</v>
      </c>
      <c r="D12" s="14">
        <v>96</v>
      </c>
    </row>
    <row r="13" spans="1:5" x14ac:dyDescent="0.25">
      <c r="A13" s="19" t="s">
        <v>37</v>
      </c>
      <c r="B13" s="19">
        <v>35</v>
      </c>
      <c r="C13" s="14">
        <v>39</v>
      </c>
      <c r="D13" s="14">
        <v>42</v>
      </c>
    </row>
    <row r="14" spans="1:5" x14ac:dyDescent="0.25">
      <c r="A14" s="19" t="s">
        <v>38</v>
      </c>
      <c r="B14" s="19">
        <v>8</v>
      </c>
      <c r="C14" s="14">
        <v>8</v>
      </c>
      <c r="D14" s="14">
        <v>7</v>
      </c>
    </row>
    <row r="15" spans="1:5" x14ac:dyDescent="0.25">
      <c r="A15" s="19" t="s">
        <v>39</v>
      </c>
      <c r="B15" s="19">
        <v>2</v>
      </c>
      <c r="C15" s="14">
        <v>2</v>
      </c>
      <c r="D15" s="14">
        <v>3</v>
      </c>
    </row>
    <row r="18" spans="1:1" x14ac:dyDescent="0.25">
      <c r="A18" s="19" t="s">
        <v>97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FAF7-D1E8-4E1E-8F22-9869A8C25A40}">
  <sheetPr>
    <pageSetUpPr fitToPage="1"/>
  </sheetPr>
  <dimension ref="A1:E44"/>
  <sheetViews>
    <sheetView view="pageBreakPreview" topLeftCell="A13" zoomScale="60" zoomScaleNormal="88" workbookViewId="0">
      <selection activeCell="J12" sqref="J12"/>
    </sheetView>
  </sheetViews>
  <sheetFormatPr defaultColWidth="8.85546875" defaultRowHeight="15" x14ac:dyDescent="0.25"/>
  <cols>
    <col min="1" max="1" width="37.5703125" style="19" customWidth="1"/>
    <col min="2" max="2" width="28" style="19" bestFit="1" customWidth="1"/>
    <col min="3" max="5" width="28.28515625" style="19" customWidth="1"/>
    <col min="6" max="16384" width="8.85546875" style="19"/>
  </cols>
  <sheetData>
    <row r="1" spans="1:5" ht="26.25" x14ac:dyDescent="0.25">
      <c r="A1" s="83" t="s">
        <v>82</v>
      </c>
      <c r="B1" s="83"/>
      <c r="C1" s="83"/>
      <c r="D1" s="83"/>
      <c r="E1" s="83"/>
    </row>
    <row r="2" spans="1:5" x14ac:dyDescent="0.25">
      <c r="A2" s="84" t="s">
        <v>83</v>
      </c>
      <c r="B2" s="84"/>
      <c r="C2" s="84"/>
      <c r="D2" s="84"/>
      <c r="E2" s="84"/>
    </row>
    <row r="4" spans="1:5" x14ac:dyDescent="0.25">
      <c r="A4" s="1" t="s">
        <v>2</v>
      </c>
      <c r="B4" s="2" t="s">
        <v>91</v>
      </c>
      <c r="C4" s="2" t="s">
        <v>96</v>
      </c>
      <c r="D4" s="2" t="s">
        <v>98</v>
      </c>
      <c r="E4" s="1" t="s">
        <v>99</v>
      </c>
    </row>
    <row r="5" spans="1:5" x14ac:dyDescent="0.25">
      <c r="A5" s="35" t="s">
        <v>21</v>
      </c>
      <c r="B5" s="29">
        <v>132382607664522.63</v>
      </c>
      <c r="C5" s="29">
        <v>135819090260725.41</v>
      </c>
      <c r="D5" s="29">
        <v>143893086509990.41</v>
      </c>
      <c r="E5" s="38">
        <f>(D5-C5)/C5</f>
        <v>5.9446696585625305E-2</v>
      </c>
    </row>
    <row r="6" spans="1:5" x14ac:dyDescent="0.25">
      <c r="A6" s="6" t="s">
        <v>43</v>
      </c>
      <c r="B6" s="31">
        <v>14265636900836.771</v>
      </c>
      <c r="C6" s="31">
        <v>14543565468087</v>
      </c>
      <c r="D6" s="31">
        <v>15383953825560</v>
      </c>
      <c r="E6" s="41">
        <f t="shared" ref="E6:E41" si="0">(D6-C6)/C6</f>
        <v>5.7784204245999185E-2</v>
      </c>
    </row>
    <row r="7" spans="1:5" x14ac:dyDescent="0.25">
      <c r="A7" s="6" t="s">
        <v>44</v>
      </c>
      <c r="B7" s="31">
        <v>45768220422398.523</v>
      </c>
      <c r="C7" s="31">
        <v>46908180360163</v>
      </c>
      <c r="D7" s="31">
        <v>49492151210922</v>
      </c>
      <c r="E7" s="41">
        <f t="shared" si="0"/>
        <v>5.5085719184141492E-2</v>
      </c>
    </row>
    <row r="8" spans="1:5" x14ac:dyDescent="0.25">
      <c r="A8" s="6" t="s">
        <v>45</v>
      </c>
      <c r="B8" s="31">
        <v>42578377480288.203</v>
      </c>
      <c r="C8" s="31">
        <v>43782159982684.203</v>
      </c>
      <c r="D8" s="31">
        <v>46343862577276.203</v>
      </c>
      <c r="E8" s="41">
        <f t="shared" si="0"/>
        <v>5.8510192178849799E-2</v>
      </c>
    </row>
    <row r="9" spans="1:5" x14ac:dyDescent="0.25">
      <c r="A9" s="6" t="s">
        <v>46</v>
      </c>
      <c r="B9" s="31">
        <v>11048241050983.533</v>
      </c>
      <c r="C9" s="31">
        <v>11298404727549.199</v>
      </c>
      <c r="D9" s="31">
        <v>12095691884044.199</v>
      </c>
      <c r="E9" s="41">
        <f t="shared" si="0"/>
        <v>7.0566347703136675E-2</v>
      </c>
    </row>
    <row r="10" spans="1:5" x14ac:dyDescent="0.25">
      <c r="A10" s="6" t="s">
        <v>47</v>
      </c>
      <c r="B10" s="31">
        <v>1658535887534.9568</v>
      </c>
      <c r="C10" s="31">
        <v>1697017968575</v>
      </c>
      <c r="D10" s="31">
        <v>1805784709919</v>
      </c>
      <c r="E10" s="41">
        <f t="shared" si="0"/>
        <v>6.4092863692735286E-2</v>
      </c>
    </row>
    <row r="11" spans="1:5" x14ac:dyDescent="0.25">
      <c r="A11" s="6" t="s">
        <v>48</v>
      </c>
      <c r="B11" s="31">
        <v>17063595922480.648</v>
      </c>
      <c r="C11" s="31">
        <v>17589761753667</v>
      </c>
      <c r="D11" s="31">
        <v>18771642302269</v>
      </c>
      <c r="E11" s="41">
        <f t="shared" si="0"/>
        <v>6.7191390375461402E-2</v>
      </c>
    </row>
    <row r="12" spans="1:5" x14ac:dyDescent="0.25">
      <c r="A12" s="35" t="s">
        <v>22</v>
      </c>
      <c r="B12" s="29">
        <v>23519946553757.313</v>
      </c>
      <c r="C12" s="29">
        <v>23749977913013.398</v>
      </c>
      <c r="D12" s="29">
        <v>25623138901336.398</v>
      </c>
      <c r="E12" s="38">
        <f t="shared" si="0"/>
        <v>7.8870009697846202E-2</v>
      </c>
    </row>
    <row r="13" spans="1:5" x14ac:dyDescent="0.25">
      <c r="A13" s="6" t="s">
        <v>49</v>
      </c>
      <c r="B13" s="31">
        <v>554970458641.25</v>
      </c>
      <c r="C13" s="31">
        <v>544366626087</v>
      </c>
      <c r="D13" s="31">
        <v>591353731606</v>
      </c>
      <c r="E13" s="41">
        <f t="shared" si="0"/>
        <v>8.6315184045633569E-2</v>
      </c>
    </row>
    <row r="14" spans="1:5" x14ac:dyDescent="0.25">
      <c r="A14" s="6" t="s">
        <v>50</v>
      </c>
      <c r="B14" s="31">
        <v>3479532784842.8301</v>
      </c>
      <c r="C14" s="31">
        <v>3472677130275</v>
      </c>
      <c r="D14" s="31">
        <v>3702461646915</v>
      </c>
      <c r="E14" s="41">
        <f t="shared" si="0"/>
        <v>6.6169271723168652E-2</v>
      </c>
    </row>
    <row r="15" spans="1:5" x14ac:dyDescent="0.25">
      <c r="A15" s="6" t="s">
        <v>51</v>
      </c>
      <c r="B15" s="31">
        <v>1076519332055</v>
      </c>
      <c r="C15" s="31">
        <v>1072727208903</v>
      </c>
      <c r="D15" s="31">
        <v>1160500106551</v>
      </c>
      <c r="E15" s="41">
        <f t="shared" si="0"/>
        <v>8.1822197590903797E-2</v>
      </c>
    </row>
    <row r="16" spans="1:5" x14ac:dyDescent="0.25">
      <c r="A16" s="6" t="s">
        <v>52</v>
      </c>
      <c r="B16" s="31">
        <v>1362246677293.4517</v>
      </c>
      <c r="C16" s="31">
        <v>1387728161991</v>
      </c>
      <c r="D16" s="31">
        <v>1488698139596</v>
      </c>
      <c r="E16" s="41">
        <f t="shared" si="0"/>
        <v>7.275919043116949E-2</v>
      </c>
    </row>
    <row r="17" spans="1:5" x14ac:dyDescent="0.25">
      <c r="A17" s="6" t="s">
        <v>53</v>
      </c>
      <c r="B17" s="31">
        <v>850890013364</v>
      </c>
      <c r="C17" s="31">
        <v>884368761771</v>
      </c>
      <c r="D17" s="31">
        <v>954762088850</v>
      </c>
      <c r="E17" s="41">
        <f t="shared" si="0"/>
        <v>7.9597256395661536E-2</v>
      </c>
    </row>
    <row r="18" spans="1:5" ht="30" x14ac:dyDescent="0.25">
      <c r="A18" s="6" t="s">
        <v>54</v>
      </c>
      <c r="B18" s="31">
        <v>256694994996</v>
      </c>
      <c r="C18" s="31">
        <v>272953560527</v>
      </c>
      <c r="D18" s="31">
        <v>296498743517</v>
      </c>
      <c r="E18" s="41">
        <f t="shared" si="0"/>
        <v>8.6260765181229285E-2</v>
      </c>
    </row>
    <row r="19" spans="1:5" x14ac:dyDescent="0.25">
      <c r="A19" s="6" t="s">
        <v>55</v>
      </c>
      <c r="B19" s="31">
        <v>727556597158.5</v>
      </c>
      <c r="C19" s="31">
        <v>723367165955</v>
      </c>
      <c r="D19" s="31">
        <v>778721367626</v>
      </c>
      <c r="E19" s="41">
        <f t="shared" si="0"/>
        <v>7.652296686416582E-2</v>
      </c>
    </row>
    <row r="20" spans="1:5" x14ac:dyDescent="0.25">
      <c r="A20" s="6" t="s">
        <v>56</v>
      </c>
      <c r="B20" s="31">
        <v>2121269539849.46</v>
      </c>
      <c r="C20" s="31">
        <v>2207231615329</v>
      </c>
      <c r="D20" s="31">
        <v>2368393509253</v>
      </c>
      <c r="E20" s="41">
        <f t="shared" si="0"/>
        <v>7.3015397570761031E-2</v>
      </c>
    </row>
    <row r="21" spans="1:5" x14ac:dyDescent="0.25">
      <c r="A21" s="6" t="s">
        <v>57</v>
      </c>
      <c r="B21" s="31">
        <v>312707415336.75</v>
      </c>
      <c r="C21" s="31">
        <v>313203713879</v>
      </c>
      <c r="D21" s="31">
        <v>337069898688</v>
      </c>
      <c r="E21" s="41">
        <f t="shared" si="0"/>
        <v>7.6200197352130447E-2</v>
      </c>
    </row>
    <row r="22" spans="1:5" x14ac:dyDescent="0.25">
      <c r="A22" s="36" t="s">
        <v>58</v>
      </c>
      <c r="B22" s="31">
        <v>1536014433377</v>
      </c>
      <c r="C22" s="31">
        <v>1567121886331</v>
      </c>
      <c r="D22" s="31">
        <v>1705695231019</v>
      </c>
      <c r="E22" s="41">
        <f t="shared" si="0"/>
        <v>8.842537769186079E-2</v>
      </c>
    </row>
    <row r="23" spans="1:5" x14ac:dyDescent="0.25">
      <c r="A23" s="6" t="s">
        <v>59</v>
      </c>
      <c r="B23" s="31">
        <v>679557625283</v>
      </c>
      <c r="C23" s="31">
        <v>699694512070</v>
      </c>
      <c r="D23" s="31">
        <v>763071792276</v>
      </c>
      <c r="E23" s="41">
        <f t="shared" si="0"/>
        <v>9.0578501206908857E-2</v>
      </c>
    </row>
    <row r="24" spans="1:5" x14ac:dyDescent="0.25">
      <c r="A24" s="6" t="s">
        <v>60</v>
      </c>
      <c r="B24" s="31">
        <v>414688538149</v>
      </c>
      <c r="C24" s="31">
        <v>417803375539</v>
      </c>
      <c r="D24" s="31">
        <v>459691347133</v>
      </c>
      <c r="E24" s="41">
        <f t="shared" si="0"/>
        <v>0.10025761888582432</v>
      </c>
    </row>
    <row r="25" spans="1:5" x14ac:dyDescent="0.25">
      <c r="A25" s="6" t="s">
        <v>61</v>
      </c>
      <c r="B25" s="31">
        <v>108585021486</v>
      </c>
      <c r="C25" s="31">
        <v>112392466359</v>
      </c>
      <c r="D25" s="31">
        <v>123957780862</v>
      </c>
      <c r="E25" s="41">
        <f t="shared" si="0"/>
        <v>0.10290115412236338</v>
      </c>
    </row>
    <row r="26" spans="1:5" x14ac:dyDescent="0.25">
      <c r="A26" s="6" t="s">
        <v>62</v>
      </c>
      <c r="B26" s="31">
        <v>1452869823100.75</v>
      </c>
      <c r="C26" s="31">
        <v>1444466822152</v>
      </c>
      <c r="D26" s="31">
        <v>1554330831711</v>
      </c>
      <c r="E26" s="41">
        <f t="shared" si="0"/>
        <v>7.6058520607155289E-2</v>
      </c>
    </row>
    <row r="27" spans="1:5" x14ac:dyDescent="0.25">
      <c r="A27" s="6" t="s">
        <v>63</v>
      </c>
      <c r="B27" s="31">
        <v>820739052600</v>
      </c>
      <c r="C27" s="31">
        <v>828986522335</v>
      </c>
      <c r="D27" s="31">
        <v>913064403863</v>
      </c>
      <c r="E27" s="41">
        <f t="shared" si="0"/>
        <v>0.10142249513439432</v>
      </c>
    </row>
    <row r="28" spans="1:5" x14ac:dyDescent="0.25">
      <c r="A28" s="6" t="s">
        <v>64</v>
      </c>
      <c r="B28" s="31">
        <v>1084408076667.5</v>
      </c>
      <c r="C28" s="31">
        <v>1034825629783</v>
      </c>
      <c r="D28" s="31">
        <v>1093723939616</v>
      </c>
      <c r="E28" s="41">
        <f t="shared" si="0"/>
        <v>5.6916168422839322E-2</v>
      </c>
    </row>
    <row r="29" spans="1:5" x14ac:dyDescent="0.25">
      <c r="A29" s="6" t="s">
        <v>65</v>
      </c>
      <c r="B29" s="31">
        <v>243565808943</v>
      </c>
      <c r="C29" s="31">
        <v>240970849637</v>
      </c>
      <c r="D29" s="31">
        <v>270645882990</v>
      </c>
      <c r="E29" s="41">
        <f t="shared" si="0"/>
        <v>0.12314781392729725</v>
      </c>
    </row>
    <row r="30" spans="1:5" x14ac:dyDescent="0.25">
      <c r="A30" s="6" t="s">
        <v>66</v>
      </c>
      <c r="B30" s="31">
        <v>322816598573.75</v>
      </c>
      <c r="C30" s="31">
        <v>328630894777</v>
      </c>
      <c r="D30" s="31">
        <v>369309885223</v>
      </c>
      <c r="E30" s="41">
        <f t="shared" si="0"/>
        <v>0.12378322030131604</v>
      </c>
    </row>
    <row r="31" spans="1:5" x14ac:dyDescent="0.25">
      <c r="A31" s="6" t="s">
        <v>67</v>
      </c>
      <c r="B31" s="31">
        <v>108801289227</v>
      </c>
      <c r="C31" s="31">
        <v>107973514297</v>
      </c>
      <c r="D31" s="31">
        <v>119278240691</v>
      </c>
      <c r="E31" s="41">
        <f t="shared" si="0"/>
        <v>0.1046990687262839</v>
      </c>
    </row>
    <row r="32" spans="1:5" x14ac:dyDescent="0.25">
      <c r="A32" s="36" t="s">
        <v>68</v>
      </c>
      <c r="B32" s="31">
        <v>1965434295874.75</v>
      </c>
      <c r="C32" s="31">
        <v>1987898907523</v>
      </c>
      <c r="D32" s="31">
        <v>2182042101073</v>
      </c>
      <c r="E32" s="41">
        <f t="shared" si="0"/>
        <v>9.7662508297220216E-2</v>
      </c>
    </row>
    <row r="33" spans="1:5" x14ac:dyDescent="0.25">
      <c r="A33" s="6" t="s">
        <v>69</v>
      </c>
      <c r="B33" s="31">
        <v>309230082475</v>
      </c>
      <c r="C33" s="31">
        <v>301652982127</v>
      </c>
      <c r="D33" s="31">
        <v>334898371336</v>
      </c>
      <c r="E33" s="41">
        <f t="shared" si="0"/>
        <v>0.11021070958616692</v>
      </c>
    </row>
    <row r="34" spans="1:5" x14ac:dyDescent="0.25">
      <c r="A34" s="6" t="s">
        <v>70</v>
      </c>
      <c r="B34" s="31">
        <v>1905589505648.9199</v>
      </c>
      <c r="C34" s="31">
        <v>1893979924006</v>
      </c>
      <c r="D34" s="31">
        <v>2008747932299</v>
      </c>
      <c r="E34" s="41">
        <f t="shared" si="0"/>
        <v>6.0596211627339525E-2</v>
      </c>
    </row>
    <row r="35" spans="1:5" x14ac:dyDescent="0.25">
      <c r="A35" s="6" t="s">
        <v>71</v>
      </c>
      <c r="B35" s="31">
        <v>778552076995</v>
      </c>
      <c r="C35" s="31">
        <v>834933581572</v>
      </c>
      <c r="D35" s="31">
        <v>908243425732</v>
      </c>
      <c r="E35" s="41">
        <f t="shared" si="0"/>
        <v>8.7803204683626887E-2</v>
      </c>
    </row>
    <row r="36" spans="1:5" x14ac:dyDescent="0.25">
      <c r="A36" s="6" t="s">
        <v>72</v>
      </c>
      <c r="B36" s="31">
        <v>221894826622</v>
      </c>
      <c r="C36" s="31">
        <v>234691179454</v>
      </c>
      <c r="D36" s="31">
        <v>257844665795</v>
      </c>
      <c r="E36" s="41">
        <f t="shared" si="0"/>
        <v>9.8655119441922345E-2</v>
      </c>
    </row>
    <row r="37" spans="1:5" x14ac:dyDescent="0.25">
      <c r="A37" s="6" t="s">
        <v>73</v>
      </c>
      <c r="B37" s="31">
        <v>75958480392.399994</v>
      </c>
      <c r="C37" s="31">
        <v>80453601677.399994</v>
      </c>
      <c r="D37" s="31">
        <v>87366303561.399994</v>
      </c>
      <c r="E37" s="41">
        <f t="shared" si="0"/>
        <v>8.5921596297432498E-2</v>
      </c>
    </row>
    <row r="38" spans="1:5" x14ac:dyDescent="0.25">
      <c r="A38" s="6" t="s">
        <v>74</v>
      </c>
      <c r="B38" s="31">
        <v>135508841966</v>
      </c>
      <c r="C38" s="31">
        <v>142802982757</v>
      </c>
      <c r="D38" s="31">
        <v>156028834880</v>
      </c>
      <c r="E38" s="41">
        <f t="shared" si="0"/>
        <v>9.2616077533238278E-2</v>
      </c>
    </row>
    <row r="39" spans="1:5" x14ac:dyDescent="0.25">
      <c r="A39" s="6" t="s">
        <v>75</v>
      </c>
      <c r="B39" s="31">
        <v>108913668361</v>
      </c>
      <c r="C39" s="31">
        <v>98523517610</v>
      </c>
      <c r="D39" s="31">
        <v>105374874693</v>
      </c>
      <c r="E39" s="41">
        <f t="shared" si="0"/>
        <v>6.9540321429861301E-2</v>
      </c>
    </row>
    <row r="40" spans="1:5" x14ac:dyDescent="0.25">
      <c r="A40" s="6" t="s">
        <v>76</v>
      </c>
      <c r="B40" s="31">
        <v>504430694478</v>
      </c>
      <c r="C40" s="31">
        <v>513550818290</v>
      </c>
      <c r="D40" s="31">
        <v>531363823981</v>
      </c>
      <c r="E40" s="41">
        <f t="shared" si="0"/>
        <v>3.4685964965089529E-2</v>
      </c>
    </row>
    <row r="41" spans="1:5" x14ac:dyDescent="0.25">
      <c r="A41" s="12" t="s">
        <v>13</v>
      </c>
      <c r="B41" s="10">
        <v>155902554218279.94</v>
      </c>
      <c r="C41" s="10">
        <v>159569068173738.81</v>
      </c>
      <c r="D41" s="10">
        <v>169516225411326.81</v>
      </c>
      <c r="E41" s="11">
        <f t="shared" si="0"/>
        <v>6.2337628159597536E-2</v>
      </c>
    </row>
    <row r="43" spans="1:5" x14ac:dyDescent="0.25">
      <c r="A43" s="19" t="s">
        <v>97</v>
      </c>
    </row>
    <row r="44" spans="1:5" x14ac:dyDescent="0.25">
      <c r="B44" s="4"/>
      <c r="C44" s="4"/>
    </row>
  </sheetData>
  <mergeCells count="2">
    <mergeCell ref="A2:E2"/>
    <mergeCell ref="A1:E1"/>
  </mergeCells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58C6-D9FB-40C6-A55E-1C8869478F29}">
  <sheetPr>
    <pageSetUpPr fitToPage="1"/>
  </sheetPr>
  <dimension ref="A1:E44"/>
  <sheetViews>
    <sheetView view="pageBreakPreview" zoomScale="60" zoomScaleNormal="88" workbookViewId="0">
      <selection activeCell="C17" sqref="C17"/>
    </sheetView>
  </sheetViews>
  <sheetFormatPr defaultColWidth="8.85546875" defaultRowHeight="15" x14ac:dyDescent="0.25"/>
  <cols>
    <col min="1" max="1" width="37.5703125" style="19" customWidth="1"/>
    <col min="2" max="5" width="26.5703125" style="19" customWidth="1"/>
    <col min="6" max="16384" width="8.85546875" style="19"/>
  </cols>
  <sheetData>
    <row r="1" spans="1:5" ht="26.25" x14ac:dyDescent="0.25">
      <c r="A1" s="83" t="s">
        <v>90</v>
      </c>
      <c r="B1" s="83"/>
      <c r="C1" s="83"/>
      <c r="D1" s="83"/>
      <c r="E1" s="83"/>
    </row>
    <row r="2" spans="1:5" x14ac:dyDescent="0.25">
      <c r="A2" s="84" t="s">
        <v>83</v>
      </c>
      <c r="B2" s="84"/>
      <c r="C2" s="84"/>
      <c r="D2" s="84"/>
      <c r="E2" s="84"/>
    </row>
    <row r="4" spans="1:5" x14ac:dyDescent="0.25">
      <c r="A4" s="1" t="s">
        <v>2</v>
      </c>
      <c r="B4" s="2" t="s">
        <v>91</v>
      </c>
      <c r="C4" s="2" t="s">
        <v>96</v>
      </c>
      <c r="D4" s="2" t="s">
        <v>98</v>
      </c>
      <c r="E4" s="1" t="s">
        <v>99</v>
      </c>
    </row>
    <row r="5" spans="1:5" x14ac:dyDescent="0.25">
      <c r="A5" s="35" t="s">
        <v>21</v>
      </c>
      <c r="B5" s="8">
        <v>7981581392558.5313</v>
      </c>
      <c r="C5" s="8">
        <v>7778917115558</v>
      </c>
      <c r="D5" s="8">
        <v>7817543883037</v>
      </c>
      <c r="E5" s="9">
        <f>(D5-C5)/C5</f>
        <v>4.9655712877754721E-3</v>
      </c>
    </row>
    <row r="6" spans="1:5" x14ac:dyDescent="0.25">
      <c r="A6" s="6" t="s">
        <v>43</v>
      </c>
      <c r="B6" s="7">
        <v>780526195655.04883</v>
      </c>
      <c r="C6" s="7">
        <v>785877094390</v>
      </c>
      <c r="D6" s="7">
        <v>821301089656</v>
      </c>
      <c r="E6" s="26">
        <f t="shared" ref="E6:E41" si="0">(D6-C6)/C6</f>
        <v>4.5075744691981647E-2</v>
      </c>
    </row>
    <row r="7" spans="1:5" x14ac:dyDescent="0.25">
      <c r="A7" s="6" t="s">
        <v>44</v>
      </c>
      <c r="B7" s="7">
        <v>2821328399623.5859</v>
      </c>
      <c r="C7" s="7">
        <v>2581072905631</v>
      </c>
      <c r="D7" s="7">
        <v>2461625894618</v>
      </c>
      <c r="E7" s="26">
        <f t="shared" si="0"/>
        <v>-4.6278046138258366E-2</v>
      </c>
    </row>
    <row r="8" spans="1:5" x14ac:dyDescent="0.25">
      <c r="A8" s="6" t="s">
        <v>45</v>
      </c>
      <c r="B8" s="7">
        <v>2401143150281.2031</v>
      </c>
      <c r="C8" s="7">
        <v>2451116353503</v>
      </c>
      <c r="D8" s="7">
        <v>2505935773849</v>
      </c>
      <c r="E8" s="26">
        <f t="shared" si="0"/>
        <v>2.2365082860164968E-2</v>
      </c>
    </row>
    <row r="9" spans="1:5" x14ac:dyDescent="0.25">
      <c r="A9" s="6" t="s">
        <v>46</v>
      </c>
      <c r="B9" s="7">
        <v>767267093319.20117</v>
      </c>
      <c r="C9" s="7">
        <v>726059309849</v>
      </c>
      <c r="D9" s="7">
        <v>777091412639</v>
      </c>
      <c r="E9" s="26">
        <f t="shared" si="0"/>
        <v>7.0286410624792142E-2</v>
      </c>
    </row>
    <row r="10" spans="1:5" x14ac:dyDescent="0.25">
      <c r="A10" s="6" t="s">
        <v>47</v>
      </c>
      <c r="B10" s="7">
        <v>100833034873</v>
      </c>
      <c r="C10" s="7">
        <v>108810501819</v>
      </c>
      <c r="D10" s="7">
        <v>109650800151</v>
      </c>
      <c r="E10" s="26">
        <f t="shared" si="0"/>
        <v>7.7225848420200086E-3</v>
      </c>
    </row>
    <row r="11" spans="1:5" x14ac:dyDescent="0.25">
      <c r="A11" s="6" t="s">
        <v>48</v>
      </c>
      <c r="B11" s="7">
        <v>1110483518806.5</v>
      </c>
      <c r="C11" s="7">
        <v>1125980950366</v>
      </c>
      <c r="D11" s="7">
        <v>1141938912124</v>
      </c>
      <c r="E11" s="26">
        <f t="shared" si="0"/>
        <v>1.4172497103803458E-2</v>
      </c>
    </row>
    <row r="12" spans="1:5" x14ac:dyDescent="0.25">
      <c r="A12" s="35" t="s">
        <v>22</v>
      </c>
      <c r="B12" s="8">
        <v>1670182687817.3984</v>
      </c>
      <c r="C12" s="8">
        <v>1605494957660</v>
      </c>
      <c r="D12" s="8">
        <v>1767124853047</v>
      </c>
      <c r="E12" s="9">
        <f t="shared" si="0"/>
        <v>0.1006729386572317</v>
      </c>
    </row>
    <row r="13" spans="1:5" x14ac:dyDescent="0.25">
      <c r="A13" s="6" t="s">
        <v>49</v>
      </c>
      <c r="B13" s="7">
        <v>36385645238</v>
      </c>
      <c r="C13" s="7">
        <v>37110136396</v>
      </c>
      <c r="D13" s="7">
        <v>40235577736</v>
      </c>
      <c r="E13" s="26">
        <f t="shared" si="0"/>
        <v>8.4220691259353136E-2</v>
      </c>
    </row>
    <row r="14" spans="1:5" x14ac:dyDescent="0.25">
      <c r="A14" s="6" t="s">
        <v>50</v>
      </c>
      <c r="B14" s="7">
        <v>206546276149</v>
      </c>
      <c r="C14" s="7">
        <v>206823272263</v>
      </c>
      <c r="D14" s="7">
        <v>219708581693</v>
      </c>
      <c r="E14" s="26">
        <f t="shared" si="0"/>
        <v>6.2301061621415701E-2</v>
      </c>
    </row>
    <row r="15" spans="1:5" x14ac:dyDescent="0.25">
      <c r="A15" s="6" t="s">
        <v>51</v>
      </c>
      <c r="B15" s="7">
        <v>68972944182</v>
      </c>
      <c r="C15" s="7">
        <v>72421455848</v>
      </c>
      <c r="D15" s="7">
        <v>77746329940</v>
      </c>
      <c r="E15" s="26">
        <f t="shared" si="0"/>
        <v>7.3526195098535183E-2</v>
      </c>
    </row>
    <row r="16" spans="1:5" x14ac:dyDescent="0.25">
      <c r="A16" s="6" t="s">
        <v>52</v>
      </c>
      <c r="B16" s="7">
        <v>84628599333</v>
      </c>
      <c r="C16" s="7">
        <v>92988018061</v>
      </c>
      <c r="D16" s="7">
        <v>98003155306</v>
      </c>
      <c r="E16" s="26">
        <f t="shared" si="0"/>
        <v>5.3933155578281898E-2</v>
      </c>
    </row>
    <row r="17" spans="1:5" x14ac:dyDescent="0.25">
      <c r="A17" s="6" t="s">
        <v>53</v>
      </c>
      <c r="B17" s="7">
        <v>59197939083</v>
      </c>
      <c r="C17" s="7">
        <v>64995828030</v>
      </c>
      <c r="D17" s="7">
        <v>70126817174</v>
      </c>
      <c r="E17" s="26">
        <f t="shared" si="0"/>
        <v>7.894336143593246E-2</v>
      </c>
    </row>
    <row r="18" spans="1:5" ht="30" x14ac:dyDescent="0.25">
      <c r="A18" s="6" t="s">
        <v>54</v>
      </c>
      <c r="B18" s="7">
        <v>24621329006</v>
      </c>
      <c r="C18" s="7">
        <v>23778414711</v>
      </c>
      <c r="D18" s="7">
        <v>23465926260</v>
      </c>
      <c r="E18" s="26">
        <f t="shared" si="0"/>
        <v>-1.314168563371222E-2</v>
      </c>
    </row>
    <row r="19" spans="1:5" x14ac:dyDescent="0.25">
      <c r="A19" s="6" t="s">
        <v>55</v>
      </c>
      <c r="B19" s="7">
        <v>44753089282</v>
      </c>
      <c r="C19" s="7">
        <v>47527731751</v>
      </c>
      <c r="D19" s="7">
        <v>53167840752</v>
      </c>
      <c r="E19" s="26">
        <f t="shared" si="0"/>
        <v>0.11866985427684186</v>
      </c>
    </row>
    <row r="20" spans="1:5" x14ac:dyDescent="0.25">
      <c r="A20" s="6" t="s">
        <v>56</v>
      </c>
      <c r="B20" s="7">
        <v>142816103745</v>
      </c>
      <c r="C20" s="7">
        <v>145522437166</v>
      </c>
      <c r="D20" s="7">
        <v>154760446584</v>
      </c>
      <c r="E20" s="26">
        <f t="shared" si="0"/>
        <v>6.3481684322411677E-2</v>
      </c>
    </row>
    <row r="21" spans="1:5" x14ac:dyDescent="0.25">
      <c r="A21" s="6" t="s">
        <v>57</v>
      </c>
      <c r="B21" s="7">
        <v>18889888658</v>
      </c>
      <c r="C21" s="7">
        <v>21022738665</v>
      </c>
      <c r="D21" s="7">
        <v>23637843514</v>
      </c>
      <c r="E21" s="26">
        <f t="shared" si="0"/>
        <v>0.1243941091915771</v>
      </c>
    </row>
    <row r="22" spans="1:5" x14ac:dyDescent="0.25">
      <c r="A22" s="36" t="s">
        <v>58</v>
      </c>
      <c r="B22" s="7">
        <v>116105062636</v>
      </c>
      <c r="C22" s="7">
        <v>119279631857</v>
      </c>
      <c r="D22" s="7">
        <v>127183083804</v>
      </c>
      <c r="E22" s="26">
        <f t="shared" si="0"/>
        <v>6.6259862006240594E-2</v>
      </c>
    </row>
    <row r="23" spans="1:5" x14ac:dyDescent="0.25">
      <c r="A23" s="6" t="s">
        <v>59</v>
      </c>
      <c r="B23" s="7">
        <v>52715835617</v>
      </c>
      <c r="C23" s="7">
        <v>57714410054</v>
      </c>
      <c r="D23" s="7">
        <v>62749347304</v>
      </c>
      <c r="E23" s="26">
        <f t="shared" si="0"/>
        <v>8.7238823810017352E-2</v>
      </c>
    </row>
    <row r="24" spans="1:5" x14ac:dyDescent="0.25">
      <c r="A24" s="6" t="s">
        <v>60</v>
      </c>
      <c r="B24" s="7">
        <v>34532158200</v>
      </c>
      <c r="C24" s="7">
        <v>34132669862</v>
      </c>
      <c r="D24" s="7">
        <v>38227578302</v>
      </c>
      <c r="E24" s="26">
        <f t="shared" si="0"/>
        <v>0.1199703526432567</v>
      </c>
    </row>
    <row r="25" spans="1:5" x14ac:dyDescent="0.25">
      <c r="A25" s="6" t="s">
        <v>61</v>
      </c>
      <c r="B25" s="7">
        <v>7454313147</v>
      </c>
      <c r="C25" s="7">
        <v>8961410687</v>
      </c>
      <c r="D25" s="7">
        <v>11391817834</v>
      </c>
      <c r="E25" s="26">
        <f t="shared" si="0"/>
        <v>0.27120809790870376</v>
      </c>
    </row>
    <row r="26" spans="1:5" x14ac:dyDescent="0.25">
      <c r="A26" s="6" t="s">
        <v>62</v>
      </c>
      <c r="B26" s="7">
        <v>88521075909</v>
      </c>
      <c r="C26" s="7">
        <v>96786759286</v>
      </c>
      <c r="D26" s="7">
        <v>107515232636</v>
      </c>
      <c r="E26" s="26">
        <f t="shared" si="0"/>
        <v>0.11084649831386441</v>
      </c>
    </row>
    <row r="27" spans="1:5" x14ac:dyDescent="0.25">
      <c r="A27" s="6" t="s">
        <v>63</v>
      </c>
      <c r="B27" s="7">
        <v>68252149293</v>
      </c>
      <c r="C27" s="7">
        <v>70835037953</v>
      </c>
      <c r="D27" s="7">
        <v>81228523020</v>
      </c>
      <c r="E27" s="26">
        <f t="shared" si="0"/>
        <v>0.14672802284508152</v>
      </c>
    </row>
    <row r="28" spans="1:5" x14ac:dyDescent="0.25">
      <c r="A28" s="6" t="s">
        <v>64</v>
      </c>
      <c r="B28" s="7">
        <v>52606996065</v>
      </c>
      <c r="C28" s="7">
        <v>46594738840</v>
      </c>
      <c r="D28" s="7">
        <v>59240841710</v>
      </c>
      <c r="E28" s="26">
        <f t="shared" si="0"/>
        <v>0.27140623994964319</v>
      </c>
    </row>
    <row r="29" spans="1:5" x14ac:dyDescent="0.25">
      <c r="A29" s="6" t="s">
        <v>65</v>
      </c>
      <c r="B29" s="7">
        <v>34656934009</v>
      </c>
      <c r="C29" s="7">
        <v>14975849354</v>
      </c>
      <c r="D29" s="7">
        <v>29978927061</v>
      </c>
      <c r="E29" s="26">
        <f t="shared" si="0"/>
        <v>1.0018181508344786</v>
      </c>
    </row>
    <row r="30" spans="1:5" x14ac:dyDescent="0.25">
      <c r="A30" s="6" t="s">
        <v>66</v>
      </c>
      <c r="B30" s="7">
        <v>30057814126</v>
      </c>
      <c r="C30" s="7">
        <v>30107994217</v>
      </c>
      <c r="D30" s="7">
        <v>32170792607</v>
      </c>
      <c r="E30" s="26">
        <f t="shared" si="0"/>
        <v>6.8513311618589118E-2</v>
      </c>
    </row>
    <row r="31" spans="1:5" x14ac:dyDescent="0.25">
      <c r="A31" s="6" t="s">
        <v>67</v>
      </c>
      <c r="B31" s="7">
        <v>9796919838</v>
      </c>
      <c r="C31" s="7">
        <v>9123921506</v>
      </c>
      <c r="D31" s="7">
        <v>9330665369</v>
      </c>
      <c r="E31" s="26">
        <f t="shared" si="0"/>
        <v>2.2659539855098793E-2</v>
      </c>
    </row>
    <row r="32" spans="1:5" x14ac:dyDescent="0.25">
      <c r="A32" s="36" t="s">
        <v>68</v>
      </c>
      <c r="B32" s="7">
        <v>139669176498</v>
      </c>
      <c r="C32" s="7">
        <v>146860167829</v>
      </c>
      <c r="D32" s="7">
        <v>175114084634</v>
      </c>
      <c r="E32" s="26">
        <f t="shared" si="0"/>
        <v>0.19238652129213207</v>
      </c>
    </row>
    <row r="33" spans="1:5" x14ac:dyDescent="0.25">
      <c r="A33" s="6" t="s">
        <v>69</v>
      </c>
      <c r="B33" s="7">
        <v>23628745026</v>
      </c>
      <c r="C33" s="7">
        <v>24450247950</v>
      </c>
      <c r="D33" s="7">
        <v>25529268219</v>
      </c>
      <c r="E33" s="26">
        <f t="shared" si="0"/>
        <v>4.4131260803839827E-2</v>
      </c>
    </row>
    <row r="34" spans="1:5" x14ac:dyDescent="0.25">
      <c r="A34" s="6" t="s">
        <v>70</v>
      </c>
      <c r="B34" s="7">
        <v>88009708481</v>
      </c>
      <c r="C34" s="7">
        <v>103978758995</v>
      </c>
      <c r="D34" s="7">
        <v>107973915969</v>
      </c>
      <c r="E34" s="26">
        <f t="shared" si="0"/>
        <v>3.8422818396900794E-2</v>
      </c>
    </row>
    <row r="35" spans="1:5" x14ac:dyDescent="0.25">
      <c r="A35" s="6" t="s">
        <v>71</v>
      </c>
      <c r="B35" s="7">
        <v>62529409330</v>
      </c>
      <c r="C35" s="7">
        <v>69848284293</v>
      </c>
      <c r="D35" s="7">
        <v>72875076242</v>
      </c>
      <c r="E35" s="26">
        <f t="shared" si="0"/>
        <v>4.3333805255733916E-2</v>
      </c>
    </row>
    <row r="36" spans="1:5" x14ac:dyDescent="0.25">
      <c r="A36" s="6" t="s">
        <v>72</v>
      </c>
      <c r="B36" s="7">
        <v>18187683945</v>
      </c>
      <c r="C36" s="7">
        <v>20309476936</v>
      </c>
      <c r="D36" s="7">
        <v>22430423334</v>
      </c>
      <c r="E36" s="26">
        <f t="shared" si="0"/>
        <v>0.10443136495753226</v>
      </c>
    </row>
    <row r="37" spans="1:5" x14ac:dyDescent="0.25">
      <c r="A37" s="6" t="s">
        <v>73</v>
      </c>
      <c r="B37" s="7">
        <v>8170085465.3999939</v>
      </c>
      <c r="C37" s="7">
        <v>6378349133</v>
      </c>
      <c r="D37" s="7">
        <v>6834313899</v>
      </c>
      <c r="E37" s="26">
        <f t="shared" si="0"/>
        <v>7.1486329219727265E-2</v>
      </c>
    </row>
    <row r="38" spans="1:5" x14ac:dyDescent="0.25">
      <c r="A38" s="6" t="s">
        <v>74</v>
      </c>
      <c r="B38" s="7">
        <v>11318499582</v>
      </c>
      <c r="C38" s="7">
        <v>11423393512</v>
      </c>
      <c r="D38" s="7">
        <v>12280280880</v>
      </c>
      <c r="E38" s="26">
        <f t="shared" si="0"/>
        <v>7.5011630046698502E-2</v>
      </c>
    </row>
    <row r="39" spans="1:5" x14ac:dyDescent="0.25">
      <c r="A39" s="6" t="s">
        <v>75</v>
      </c>
      <c r="B39" s="7">
        <v>7294091905</v>
      </c>
      <c r="C39" s="7">
        <v>6652590787</v>
      </c>
      <c r="D39" s="7">
        <v>6738491021</v>
      </c>
      <c r="E39" s="26">
        <f t="shared" si="0"/>
        <v>1.2912297892703678E-2</v>
      </c>
    </row>
    <row r="40" spans="1:5" x14ac:dyDescent="0.25">
      <c r="A40" s="6" t="s">
        <v>76</v>
      </c>
      <c r="B40" s="7">
        <v>129864214069</v>
      </c>
      <c r="C40" s="7">
        <v>14891231718</v>
      </c>
      <c r="D40" s="7">
        <v>17479670243</v>
      </c>
      <c r="E40" s="26">
        <f t="shared" si="0"/>
        <v>0.1738229969164462</v>
      </c>
    </row>
    <row r="41" spans="1:5" x14ac:dyDescent="0.25">
      <c r="A41" s="12" t="s">
        <v>13</v>
      </c>
      <c r="B41" s="10">
        <v>9651764080375.9375</v>
      </c>
      <c r="C41" s="10">
        <v>9384412073218</v>
      </c>
      <c r="D41" s="10">
        <v>9584668736084</v>
      </c>
      <c r="E41" s="11">
        <f t="shared" si="0"/>
        <v>2.1339287032962756E-2</v>
      </c>
    </row>
    <row r="43" spans="1:5" x14ac:dyDescent="0.25">
      <c r="A43" s="19" t="s">
        <v>97</v>
      </c>
    </row>
    <row r="44" spans="1:5" x14ac:dyDescent="0.25">
      <c r="B44" s="4"/>
      <c r="C44" s="4"/>
      <c r="D44" s="4"/>
    </row>
  </sheetData>
  <mergeCells count="2">
    <mergeCell ref="A2:E2"/>
    <mergeCell ref="A1:E1"/>
  </mergeCells>
  <pageMargins left="0.25" right="0.25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FDC2-ABD5-48EA-AF2F-C6E8842EACB0}">
  <sheetPr>
    <pageSetUpPr fitToPage="1"/>
  </sheetPr>
  <dimension ref="A1:F45"/>
  <sheetViews>
    <sheetView view="pageBreakPreview" topLeftCell="C1" zoomScale="60" zoomScaleNormal="100" workbookViewId="0">
      <selection activeCell="E12" sqref="E12"/>
    </sheetView>
  </sheetViews>
  <sheetFormatPr defaultColWidth="8.85546875" defaultRowHeight="15" x14ac:dyDescent="0.25"/>
  <cols>
    <col min="1" max="1" width="37.5703125" style="19" customWidth="1"/>
    <col min="2" max="2" width="27" style="19" bestFit="1" customWidth="1"/>
    <col min="3" max="3" width="25.42578125" style="19" customWidth="1"/>
    <col min="4" max="4" width="28.42578125" style="19" bestFit="1" customWidth="1"/>
    <col min="5" max="5" width="31.140625" style="19" bestFit="1" customWidth="1"/>
    <col min="6" max="6" width="27.7109375" style="19" bestFit="1" customWidth="1"/>
    <col min="7" max="16384" width="8.85546875" style="19"/>
  </cols>
  <sheetData>
    <row r="1" spans="1:6" ht="26.25" x14ac:dyDescent="0.25">
      <c r="A1" s="83" t="s">
        <v>28</v>
      </c>
      <c r="B1" s="83"/>
      <c r="C1" s="83"/>
      <c r="D1" s="83"/>
      <c r="E1" s="83"/>
    </row>
    <row r="2" spans="1:6" x14ac:dyDescent="0.25">
      <c r="A2" s="84" t="s">
        <v>83</v>
      </c>
      <c r="B2" s="84"/>
      <c r="C2" s="84"/>
      <c r="D2" s="84"/>
      <c r="E2" s="84"/>
    </row>
    <row r="4" spans="1:6" x14ac:dyDescent="0.25">
      <c r="A4" s="1" t="s">
        <v>2</v>
      </c>
      <c r="B4" s="2" t="s">
        <v>91</v>
      </c>
      <c r="C4" s="2" t="s">
        <v>96</v>
      </c>
      <c r="D4" s="2" t="s">
        <v>98</v>
      </c>
      <c r="E4" s="1" t="s">
        <v>99</v>
      </c>
    </row>
    <row r="5" spans="1:6" x14ac:dyDescent="0.25">
      <c r="A5" s="35" t="s">
        <v>21</v>
      </c>
      <c r="B5" s="29">
        <v>12577247035387.668</v>
      </c>
      <c r="C5" s="29">
        <v>13192002479450.25</v>
      </c>
      <c r="D5" s="29">
        <v>13820575366643.92</v>
      </c>
      <c r="E5" s="38">
        <f>(D5-C5)/C5</f>
        <v>4.7648026762640849E-2</v>
      </c>
      <c r="F5" s="73"/>
    </row>
    <row r="6" spans="1:6" x14ac:dyDescent="0.25">
      <c r="A6" s="6" t="s">
        <v>43</v>
      </c>
      <c r="B6" s="31">
        <v>1340375253901.4924</v>
      </c>
      <c r="C6" s="31">
        <v>1405413526255.5801</v>
      </c>
      <c r="D6" s="31">
        <v>1483905476138</v>
      </c>
      <c r="E6" s="41">
        <f t="shared" ref="E6:E41" si="0">(D6-C6)/C6</f>
        <v>5.5849718546216585E-2</v>
      </c>
      <c r="F6" s="73"/>
    </row>
    <row r="7" spans="1:6" x14ac:dyDescent="0.25">
      <c r="A7" s="6" t="s">
        <v>44</v>
      </c>
      <c r="B7" s="31">
        <v>4386351419724.8203</v>
      </c>
      <c r="C7" s="31">
        <v>4590194128425.7998</v>
      </c>
      <c r="D7" s="31">
        <v>4748974020783.5898</v>
      </c>
      <c r="E7" s="41">
        <f t="shared" si="0"/>
        <v>3.4591106152681031E-2</v>
      </c>
      <c r="F7" s="73"/>
    </row>
    <row r="8" spans="1:6" x14ac:dyDescent="0.25">
      <c r="A8" s="6" t="s">
        <v>45</v>
      </c>
      <c r="B8" s="31">
        <v>3836719337524.9429</v>
      </c>
      <c r="C8" s="31">
        <v>4021895617962.5498</v>
      </c>
      <c r="D8" s="31">
        <v>4238103050954.3301</v>
      </c>
      <c r="E8" s="41">
        <f t="shared" si="0"/>
        <v>5.3757594311039998E-2</v>
      </c>
      <c r="F8" s="73"/>
    </row>
    <row r="9" spans="1:6" x14ac:dyDescent="0.25">
      <c r="A9" s="6" t="s">
        <v>46</v>
      </c>
      <c r="B9" s="31">
        <v>1131007956498.8835</v>
      </c>
      <c r="C9" s="31">
        <v>1183114398836.25</v>
      </c>
      <c r="D9" s="31">
        <v>1218609714568</v>
      </c>
      <c r="E9" s="41">
        <f t="shared" si="0"/>
        <v>3.000159221007229E-2</v>
      </c>
      <c r="F9" s="73"/>
    </row>
    <row r="10" spans="1:6" x14ac:dyDescent="0.25">
      <c r="A10" s="6" t="s">
        <v>47</v>
      </c>
      <c r="B10" s="31">
        <v>155951535273.55405</v>
      </c>
      <c r="C10" s="31">
        <v>167973577296.94</v>
      </c>
      <c r="D10" s="31">
        <v>173270247034</v>
      </c>
      <c r="E10" s="41">
        <f t="shared" si="0"/>
        <v>3.1532755462465749E-2</v>
      </c>
      <c r="F10" s="73"/>
    </row>
    <row r="11" spans="1:6" x14ac:dyDescent="0.25">
      <c r="A11" s="6" t="s">
        <v>48</v>
      </c>
      <c r="B11" s="31">
        <v>1726841532463.9727</v>
      </c>
      <c r="C11" s="31">
        <v>1823411230673.1299</v>
      </c>
      <c r="D11" s="31">
        <v>1957712857166</v>
      </c>
      <c r="E11" s="41">
        <f t="shared" si="0"/>
        <v>7.3654052488911881E-2</v>
      </c>
      <c r="F11" s="73"/>
    </row>
    <row r="12" spans="1:6" x14ac:dyDescent="0.25">
      <c r="A12" s="35" t="s">
        <v>22</v>
      </c>
      <c r="B12" s="29">
        <v>2741838359561.6724</v>
      </c>
      <c r="C12" s="29">
        <v>2879746253130.4902</v>
      </c>
      <c r="D12" s="29">
        <v>3135578612704.7798</v>
      </c>
      <c r="E12" s="38">
        <f t="shared" si="0"/>
        <v>8.8838507662326663E-2</v>
      </c>
      <c r="F12" s="73"/>
    </row>
    <row r="13" spans="1:6" x14ac:dyDescent="0.25">
      <c r="A13" s="6" t="s">
        <v>49</v>
      </c>
      <c r="B13" s="31">
        <v>67932409563.051064</v>
      </c>
      <c r="C13" s="31">
        <v>69494257992.800003</v>
      </c>
      <c r="D13" s="31">
        <v>70883389675</v>
      </c>
      <c r="E13" s="41">
        <f t="shared" si="0"/>
        <v>1.9989157699099671E-2</v>
      </c>
      <c r="F13" s="73"/>
    </row>
    <row r="14" spans="1:6" x14ac:dyDescent="0.25">
      <c r="A14" s="6" t="s">
        <v>50</v>
      </c>
      <c r="B14" s="31">
        <v>348564080192.97571</v>
      </c>
      <c r="C14" s="31">
        <v>364708002938.59998</v>
      </c>
      <c r="D14" s="31">
        <v>379729753380</v>
      </c>
      <c r="E14" s="41">
        <f t="shared" si="0"/>
        <v>4.1188431074623263E-2</v>
      </c>
      <c r="F14" s="73"/>
    </row>
    <row r="15" spans="1:6" x14ac:dyDescent="0.25">
      <c r="A15" s="6" t="s">
        <v>51</v>
      </c>
      <c r="B15" s="31">
        <v>146533315792.88705</v>
      </c>
      <c r="C15" s="31">
        <v>148544087405.84</v>
      </c>
      <c r="D15" s="31">
        <v>161091277875</v>
      </c>
      <c r="E15" s="41">
        <f t="shared" si="0"/>
        <v>8.4467787902453476E-2</v>
      </c>
      <c r="F15" s="73"/>
    </row>
    <row r="16" spans="1:6" x14ac:dyDescent="0.25">
      <c r="A16" s="6" t="s">
        <v>52</v>
      </c>
      <c r="B16" s="31">
        <v>147962904894.65137</v>
      </c>
      <c r="C16" s="31">
        <v>152963428041</v>
      </c>
      <c r="D16" s="31">
        <v>166603862605</v>
      </c>
      <c r="E16" s="41">
        <f t="shared" si="0"/>
        <v>8.9174482676629391E-2</v>
      </c>
      <c r="F16" s="73"/>
    </row>
    <row r="17" spans="1:6" x14ac:dyDescent="0.25">
      <c r="A17" s="6" t="s">
        <v>53</v>
      </c>
      <c r="B17" s="31">
        <v>77695411908.551086</v>
      </c>
      <c r="C17" s="31">
        <v>87798809809.899994</v>
      </c>
      <c r="D17" s="31">
        <v>103771029281</v>
      </c>
      <c r="E17" s="41">
        <f t="shared" si="0"/>
        <v>0.18191840533695952</v>
      </c>
      <c r="F17" s="73"/>
    </row>
    <row r="18" spans="1:6" ht="30" x14ac:dyDescent="0.25">
      <c r="A18" s="6" t="s">
        <v>54</v>
      </c>
      <c r="B18" s="31">
        <v>36469007593.209557</v>
      </c>
      <c r="C18" s="31">
        <v>42615387222</v>
      </c>
      <c r="D18" s="31">
        <v>47289382604</v>
      </c>
      <c r="E18" s="41">
        <f t="shared" si="0"/>
        <v>0.10967858528778242</v>
      </c>
      <c r="F18" s="73"/>
    </row>
    <row r="19" spans="1:6" x14ac:dyDescent="0.25">
      <c r="A19" s="6" t="s">
        <v>55</v>
      </c>
      <c r="B19" s="31">
        <v>78218128180.113205</v>
      </c>
      <c r="C19" s="31">
        <v>82681935486.399994</v>
      </c>
      <c r="D19" s="31">
        <v>89305178278</v>
      </c>
      <c r="E19" s="41">
        <f t="shared" si="0"/>
        <v>8.0105076793823185E-2</v>
      </c>
      <c r="F19" s="73"/>
    </row>
    <row r="20" spans="1:6" x14ac:dyDescent="0.25">
      <c r="A20" s="6" t="s">
        <v>56</v>
      </c>
      <c r="B20" s="31">
        <v>230892836432.67441</v>
      </c>
      <c r="C20" s="31">
        <v>238151841729.23999</v>
      </c>
      <c r="D20" s="31">
        <v>269544792306</v>
      </c>
      <c r="E20" s="41">
        <f t="shared" si="0"/>
        <v>0.13181905438485475</v>
      </c>
      <c r="F20" s="73"/>
    </row>
    <row r="21" spans="1:6" x14ac:dyDescent="0.25">
      <c r="A21" s="6" t="s">
        <v>57</v>
      </c>
      <c r="B21" s="31">
        <v>31255531260.028999</v>
      </c>
      <c r="C21" s="31">
        <v>33144658821</v>
      </c>
      <c r="D21" s="31">
        <v>35976866378</v>
      </c>
      <c r="E21" s="41">
        <f t="shared" si="0"/>
        <v>8.5449893217954986E-2</v>
      </c>
      <c r="F21" s="73"/>
    </row>
    <row r="22" spans="1:6" x14ac:dyDescent="0.25">
      <c r="A22" s="36" t="s">
        <v>58</v>
      </c>
      <c r="B22" s="31">
        <v>214464180968.60199</v>
      </c>
      <c r="C22" s="31">
        <v>216042129372.60001</v>
      </c>
      <c r="D22" s="31">
        <v>241758519192</v>
      </c>
      <c r="E22" s="41">
        <f t="shared" si="0"/>
        <v>0.11903414345193697</v>
      </c>
      <c r="F22" s="73"/>
    </row>
    <row r="23" spans="1:6" x14ac:dyDescent="0.25">
      <c r="A23" s="6" t="s">
        <v>59</v>
      </c>
      <c r="B23" s="31">
        <v>77535097449.791229</v>
      </c>
      <c r="C23" s="31">
        <v>85063176098</v>
      </c>
      <c r="D23" s="31">
        <v>94117045767</v>
      </c>
      <c r="E23" s="41">
        <f t="shared" si="0"/>
        <v>0.10643700463957721</v>
      </c>
      <c r="F23" s="73"/>
    </row>
    <row r="24" spans="1:6" x14ac:dyDescent="0.25">
      <c r="A24" s="6" t="s">
        <v>60</v>
      </c>
      <c r="B24" s="31">
        <v>67130671706.167946</v>
      </c>
      <c r="C24" s="31">
        <v>68852564370</v>
      </c>
      <c r="D24" s="31">
        <v>62828539417</v>
      </c>
      <c r="E24" s="41">
        <f t="shared" si="0"/>
        <v>-8.7491657109938378E-2</v>
      </c>
      <c r="F24" s="73"/>
    </row>
    <row r="25" spans="1:6" x14ac:dyDescent="0.25">
      <c r="A25" s="6" t="s">
        <v>61</v>
      </c>
      <c r="B25" s="31">
        <v>10245792864.033136</v>
      </c>
      <c r="C25" s="31">
        <v>12543018767</v>
      </c>
      <c r="D25" s="31">
        <v>15321351700</v>
      </c>
      <c r="E25" s="41">
        <f t="shared" si="0"/>
        <v>0.22150432719670665</v>
      </c>
      <c r="F25" s="73"/>
    </row>
    <row r="26" spans="1:6" x14ac:dyDescent="0.25">
      <c r="A26" s="6" t="s">
        <v>62</v>
      </c>
      <c r="B26" s="31">
        <v>136014048868.50679</v>
      </c>
      <c r="C26" s="31">
        <v>145088619735.60001</v>
      </c>
      <c r="D26" s="31">
        <v>154228236757</v>
      </c>
      <c r="E26" s="41">
        <f t="shared" si="0"/>
        <v>6.2993341848970874E-2</v>
      </c>
      <c r="F26" s="73"/>
    </row>
    <row r="27" spans="1:6" x14ac:dyDescent="0.25">
      <c r="A27" s="6" t="s">
        <v>63</v>
      </c>
      <c r="B27" s="31">
        <v>87636135531.436981</v>
      </c>
      <c r="C27" s="31">
        <v>96605014805</v>
      </c>
      <c r="D27" s="31">
        <v>108940249887</v>
      </c>
      <c r="E27" s="41">
        <f t="shared" si="0"/>
        <v>0.12768731630442814</v>
      </c>
      <c r="F27" s="73"/>
    </row>
    <row r="28" spans="1:6" x14ac:dyDescent="0.25">
      <c r="A28" s="6" t="s">
        <v>64</v>
      </c>
      <c r="B28" s="31">
        <v>98440437627.666901</v>
      </c>
      <c r="C28" s="31">
        <v>93819283919.600006</v>
      </c>
      <c r="D28" s="31">
        <v>94526017993</v>
      </c>
      <c r="E28" s="41">
        <f t="shared" si="0"/>
        <v>7.5329297333546208E-3</v>
      </c>
      <c r="F28" s="73"/>
    </row>
    <row r="29" spans="1:6" x14ac:dyDescent="0.25">
      <c r="A29" s="6" t="s">
        <v>65</v>
      </c>
      <c r="B29" s="31">
        <v>44102068729.113609</v>
      </c>
      <c r="C29" s="31">
        <v>43958030332</v>
      </c>
      <c r="D29" s="31">
        <v>48875926857</v>
      </c>
      <c r="E29" s="41">
        <f t="shared" si="0"/>
        <v>0.11187709021211382</v>
      </c>
      <c r="F29" s="73"/>
    </row>
    <row r="30" spans="1:6" x14ac:dyDescent="0.25">
      <c r="A30" s="6" t="s">
        <v>66</v>
      </c>
      <c r="B30" s="31">
        <v>59815941907.572586</v>
      </c>
      <c r="C30" s="31">
        <v>62503041781</v>
      </c>
      <c r="D30" s="31">
        <v>72489004188</v>
      </c>
      <c r="E30" s="41">
        <f t="shared" si="0"/>
        <v>0.15976762286208582</v>
      </c>
      <c r="F30" s="73"/>
    </row>
    <row r="31" spans="1:6" x14ac:dyDescent="0.25">
      <c r="A31" s="6" t="s">
        <v>67</v>
      </c>
      <c r="B31" s="31">
        <v>23233657493.786709</v>
      </c>
      <c r="C31" s="31">
        <v>22356068462.73</v>
      </c>
      <c r="D31" s="31">
        <v>21958881954</v>
      </c>
      <c r="E31" s="41">
        <f t="shared" si="0"/>
        <v>-1.7766384522938491E-2</v>
      </c>
      <c r="F31" s="73"/>
    </row>
    <row r="32" spans="1:6" x14ac:dyDescent="0.25">
      <c r="A32" s="36" t="s">
        <v>68</v>
      </c>
      <c r="B32" s="31">
        <v>307170550730.32928</v>
      </c>
      <c r="C32" s="31">
        <v>325145685834.16003</v>
      </c>
      <c r="D32" s="31">
        <v>363634994117</v>
      </c>
      <c r="E32" s="41">
        <f t="shared" si="0"/>
        <v>0.11837557734803028</v>
      </c>
      <c r="F32" s="73"/>
    </row>
    <row r="33" spans="1:6" x14ac:dyDescent="0.25">
      <c r="A33" s="6" t="s">
        <v>69</v>
      </c>
      <c r="B33" s="31">
        <v>54840916440.784935</v>
      </c>
      <c r="C33" s="31">
        <v>55247733588.239998</v>
      </c>
      <c r="D33" s="31">
        <v>61143863242</v>
      </c>
      <c r="E33" s="41">
        <f t="shared" si="0"/>
        <v>0.1067216566330795</v>
      </c>
      <c r="F33" s="73"/>
    </row>
    <row r="34" spans="1:6" x14ac:dyDescent="0.25">
      <c r="A34" s="6" t="s">
        <v>70</v>
      </c>
      <c r="B34" s="31">
        <v>156713045003.97028</v>
      </c>
      <c r="C34" s="31">
        <v>166684863934.79999</v>
      </c>
      <c r="D34" s="31">
        <v>177248916957</v>
      </c>
      <c r="E34" s="41">
        <f t="shared" si="0"/>
        <v>6.337739836013076E-2</v>
      </c>
      <c r="F34" s="73"/>
    </row>
    <row r="35" spans="1:6" x14ac:dyDescent="0.25">
      <c r="A35" s="6" t="s">
        <v>71</v>
      </c>
      <c r="B35" s="31">
        <v>152131147642.02731</v>
      </c>
      <c r="C35" s="31">
        <v>168785829034.76999</v>
      </c>
      <c r="D35" s="31">
        <v>185609893672.78</v>
      </c>
      <c r="E35" s="41">
        <f t="shared" si="0"/>
        <v>9.9676997377216081E-2</v>
      </c>
      <c r="F35" s="73"/>
    </row>
    <row r="36" spans="1:6" x14ac:dyDescent="0.25">
      <c r="A36" s="6" t="s">
        <v>72</v>
      </c>
      <c r="B36" s="31">
        <v>29365325696.043839</v>
      </c>
      <c r="C36" s="31">
        <v>33295997229.130001</v>
      </c>
      <c r="D36" s="31">
        <v>38745675212</v>
      </c>
      <c r="E36" s="41">
        <f t="shared" si="0"/>
        <v>0.16367366759936491</v>
      </c>
      <c r="F36" s="73"/>
    </row>
    <row r="37" spans="1:6" x14ac:dyDescent="0.25">
      <c r="A37" s="6" t="s">
        <v>73</v>
      </c>
      <c r="B37" s="31">
        <v>8448514464.2744503</v>
      </c>
      <c r="C37" s="31">
        <v>9525694254</v>
      </c>
      <c r="D37" s="31">
        <v>10644773189</v>
      </c>
      <c r="E37" s="41">
        <f t="shared" si="0"/>
        <v>0.1174800392664377</v>
      </c>
      <c r="F37" s="73"/>
    </row>
    <row r="38" spans="1:6" x14ac:dyDescent="0.25">
      <c r="A38" s="6" t="s">
        <v>74</v>
      </c>
      <c r="B38" s="31">
        <v>17264989008.784882</v>
      </c>
      <c r="C38" s="31">
        <v>18931447713.989998</v>
      </c>
      <c r="D38" s="31">
        <v>21146143891</v>
      </c>
      <c r="E38" s="41">
        <f t="shared" si="0"/>
        <v>0.11698504047175334</v>
      </c>
      <c r="F38" s="73"/>
    </row>
    <row r="39" spans="1:6" x14ac:dyDescent="0.25">
      <c r="A39" s="6" t="s">
        <v>75</v>
      </c>
      <c r="B39" s="31">
        <v>12093375444.852358</v>
      </c>
      <c r="C39" s="31">
        <v>12042441133</v>
      </c>
      <c r="D39" s="31">
        <v>10650184490</v>
      </c>
      <c r="E39" s="41">
        <f t="shared" si="0"/>
        <v>-0.11561249315014609</v>
      </c>
      <c r="F39" s="73"/>
    </row>
    <row r="40" spans="1:6" x14ac:dyDescent="0.25">
      <c r="A40" s="6" t="s">
        <v>76</v>
      </c>
      <c r="B40" s="31">
        <v>19668836165.784199</v>
      </c>
      <c r="C40" s="31">
        <v>23153203318.09</v>
      </c>
      <c r="D40" s="31">
        <v>27514861840</v>
      </c>
      <c r="E40" s="41">
        <f t="shared" si="0"/>
        <v>0.18838250854481808</v>
      </c>
      <c r="F40" s="73"/>
    </row>
    <row r="41" spans="1:6" x14ac:dyDescent="0.25">
      <c r="A41" s="12" t="s">
        <v>13</v>
      </c>
      <c r="B41" s="10">
        <v>15319085394949.34</v>
      </c>
      <c r="C41" s="34">
        <v>16071748732580.74</v>
      </c>
      <c r="D41" s="34">
        <v>16956153979348.699</v>
      </c>
      <c r="E41" s="40">
        <f t="shared" si="0"/>
        <v>5.5028563567266806E-2</v>
      </c>
      <c r="F41" s="73"/>
    </row>
    <row r="43" spans="1:6" x14ac:dyDescent="0.25">
      <c r="A43" s="19" t="s">
        <v>97</v>
      </c>
    </row>
    <row r="45" spans="1:6" ht="15.75" x14ac:dyDescent="0.25">
      <c r="A45" s="25"/>
    </row>
  </sheetData>
  <mergeCells count="2">
    <mergeCell ref="A2:E2"/>
    <mergeCell ref="A1:E1"/>
  </mergeCells>
  <pageMargins left="0.25" right="0.25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48FD-D604-4115-9D74-2FAF57F5FC4C}">
  <sheetPr>
    <pageSetUpPr fitToPage="1"/>
  </sheetPr>
  <dimension ref="A1:E44"/>
  <sheetViews>
    <sheetView view="pageBreakPreview" zoomScale="65" zoomScaleNormal="100" workbookViewId="0">
      <selection activeCell="F15" sqref="F15"/>
    </sheetView>
  </sheetViews>
  <sheetFormatPr defaultColWidth="8.85546875" defaultRowHeight="15" x14ac:dyDescent="0.25"/>
  <cols>
    <col min="1" max="1" width="37.5703125" style="19" customWidth="1"/>
    <col min="2" max="2" width="21.5703125" style="19" customWidth="1"/>
    <col min="3" max="5" width="22.7109375" style="19" customWidth="1"/>
    <col min="6" max="16384" width="8.85546875" style="19"/>
  </cols>
  <sheetData>
    <row r="1" spans="1:5" ht="26.25" x14ac:dyDescent="0.25">
      <c r="A1" s="83" t="s">
        <v>41</v>
      </c>
      <c r="B1" s="83"/>
      <c r="C1" s="83"/>
      <c r="D1" s="83"/>
      <c r="E1" s="83"/>
    </row>
    <row r="2" spans="1:5" x14ac:dyDescent="0.25">
      <c r="A2" s="84" t="s">
        <v>42</v>
      </c>
      <c r="B2" s="84"/>
      <c r="C2" s="84"/>
      <c r="D2" s="84"/>
      <c r="E2" s="84"/>
    </row>
    <row r="4" spans="1:5" s="28" customFormat="1" ht="30" x14ac:dyDescent="0.25">
      <c r="A4" s="27" t="s">
        <v>2</v>
      </c>
      <c r="B4" s="2" t="s">
        <v>91</v>
      </c>
      <c r="C4" s="2" t="s">
        <v>96</v>
      </c>
      <c r="D4" s="2" t="s">
        <v>98</v>
      </c>
      <c r="E4" s="27" t="s">
        <v>99</v>
      </c>
    </row>
    <row r="5" spans="1:5" x14ac:dyDescent="0.25">
      <c r="A5" s="35" t="s">
        <v>21</v>
      </c>
      <c r="B5" s="29">
        <v>581455</v>
      </c>
      <c r="C5" s="29">
        <v>440668</v>
      </c>
      <c r="D5" s="29">
        <v>452227</v>
      </c>
      <c r="E5" s="38">
        <f>(D5-C5)/C5</f>
        <v>2.6230631677362549E-2</v>
      </c>
    </row>
    <row r="6" spans="1:5" x14ac:dyDescent="0.25">
      <c r="A6" s="6" t="s">
        <v>43</v>
      </c>
      <c r="B6" s="31">
        <v>42154</v>
      </c>
      <c r="C6" s="32">
        <v>42856</v>
      </c>
      <c r="D6" s="32">
        <v>43812</v>
      </c>
      <c r="E6" s="37">
        <f t="shared" ref="E6:E42" si="0">(D6-C6)/C6</f>
        <v>2.2307261526974053E-2</v>
      </c>
    </row>
    <row r="7" spans="1:5" x14ac:dyDescent="0.25">
      <c r="A7" s="6" t="s">
        <v>44</v>
      </c>
      <c r="B7" s="31">
        <v>300906</v>
      </c>
      <c r="C7" s="32">
        <v>156342</v>
      </c>
      <c r="D7" s="32">
        <v>160830</v>
      </c>
      <c r="E7" s="37">
        <f t="shared" si="0"/>
        <v>2.870629773189546E-2</v>
      </c>
    </row>
    <row r="8" spans="1:5" x14ac:dyDescent="0.25">
      <c r="A8" s="6" t="s">
        <v>45</v>
      </c>
      <c r="B8" s="31">
        <v>120006</v>
      </c>
      <c r="C8" s="32">
        <v>121772</v>
      </c>
      <c r="D8" s="32">
        <v>124542</v>
      </c>
      <c r="E8" s="37">
        <f t="shared" si="0"/>
        <v>2.2747429622573333E-2</v>
      </c>
    </row>
    <row r="9" spans="1:5" x14ac:dyDescent="0.25">
      <c r="A9" s="6" t="s">
        <v>46</v>
      </c>
      <c r="B9" s="31">
        <v>45320</v>
      </c>
      <c r="C9" s="32">
        <v>45507</v>
      </c>
      <c r="D9" s="32">
        <v>46861</v>
      </c>
      <c r="E9" s="37">
        <f t="shared" si="0"/>
        <v>2.9753664271430769E-2</v>
      </c>
    </row>
    <row r="10" spans="1:5" x14ac:dyDescent="0.25">
      <c r="A10" s="6" t="s">
        <v>47</v>
      </c>
      <c r="B10" s="31">
        <v>12369</v>
      </c>
      <c r="C10" s="32">
        <v>12496</v>
      </c>
      <c r="D10" s="32">
        <v>12744</v>
      </c>
      <c r="E10" s="37">
        <f t="shared" si="0"/>
        <v>1.9846350832266324E-2</v>
      </c>
    </row>
    <row r="11" spans="1:5" x14ac:dyDescent="0.25">
      <c r="A11" s="6" t="s">
        <v>48</v>
      </c>
      <c r="B11" s="31">
        <v>60700</v>
      </c>
      <c r="C11" s="32">
        <v>61695</v>
      </c>
      <c r="D11" s="32">
        <v>63438</v>
      </c>
      <c r="E11" s="37">
        <f t="shared" si="0"/>
        <v>2.8251884269389741E-2</v>
      </c>
    </row>
    <row r="12" spans="1:5" x14ac:dyDescent="0.25">
      <c r="A12" s="35" t="s">
        <v>22</v>
      </c>
      <c r="B12" s="29">
        <v>131578</v>
      </c>
      <c r="C12" s="29">
        <v>132808</v>
      </c>
      <c r="D12" s="29">
        <v>136207</v>
      </c>
      <c r="E12" s="38">
        <f t="shared" si="0"/>
        <v>2.5593337750737907E-2</v>
      </c>
    </row>
    <row r="13" spans="1:5" x14ac:dyDescent="0.25">
      <c r="A13" s="6" t="s">
        <v>49</v>
      </c>
      <c r="B13" s="31">
        <v>4463</v>
      </c>
      <c r="C13" s="32">
        <v>4496</v>
      </c>
      <c r="D13" s="32">
        <v>4584</v>
      </c>
      <c r="E13" s="37">
        <f t="shared" si="0"/>
        <v>1.9572953736654804E-2</v>
      </c>
    </row>
    <row r="14" spans="1:5" x14ac:dyDescent="0.25">
      <c r="A14" s="6" t="s">
        <v>50</v>
      </c>
      <c r="B14" s="31">
        <v>23995</v>
      </c>
      <c r="C14" s="32">
        <v>24397</v>
      </c>
      <c r="D14" s="32">
        <v>25012</v>
      </c>
      <c r="E14" s="37">
        <f t="shared" si="0"/>
        <v>2.5208017379185967E-2</v>
      </c>
    </row>
    <row r="15" spans="1:5" x14ac:dyDescent="0.25">
      <c r="A15" s="6" t="s">
        <v>51</v>
      </c>
      <c r="B15" s="31">
        <v>5112</v>
      </c>
      <c r="C15" s="32">
        <v>5184</v>
      </c>
      <c r="D15" s="32">
        <v>5306</v>
      </c>
      <c r="E15" s="37">
        <f t="shared" si="0"/>
        <v>2.3533950617283951E-2</v>
      </c>
    </row>
    <row r="16" spans="1:5" x14ac:dyDescent="0.25">
      <c r="A16" s="6" t="s">
        <v>52</v>
      </c>
      <c r="B16" s="31">
        <v>7991</v>
      </c>
      <c r="C16" s="32">
        <v>8115</v>
      </c>
      <c r="D16" s="32">
        <v>8316</v>
      </c>
      <c r="E16" s="37">
        <f t="shared" si="0"/>
        <v>2.4768946395563769E-2</v>
      </c>
    </row>
    <row r="17" spans="1:5" x14ac:dyDescent="0.25">
      <c r="A17" s="6" t="s">
        <v>53</v>
      </c>
      <c r="B17" s="31">
        <v>6167</v>
      </c>
      <c r="C17" s="32">
        <v>6295</v>
      </c>
      <c r="D17" s="32">
        <v>6481</v>
      </c>
      <c r="E17" s="37">
        <f t="shared" si="0"/>
        <v>2.9547259729944399E-2</v>
      </c>
    </row>
    <row r="18" spans="1:5" ht="30" x14ac:dyDescent="0.25">
      <c r="A18" s="6" t="s">
        <v>54</v>
      </c>
      <c r="B18" s="31">
        <v>2307</v>
      </c>
      <c r="C18" s="32">
        <v>2362</v>
      </c>
      <c r="D18" s="32">
        <v>2418</v>
      </c>
      <c r="E18" s="37">
        <f t="shared" si="0"/>
        <v>2.3708721422523286E-2</v>
      </c>
    </row>
    <row r="19" spans="1:5" x14ac:dyDescent="0.25">
      <c r="A19" s="6" t="s">
        <v>55</v>
      </c>
      <c r="B19" s="31">
        <v>3910</v>
      </c>
      <c r="C19" s="32">
        <v>3975</v>
      </c>
      <c r="D19" s="32">
        <v>4059</v>
      </c>
      <c r="E19" s="37">
        <f t="shared" si="0"/>
        <v>2.1132075471698115E-2</v>
      </c>
    </row>
    <row r="20" spans="1:5" x14ac:dyDescent="0.25">
      <c r="A20" s="6" t="s">
        <v>56</v>
      </c>
      <c r="B20" s="31">
        <v>10225</v>
      </c>
      <c r="C20" s="32">
        <v>10347</v>
      </c>
      <c r="D20" s="32">
        <v>10602</v>
      </c>
      <c r="E20" s="37">
        <f t="shared" si="0"/>
        <v>2.4644824586836766E-2</v>
      </c>
    </row>
    <row r="21" spans="1:5" x14ac:dyDescent="0.25">
      <c r="A21" s="6" t="s">
        <v>57</v>
      </c>
      <c r="B21" s="31">
        <v>1607</v>
      </c>
      <c r="C21" s="32">
        <v>1623</v>
      </c>
      <c r="D21" s="32">
        <v>1679</v>
      </c>
      <c r="E21" s="37">
        <f t="shared" si="0"/>
        <v>3.4504004929143559E-2</v>
      </c>
    </row>
    <row r="22" spans="1:5" x14ac:dyDescent="0.25">
      <c r="A22" s="36" t="s">
        <v>58</v>
      </c>
      <c r="B22" s="31">
        <v>7460</v>
      </c>
      <c r="C22" s="32">
        <v>7570</v>
      </c>
      <c r="D22" s="32">
        <v>7831</v>
      </c>
      <c r="E22" s="37">
        <f t="shared" si="0"/>
        <v>3.4478203434610305E-2</v>
      </c>
    </row>
    <row r="23" spans="1:5" x14ac:dyDescent="0.25">
      <c r="A23" s="6" t="s">
        <v>59</v>
      </c>
      <c r="B23" s="31">
        <v>6106</v>
      </c>
      <c r="C23" s="32">
        <v>6220</v>
      </c>
      <c r="D23" s="32">
        <v>6414</v>
      </c>
      <c r="E23" s="37">
        <f t="shared" si="0"/>
        <v>3.1189710610932477E-2</v>
      </c>
    </row>
    <row r="24" spans="1:5" x14ac:dyDescent="0.25">
      <c r="A24" s="6" t="s">
        <v>60</v>
      </c>
      <c r="B24" s="31">
        <v>2670</v>
      </c>
      <c r="C24" s="32">
        <v>2703</v>
      </c>
      <c r="D24" s="32">
        <v>2781</v>
      </c>
      <c r="E24" s="37">
        <f t="shared" si="0"/>
        <v>2.8856825749167592E-2</v>
      </c>
    </row>
    <row r="25" spans="1:5" x14ac:dyDescent="0.25">
      <c r="A25" s="6" t="s">
        <v>61</v>
      </c>
      <c r="B25" s="31">
        <v>718</v>
      </c>
      <c r="C25" s="32">
        <v>723</v>
      </c>
      <c r="D25" s="32">
        <v>732</v>
      </c>
      <c r="E25" s="37">
        <f t="shared" si="0"/>
        <v>1.2448132780082987E-2</v>
      </c>
    </row>
    <row r="26" spans="1:5" x14ac:dyDescent="0.25">
      <c r="A26" s="6" t="s">
        <v>62</v>
      </c>
      <c r="B26" s="31">
        <v>7285</v>
      </c>
      <c r="C26" s="32">
        <v>7378</v>
      </c>
      <c r="D26" s="32">
        <v>7594</v>
      </c>
      <c r="E26" s="37">
        <f t="shared" si="0"/>
        <v>2.9276226619680129E-2</v>
      </c>
    </row>
    <row r="27" spans="1:5" x14ac:dyDescent="0.25">
      <c r="A27" s="6" t="s">
        <v>63</v>
      </c>
      <c r="B27" s="31">
        <v>4677</v>
      </c>
      <c r="C27" s="32">
        <v>4751</v>
      </c>
      <c r="D27" s="32">
        <v>4904</v>
      </c>
      <c r="E27" s="37">
        <f t="shared" si="0"/>
        <v>3.2203746579667437E-2</v>
      </c>
    </row>
    <row r="28" spans="1:5" x14ac:dyDescent="0.25">
      <c r="A28" s="6" t="s">
        <v>64</v>
      </c>
      <c r="B28" s="31">
        <v>3627</v>
      </c>
      <c r="C28" s="32">
        <v>3662</v>
      </c>
      <c r="D28" s="32">
        <v>3739</v>
      </c>
      <c r="E28" s="37">
        <f t="shared" si="0"/>
        <v>2.1026761332605132E-2</v>
      </c>
    </row>
    <row r="29" spans="1:5" x14ac:dyDescent="0.25">
      <c r="A29" s="6" t="s">
        <v>65</v>
      </c>
      <c r="B29" s="31">
        <v>921</v>
      </c>
      <c r="C29" s="32">
        <v>965</v>
      </c>
      <c r="D29" s="32">
        <v>980</v>
      </c>
      <c r="E29" s="37">
        <f t="shared" si="0"/>
        <v>1.5544041450777202E-2</v>
      </c>
    </row>
    <row r="30" spans="1:5" x14ac:dyDescent="0.25">
      <c r="A30" s="6" t="s">
        <v>66</v>
      </c>
      <c r="B30" s="31">
        <v>1622</v>
      </c>
      <c r="C30" s="32">
        <v>1640</v>
      </c>
      <c r="D30" s="32">
        <v>1686</v>
      </c>
      <c r="E30" s="37">
        <f t="shared" si="0"/>
        <v>2.8048780487804879E-2</v>
      </c>
    </row>
    <row r="31" spans="1:5" x14ac:dyDescent="0.25">
      <c r="A31" s="6" t="s">
        <v>67</v>
      </c>
      <c r="B31" s="31">
        <v>674</v>
      </c>
      <c r="C31" s="32">
        <v>676</v>
      </c>
      <c r="D31" s="32">
        <v>683</v>
      </c>
      <c r="E31" s="37">
        <f t="shared" si="0"/>
        <v>1.0355029585798817E-2</v>
      </c>
    </row>
    <row r="32" spans="1:5" x14ac:dyDescent="0.25">
      <c r="A32" s="36" t="s">
        <v>68</v>
      </c>
      <c r="B32" s="31">
        <v>8924</v>
      </c>
      <c r="C32" s="32">
        <v>9030</v>
      </c>
      <c r="D32" s="32">
        <v>9231</v>
      </c>
      <c r="E32" s="37">
        <f t="shared" si="0"/>
        <v>2.2259136212624583E-2</v>
      </c>
    </row>
    <row r="33" spans="1:5" x14ac:dyDescent="0.25">
      <c r="A33" s="6" t="s">
        <v>69</v>
      </c>
      <c r="B33" s="31">
        <v>1661</v>
      </c>
      <c r="C33" s="32">
        <v>1675</v>
      </c>
      <c r="D33" s="32">
        <v>1700</v>
      </c>
      <c r="E33" s="37">
        <f t="shared" si="0"/>
        <v>1.4925373134328358E-2</v>
      </c>
    </row>
    <row r="34" spans="1:5" x14ac:dyDescent="0.25">
      <c r="A34" s="6" t="s">
        <v>70</v>
      </c>
      <c r="B34" s="31">
        <v>9725</v>
      </c>
      <c r="C34" s="32">
        <v>9860</v>
      </c>
      <c r="D34" s="32">
        <v>10129</v>
      </c>
      <c r="E34" s="37">
        <f t="shared" si="0"/>
        <v>2.7281947261663286E-2</v>
      </c>
    </row>
    <row r="35" spans="1:5" x14ac:dyDescent="0.25">
      <c r="A35" s="6" t="s">
        <v>71</v>
      </c>
      <c r="B35" s="31">
        <v>2996</v>
      </c>
      <c r="C35" s="32">
        <v>3022</v>
      </c>
      <c r="D35" s="32">
        <v>3095</v>
      </c>
      <c r="E35" s="37">
        <f t="shared" si="0"/>
        <v>2.4156187954996692E-2</v>
      </c>
    </row>
    <row r="36" spans="1:5" x14ac:dyDescent="0.25">
      <c r="A36" s="6" t="s">
        <v>72</v>
      </c>
      <c r="B36" s="31">
        <v>2054</v>
      </c>
      <c r="C36" s="32">
        <v>2078</v>
      </c>
      <c r="D36" s="32">
        <v>2123</v>
      </c>
      <c r="E36" s="37">
        <f t="shared" si="0"/>
        <v>2.165543792107796E-2</v>
      </c>
    </row>
    <row r="37" spans="1:5" x14ac:dyDescent="0.25">
      <c r="A37" s="6" t="s">
        <v>73</v>
      </c>
      <c r="B37" s="31">
        <v>761</v>
      </c>
      <c r="C37" s="32">
        <v>767</v>
      </c>
      <c r="D37" s="32">
        <v>773</v>
      </c>
      <c r="E37" s="37">
        <f t="shared" si="0"/>
        <v>7.8226857887874843E-3</v>
      </c>
    </row>
    <row r="38" spans="1:5" x14ac:dyDescent="0.25">
      <c r="A38" s="6" t="s">
        <v>74</v>
      </c>
      <c r="B38" s="31">
        <v>877</v>
      </c>
      <c r="C38" s="32">
        <v>890</v>
      </c>
      <c r="D38" s="32">
        <v>911</v>
      </c>
      <c r="E38" s="37">
        <f t="shared" si="0"/>
        <v>2.359550561797753E-2</v>
      </c>
    </row>
    <row r="39" spans="1:5" x14ac:dyDescent="0.25">
      <c r="A39" s="6" t="s">
        <v>75</v>
      </c>
      <c r="B39" s="31">
        <v>1456</v>
      </c>
      <c r="C39" s="32">
        <v>778</v>
      </c>
      <c r="D39" s="32">
        <v>802</v>
      </c>
      <c r="E39" s="37">
        <f t="shared" si="0"/>
        <v>3.0848329048843187E-2</v>
      </c>
    </row>
    <row r="40" spans="1:5" x14ac:dyDescent="0.25">
      <c r="A40" s="6" t="s">
        <v>76</v>
      </c>
      <c r="B40" s="31">
        <v>1587</v>
      </c>
      <c r="C40" s="32">
        <v>1626</v>
      </c>
      <c r="D40" s="32">
        <v>1642</v>
      </c>
      <c r="E40" s="37">
        <f t="shared" si="0"/>
        <v>9.8400984009840101E-3</v>
      </c>
    </row>
    <row r="41" spans="1:5" x14ac:dyDescent="0.25">
      <c r="A41" s="39" t="s">
        <v>77</v>
      </c>
      <c r="B41" s="8">
        <v>3930</v>
      </c>
      <c r="C41" s="29">
        <v>5431</v>
      </c>
      <c r="D41" s="29">
        <v>5823</v>
      </c>
      <c r="E41" s="38">
        <f t="shared" si="0"/>
        <v>7.2178236052292399E-2</v>
      </c>
    </row>
    <row r="42" spans="1:5" x14ac:dyDescent="0.25">
      <c r="A42" s="12" t="s">
        <v>8</v>
      </c>
      <c r="B42" s="10">
        <v>716963</v>
      </c>
      <c r="C42" s="34">
        <v>578907</v>
      </c>
      <c r="D42" s="34">
        <v>594257</v>
      </c>
      <c r="E42" s="40">
        <f t="shared" si="0"/>
        <v>2.6515485216105524E-2</v>
      </c>
    </row>
    <row r="44" spans="1:5" x14ac:dyDescent="0.25">
      <c r="A44" s="19" t="s">
        <v>97</v>
      </c>
    </row>
  </sheetData>
  <mergeCells count="2">
    <mergeCell ref="A2:E2"/>
    <mergeCell ref="A1:E1"/>
  </mergeCells>
  <pageMargins left="0.25" right="0.25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A159-96DC-4A91-B3C0-DE25AD9626C5}">
  <sheetPr>
    <pageSetUpPr fitToPage="1"/>
  </sheetPr>
  <dimension ref="A1:E45"/>
  <sheetViews>
    <sheetView view="pageBreakPreview" zoomScale="60" zoomScaleNormal="63" zoomScaleSheetLayoutView="100" workbookViewId="0">
      <selection activeCell="G18" sqref="G18"/>
    </sheetView>
  </sheetViews>
  <sheetFormatPr defaultColWidth="8.85546875" defaultRowHeight="15" x14ac:dyDescent="0.25"/>
  <cols>
    <col min="1" max="1" width="37.5703125" style="19" customWidth="1"/>
    <col min="2" max="4" width="21.5703125" style="19" customWidth="1"/>
    <col min="5" max="5" width="31" style="19" bestFit="1" customWidth="1"/>
    <col min="6" max="16384" width="8.85546875" style="19"/>
  </cols>
  <sheetData>
    <row r="1" spans="1:5" ht="26.25" x14ac:dyDescent="0.25">
      <c r="A1" s="83" t="s">
        <v>78</v>
      </c>
      <c r="B1" s="83"/>
      <c r="C1" s="83"/>
      <c r="D1" s="83"/>
      <c r="E1" s="83"/>
    </row>
    <row r="2" spans="1:5" x14ac:dyDescent="0.25">
      <c r="A2" s="84" t="s">
        <v>42</v>
      </c>
      <c r="B2" s="84"/>
      <c r="C2" s="84"/>
      <c r="D2" s="84"/>
      <c r="E2" s="84"/>
    </row>
    <row r="4" spans="1:5" x14ac:dyDescent="0.25">
      <c r="A4" s="1" t="s">
        <v>2</v>
      </c>
      <c r="B4" s="2" t="s">
        <v>91</v>
      </c>
      <c r="C4" s="2" t="s">
        <v>96</v>
      </c>
      <c r="D4" s="2" t="s">
        <v>98</v>
      </c>
      <c r="E4" s="1" t="s">
        <v>99</v>
      </c>
    </row>
    <row r="5" spans="1:5" x14ac:dyDescent="0.25">
      <c r="A5" s="35" t="s">
        <v>21</v>
      </c>
      <c r="B5" s="29">
        <v>37037196</v>
      </c>
      <c r="C5" s="29">
        <v>40032919</v>
      </c>
      <c r="D5" s="29">
        <v>41950188</v>
      </c>
      <c r="E5" s="9">
        <f>(D5-C5)/C5</f>
        <v>4.7892310825498385E-2</v>
      </c>
    </row>
    <row r="6" spans="1:5" x14ac:dyDescent="0.25">
      <c r="A6" s="6" t="s">
        <v>43</v>
      </c>
      <c r="B6" s="31">
        <v>2935156</v>
      </c>
      <c r="C6" s="32">
        <v>2983538</v>
      </c>
      <c r="D6" s="32">
        <v>3147903</v>
      </c>
      <c r="E6" s="20">
        <f t="shared" ref="E6:E41" si="0">(D6-C6)/C6</f>
        <v>5.5090634005667098E-2</v>
      </c>
    </row>
    <row r="7" spans="1:5" x14ac:dyDescent="0.25">
      <c r="A7" s="6" t="s">
        <v>44</v>
      </c>
      <c r="B7" s="31">
        <v>16956991</v>
      </c>
      <c r="C7" s="32">
        <v>19494630</v>
      </c>
      <c r="D7" s="32">
        <v>20158293</v>
      </c>
      <c r="E7" s="20">
        <f t="shared" si="0"/>
        <v>3.4043375021736752E-2</v>
      </c>
    </row>
    <row r="8" spans="1:5" x14ac:dyDescent="0.25">
      <c r="A8" s="6" t="s">
        <v>45</v>
      </c>
      <c r="B8" s="31">
        <v>9848239</v>
      </c>
      <c r="C8" s="32">
        <v>10055893</v>
      </c>
      <c r="D8" s="32">
        <v>10642038</v>
      </c>
      <c r="E8" s="20">
        <f t="shared" si="0"/>
        <v>5.8288706930354171E-2</v>
      </c>
    </row>
    <row r="9" spans="1:5" x14ac:dyDescent="0.25">
      <c r="A9" s="6" t="s">
        <v>46</v>
      </c>
      <c r="B9" s="31">
        <v>2909601</v>
      </c>
      <c r="C9" s="32">
        <v>3001439</v>
      </c>
      <c r="D9" s="32">
        <v>3206660</v>
      </c>
      <c r="E9" s="20">
        <f t="shared" si="0"/>
        <v>6.8374203173877601E-2</v>
      </c>
    </row>
    <row r="10" spans="1:5" x14ac:dyDescent="0.25">
      <c r="A10" s="6" t="s">
        <v>47</v>
      </c>
      <c r="B10" s="31">
        <v>436787</v>
      </c>
      <c r="C10" s="32">
        <v>448441</v>
      </c>
      <c r="D10" s="32">
        <v>478695</v>
      </c>
      <c r="E10" s="20">
        <f t="shared" si="0"/>
        <v>6.7464839298815235E-2</v>
      </c>
    </row>
    <row r="11" spans="1:5" x14ac:dyDescent="0.25">
      <c r="A11" s="6" t="s">
        <v>48</v>
      </c>
      <c r="B11" s="31">
        <v>3950422</v>
      </c>
      <c r="C11" s="32">
        <v>4048978</v>
      </c>
      <c r="D11" s="32">
        <v>4316599</v>
      </c>
      <c r="E11" s="20">
        <f t="shared" si="0"/>
        <v>6.6095938283685415E-2</v>
      </c>
    </row>
    <row r="12" spans="1:5" x14ac:dyDescent="0.25">
      <c r="A12" s="35" t="s">
        <v>22</v>
      </c>
      <c r="B12" s="29">
        <v>6524166</v>
      </c>
      <c r="C12" s="29">
        <v>6725019</v>
      </c>
      <c r="D12" s="29">
        <v>7239114</v>
      </c>
      <c r="E12" s="9">
        <f t="shared" si="0"/>
        <v>7.6445137181025066E-2</v>
      </c>
    </row>
    <row r="13" spans="1:5" x14ac:dyDescent="0.25">
      <c r="A13" s="6" t="s">
        <v>49</v>
      </c>
      <c r="B13" s="31">
        <v>164573</v>
      </c>
      <c r="C13" s="32">
        <v>169437</v>
      </c>
      <c r="D13" s="32">
        <v>182665</v>
      </c>
      <c r="E13" s="20">
        <f t="shared" si="0"/>
        <v>7.8070315220406403E-2</v>
      </c>
    </row>
    <row r="14" spans="1:5" x14ac:dyDescent="0.25">
      <c r="A14" s="6" t="s">
        <v>50</v>
      </c>
      <c r="B14" s="31">
        <v>963298</v>
      </c>
      <c r="C14" s="32">
        <v>989868</v>
      </c>
      <c r="D14" s="32">
        <v>1061179</v>
      </c>
      <c r="E14" s="20">
        <f t="shared" si="0"/>
        <v>7.2040918587124747E-2</v>
      </c>
    </row>
    <row r="15" spans="1:5" x14ac:dyDescent="0.25">
      <c r="A15" s="6" t="s">
        <v>51</v>
      </c>
      <c r="B15" s="31">
        <v>332195</v>
      </c>
      <c r="C15" s="32">
        <v>340493</v>
      </c>
      <c r="D15" s="32">
        <v>366241</v>
      </c>
      <c r="E15" s="20">
        <f t="shared" si="0"/>
        <v>7.5619763108198998E-2</v>
      </c>
    </row>
    <row r="16" spans="1:5" x14ac:dyDescent="0.25">
      <c r="A16" s="6" t="s">
        <v>52</v>
      </c>
      <c r="B16" s="31">
        <v>356953</v>
      </c>
      <c r="C16" s="32">
        <v>368052</v>
      </c>
      <c r="D16" s="32">
        <v>398056</v>
      </c>
      <c r="E16" s="20">
        <f t="shared" si="0"/>
        <v>8.1521089411278835E-2</v>
      </c>
    </row>
    <row r="17" spans="1:5" x14ac:dyDescent="0.25">
      <c r="A17" s="6" t="s">
        <v>53</v>
      </c>
      <c r="B17" s="31">
        <v>227870</v>
      </c>
      <c r="C17" s="32">
        <v>235404</v>
      </c>
      <c r="D17" s="32">
        <v>255857</v>
      </c>
      <c r="E17" s="20">
        <f t="shared" si="0"/>
        <v>8.6884674856841856E-2</v>
      </c>
    </row>
    <row r="18" spans="1:5" ht="30" x14ac:dyDescent="0.25">
      <c r="A18" s="6" t="s">
        <v>54</v>
      </c>
      <c r="B18" s="31">
        <v>68226</v>
      </c>
      <c r="C18" s="32">
        <v>70833</v>
      </c>
      <c r="D18" s="32">
        <v>77320</v>
      </c>
      <c r="E18" s="20">
        <f t="shared" si="0"/>
        <v>9.1581607442858551E-2</v>
      </c>
    </row>
    <row r="19" spans="1:5" x14ac:dyDescent="0.25">
      <c r="A19" s="6" t="s">
        <v>55</v>
      </c>
      <c r="B19" s="31">
        <v>188458</v>
      </c>
      <c r="C19" s="32">
        <v>195803</v>
      </c>
      <c r="D19" s="32">
        <v>213190</v>
      </c>
      <c r="E19" s="20">
        <f t="shared" si="0"/>
        <v>8.8798435161871886E-2</v>
      </c>
    </row>
    <row r="20" spans="1:5" x14ac:dyDescent="0.25">
      <c r="A20" s="6" t="s">
        <v>56</v>
      </c>
      <c r="B20" s="31">
        <v>611520</v>
      </c>
      <c r="C20" s="32">
        <v>634551</v>
      </c>
      <c r="D20" s="32">
        <v>683374</v>
      </c>
      <c r="E20" s="20">
        <f t="shared" si="0"/>
        <v>7.6941018137234043E-2</v>
      </c>
    </row>
    <row r="21" spans="1:5" x14ac:dyDescent="0.25">
      <c r="A21" s="6" t="s">
        <v>57</v>
      </c>
      <c r="B21" s="31">
        <v>87783</v>
      </c>
      <c r="C21" s="32">
        <v>91742</v>
      </c>
      <c r="D21" s="32">
        <v>99937</v>
      </c>
      <c r="E21" s="20">
        <f t="shared" si="0"/>
        <v>8.9326589784395366E-2</v>
      </c>
    </row>
    <row r="22" spans="1:5" x14ac:dyDescent="0.25">
      <c r="A22" s="36" t="s">
        <v>58</v>
      </c>
      <c r="B22" s="31">
        <v>473547</v>
      </c>
      <c r="C22" s="32">
        <v>490511</v>
      </c>
      <c r="D22" s="32">
        <v>530603</v>
      </c>
      <c r="E22" s="20">
        <f t="shared" si="0"/>
        <v>8.1735170057348358E-2</v>
      </c>
    </row>
    <row r="23" spans="1:5" x14ac:dyDescent="0.25">
      <c r="A23" s="6" t="s">
        <v>59</v>
      </c>
      <c r="B23" s="31">
        <v>205043</v>
      </c>
      <c r="C23" s="32">
        <v>214552</v>
      </c>
      <c r="D23" s="32">
        <v>233366</v>
      </c>
      <c r="E23" s="20">
        <f t="shared" si="0"/>
        <v>8.7689697602446021E-2</v>
      </c>
    </row>
    <row r="24" spans="1:5" x14ac:dyDescent="0.25">
      <c r="A24" s="6" t="s">
        <v>60</v>
      </c>
      <c r="B24" s="31">
        <v>120428</v>
      </c>
      <c r="C24" s="32">
        <v>126503</v>
      </c>
      <c r="D24" s="32">
        <v>138490</v>
      </c>
      <c r="E24" s="20">
        <f t="shared" si="0"/>
        <v>9.4756646087444565E-2</v>
      </c>
    </row>
    <row r="25" spans="1:5" x14ac:dyDescent="0.25">
      <c r="A25" s="6" t="s">
        <v>61</v>
      </c>
      <c r="B25" s="31">
        <v>31639</v>
      </c>
      <c r="C25" s="32">
        <v>32839</v>
      </c>
      <c r="D25" s="32">
        <v>36237</v>
      </c>
      <c r="E25" s="20">
        <f t="shared" si="0"/>
        <v>0.10347452723895369</v>
      </c>
    </row>
    <row r="26" spans="1:5" x14ac:dyDescent="0.25">
      <c r="A26" s="6" t="s">
        <v>62</v>
      </c>
      <c r="B26" s="31">
        <v>370738</v>
      </c>
      <c r="C26" s="32">
        <v>381481</v>
      </c>
      <c r="D26" s="32">
        <v>410882</v>
      </c>
      <c r="E26" s="20">
        <f t="shared" si="0"/>
        <v>7.7070679797945379E-2</v>
      </c>
    </row>
    <row r="27" spans="1:5" x14ac:dyDescent="0.25">
      <c r="A27" s="6" t="s">
        <v>63</v>
      </c>
      <c r="B27" s="31">
        <v>246560</v>
      </c>
      <c r="C27" s="32">
        <v>256747</v>
      </c>
      <c r="D27" s="32">
        <v>279311</v>
      </c>
      <c r="E27" s="20">
        <f t="shared" si="0"/>
        <v>8.788418170416791E-2</v>
      </c>
    </row>
    <row r="28" spans="1:5" x14ac:dyDescent="0.25">
      <c r="A28" s="6" t="s">
        <v>64</v>
      </c>
      <c r="B28" s="31">
        <v>302334</v>
      </c>
      <c r="C28" s="32">
        <v>305849</v>
      </c>
      <c r="D28" s="32">
        <v>322841</v>
      </c>
      <c r="E28" s="20">
        <f t="shared" si="0"/>
        <v>5.555682706172E-2</v>
      </c>
    </row>
    <row r="29" spans="1:5" x14ac:dyDescent="0.25">
      <c r="A29" s="6" t="s">
        <v>65</v>
      </c>
      <c r="B29" s="31">
        <v>65591</v>
      </c>
      <c r="C29" s="32">
        <v>67902</v>
      </c>
      <c r="D29" s="32">
        <v>73308</v>
      </c>
      <c r="E29" s="20">
        <f t="shared" si="0"/>
        <v>7.9614738888397985E-2</v>
      </c>
    </row>
    <row r="30" spans="1:5" x14ac:dyDescent="0.25">
      <c r="A30" s="6" t="s">
        <v>66</v>
      </c>
      <c r="B30" s="31">
        <v>97220</v>
      </c>
      <c r="C30" s="32">
        <v>101111</v>
      </c>
      <c r="D30" s="32">
        <v>110746</v>
      </c>
      <c r="E30" s="20">
        <f t="shared" si="0"/>
        <v>9.5291313506937925E-2</v>
      </c>
    </row>
    <row r="31" spans="1:5" x14ac:dyDescent="0.25">
      <c r="A31" s="6" t="s">
        <v>67</v>
      </c>
      <c r="B31" s="31">
        <v>33051</v>
      </c>
      <c r="C31" s="32">
        <v>33945</v>
      </c>
      <c r="D31" s="32">
        <v>36272</v>
      </c>
      <c r="E31" s="20">
        <f t="shared" si="0"/>
        <v>6.8552069524230375E-2</v>
      </c>
    </row>
    <row r="32" spans="1:5" x14ac:dyDescent="0.25">
      <c r="A32" s="36" t="s">
        <v>68</v>
      </c>
      <c r="B32" s="31">
        <v>500376</v>
      </c>
      <c r="C32" s="32">
        <v>513605</v>
      </c>
      <c r="D32" s="32">
        <v>552383</v>
      </c>
      <c r="E32" s="20">
        <f t="shared" si="0"/>
        <v>7.5501601425219764E-2</v>
      </c>
    </row>
    <row r="33" spans="1:5" x14ac:dyDescent="0.25">
      <c r="A33" s="6" t="s">
        <v>69</v>
      </c>
      <c r="B33" s="31">
        <v>87035</v>
      </c>
      <c r="C33" s="32">
        <v>88726</v>
      </c>
      <c r="D33" s="32">
        <v>96480</v>
      </c>
      <c r="E33" s="20">
        <f t="shared" si="0"/>
        <v>8.739264702567455E-2</v>
      </c>
    </row>
    <row r="34" spans="1:5" x14ac:dyDescent="0.25">
      <c r="A34" s="6" t="s">
        <v>70</v>
      </c>
      <c r="B34" s="31">
        <v>383901</v>
      </c>
      <c r="C34" s="32">
        <v>393424</v>
      </c>
      <c r="D34" s="32">
        <v>423009</v>
      </c>
      <c r="E34" s="20">
        <f t="shared" si="0"/>
        <v>7.5198767741673112E-2</v>
      </c>
    </row>
    <row r="35" spans="1:5" x14ac:dyDescent="0.25">
      <c r="A35" s="6" t="s">
        <v>71</v>
      </c>
      <c r="B35" s="31">
        <v>139492</v>
      </c>
      <c r="C35" s="32">
        <v>146986</v>
      </c>
      <c r="D35" s="32">
        <v>159981</v>
      </c>
      <c r="E35" s="20">
        <f t="shared" si="0"/>
        <v>8.8409780523315148E-2</v>
      </c>
    </row>
    <row r="36" spans="1:5" x14ac:dyDescent="0.25">
      <c r="A36" s="6" t="s">
        <v>72</v>
      </c>
      <c r="B36" s="31">
        <v>69280</v>
      </c>
      <c r="C36" s="32">
        <v>72292</v>
      </c>
      <c r="D36" s="32">
        <v>80157</v>
      </c>
      <c r="E36" s="20">
        <f t="shared" si="0"/>
        <v>0.10879488740109555</v>
      </c>
    </row>
    <row r="37" spans="1:5" x14ac:dyDescent="0.25">
      <c r="A37" s="6" t="s">
        <v>73</v>
      </c>
      <c r="B37" s="31">
        <v>22693</v>
      </c>
      <c r="C37" s="32">
        <v>23782</v>
      </c>
      <c r="D37" s="32">
        <v>26048</v>
      </c>
      <c r="E37" s="20">
        <f t="shared" si="0"/>
        <v>9.5282146160962075E-2</v>
      </c>
    </row>
    <row r="38" spans="1:5" x14ac:dyDescent="0.25">
      <c r="A38" s="6" t="s">
        <v>74</v>
      </c>
      <c r="B38" s="31">
        <v>39790</v>
      </c>
      <c r="C38" s="32">
        <v>41675</v>
      </c>
      <c r="D38" s="32">
        <v>46165</v>
      </c>
      <c r="E38" s="20">
        <f t="shared" si="0"/>
        <v>0.10773845230953809</v>
      </c>
    </row>
    <row r="39" spans="1:5" x14ac:dyDescent="0.25">
      <c r="A39" s="6" t="s">
        <v>75</v>
      </c>
      <c r="B39" s="31">
        <v>29749</v>
      </c>
      <c r="C39" s="32">
        <v>29751</v>
      </c>
      <c r="D39" s="32">
        <v>32043</v>
      </c>
      <c r="E39" s="20">
        <f t="shared" si="0"/>
        <v>7.7039427246142989E-2</v>
      </c>
    </row>
    <row r="40" spans="1:5" x14ac:dyDescent="0.25">
      <c r="A40" s="6" t="s">
        <v>76</v>
      </c>
      <c r="B40" s="31">
        <v>304823</v>
      </c>
      <c r="C40" s="32">
        <v>307155</v>
      </c>
      <c r="D40" s="32">
        <v>312973</v>
      </c>
      <c r="E40" s="20">
        <f t="shared" si="0"/>
        <v>1.8941576728361904E-2</v>
      </c>
    </row>
    <row r="41" spans="1:5" x14ac:dyDescent="0.25">
      <c r="A41" s="12" t="s">
        <v>13</v>
      </c>
      <c r="B41" s="10">
        <v>43561362</v>
      </c>
      <c r="C41" s="34">
        <v>46757938</v>
      </c>
      <c r="D41" s="34">
        <v>49189302</v>
      </c>
      <c r="E41" s="11">
        <f t="shared" si="0"/>
        <v>5.199895684022679E-2</v>
      </c>
    </row>
    <row r="42" spans="1:5" x14ac:dyDescent="0.25">
      <c r="B42" s="3"/>
      <c r="C42" s="3"/>
      <c r="D42" s="3"/>
    </row>
    <row r="43" spans="1:5" x14ac:dyDescent="0.25">
      <c r="A43" s="19" t="s">
        <v>97</v>
      </c>
    </row>
    <row r="45" spans="1:5" x14ac:dyDescent="0.25">
      <c r="A45" s="24"/>
    </row>
  </sheetData>
  <mergeCells count="2">
    <mergeCell ref="A2:E2"/>
    <mergeCell ref="A1:E1"/>
  </mergeCells>
  <pageMargins left="0.25" right="0.25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AF08-5E4F-48F1-88D9-B0934266EA21}">
  <sheetPr>
    <pageSetUpPr fitToPage="1"/>
  </sheetPr>
  <dimension ref="A1:E44"/>
  <sheetViews>
    <sheetView view="pageBreakPreview" zoomScale="60" zoomScaleNormal="100" workbookViewId="0">
      <selection activeCell="D20" sqref="D20"/>
    </sheetView>
  </sheetViews>
  <sheetFormatPr defaultColWidth="8.85546875" defaultRowHeight="15" x14ac:dyDescent="0.25"/>
  <cols>
    <col min="1" max="1" width="37.5703125" style="19" customWidth="1"/>
    <col min="2" max="4" width="19.42578125" style="19" customWidth="1"/>
    <col min="5" max="5" width="29.85546875" style="18" bestFit="1" customWidth="1"/>
    <col min="6" max="16384" width="8.85546875" style="19"/>
  </cols>
  <sheetData>
    <row r="1" spans="1:5" ht="26.25" x14ac:dyDescent="0.25">
      <c r="A1" s="83" t="s">
        <v>79</v>
      </c>
      <c r="B1" s="83"/>
      <c r="C1" s="83"/>
      <c r="D1" s="83"/>
      <c r="E1" s="83"/>
    </row>
    <row r="2" spans="1:5" x14ac:dyDescent="0.25">
      <c r="A2" s="84" t="s">
        <v>80</v>
      </c>
      <c r="B2" s="84"/>
      <c r="C2" s="84"/>
      <c r="D2" s="84"/>
      <c r="E2" s="84"/>
    </row>
    <row r="4" spans="1:5" ht="30" x14ac:dyDescent="0.25">
      <c r="A4" s="1" t="s">
        <v>2</v>
      </c>
      <c r="B4" s="2" t="s">
        <v>91</v>
      </c>
      <c r="C4" s="2" t="s">
        <v>96</v>
      </c>
      <c r="D4" s="2" t="s">
        <v>98</v>
      </c>
      <c r="E4" s="1" t="s">
        <v>99</v>
      </c>
    </row>
    <row r="5" spans="1:5" x14ac:dyDescent="0.25">
      <c r="A5" s="16" t="s">
        <v>21</v>
      </c>
      <c r="B5" s="29">
        <v>93609610</v>
      </c>
      <c r="C5" s="29">
        <v>98488886</v>
      </c>
      <c r="D5" s="29">
        <v>103581105</v>
      </c>
      <c r="E5" s="9">
        <f>(D5-C5)/C5</f>
        <v>5.1703488655562617E-2</v>
      </c>
    </row>
    <row r="6" spans="1:5" x14ac:dyDescent="0.25">
      <c r="A6" s="5" t="s">
        <v>43</v>
      </c>
      <c r="B6" s="31">
        <v>1710452</v>
      </c>
      <c r="C6" s="32">
        <v>1744988</v>
      </c>
      <c r="D6" s="32">
        <v>1781139</v>
      </c>
      <c r="E6" s="20">
        <f t="shared" ref="E6:E42" si="0">(D6-C6)/C6</f>
        <v>2.0717047910931194E-2</v>
      </c>
    </row>
    <row r="7" spans="1:5" x14ac:dyDescent="0.25">
      <c r="A7" s="5" t="s">
        <v>44</v>
      </c>
      <c r="B7" s="31">
        <v>87599588</v>
      </c>
      <c r="C7" s="32">
        <v>92308781</v>
      </c>
      <c r="D7" s="32">
        <v>97234067</v>
      </c>
      <c r="E7" s="37">
        <f t="shared" si="0"/>
        <v>5.335663570294575E-2</v>
      </c>
    </row>
    <row r="8" spans="1:5" x14ac:dyDescent="0.25">
      <c r="A8" s="5" t="s">
        <v>45</v>
      </c>
      <c r="B8" s="31">
        <v>2175640</v>
      </c>
      <c r="C8" s="32">
        <v>2255455</v>
      </c>
      <c r="D8" s="32">
        <v>2321323</v>
      </c>
      <c r="E8" s="20">
        <f t="shared" si="0"/>
        <v>2.9203863521994455E-2</v>
      </c>
    </row>
    <row r="9" spans="1:5" x14ac:dyDescent="0.25">
      <c r="A9" s="5" t="s">
        <v>46</v>
      </c>
      <c r="B9" s="31">
        <v>789030</v>
      </c>
      <c r="C9" s="32">
        <v>803989</v>
      </c>
      <c r="D9" s="32">
        <v>825795</v>
      </c>
      <c r="E9" s="20">
        <f t="shared" si="0"/>
        <v>2.7122261622982403E-2</v>
      </c>
    </row>
    <row r="10" spans="1:5" x14ac:dyDescent="0.25">
      <c r="A10" s="5" t="s">
        <v>47</v>
      </c>
      <c r="B10" s="31">
        <v>177858</v>
      </c>
      <c r="C10" s="32">
        <v>183257</v>
      </c>
      <c r="D10" s="32">
        <v>189355</v>
      </c>
      <c r="E10" s="20">
        <f t="shared" si="0"/>
        <v>3.3275672962015092E-2</v>
      </c>
    </row>
    <row r="11" spans="1:5" x14ac:dyDescent="0.25">
      <c r="A11" s="5" t="s">
        <v>48</v>
      </c>
      <c r="B11" s="31">
        <v>1157042</v>
      </c>
      <c r="C11" s="32">
        <v>1192416</v>
      </c>
      <c r="D11" s="32">
        <v>1229426</v>
      </c>
      <c r="E11" s="20">
        <f t="shared" si="0"/>
        <v>3.1037825725250247E-2</v>
      </c>
    </row>
    <row r="12" spans="1:5" x14ac:dyDescent="0.25">
      <c r="A12" s="16" t="s">
        <v>22</v>
      </c>
      <c r="B12" s="29">
        <v>2150152</v>
      </c>
      <c r="C12" s="29">
        <v>2206956</v>
      </c>
      <c r="D12" s="29">
        <v>2280275</v>
      </c>
      <c r="E12" s="9">
        <f t="shared" si="0"/>
        <v>3.3221776963383048E-2</v>
      </c>
    </row>
    <row r="13" spans="1:5" x14ac:dyDescent="0.25">
      <c r="A13" s="5" t="s">
        <v>49</v>
      </c>
      <c r="B13" s="31">
        <v>18691</v>
      </c>
      <c r="C13" s="32">
        <v>19093</v>
      </c>
      <c r="D13" s="32">
        <v>19719</v>
      </c>
      <c r="E13" s="20">
        <f t="shared" si="0"/>
        <v>3.2786885245901641E-2</v>
      </c>
    </row>
    <row r="14" spans="1:5" x14ac:dyDescent="0.25">
      <c r="A14" s="5" t="s">
        <v>50</v>
      </c>
      <c r="B14" s="31">
        <v>461329</v>
      </c>
      <c r="C14" s="32">
        <v>470494</v>
      </c>
      <c r="D14" s="32">
        <v>485091</v>
      </c>
      <c r="E14" s="20">
        <f t="shared" si="0"/>
        <v>3.1024837723754181E-2</v>
      </c>
    </row>
    <row r="15" spans="1:5" x14ac:dyDescent="0.25">
      <c r="A15" s="5" t="s">
        <v>51</v>
      </c>
      <c r="B15" s="31">
        <v>82932</v>
      </c>
      <c r="C15" s="32">
        <v>84468</v>
      </c>
      <c r="D15" s="32">
        <v>86299</v>
      </c>
      <c r="E15" s="20">
        <f t="shared" si="0"/>
        <v>2.1676848037126484E-2</v>
      </c>
    </row>
    <row r="16" spans="1:5" x14ac:dyDescent="0.25">
      <c r="A16" s="5" t="s">
        <v>52</v>
      </c>
      <c r="B16" s="31">
        <v>94612</v>
      </c>
      <c r="C16" s="32">
        <v>98888</v>
      </c>
      <c r="D16" s="32">
        <v>103811</v>
      </c>
      <c r="E16" s="20">
        <f t="shared" si="0"/>
        <v>4.9783593560391554E-2</v>
      </c>
    </row>
    <row r="17" spans="1:5" x14ac:dyDescent="0.25">
      <c r="A17" s="5" t="s">
        <v>53</v>
      </c>
      <c r="B17" s="31">
        <v>62706</v>
      </c>
      <c r="C17" s="32">
        <v>65509</v>
      </c>
      <c r="D17" s="32">
        <v>68759</v>
      </c>
      <c r="E17" s="20">
        <f t="shared" si="0"/>
        <v>4.9611503762841749E-2</v>
      </c>
    </row>
    <row r="18" spans="1:5" ht="30" x14ac:dyDescent="0.25">
      <c r="A18" s="5" t="s">
        <v>54</v>
      </c>
      <c r="B18" s="31">
        <v>36790</v>
      </c>
      <c r="C18" s="32">
        <v>38748</v>
      </c>
      <c r="D18" s="32">
        <v>39831</v>
      </c>
      <c r="E18" s="20">
        <f t="shared" si="0"/>
        <v>2.7949829668628058E-2</v>
      </c>
    </row>
    <row r="19" spans="1:5" x14ac:dyDescent="0.25">
      <c r="A19" s="5" t="s">
        <v>55</v>
      </c>
      <c r="B19" s="31">
        <v>56089</v>
      </c>
      <c r="C19" s="32">
        <v>57683</v>
      </c>
      <c r="D19" s="32">
        <v>59469</v>
      </c>
      <c r="E19" s="20">
        <f t="shared" si="0"/>
        <v>3.096232858901236E-2</v>
      </c>
    </row>
    <row r="20" spans="1:5" x14ac:dyDescent="0.25">
      <c r="A20" s="5" t="s">
        <v>56</v>
      </c>
      <c r="B20" s="31">
        <v>143945</v>
      </c>
      <c r="C20" s="32">
        <v>147903</v>
      </c>
      <c r="D20" s="32">
        <v>152570</v>
      </c>
      <c r="E20" s="20">
        <f t="shared" si="0"/>
        <v>3.1554464750545963E-2</v>
      </c>
    </row>
    <row r="21" spans="1:5" x14ac:dyDescent="0.25">
      <c r="A21" s="5" t="s">
        <v>57</v>
      </c>
      <c r="B21" s="31">
        <v>8000</v>
      </c>
      <c r="C21" s="32">
        <v>8346</v>
      </c>
      <c r="D21" s="32">
        <v>8916</v>
      </c>
      <c r="E21" s="20">
        <f t="shared" si="0"/>
        <v>6.8296189791516901E-2</v>
      </c>
    </row>
    <row r="22" spans="1:5" x14ac:dyDescent="0.25">
      <c r="A22" s="5" t="s">
        <v>58</v>
      </c>
      <c r="B22" s="31">
        <v>99897</v>
      </c>
      <c r="C22" s="32">
        <v>115133</v>
      </c>
      <c r="D22" s="32">
        <v>128389</v>
      </c>
      <c r="E22" s="20">
        <f t="shared" si="0"/>
        <v>0.11513640745919936</v>
      </c>
    </row>
    <row r="23" spans="1:5" x14ac:dyDescent="0.25">
      <c r="A23" s="5" t="s">
        <v>59</v>
      </c>
      <c r="B23" s="31">
        <v>76986</v>
      </c>
      <c r="C23" s="32">
        <v>79455</v>
      </c>
      <c r="D23" s="32">
        <v>83880</v>
      </c>
      <c r="E23" s="20">
        <f t="shared" si="0"/>
        <v>5.5691901076080803E-2</v>
      </c>
    </row>
    <row r="24" spans="1:5" x14ac:dyDescent="0.25">
      <c r="A24" s="5" t="s">
        <v>60</v>
      </c>
      <c r="B24" s="31">
        <v>11635</v>
      </c>
      <c r="C24" s="32">
        <v>12229</v>
      </c>
      <c r="D24" s="32">
        <v>13061</v>
      </c>
      <c r="E24" s="20">
        <f t="shared" si="0"/>
        <v>6.8034998773407476E-2</v>
      </c>
    </row>
    <row r="25" spans="1:5" x14ac:dyDescent="0.25">
      <c r="A25" s="5" t="s">
        <v>61</v>
      </c>
      <c r="B25" s="31">
        <v>5215</v>
      </c>
      <c r="C25" s="32">
        <v>5298</v>
      </c>
      <c r="D25" s="32">
        <v>5595</v>
      </c>
      <c r="E25" s="20">
        <f t="shared" si="0"/>
        <v>5.6058890147225371E-2</v>
      </c>
    </row>
    <row r="26" spans="1:5" x14ac:dyDescent="0.25">
      <c r="A26" s="5" t="s">
        <v>62</v>
      </c>
      <c r="B26" s="31">
        <v>424347</v>
      </c>
      <c r="C26" s="32">
        <v>428890</v>
      </c>
      <c r="D26" s="32">
        <v>431954</v>
      </c>
      <c r="E26" s="20">
        <f t="shared" si="0"/>
        <v>7.1440229429457439E-3</v>
      </c>
    </row>
    <row r="27" spans="1:5" x14ac:dyDescent="0.25">
      <c r="A27" s="5" t="s">
        <v>63</v>
      </c>
      <c r="B27" s="31">
        <v>37017</v>
      </c>
      <c r="C27" s="32">
        <v>38414</v>
      </c>
      <c r="D27" s="32">
        <v>39941</v>
      </c>
      <c r="E27" s="20">
        <f t="shared" si="0"/>
        <v>3.9751132399645964E-2</v>
      </c>
    </row>
    <row r="28" spans="1:5" x14ac:dyDescent="0.25">
      <c r="A28" s="5" t="s">
        <v>64</v>
      </c>
      <c r="B28" s="31">
        <v>148910</v>
      </c>
      <c r="C28" s="32">
        <v>153110</v>
      </c>
      <c r="D28" s="32">
        <v>154800</v>
      </c>
      <c r="E28" s="20">
        <f t="shared" si="0"/>
        <v>1.1037815949317483E-2</v>
      </c>
    </row>
    <row r="29" spans="1:5" x14ac:dyDescent="0.25">
      <c r="A29" s="5" t="s">
        <v>65</v>
      </c>
      <c r="B29" s="31">
        <v>4317</v>
      </c>
      <c r="C29" s="32">
        <v>4424</v>
      </c>
      <c r="D29" s="32">
        <v>4583</v>
      </c>
      <c r="E29" s="20">
        <f t="shared" si="0"/>
        <v>3.5940325497287526E-2</v>
      </c>
    </row>
    <row r="30" spans="1:5" x14ac:dyDescent="0.25">
      <c r="A30" s="5" t="s">
        <v>66</v>
      </c>
      <c r="B30" s="31">
        <v>14591</v>
      </c>
      <c r="C30" s="32">
        <v>14666</v>
      </c>
      <c r="D30" s="32">
        <v>15215</v>
      </c>
      <c r="E30" s="20">
        <f t="shared" si="0"/>
        <v>3.7433519705441155E-2</v>
      </c>
    </row>
    <row r="31" spans="1:5" x14ac:dyDescent="0.25">
      <c r="A31" s="5" t="s">
        <v>67</v>
      </c>
      <c r="B31" s="31">
        <v>3428</v>
      </c>
      <c r="C31" s="32">
        <v>3486</v>
      </c>
      <c r="D31" s="32">
        <v>3573</v>
      </c>
      <c r="E31" s="20">
        <f t="shared" si="0"/>
        <v>2.4956970740103269E-2</v>
      </c>
    </row>
    <row r="32" spans="1:5" x14ac:dyDescent="0.25">
      <c r="A32" s="5" t="s">
        <v>68</v>
      </c>
      <c r="B32" s="31">
        <v>96150</v>
      </c>
      <c r="C32" s="32">
        <v>99529</v>
      </c>
      <c r="D32" s="32">
        <v>103574</v>
      </c>
      <c r="E32" s="20">
        <f t="shared" si="0"/>
        <v>4.0641421093349679E-2</v>
      </c>
    </row>
    <row r="33" spans="1:5" x14ac:dyDescent="0.25">
      <c r="A33" s="5" t="s">
        <v>69</v>
      </c>
      <c r="B33" s="31">
        <v>12627</v>
      </c>
      <c r="C33" s="32">
        <v>9649</v>
      </c>
      <c r="D33" s="32">
        <v>9983</v>
      </c>
      <c r="E33" s="20">
        <f t="shared" si="0"/>
        <v>3.4614986008912843E-2</v>
      </c>
    </row>
    <row r="34" spans="1:5" x14ac:dyDescent="0.25">
      <c r="A34" s="5" t="s">
        <v>70</v>
      </c>
      <c r="B34" s="31">
        <v>181068</v>
      </c>
      <c r="C34" s="32">
        <v>185632</v>
      </c>
      <c r="D34" s="32">
        <v>192688</v>
      </c>
      <c r="E34" s="20">
        <f t="shared" si="0"/>
        <v>3.8010687812446133E-2</v>
      </c>
    </row>
    <row r="35" spans="1:5" x14ac:dyDescent="0.25">
      <c r="A35" s="5" t="s">
        <v>71</v>
      </c>
      <c r="B35" s="31">
        <v>14422</v>
      </c>
      <c r="C35" s="32">
        <v>14665</v>
      </c>
      <c r="D35" s="32">
        <v>15220</v>
      </c>
      <c r="E35" s="20">
        <f t="shared" si="0"/>
        <v>3.7845209682918511E-2</v>
      </c>
    </row>
    <row r="36" spans="1:5" x14ac:dyDescent="0.25">
      <c r="A36" s="5" t="s">
        <v>72</v>
      </c>
      <c r="B36" s="31">
        <v>17555</v>
      </c>
      <c r="C36" s="32">
        <v>18037</v>
      </c>
      <c r="D36" s="32">
        <v>18988</v>
      </c>
      <c r="E36" s="20">
        <f t="shared" si="0"/>
        <v>5.2724954260686366E-2</v>
      </c>
    </row>
    <row r="37" spans="1:5" x14ac:dyDescent="0.25">
      <c r="A37" s="5" t="s">
        <v>73</v>
      </c>
      <c r="B37" s="31">
        <v>1879</v>
      </c>
      <c r="C37" s="32">
        <v>1916</v>
      </c>
      <c r="D37" s="32">
        <v>2028</v>
      </c>
      <c r="E37" s="20">
        <f t="shared" si="0"/>
        <v>5.845511482254697E-2</v>
      </c>
    </row>
    <row r="38" spans="1:5" x14ac:dyDescent="0.25">
      <c r="A38" s="5" t="s">
        <v>74</v>
      </c>
      <c r="B38" s="31">
        <v>8344</v>
      </c>
      <c r="C38" s="32">
        <v>8589</v>
      </c>
      <c r="D38" s="32">
        <v>8915</v>
      </c>
      <c r="E38" s="20">
        <f t="shared" si="0"/>
        <v>3.7955524508091747E-2</v>
      </c>
    </row>
    <row r="39" spans="1:5" x14ac:dyDescent="0.25">
      <c r="A39" s="5" t="s">
        <v>75</v>
      </c>
      <c r="B39" s="31">
        <v>7367</v>
      </c>
      <c r="C39" s="32">
        <v>3968</v>
      </c>
      <c r="D39" s="32">
        <v>4207</v>
      </c>
      <c r="E39" s="20">
        <f t="shared" si="0"/>
        <v>6.0231854838709679E-2</v>
      </c>
    </row>
    <row r="40" spans="1:5" x14ac:dyDescent="0.25">
      <c r="A40" s="5" t="s">
        <v>76</v>
      </c>
      <c r="B40" s="31">
        <v>19303</v>
      </c>
      <c r="C40" s="32">
        <v>18734</v>
      </c>
      <c r="D40" s="32">
        <v>19216</v>
      </c>
      <c r="E40" s="20">
        <f t="shared" si="0"/>
        <v>2.5728621757232839E-2</v>
      </c>
    </row>
    <row r="41" spans="1:5" x14ac:dyDescent="0.25">
      <c r="A41" s="17" t="s">
        <v>77</v>
      </c>
      <c r="B41" s="8">
        <v>40843117</v>
      </c>
      <c r="C41" s="29">
        <v>37229796</v>
      </c>
      <c r="D41" s="29">
        <v>38431573</v>
      </c>
      <c r="E41" s="9">
        <f t="shared" si="0"/>
        <v>3.2279978112155112E-2</v>
      </c>
    </row>
    <row r="42" spans="1:5" x14ac:dyDescent="0.25">
      <c r="A42" s="13" t="s">
        <v>8</v>
      </c>
      <c r="B42" s="10">
        <v>136602879</v>
      </c>
      <c r="C42" s="34">
        <v>137925698</v>
      </c>
      <c r="D42" s="34">
        <v>144292953</v>
      </c>
      <c r="E42" s="11">
        <f t="shared" si="0"/>
        <v>4.6164384826966762E-2</v>
      </c>
    </row>
    <row r="44" spans="1:5" x14ac:dyDescent="0.25">
      <c r="A44" s="19" t="s">
        <v>97</v>
      </c>
    </row>
  </sheetData>
  <mergeCells count="2">
    <mergeCell ref="A2:E2"/>
    <mergeCell ref="A1:E1"/>
  </mergeCells>
  <pageMargins left="0.25" right="0.25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0AF0-81F4-4C43-AD4E-F4D62F15B628}">
  <sheetPr>
    <pageSetUpPr fitToPage="1"/>
  </sheetPr>
  <dimension ref="A1:E45"/>
  <sheetViews>
    <sheetView view="pageBreakPreview" zoomScale="60" zoomScaleNormal="100" workbookViewId="0">
      <selection activeCell="C15" sqref="C15"/>
    </sheetView>
  </sheetViews>
  <sheetFormatPr defaultColWidth="8.85546875" defaultRowHeight="15" x14ac:dyDescent="0.25"/>
  <cols>
    <col min="1" max="1" width="37.5703125" style="19" customWidth="1"/>
    <col min="2" max="2" width="20.85546875" style="19" bestFit="1" customWidth="1"/>
    <col min="3" max="4" width="20.85546875" style="19" customWidth="1"/>
    <col min="5" max="5" width="31" style="19" bestFit="1" customWidth="1"/>
    <col min="6" max="16384" width="8.85546875" style="19"/>
  </cols>
  <sheetData>
    <row r="1" spans="1:5" ht="26.25" x14ac:dyDescent="0.25">
      <c r="A1" s="83" t="s">
        <v>81</v>
      </c>
      <c r="B1" s="83"/>
      <c r="C1" s="83"/>
      <c r="D1" s="83"/>
      <c r="E1" s="83"/>
    </row>
    <row r="2" spans="1:5" x14ac:dyDescent="0.25">
      <c r="A2" s="84" t="s">
        <v>80</v>
      </c>
      <c r="B2" s="84"/>
      <c r="C2" s="84"/>
      <c r="D2" s="84"/>
      <c r="E2" s="84"/>
    </row>
    <row r="4" spans="1:5" x14ac:dyDescent="0.25">
      <c r="A4" s="1" t="s">
        <v>2</v>
      </c>
      <c r="B4" s="2" t="s">
        <v>91</v>
      </c>
      <c r="C4" s="2" t="s">
        <v>96</v>
      </c>
      <c r="D4" s="2" t="s">
        <v>98</v>
      </c>
      <c r="E4" s="1" t="s">
        <v>99</v>
      </c>
    </row>
    <row r="5" spans="1:5" x14ac:dyDescent="0.25">
      <c r="A5" s="35" t="s">
        <v>21</v>
      </c>
      <c r="B5" s="29">
        <v>210745007</v>
      </c>
      <c r="C5" s="29">
        <v>229342357</v>
      </c>
      <c r="D5" s="30">
        <v>254336050</v>
      </c>
      <c r="E5" s="9">
        <f>(D5-C5)/C5</f>
        <v>0.10897983838196972</v>
      </c>
    </row>
    <row r="6" spans="1:5" x14ac:dyDescent="0.25">
      <c r="A6" s="6" t="s">
        <v>43</v>
      </c>
      <c r="B6" s="31">
        <v>21430043</v>
      </c>
      <c r="C6" s="32">
        <v>22659071</v>
      </c>
      <c r="D6" s="33">
        <v>24329731</v>
      </c>
      <c r="E6" s="20">
        <f t="shared" ref="E6:E41" si="0">(D6-C6)/C6</f>
        <v>7.3730295474161323E-2</v>
      </c>
    </row>
    <row r="7" spans="1:5" x14ac:dyDescent="0.25">
      <c r="A7" s="6" t="s">
        <v>44</v>
      </c>
      <c r="B7" s="31">
        <v>74134672</v>
      </c>
      <c r="C7" s="32">
        <v>83843972</v>
      </c>
      <c r="D7" s="33">
        <v>97147569</v>
      </c>
      <c r="E7" s="20">
        <f t="shared" si="0"/>
        <v>0.15867088214761582</v>
      </c>
    </row>
    <row r="8" spans="1:5" x14ac:dyDescent="0.25">
      <c r="A8" s="6" t="s">
        <v>45</v>
      </c>
      <c r="B8" s="31">
        <v>68643159</v>
      </c>
      <c r="C8" s="32">
        <v>72928072</v>
      </c>
      <c r="D8" s="33">
        <v>78585956</v>
      </c>
      <c r="E8" s="20">
        <f t="shared" si="0"/>
        <v>7.7581702694677027E-2</v>
      </c>
    </row>
    <row r="9" spans="1:5" x14ac:dyDescent="0.25">
      <c r="A9" s="6" t="s">
        <v>46</v>
      </c>
      <c r="B9" s="31">
        <v>18644383</v>
      </c>
      <c r="C9" s="32">
        <v>20013169</v>
      </c>
      <c r="D9" s="33">
        <v>21761831</v>
      </c>
      <c r="E9" s="20">
        <f t="shared" si="0"/>
        <v>8.7375567557541736E-2</v>
      </c>
    </row>
    <row r="10" spans="1:5" x14ac:dyDescent="0.25">
      <c r="A10" s="6" t="s">
        <v>47</v>
      </c>
      <c r="B10" s="31">
        <v>3372347</v>
      </c>
      <c r="C10" s="32">
        <v>3620322</v>
      </c>
      <c r="D10" s="33">
        <v>3930618</v>
      </c>
      <c r="E10" s="20">
        <f t="shared" si="0"/>
        <v>8.5709503187837988E-2</v>
      </c>
    </row>
    <row r="11" spans="1:5" x14ac:dyDescent="0.25">
      <c r="A11" s="6" t="s">
        <v>48</v>
      </c>
      <c r="B11" s="31">
        <v>24520403</v>
      </c>
      <c r="C11" s="32">
        <v>26277751</v>
      </c>
      <c r="D11" s="33">
        <v>28580345</v>
      </c>
      <c r="E11" s="20">
        <f t="shared" si="0"/>
        <v>8.7625230941567253E-2</v>
      </c>
    </row>
    <row r="12" spans="1:5" x14ac:dyDescent="0.25">
      <c r="A12" s="35" t="s">
        <v>22</v>
      </c>
      <c r="B12" s="29">
        <v>37662416</v>
      </c>
      <c r="C12" s="29">
        <v>39905615</v>
      </c>
      <c r="D12" s="30">
        <v>43576675</v>
      </c>
      <c r="E12" s="9">
        <f t="shared" si="0"/>
        <v>9.1993570328386121E-2</v>
      </c>
    </row>
    <row r="13" spans="1:5" x14ac:dyDescent="0.25">
      <c r="A13" s="6" t="s">
        <v>49</v>
      </c>
      <c r="B13" s="31">
        <v>777901</v>
      </c>
      <c r="C13" s="32">
        <v>821698</v>
      </c>
      <c r="D13" s="33">
        <v>903928</v>
      </c>
      <c r="E13" s="20">
        <f t="shared" si="0"/>
        <v>0.10007326292628192</v>
      </c>
    </row>
    <row r="14" spans="1:5" x14ac:dyDescent="0.25">
      <c r="A14" s="6" t="s">
        <v>50</v>
      </c>
      <c r="B14" s="31">
        <v>5721597</v>
      </c>
      <c r="C14" s="32">
        <v>6071426</v>
      </c>
      <c r="D14" s="33">
        <v>6554042</v>
      </c>
      <c r="E14" s="20">
        <f t="shared" si="0"/>
        <v>7.9489727783884703E-2</v>
      </c>
    </row>
    <row r="15" spans="1:5" x14ac:dyDescent="0.25">
      <c r="A15" s="6" t="s">
        <v>51</v>
      </c>
      <c r="B15" s="31">
        <v>1974463</v>
      </c>
      <c r="C15" s="32">
        <v>2091885</v>
      </c>
      <c r="D15" s="33">
        <v>2262762</v>
      </c>
      <c r="E15" s="20">
        <f t="shared" si="0"/>
        <v>8.1685656716310881E-2</v>
      </c>
    </row>
    <row r="16" spans="1:5" x14ac:dyDescent="0.25">
      <c r="A16" s="6" t="s">
        <v>52</v>
      </c>
      <c r="B16" s="31">
        <v>2067667</v>
      </c>
      <c r="C16" s="32">
        <v>2239539</v>
      </c>
      <c r="D16" s="33">
        <v>2455979</v>
      </c>
      <c r="E16" s="20">
        <f t="shared" si="0"/>
        <v>9.6644889863494232E-2</v>
      </c>
    </row>
    <row r="17" spans="1:5" x14ac:dyDescent="0.25">
      <c r="A17" s="6" t="s">
        <v>53</v>
      </c>
      <c r="B17" s="31">
        <v>1555768</v>
      </c>
      <c r="C17" s="32">
        <v>1685950</v>
      </c>
      <c r="D17" s="33">
        <v>1852265</v>
      </c>
      <c r="E17" s="20">
        <f t="shared" si="0"/>
        <v>9.8647646727364396E-2</v>
      </c>
    </row>
    <row r="18" spans="1:5" ht="30" x14ac:dyDescent="0.25">
      <c r="A18" s="6" t="s">
        <v>54</v>
      </c>
      <c r="B18" s="31">
        <v>494250</v>
      </c>
      <c r="C18" s="32">
        <v>549282</v>
      </c>
      <c r="D18" s="33">
        <v>613591</v>
      </c>
      <c r="E18" s="20">
        <f t="shared" si="0"/>
        <v>0.11707829493775511</v>
      </c>
    </row>
    <row r="19" spans="1:5" x14ac:dyDescent="0.25">
      <c r="A19" s="6" t="s">
        <v>55</v>
      </c>
      <c r="B19" s="31">
        <v>1086304</v>
      </c>
      <c r="C19" s="32">
        <v>1189720</v>
      </c>
      <c r="D19" s="33">
        <v>1320131</v>
      </c>
      <c r="E19" s="20">
        <f t="shared" si="0"/>
        <v>0.10961486736374945</v>
      </c>
    </row>
    <row r="20" spans="1:5" x14ac:dyDescent="0.25">
      <c r="A20" s="6" t="s">
        <v>56</v>
      </c>
      <c r="B20" s="31">
        <v>4495121</v>
      </c>
      <c r="C20" s="32">
        <v>4868211</v>
      </c>
      <c r="D20" s="33">
        <v>5300490</v>
      </c>
      <c r="E20" s="20">
        <f t="shared" si="0"/>
        <v>8.8796274442500545E-2</v>
      </c>
    </row>
    <row r="21" spans="1:5" x14ac:dyDescent="0.25">
      <c r="A21" s="6" t="s">
        <v>57</v>
      </c>
      <c r="B21" s="31">
        <v>495311</v>
      </c>
      <c r="C21" s="32">
        <v>545278</v>
      </c>
      <c r="D21" s="33">
        <v>606242</v>
      </c>
      <c r="E21" s="20">
        <f t="shared" si="0"/>
        <v>0.11180352040610478</v>
      </c>
    </row>
    <row r="22" spans="1:5" x14ac:dyDescent="0.25">
      <c r="A22" s="36" t="s">
        <v>58</v>
      </c>
      <c r="B22" s="31">
        <v>3335126</v>
      </c>
      <c r="C22" s="32">
        <v>3609638</v>
      </c>
      <c r="D22" s="33">
        <v>3948314</v>
      </c>
      <c r="E22" s="20">
        <f t="shared" si="0"/>
        <v>9.3825475019932741E-2</v>
      </c>
    </row>
    <row r="23" spans="1:5" x14ac:dyDescent="0.25">
      <c r="A23" s="6" t="s">
        <v>59</v>
      </c>
      <c r="B23" s="31">
        <v>1199019</v>
      </c>
      <c r="C23" s="32">
        <v>1327032</v>
      </c>
      <c r="D23" s="33">
        <v>1481825</v>
      </c>
      <c r="E23" s="20">
        <f t="shared" si="0"/>
        <v>0.11664601908620138</v>
      </c>
    </row>
    <row r="24" spans="1:5" x14ac:dyDescent="0.25">
      <c r="A24" s="6" t="s">
        <v>60</v>
      </c>
      <c r="B24" s="31">
        <v>618008</v>
      </c>
      <c r="C24" s="32">
        <v>685160</v>
      </c>
      <c r="D24" s="33">
        <v>771960</v>
      </c>
      <c r="E24" s="20">
        <f t="shared" si="0"/>
        <v>0.12668573763792398</v>
      </c>
    </row>
    <row r="25" spans="1:5" x14ac:dyDescent="0.25">
      <c r="A25" s="6" t="s">
        <v>61</v>
      </c>
      <c r="B25" s="31">
        <v>154057</v>
      </c>
      <c r="C25" s="32">
        <v>167346</v>
      </c>
      <c r="D25" s="33">
        <v>184753</v>
      </c>
      <c r="E25" s="20">
        <f t="shared" si="0"/>
        <v>0.10401802254012645</v>
      </c>
    </row>
    <row r="26" spans="1:5" x14ac:dyDescent="0.25">
      <c r="A26" s="6" t="s">
        <v>62</v>
      </c>
      <c r="B26" s="31">
        <v>2146117</v>
      </c>
      <c r="C26" s="32">
        <v>2275236</v>
      </c>
      <c r="D26" s="33">
        <v>2480945</v>
      </c>
      <c r="E26" s="20">
        <f t="shared" si="0"/>
        <v>9.041215944192163E-2</v>
      </c>
    </row>
    <row r="27" spans="1:5" x14ac:dyDescent="0.25">
      <c r="A27" s="6" t="s">
        <v>63</v>
      </c>
      <c r="B27" s="31">
        <v>1473482</v>
      </c>
      <c r="C27" s="32">
        <v>1633830</v>
      </c>
      <c r="D27" s="33">
        <v>1837865</v>
      </c>
      <c r="E27" s="20">
        <f t="shared" si="0"/>
        <v>0.12488141361096319</v>
      </c>
    </row>
    <row r="28" spans="1:5" x14ac:dyDescent="0.25">
      <c r="A28" s="6" t="s">
        <v>64</v>
      </c>
      <c r="B28" s="31">
        <v>1634612</v>
      </c>
      <c r="C28" s="32">
        <v>1649906</v>
      </c>
      <c r="D28" s="33">
        <v>1752352</v>
      </c>
      <c r="E28" s="20">
        <f t="shared" si="0"/>
        <v>6.2092022212174511E-2</v>
      </c>
    </row>
    <row r="29" spans="1:5" x14ac:dyDescent="0.25">
      <c r="A29" s="6" t="s">
        <v>65</v>
      </c>
      <c r="B29" s="31">
        <v>258906</v>
      </c>
      <c r="C29" s="32">
        <v>259279</v>
      </c>
      <c r="D29" s="33">
        <v>282771</v>
      </c>
      <c r="E29" s="20">
        <f t="shared" si="0"/>
        <v>9.0605101068732916E-2</v>
      </c>
    </row>
    <row r="30" spans="1:5" x14ac:dyDescent="0.25">
      <c r="A30" s="6" t="s">
        <v>66</v>
      </c>
      <c r="B30" s="31">
        <v>397979</v>
      </c>
      <c r="C30" s="32">
        <v>417131</v>
      </c>
      <c r="D30" s="33">
        <v>460515</v>
      </c>
      <c r="E30" s="20">
        <f t="shared" si="0"/>
        <v>0.1040056960523193</v>
      </c>
    </row>
    <row r="31" spans="1:5" x14ac:dyDescent="0.25">
      <c r="A31" s="6" t="s">
        <v>67</v>
      </c>
      <c r="B31" s="31">
        <v>123827</v>
      </c>
      <c r="C31" s="32">
        <v>128889</v>
      </c>
      <c r="D31" s="33">
        <v>142785</v>
      </c>
      <c r="E31" s="20">
        <f t="shared" si="0"/>
        <v>0.10781370016060331</v>
      </c>
    </row>
    <row r="32" spans="1:5" x14ac:dyDescent="0.25">
      <c r="A32" s="36" t="s">
        <v>68</v>
      </c>
      <c r="B32" s="31">
        <v>2642387</v>
      </c>
      <c r="C32" s="32">
        <v>2791754</v>
      </c>
      <c r="D32" s="33">
        <v>3049232</v>
      </c>
      <c r="E32" s="20">
        <f t="shared" si="0"/>
        <v>9.2228040149669344E-2</v>
      </c>
    </row>
    <row r="33" spans="1:5" x14ac:dyDescent="0.25">
      <c r="A33" s="6" t="s">
        <v>69</v>
      </c>
      <c r="B33" s="31">
        <v>354199</v>
      </c>
      <c r="C33" s="32">
        <v>363819</v>
      </c>
      <c r="D33" s="33">
        <v>401902</v>
      </c>
      <c r="E33" s="20">
        <f t="shared" si="0"/>
        <v>0.10467567664140685</v>
      </c>
    </row>
    <row r="34" spans="1:5" x14ac:dyDescent="0.25">
      <c r="A34" s="6" t="s">
        <v>70</v>
      </c>
      <c r="B34" s="31">
        <v>2226654</v>
      </c>
      <c r="C34" s="32">
        <v>2348582</v>
      </c>
      <c r="D34" s="33">
        <v>2540407</v>
      </c>
      <c r="E34" s="20">
        <f t="shared" si="0"/>
        <v>8.1676943789912387E-2</v>
      </c>
    </row>
    <row r="35" spans="1:5" x14ac:dyDescent="0.25">
      <c r="A35" s="6" t="s">
        <v>71</v>
      </c>
      <c r="B35" s="31">
        <v>749288</v>
      </c>
      <c r="C35" s="32">
        <v>825493</v>
      </c>
      <c r="D35" s="33">
        <v>917388</v>
      </c>
      <c r="E35" s="20">
        <f t="shared" si="0"/>
        <v>0.11132135584432576</v>
      </c>
    </row>
    <row r="36" spans="1:5" x14ac:dyDescent="0.25">
      <c r="A36" s="6" t="s">
        <v>72</v>
      </c>
      <c r="B36" s="31">
        <v>313993</v>
      </c>
      <c r="C36" s="32">
        <v>336887</v>
      </c>
      <c r="D36" s="33">
        <v>369948</v>
      </c>
      <c r="E36" s="20">
        <f t="shared" si="0"/>
        <v>9.8136763959428538E-2</v>
      </c>
    </row>
    <row r="37" spans="1:5" x14ac:dyDescent="0.25">
      <c r="A37" s="6" t="s">
        <v>73</v>
      </c>
      <c r="B37" s="31">
        <v>106561</v>
      </c>
      <c r="C37" s="32">
        <v>114935</v>
      </c>
      <c r="D37" s="33">
        <v>126105</v>
      </c>
      <c r="E37" s="20">
        <f t="shared" si="0"/>
        <v>9.7185365641449514E-2</v>
      </c>
    </row>
    <row r="38" spans="1:5" x14ac:dyDescent="0.25">
      <c r="A38" s="6" t="s">
        <v>74</v>
      </c>
      <c r="B38" s="31">
        <v>196313</v>
      </c>
      <c r="C38" s="32">
        <v>210941</v>
      </c>
      <c r="D38" s="33">
        <v>230874</v>
      </c>
      <c r="E38" s="20">
        <f t="shared" si="0"/>
        <v>9.4495617257906242E-2</v>
      </c>
    </row>
    <row r="39" spans="1:5" x14ac:dyDescent="0.25">
      <c r="A39" s="6" t="s">
        <v>75</v>
      </c>
      <c r="B39" s="31">
        <v>504735</v>
      </c>
      <c r="C39" s="32">
        <v>124258</v>
      </c>
      <c r="D39" s="33">
        <v>132824</v>
      </c>
      <c r="E39" s="20">
        <f t="shared" si="0"/>
        <v>6.8937211286194858E-2</v>
      </c>
    </row>
    <row r="40" spans="1:5" x14ac:dyDescent="0.25">
      <c r="A40" s="6" t="s">
        <v>76</v>
      </c>
      <c r="B40" s="31">
        <v>558771</v>
      </c>
      <c r="C40" s="32">
        <v>572510</v>
      </c>
      <c r="D40" s="33">
        <v>594480</v>
      </c>
      <c r="E40" s="20">
        <f t="shared" si="0"/>
        <v>3.8374875548025364E-2</v>
      </c>
    </row>
    <row r="41" spans="1:5" x14ac:dyDescent="0.25">
      <c r="A41" s="12" t="s">
        <v>13</v>
      </c>
      <c r="B41" s="10">
        <v>248407423</v>
      </c>
      <c r="C41" s="34">
        <v>269247972</v>
      </c>
      <c r="D41" s="34">
        <v>297912725</v>
      </c>
      <c r="E41" s="11">
        <f t="shared" si="0"/>
        <v>0.10646228005758201</v>
      </c>
    </row>
    <row r="42" spans="1:5" x14ac:dyDescent="0.25">
      <c r="B42" s="3"/>
      <c r="C42" s="3"/>
      <c r="D42" s="3"/>
    </row>
    <row r="43" spans="1:5" x14ac:dyDescent="0.25">
      <c r="A43" s="19" t="s">
        <v>97</v>
      </c>
    </row>
    <row r="45" spans="1:5" x14ac:dyDescent="0.25">
      <c r="A45" s="24"/>
    </row>
  </sheetData>
  <mergeCells count="2">
    <mergeCell ref="A1:E1"/>
    <mergeCell ref="A2:E2"/>
  </mergeCells>
  <pageMargins left="0.25" right="0.25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F1D601-BE4C-42D7-BF87-33836CD9FB85}"/>
</file>

<file path=customXml/itemProps2.xml><?xml version="1.0" encoding="utf-8"?>
<ds:datastoreItem xmlns:ds="http://schemas.openxmlformats.org/officeDocument/2006/customXml" ds:itemID="{D53BB47A-9DD5-4323-8A91-FF2E254F08D8}"/>
</file>

<file path=customXml/itemProps3.xml><?xml version="1.0" encoding="utf-8"?>
<ds:datastoreItem xmlns:ds="http://schemas.openxmlformats.org/officeDocument/2006/customXml" ds:itemID="{A7660621-2EE1-4383-9291-E9878323A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Ringkasan</vt:lpstr>
      <vt:lpstr>Data Pelaku dan Aset</vt:lpstr>
      <vt:lpstr>Akm.PenyaluranPinjaman</vt:lpstr>
      <vt:lpstr>PenyaluranPinjamanBulanan</vt:lpstr>
      <vt:lpstr>Outstanding Pinjaman</vt:lpstr>
      <vt:lpstr>RekeningLender</vt:lpstr>
      <vt:lpstr>RekeningBorrower</vt:lpstr>
      <vt:lpstr>TransaksiLender</vt:lpstr>
      <vt:lpstr>TransaksiBorrower</vt:lpstr>
      <vt:lpstr>BorrowerAktif</vt:lpstr>
      <vt:lpstr>Akm.PenyaluranPinjaman!Print_Area</vt:lpstr>
      <vt:lpstr>BorrowerAktif!Print_Area</vt:lpstr>
      <vt:lpstr>'Data Pelaku dan Aset'!Print_Area</vt:lpstr>
      <vt:lpstr>'Outstanding Pinjaman'!Print_Area</vt:lpstr>
      <vt:lpstr>PenyaluranPinjamanBulanan!Print_Area</vt:lpstr>
      <vt:lpstr>RekeningBorrower!Print_Area</vt:lpstr>
      <vt:lpstr>RekeningLender!Print_Area</vt:lpstr>
      <vt:lpstr>Ringkasan!Print_Area</vt:lpstr>
      <vt:lpstr>TransaksiBorrower!Print_Area</vt:lpstr>
      <vt:lpstr>TransaksiLender!Print_Area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INDIRA</cp:lastModifiedBy>
  <cp:revision/>
  <cp:lastPrinted>2021-01-21T12:23:35Z</cp:lastPrinted>
  <dcterms:created xsi:type="dcterms:W3CDTF">2019-10-21T07:47:29Z</dcterms:created>
  <dcterms:modified xsi:type="dcterms:W3CDTF">2021-03-30T03:04:55Z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