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4.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33.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ttip-fsiknb01\DSIN\2 Bagian Dana Pensiun dan BPJS Ketenagakerjaan\08. STATISTIK BULANAN\24. Desember 2017\"/>
    </mc:Choice>
  </mc:AlternateContent>
  <bookViews>
    <workbookView xWindow="10200" yWindow="135" windowWidth="10125" windowHeight="7455" tabRatio="900" firstSheet="10" activeTab="32"/>
  </bookViews>
  <sheets>
    <sheet name="Cover" sheetId="37" r:id="rId1"/>
    <sheet name="Notes" sheetId="38" r:id="rId2"/>
    <sheet name="Table Of Content" sheetId="41" r:id="rId3"/>
    <sheet name="IKHTISAR" sheetId="43" r:id="rId4"/>
    <sheet name="T1" sheetId="1" r:id="rId5"/>
    <sheet name="T2" sheetId="2" r:id="rId6"/>
    <sheet name="T3" sheetId="3" r:id="rId7"/>
    <sheet name="T4" sheetId="4" r:id="rId8"/>
    <sheet name="T5" sheetId="5" r:id="rId9"/>
    <sheet name="T6" sheetId="6" r:id="rId10"/>
    <sheet name="T7" sheetId="7" r:id="rId11"/>
    <sheet name="T8" sheetId="8" r:id="rId12"/>
    <sheet name="T9" sheetId="9" r:id="rId13"/>
    <sheet name="T10" sheetId="10" r:id="rId14"/>
    <sheet name="T11" sheetId="11" r:id="rId15"/>
    <sheet name="T12" sheetId="12" r:id="rId16"/>
    <sheet name="T13" sheetId="13" r:id="rId17"/>
    <sheet name="T14" sheetId="14" r:id="rId18"/>
    <sheet name="T15" sheetId="15" r:id="rId19"/>
    <sheet name="T16" sheetId="16" r:id="rId20"/>
    <sheet name="T17" sheetId="17" r:id="rId21"/>
    <sheet name="T18" sheetId="18" r:id="rId22"/>
    <sheet name="T19" sheetId="19" r:id="rId23"/>
    <sheet name="T20" sheetId="20" r:id="rId24"/>
    <sheet name="T21" sheetId="21" r:id="rId25"/>
    <sheet name="T22" sheetId="22" r:id="rId26"/>
    <sheet name="T23" sheetId="23" r:id="rId27"/>
    <sheet name="T24" sheetId="24" r:id="rId28"/>
    <sheet name="T25" sheetId="25" r:id="rId29"/>
    <sheet name="T26" sheetId="26" r:id="rId30"/>
    <sheet name="T27" sheetId="31" r:id="rId31"/>
    <sheet name="T28" sheetId="32" r:id="rId32"/>
    <sheet name="T29" sheetId="33" r:id="rId33"/>
    <sheet name="T30" sheetId="34" r:id="rId34"/>
    <sheet name="Glosary" sheetId="36" r:id="rId35"/>
  </sheets>
  <externalReferences>
    <externalReference r:id="rId36"/>
    <externalReference r:id="rId37"/>
  </externalReferences>
  <definedNames>
    <definedName name="_xlnm._FilterDatabase" localSheetId="3" hidden="1">IKHTISAR!#REF!</definedName>
    <definedName name="_Toc447795341" localSheetId="5">'T2'!$B$2</definedName>
    <definedName name="_Toc450741490" localSheetId="5">'T2'!#REF!</definedName>
    <definedName name="_Toc450741491" localSheetId="6">'T3'!$B$2</definedName>
    <definedName name="_Toc450741492" localSheetId="6">'T3'!#REF!</definedName>
    <definedName name="_Toc450741493" localSheetId="7">'T4'!$B$2</definedName>
    <definedName name="_Toc450741494" localSheetId="7">'T4'!#REF!</definedName>
    <definedName name="_Toc450741495" localSheetId="8">'T5'!$B$2</definedName>
    <definedName name="_Toc450741496" localSheetId="8">'T5'!#REF!</definedName>
    <definedName name="_Toc450741497" localSheetId="9">'T6'!$B$2</definedName>
    <definedName name="_Toc450741498" localSheetId="9">'T6'!#REF!</definedName>
    <definedName name="_Toc450741499" localSheetId="10">'T7'!$B$2</definedName>
    <definedName name="_Toc450741500" localSheetId="10">'T7'!#REF!</definedName>
    <definedName name="_Toc450741501" localSheetId="11">'T8'!$B$2</definedName>
    <definedName name="_Toc450741502" localSheetId="11">'T8'!#REF!</definedName>
    <definedName name="_Toc450741503" localSheetId="12">'T9'!$B$2</definedName>
    <definedName name="_Toc450741504" localSheetId="12">'T9'!#REF!</definedName>
    <definedName name="_Toc450741505" localSheetId="13">'T10'!$B$2</definedName>
    <definedName name="_Toc450741506" localSheetId="13">'T10'!#REF!</definedName>
    <definedName name="_Toc450741507" localSheetId="14">'T11'!$B$2</definedName>
    <definedName name="_Toc450741508" localSheetId="15">'T12'!$B$2</definedName>
    <definedName name="_Toc450741509" localSheetId="16">'T13'!$B$2</definedName>
    <definedName name="_Toc450741510" localSheetId="17">'T14'!$B$2</definedName>
    <definedName name="_Toc450741511" localSheetId="18">'T15'!$B$2</definedName>
    <definedName name="_Toc450741512" localSheetId="19">'T16'!$B$2</definedName>
    <definedName name="_Toc450741513" localSheetId="20">'T17'!$B$2</definedName>
    <definedName name="_Toc450741514" localSheetId="21">'T18'!$B$2</definedName>
    <definedName name="_Toc450741515" localSheetId="22">'T19'!$B$2</definedName>
    <definedName name="_Toc450741516" localSheetId="23">'T20'!$B$2</definedName>
    <definedName name="_Toc450741517" localSheetId="24">'T21'!$B$2</definedName>
    <definedName name="_Toc450741518" localSheetId="25">'T22'!$B$2</definedName>
    <definedName name="_Toc450741519" localSheetId="26">'T23'!$B$2</definedName>
    <definedName name="_Toc450741520" localSheetId="27">'T24'!$B$2</definedName>
    <definedName name="_Toc450741521" localSheetId="28">'T25'!$B$2</definedName>
    <definedName name="_Toc450741522" localSheetId="29">'T26'!$B$2</definedName>
    <definedName name="_Toc450741528" localSheetId="30">'T27'!$B$2</definedName>
    <definedName name="_Toc450741529" localSheetId="31">'T28'!$B$2</definedName>
    <definedName name="_Toc450741530" localSheetId="32">'T29'!$B$2</definedName>
    <definedName name="_Toc450741531" localSheetId="33">'T30'!$B$2</definedName>
    <definedName name="BESAR">[1]inv_06!$D$2:$D$44</definedName>
    <definedName name="MD">[2]ALAMAT!$B$1:$H$266</definedName>
    <definedName name="_xlnm.Print_Area" localSheetId="4">'T1'!$A$1:$Q$11</definedName>
    <definedName name="Slicer_Tipe">#N/A</definedName>
    <definedName name="Slicer_TotalInvestasiWajar">#N/A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2" l="1"/>
  <c r="D24" i="10" l="1"/>
  <c r="P10" i="22" l="1"/>
  <c r="P10" i="21"/>
  <c r="P10" i="20"/>
  <c r="P11" i="19"/>
  <c r="P11" i="18"/>
  <c r="P11" i="17"/>
  <c r="P10" i="16"/>
  <c r="P15" i="15"/>
  <c r="P15" i="14"/>
  <c r="P15" i="13" l="1"/>
  <c r="O8" i="7" l="1"/>
  <c r="N7" i="1" l="1"/>
  <c r="M7" i="1"/>
  <c r="L7" i="1"/>
  <c r="K7" i="1"/>
  <c r="J7" i="1"/>
  <c r="I7" i="1"/>
  <c r="H7" i="1"/>
  <c r="G7" i="1"/>
  <c r="F7" i="1"/>
  <c r="E7" i="1"/>
  <c r="D7" i="1"/>
  <c r="C7" i="1"/>
  <c r="P18" i="26" l="1"/>
  <c r="P11" i="26"/>
  <c r="P18" i="25"/>
  <c r="P11" i="25"/>
  <c r="P18" i="24"/>
  <c r="P11" i="24"/>
  <c r="P18" i="23"/>
  <c r="P11" i="23"/>
  <c r="O10" i="22"/>
  <c r="O10" i="21"/>
  <c r="O10" i="20"/>
  <c r="O11" i="19"/>
  <c r="O11" i="18"/>
  <c r="O11" i="17"/>
  <c r="O10" i="16"/>
  <c r="O15" i="15"/>
  <c r="O15" i="14"/>
  <c r="O15" i="13"/>
  <c r="P24" i="12"/>
  <c r="P24" i="11"/>
  <c r="P24" i="10"/>
  <c r="P24" i="9"/>
  <c r="O8" i="5"/>
  <c r="O8" i="3"/>
  <c r="O7" i="1"/>
  <c r="P19" i="26" l="1"/>
  <c r="P19" i="25"/>
  <c r="P19" i="24"/>
  <c r="P19" i="23"/>
  <c r="N11" i="17"/>
  <c r="N10" i="16"/>
  <c r="N6" i="15"/>
  <c r="N15" i="15" s="1"/>
  <c r="O24" i="12"/>
  <c r="O24" i="11"/>
  <c r="O24" i="10"/>
  <c r="O24" i="9"/>
  <c r="M8" i="7"/>
  <c r="N8" i="7"/>
  <c r="N8" i="5"/>
  <c r="N8" i="3"/>
  <c r="M6" i="15" l="1"/>
  <c r="L6" i="15"/>
  <c r="K6" i="15"/>
  <c r="M6" i="14"/>
  <c r="L6" i="14"/>
  <c r="K6" i="14"/>
  <c r="K15" i="13"/>
  <c r="M6" i="13"/>
  <c r="M15" i="13" s="1"/>
  <c r="L6" i="13"/>
  <c r="L15" i="13" s="1"/>
  <c r="K6" i="13"/>
  <c r="O18" i="26" l="1"/>
  <c r="D24" i="9"/>
  <c r="E24" i="9"/>
  <c r="F24" i="9"/>
  <c r="G24" i="9"/>
  <c r="H24" i="9"/>
  <c r="I24" i="9"/>
  <c r="J24" i="9"/>
  <c r="K24" i="9"/>
  <c r="L24" i="9"/>
  <c r="M24" i="9"/>
  <c r="N24" i="9"/>
  <c r="N6" i="13" l="1"/>
  <c r="N15" i="13" s="1"/>
  <c r="N6" i="14" l="1"/>
  <c r="N15" i="14" s="1"/>
  <c r="M15" i="14"/>
  <c r="D11" i="17" l="1"/>
  <c r="E11" i="17"/>
  <c r="F11" i="17"/>
  <c r="G11" i="17"/>
  <c r="H11" i="17"/>
  <c r="I11" i="17"/>
  <c r="J11" i="17"/>
  <c r="K11" i="17"/>
  <c r="L11" i="17"/>
  <c r="M11" i="17"/>
  <c r="E24" i="10" l="1"/>
  <c r="F24" i="10"/>
  <c r="G24" i="10"/>
  <c r="H24" i="10"/>
  <c r="I24" i="10"/>
  <c r="J24" i="10"/>
  <c r="K24" i="10"/>
  <c r="L24" i="10"/>
  <c r="M24" i="10"/>
  <c r="N24" i="10"/>
  <c r="H7" i="34" l="1"/>
  <c r="G7" i="34"/>
  <c r="F7" i="34"/>
  <c r="E7" i="34"/>
  <c r="D7" i="34"/>
  <c r="C7" i="34"/>
  <c r="I7" i="34"/>
  <c r="O11" i="26"/>
  <c r="O19" i="26" s="1"/>
  <c r="O18" i="25"/>
  <c r="O11" i="25"/>
  <c r="O18" i="24"/>
  <c r="O11" i="24"/>
  <c r="N10" i="22"/>
  <c r="N10" i="21"/>
  <c r="N10" i="20"/>
  <c r="N11" i="19"/>
  <c r="N11" i="18"/>
  <c r="O11" i="23"/>
  <c r="O18" i="23"/>
  <c r="D18" i="23"/>
  <c r="E18" i="23"/>
  <c r="F18" i="23"/>
  <c r="G18" i="23"/>
  <c r="H18" i="23"/>
  <c r="I18" i="23"/>
  <c r="J18" i="23"/>
  <c r="K18" i="23"/>
  <c r="L18" i="23"/>
  <c r="F15" i="15"/>
  <c r="D15" i="15"/>
  <c r="J15" i="14"/>
  <c r="F15" i="14"/>
  <c r="E15" i="14"/>
  <c r="H15" i="13"/>
  <c r="F15" i="13"/>
  <c r="E15" i="13"/>
  <c r="D15" i="13"/>
  <c r="L15" i="14"/>
  <c r="D10" i="22"/>
  <c r="E10" i="22"/>
  <c r="F10" i="22"/>
  <c r="G10" i="22"/>
  <c r="H10" i="22"/>
  <c r="I10" i="22"/>
  <c r="J10" i="22"/>
  <c r="K10" i="22"/>
  <c r="L10" i="22"/>
  <c r="M10" i="22"/>
  <c r="D10" i="21"/>
  <c r="E10" i="21"/>
  <c r="F10" i="21"/>
  <c r="G10" i="21"/>
  <c r="H10" i="21"/>
  <c r="I10" i="21"/>
  <c r="J10" i="21"/>
  <c r="K10" i="21"/>
  <c r="L10" i="21"/>
  <c r="M10" i="21"/>
  <c r="D10" i="20"/>
  <c r="E10" i="20"/>
  <c r="F10" i="20"/>
  <c r="G10" i="20"/>
  <c r="H10" i="20"/>
  <c r="I10" i="20"/>
  <c r="J10" i="20"/>
  <c r="K10" i="20"/>
  <c r="L10" i="20"/>
  <c r="M10" i="20"/>
  <c r="D11" i="19"/>
  <c r="E11" i="19"/>
  <c r="F11" i="19"/>
  <c r="G11" i="19"/>
  <c r="H11" i="19"/>
  <c r="I11" i="19"/>
  <c r="J11" i="19"/>
  <c r="K11" i="19"/>
  <c r="L11" i="19"/>
  <c r="M11" i="19"/>
  <c r="D11" i="18"/>
  <c r="E11" i="18"/>
  <c r="F11" i="18"/>
  <c r="G11" i="18"/>
  <c r="H11" i="18"/>
  <c r="I11" i="18"/>
  <c r="J11" i="18"/>
  <c r="K11" i="18"/>
  <c r="L11" i="18"/>
  <c r="M11" i="18"/>
  <c r="D11" i="23"/>
  <c r="E11" i="23"/>
  <c r="F11" i="23"/>
  <c r="G11" i="23"/>
  <c r="H11" i="23"/>
  <c r="I11" i="23"/>
  <c r="J11" i="23"/>
  <c r="K11" i="23"/>
  <c r="L11" i="23"/>
  <c r="D18" i="26"/>
  <c r="E18" i="26"/>
  <c r="F18" i="26"/>
  <c r="G18" i="26"/>
  <c r="H18" i="26"/>
  <c r="I18" i="26"/>
  <c r="I19" i="26" s="1"/>
  <c r="J18" i="26"/>
  <c r="K18" i="26"/>
  <c r="L18" i="26"/>
  <c r="M18" i="26"/>
  <c r="N18" i="26"/>
  <c r="D11" i="26"/>
  <c r="E11" i="26"/>
  <c r="F11" i="26"/>
  <c r="G11" i="26"/>
  <c r="H11" i="26"/>
  <c r="I11" i="26"/>
  <c r="J11" i="26"/>
  <c r="K11" i="26"/>
  <c r="L11" i="26"/>
  <c r="M11" i="26"/>
  <c r="N11" i="26"/>
  <c r="D11" i="25"/>
  <c r="D18" i="25"/>
  <c r="E11" i="25"/>
  <c r="E18" i="25"/>
  <c r="F11" i="25"/>
  <c r="F18" i="25"/>
  <c r="G11" i="25"/>
  <c r="G18" i="25"/>
  <c r="H11" i="25"/>
  <c r="H18" i="25"/>
  <c r="I11" i="25"/>
  <c r="I18" i="25"/>
  <c r="J11" i="25"/>
  <c r="J18" i="25"/>
  <c r="K11" i="25"/>
  <c r="K18" i="25"/>
  <c r="L11" i="25"/>
  <c r="L18" i="25"/>
  <c r="M11" i="25"/>
  <c r="M18" i="25"/>
  <c r="N11" i="25"/>
  <c r="N18" i="25"/>
  <c r="D11" i="24"/>
  <c r="D18" i="24"/>
  <c r="E11" i="24"/>
  <c r="E18" i="24"/>
  <c r="F11" i="24"/>
  <c r="F18" i="24"/>
  <c r="G11" i="24"/>
  <c r="G18" i="24"/>
  <c r="H11" i="24"/>
  <c r="H18" i="24"/>
  <c r="I11" i="24"/>
  <c r="I18" i="24"/>
  <c r="J11" i="24"/>
  <c r="J18" i="24"/>
  <c r="K11" i="24"/>
  <c r="K18" i="24"/>
  <c r="L11" i="24"/>
  <c r="L18" i="24"/>
  <c r="M11" i="24"/>
  <c r="M18" i="24"/>
  <c r="N11" i="24"/>
  <c r="N18" i="24"/>
  <c r="M10" i="16"/>
  <c r="M15" i="15"/>
  <c r="N24" i="12"/>
  <c r="N24" i="11"/>
  <c r="I15" i="15"/>
  <c r="H15" i="15"/>
  <c r="E15" i="15"/>
  <c r="I15" i="14"/>
  <c r="L15" i="15"/>
  <c r="L10" i="16"/>
  <c r="M24" i="11"/>
  <c r="M24" i="12"/>
  <c r="M8" i="5"/>
  <c r="M8" i="3"/>
  <c r="K15" i="15"/>
  <c r="G24" i="11"/>
  <c r="H24" i="11"/>
  <c r="D15" i="14"/>
  <c r="G15" i="14"/>
  <c r="H15" i="14"/>
  <c r="K15" i="14"/>
  <c r="D10" i="16"/>
  <c r="E10" i="16"/>
  <c r="F10" i="16"/>
  <c r="G10" i="16"/>
  <c r="H10" i="16"/>
  <c r="I10" i="16"/>
  <c r="J10" i="16"/>
  <c r="K10" i="16"/>
  <c r="G15" i="15"/>
  <c r="J15" i="15"/>
  <c r="G15" i="13"/>
  <c r="I15" i="13"/>
  <c r="E24" i="12"/>
  <c r="F24" i="12"/>
  <c r="G24" i="12"/>
  <c r="H24" i="12"/>
  <c r="I24" i="12"/>
  <c r="J24" i="12"/>
  <c r="K24" i="12"/>
  <c r="L24" i="12"/>
  <c r="D24" i="11"/>
  <c r="E24" i="11"/>
  <c r="F24" i="11"/>
  <c r="I24" i="11"/>
  <c r="J24" i="11"/>
  <c r="K24" i="11"/>
  <c r="L24" i="11"/>
  <c r="L8" i="7"/>
  <c r="C8" i="7"/>
  <c r="D8" i="7"/>
  <c r="E8" i="7"/>
  <c r="F8" i="7"/>
  <c r="G8" i="7"/>
  <c r="H8" i="7"/>
  <c r="I8" i="7"/>
  <c r="J8" i="7"/>
  <c r="K8" i="7"/>
  <c r="L8" i="5"/>
  <c r="L8" i="3"/>
  <c r="K8" i="5"/>
  <c r="J8" i="5"/>
  <c r="C8" i="5"/>
  <c r="D8" i="5"/>
  <c r="E8" i="5"/>
  <c r="F8" i="5"/>
  <c r="G8" i="5"/>
  <c r="H8" i="5"/>
  <c r="I8" i="5"/>
  <c r="C8" i="3"/>
  <c r="D8" i="3"/>
  <c r="E8" i="3"/>
  <c r="F8" i="3"/>
  <c r="G8" i="3"/>
  <c r="H8" i="3"/>
  <c r="I8" i="3"/>
  <c r="J8" i="3"/>
  <c r="K8" i="3"/>
  <c r="M11" i="23"/>
  <c r="N11" i="23"/>
  <c r="M18" i="23"/>
  <c r="N18" i="23"/>
  <c r="J15" i="13"/>
  <c r="K19" i="26" l="1"/>
  <c r="G19" i="26"/>
  <c r="K19" i="23"/>
  <c r="G19" i="23"/>
  <c r="N19" i="26"/>
  <c r="J19" i="26"/>
  <c r="F19" i="26"/>
  <c r="E19" i="26"/>
  <c r="L19" i="26"/>
  <c r="H19" i="26"/>
  <c r="D19" i="26"/>
  <c r="M19" i="26"/>
  <c r="J19" i="23"/>
  <c r="F19" i="23"/>
  <c r="H19" i="24"/>
  <c r="D19" i="23"/>
  <c r="I19" i="24"/>
  <c r="M19" i="25"/>
  <c r="I19" i="25"/>
  <c r="E19" i="25"/>
  <c r="M19" i="24"/>
  <c r="L19" i="23"/>
  <c r="H19" i="23"/>
  <c r="I19" i="23"/>
  <c r="E19" i="23"/>
  <c r="L19" i="24"/>
  <c r="J19" i="24"/>
  <c r="G19" i="24"/>
  <c r="G19" i="25"/>
  <c r="N19" i="25"/>
  <c r="H19" i="25"/>
  <c r="F19" i="25"/>
  <c r="E19" i="24"/>
  <c r="M19" i="23"/>
  <c r="O19" i="23"/>
  <c r="O19" i="25"/>
  <c r="K19" i="25"/>
  <c r="D19" i="25"/>
  <c r="L19" i="25"/>
  <c r="J19" i="25"/>
  <c r="O19" i="24"/>
  <c r="D19" i="24"/>
  <c r="N19" i="24"/>
  <c r="K19" i="24"/>
  <c r="F19" i="24"/>
  <c r="N19" i="23"/>
</calcChain>
</file>

<file path=xl/sharedStrings.xml><?xml version="1.0" encoding="utf-8"?>
<sst xmlns="http://schemas.openxmlformats.org/spreadsheetml/2006/main" count="1130" uniqueCount="408">
  <si>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</si>
  <si>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</si>
  <si>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</si>
  <si>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</si>
  <si>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</si>
  <si>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</si>
  <si>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</si>
  <si>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</si>
  <si>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</si>
  <si>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</si>
  <si>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</si>
  <si>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</si>
  <si>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</si>
  <si>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</si>
  <si>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</si>
  <si>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</si>
  <si>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</si>
  <si>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</si>
  <si>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</si>
  <si>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</si>
  <si>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</si>
  <si>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</si>
  <si>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</si>
  <si>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</si>
  <si>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</si>
  <si>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</si>
  <si>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</si>
  <si>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</si>
  <si>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</si>
  <si>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</si>
  <si>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</si>
  <si>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</si>
  <si>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</si>
  <si>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</si>
  <si>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</si>
  <si>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</si>
  <si>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</si>
  <si>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</si>
  <si>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</si>
  <si>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</si>
  <si>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</si>
  <si>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</si>
  <si>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</si>
  <si>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</si>
  <si>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</si>
  <si>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</si>
  <si>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</si>
  <si>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</si>
  <si>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</si>
  <si>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</si>
  <si>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</si>
  <si>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</si>
  <si>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</si>
  <si>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</si>
  <si>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</si>
  <si>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</si>
  <si>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</si>
  <si>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</si>
  <si>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</si>
  <si>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</si>
  <si>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</si>
  <si>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</si>
  <si>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Tabungan/ </t>
  </si>
  <si>
    <t xml:space="preserve">Deposito On Call/ </t>
  </si>
  <si>
    <t xml:space="preserve">Sertifikat Deposito/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</si>
  <si>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</si>
  <si>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</si>
  <si>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</si>
  <si>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</si>
  <si>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</si>
  <si>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</si>
  <si>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</si>
  <si>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</si>
  <si>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</si>
  <si>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</si>
  <si>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</si>
  <si>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</si>
  <si>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</si>
  <si>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</si>
  <si>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</si>
  <si>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</si>
  <si>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</si>
  <si>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</si>
  <si>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</si>
  <si>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</si>
  <si>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</si>
  <si>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</si>
  <si>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</si>
  <si>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</si>
  <si>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</si>
  <si>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</si>
  <si>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</si>
  <si>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</si>
  <si>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</si>
  <si>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</si>
  <si>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</si>
  <si>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</si>
  <si>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</si>
  <si>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</si>
  <si>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</si>
  <si>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</si>
  <si>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</si>
  <si>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</si>
  <si>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</si>
  <si>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</si>
  <si>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</si>
  <si>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</si>
  <si>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</si>
  <si>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</si>
  <si>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</si>
  <si>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</si>
  <si>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</si>
  <si>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</si>
  <si>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</si>
  <si>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</si>
  <si>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</si>
  <si>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</si>
  <si>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</si>
  <si>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</si>
  <si>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</si>
  <si>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</si>
  <si>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</si>
  <si>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</si>
  <si>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</si>
  <si>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</si>
  <si>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</si>
  <si>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</si>
  <si>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</si>
  <si>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</si>
  <si>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</si>
  <si>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</si>
  <si>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</si>
  <si>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</si>
  <si>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</si>
  <si>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</si>
  <si>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</si>
  <si>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</si>
  <si>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</si>
  <si>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</si>
  <si>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</si>
  <si>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</si>
  <si>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</si>
  <si>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</si>
  <si>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</si>
  <si>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</si>
  <si>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</si>
  <si>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</si>
  <si>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</si>
  <si>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</si>
  <si>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</si>
  <si>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</si>
  <si>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</si>
  <si>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</si>
  <si>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</si>
  <si>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</si>
  <si>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</si>
  <si>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</si>
  <si>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</si>
  <si>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</si>
  <si>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</si>
  <si>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</si>
  <si>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</si>
  <si>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</si>
  <si>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</si>
  <si>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</si>
  <si>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</si>
  <si>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</si>
  <si>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</si>
  <si>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</si>
  <si>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</si>
  <si>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</si>
  <si>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</si>
  <si>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</si>
  <si>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</si>
  <si>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</si>
  <si>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</si>
  <si>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</si>
  <si>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</si>
  <si>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</si>
  <si>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</si>
  <si>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</si>
  <si>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</si>
  <si>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</si>
  <si>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</si>
  <si>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</si>
  <si>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</si>
  <si>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</si>
  <si>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</si>
  <si>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</si>
  <si>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</si>
  <si>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</si>
  <si>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</si>
  <si>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</si>
  <si>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</si>
  <si>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</si>
  <si>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</si>
  <si>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</si>
  <si>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</si>
  <si>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</si>
  <si>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</si>
  <si>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</si>
  <si>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</si>
  <si>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</si>
  <si>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</si>
  <si>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</si>
  <si>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</si>
  <si>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</si>
  <si>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</si>
  <si>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</si>
  <si>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</si>
  <si>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</si>
  <si>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</si>
  <si>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</si>
  <si>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</si>
  <si>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</si>
  <si>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</si>
  <si>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</si>
  <si>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</si>
  <si>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</si>
  <si>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</si>
  <si>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</si>
  <si>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</si>
  <si>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</si>
  <si>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</si>
  <si>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</si>
  <si>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</si>
  <si>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</si>
  <si>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</si>
  <si>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</si>
  <si>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</si>
  <si>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</si>
  <si>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</si>
  <si>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</si>
  <si>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</si>
  <si>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</si>
  <si>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</si>
  <si>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</si>
  <si>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</si>
  <si>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</si>
  <si>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</si>
  <si>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</si>
  <si>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</si>
  <si>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Surat Berharga Pemerintah</t>
  </si>
  <si>
    <t>Sertifikat Bank Indonesia</t>
  </si>
  <si>
    <t>Saham</t>
  </si>
  <si>
    <r>
      <t xml:space="preserve">Tabel 10 Portofolio Investasi DPPK PPMP
</t>
    </r>
    <r>
      <rPr>
        <b/>
        <i/>
        <sz val="9"/>
        <color rgb="FFFFFFFF"/>
        <rFont val="Arial"/>
        <family val="2"/>
      </rPr>
      <t>Table 10 EPF DBPP Investments Portfolio</t>
    </r>
  </si>
  <si>
    <r>
      <rPr>
        <b/>
        <sz val="9"/>
        <color rgb="FFFFFFFF"/>
        <rFont val="Arial"/>
        <family val="2"/>
      </rPr>
      <t>Tabel 11 Portofolio Investasi DPPK PPIP</t>
    </r>
    <r>
      <rPr>
        <b/>
        <i/>
        <sz val="9"/>
        <color rgb="FFFFFFFF"/>
        <rFont val="Arial"/>
        <family val="2"/>
      </rPr>
      <t xml:space="preserve">
Table 11 EPF DCPP Investments Portfolio</t>
    </r>
  </si>
  <si>
    <t>Deposito Berjangka</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</si>
  <si>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</si>
  <si>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</si>
  <si>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</si>
  <si>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</si>
  <si>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</si>
  <si>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</si>
  <si>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</si>
  <si>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</si>
  <si>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</si>
  <si>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</si>
  <si>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</si>
  <si>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</si>
  <si>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</si>
  <si>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</si>
  <si>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</si>
  <si>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</si>
  <si>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</si>
  <si>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</si>
  <si>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</si>
  <si>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</si>
  <si>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</si>
  <si>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</si>
  <si>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</si>
  <si>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</si>
  <si>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</si>
  <si>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</si>
  <si>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</si>
  <si>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</si>
  <si>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</si>
  <si>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</si>
  <si>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</si>
  <si>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</si>
  <si>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</si>
  <si>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</si>
  <si>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</si>
  <si>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</si>
  <si>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</si>
  <si>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</si>
  <si>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</si>
  <si>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</si>
  <si>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</si>
  <si>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</si>
  <si>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</si>
  <si>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</si>
  <si>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</si>
  <si>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</si>
  <si>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</si>
  <si>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</si>
  <si>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</si>
  <si>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</si>
  <si>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</si>
  <si>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</si>
  <si>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</si>
  <si>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</si>
  <si>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</si>
  <si>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</si>
  <si>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</si>
  <si>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</si>
  <si>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</si>
  <si>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</si>
  <si>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</si>
  <si>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</si>
  <si>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</si>
  <si>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</si>
  <si>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</si>
  <si>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</si>
  <si>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</si>
  <si>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</si>
  <si>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</si>
  <si>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</si>
  <si>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</si>
  <si>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</si>
  <si>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</si>
  <si>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</si>
  <si>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</si>
  <si>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</si>
  <si>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</si>
  <si>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</si>
  <si>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</si>
  <si>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</si>
  <si>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</si>
  <si>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</si>
  <si>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</si>
  <si>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</si>
  <si>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</si>
  <si>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</si>
  <si>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</si>
  <si>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ASET OPERASIONAL DAN ASET LAIN-LAIN</t>
  </si>
  <si>
    <t>OPERATIONAL ASSETS AND OTHER ASSETS</t>
  </si>
  <si>
    <t xml:space="preserve">                                                                                               </t>
  </si>
  <si>
    <t>PPMP</t>
  </si>
  <si>
    <t>PPIP</t>
  </si>
  <si>
    <t xml:space="preserve">                                                 </t>
  </si>
  <si>
    <t>Obligasi</t>
  </si>
  <si>
    <t>Gedung Wisma Mulia 2 Lantai 11
Jl. Jenderal Gatot Subroto No.42, RT 03/02, Kuningan Barat, Mampang Prapatan, Jakarta Selatan, 12710</t>
  </si>
  <si>
    <t>Statistik Dana Pensiun Konvensional Indonesia / Indonesia Pension Statistics</t>
  </si>
  <si>
    <t>Desember</t>
  </si>
  <si>
    <t>Reksa Dana</t>
  </si>
  <si>
    <t>Penyertaan Langsung</t>
  </si>
  <si>
    <t xml:space="preserve">- Reksa Dana Berbentuk Kontrak Investasi Kolektif Penyertaan Terbatas </t>
  </si>
  <si>
    <t xml:space="preserve">Iuran Normal </t>
  </si>
  <si>
    <t>(Disajikan dalam Rp Triliun)</t>
  </si>
  <si>
    <t>Tabungan</t>
  </si>
  <si>
    <t>Deposito on call</t>
  </si>
  <si>
    <t>Sertifikat Deposito</t>
  </si>
  <si>
    <t>Surat Berharga yang diterbitkan oleh Bank Indonesia</t>
  </si>
  <si>
    <t>Surat Berharga Negara</t>
  </si>
  <si>
    <t xml:space="preserve">Obligasi korporasi </t>
  </si>
  <si>
    <t>Sukuk Korporasi</t>
  </si>
  <si>
    <t>- Reksa Dana pasar uang</t>
  </si>
  <si>
    <t>- Reksa Dana Pendapatan Tetap</t>
  </si>
  <si>
    <t>- Reksa Dana Campuran</t>
  </si>
  <si>
    <t xml:space="preserve">- Reksa Dana Saham </t>
  </si>
  <si>
    <t>- Reksa Dana Terproteksi</t>
  </si>
  <si>
    <t>- Reksa Dana dengan Penjaminan</t>
  </si>
  <si>
    <t>- Reksa Dana Indeks</t>
  </si>
  <si>
    <t>- Reksa Dana yang Saham atau Unit Penyertaannya Diperdagangkan di Bursa</t>
  </si>
  <si>
    <t>Efek Beragun Aset</t>
  </si>
  <si>
    <t>Dana investasi real estat berbetuk kontrak investasi kolektif</t>
  </si>
  <si>
    <t>Kontrak opsi dan kontrak berjangka efek</t>
  </si>
  <si>
    <t xml:space="preserve">Penyertaan Langsung pada LJK </t>
  </si>
  <si>
    <t>Penyertaan Langsung pada Non LJK</t>
  </si>
  <si>
    <t>Tanah dan Bangunan</t>
  </si>
  <si>
    <t>Bangunan</t>
  </si>
  <si>
    <t>Tanah</t>
  </si>
  <si>
    <t>Akumulasi Penyusutan Bangunan</t>
  </si>
  <si>
    <t>TOTAL INVESTASI</t>
  </si>
  <si>
    <t>SELISIH PENILAIAN INVESTASI</t>
  </si>
  <si>
    <t>- Iuran Tambahan</t>
  </si>
  <si>
    <t xml:space="preserve">- Iuran Normal Pemberi Kerja </t>
  </si>
  <si>
    <t>- Iuran Normal Peserta</t>
  </si>
  <si>
    <t>Beban Dibayar Di Muka</t>
  </si>
  <si>
    <t>TOTAL ASET LANCAR DI LUAR INVESTASI</t>
  </si>
  <si>
    <t>Kendaraan</t>
  </si>
  <si>
    <t>Peralatan Komputer</t>
  </si>
  <si>
    <t>Peralatan Kantor</t>
  </si>
  <si>
    <t>Aset Operasional Lain</t>
  </si>
  <si>
    <t>Akumulasi Penyusutan</t>
  </si>
  <si>
    <t>TOTAL ASET OPERASIONAL</t>
  </si>
  <si>
    <t>ASET LAIN-LAIN</t>
  </si>
  <si>
    <t>TOTAL ASET</t>
  </si>
  <si>
    <t>NILAI KINI AKTUARIAL</t>
  </si>
  <si>
    <t xml:space="preserve">SELISIH NILAI KINI AKTUARIAL </t>
  </si>
  <si>
    <t>LIABILITAS MANFAAT PENSIUN</t>
  </si>
  <si>
    <t>Akumulasi Iuran</t>
  </si>
  <si>
    <t>Hasil Usaha</t>
  </si>
  <si>
    <t>Pengalihan Dana dari Dana Pensiun Lain</t>
  </si>
  <si>
    <t>Utang Manfaat Pensiun Jatuh Tempo</t>
  </si>
  <si>
    <t>Utang Investasi</t>
  </si>
  <si>
    <t>Pendapatan Diterima di Muka</t>
  </si>
  <si>
    <t>Beban yang Masih Harus Dibayar</t>
  </si>
  <si>
    <t xml:space="preserve">Liabilitas lain </t>
  </si>
  <si>
    <t>TOTAL LIABILITAS DI LUAR LIABILITAS NILAI KINI AKTUARIAL</t>
  </si>
  <si>
    <t>PENDAPATAN YANG BELUM DIREALISASI</t>
  </si>
  <si>
    <t>TOTAL LIABILITAS</t>
  </si>
  <si>
    <t>IKHTISAR KEUANGAN DANA PENSIUN</t>
  </si>
  <si>
    <t>iv</t>
  </si>
  <si>
    <t>NERACA PERIODE DESEMBER 2017</t>
  </si>
  <si>
    <t>Des-16*</t>
  </si>
  <si>
    <t>*telah disesuaikan dengan data keuangan tahunan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</si>
</sst>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_-;\-* #,##0_-;_-* &quot;-&quot;_-;_-@_-"/>
    <numFmt numFmtId="165" formatCode="_-* #,##0.00_-;\-* #,##0.00_-;_-* &quot;-&quot;??_-;_-@_-"/>
    <numFmt numFmtId="166" formatCode="_(* #,##0.0_);_(* \(#,##0.0\);_(* &quot;-&quot;_);_(@_)"/>
    <numFmt numFmtId="167" formatCode="_(* #,##0.00_);_(* \(#,##0.00\);_(* &quot;-&quot;_);_(@_)"/>
    <numFmt numFmtId="168" formatCode="0.0%"/>
    <numFmt numFmtId="169" formatCode="[$-421]mmm\ yyyy;@"/>
    <numFmt numFmtId="170" formatCode="0.00\ ;\(0.00\)"/>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5">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
      <i/>
      <sz val="6"/>
      <color theme="0"/>
      <name val="Arial"/>
      <family val="2"/>
    </font>
    <font>
      <sz val="6"/>
      <color theme="0"/>
      <name val="Arial"/>
      <family val="2"/>
    </font>
    <font>
      <sz val="8"/>
      <color theme="1"/>
      <name val="Calibri"/>
      <family val="2"/>
      <charset val="1"/>
      <scheme val="min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988">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9"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9"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70"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1" fontId="2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28" fillId="0" borderId="0">
      <alignment horizontal="center"/>
    </xf>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8"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9" fontId="17" fillId="0" borderId="0"/>
    <xf numFmtId="169" fontId="14" fillId="0" borderId="0"/>
    <xf numFmtId="169" fontId="14" fillId="0" borderId="0"/>
    <xf numFmtId="169" fontId="14" fillId="0" borderId="0"/>
    <xf numFmtId="179"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9"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64"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70"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7"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41" fontId="8" fillId="0" borderId="0" applyFont="0" applyFill="0" applyBorder="0" applyAlignment="0" applyProtection="0"/>
  </cellStyleXfs>
  <cellXfs count="216">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6"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4"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7" fontId="0" fillId="0" borderId="0" xfId="1" applyNumberFormat="1" applyFont="1"/>
    <xf numFmtId="167"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0" fontId="62" fillId="8" borderId="26"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0" fontId="61" fillId="8" borderId="12" xfId="0" applyFont="1" applyFill="1" applyBorder="1" applyAlignment="1">
      <alignment vertical="center" wrapText="1"/>
    </xf>
    <xf numFmtId="0" fontId="76" fillId="0" borderId="14" xfId="0" applyFont="1" applyBorder="1" applyAlignment="1">
      <alignment vertical="center"/>
    </xf>
    <xf numFmtId="3" fontId="76" fillId="0" borderId="15" xfId="0" applyNumberFormat="1" applyFont="1" applyBorder="1" applyAlignment="1">
      <alignment horizontal="center" vertical="center"/>
    </xf>
    <xf numFmtId="3" fontId="76" fillId="0" borderId="15" xfId="0" applyNumberFormat="1" applyFont="1" applyBorder="1" applyAlignment="1">
      <alignment horizontal="center" vertical="center" wrapText="1"/>
    </xf>
    <xf numFmtId="0" fontId="77" fillId="0" borderId="15" xfId="0" applyFont="1" applyBorder="1" applyAlignment="1">
      <alignment vertical="center"/>
    </xf>
    <xf numFmtId="0" fontId="78" fillId="0" borderId="9" xfId="0" applyFont="1" applyBorder="1" applyAlignment="1">
      <alignment vertical="center"/>
    </xf>
    <xf numFmtId="3" fontId="78" fillId="0" borderId="13" xfId="0" applyNumberFormat="1" applyFont="1" applyBorder="1" applyAlignment="1">
      <alignment horizontal="center" vertical="center"/>
    </xf>
    <xf numFmtId="3" fontId="78" fillId="0" borderId="13" xfId="0" applyNumberFormat="1" applyFont="1" applyBorder="1" applyAlignment="1">
      <alignment horizontal="center" vertical="center" wrapText="1"/>
    </xf>
    <xf numFmtId="0" fontId="79" fillId="0" borderId="13" xfId="0" applyFont="1" applyBorder="1" applyAlignment="1">
      <alignment vertical="center"/>
    </xf>
    <xf numFmtId="0" fontId="74" fillId="8" borderId="12" xfId="0" applyFont="1" applyFill="1" applyBorder="1" applyAlignment="1">
      <alignment vertical="center" wrapText="1"/>
    </xf>
    <xf numFmtId="0" fontId="74" fillId="8" borderId="17" xfId="0" applyFont="1" applyFill="1" applyBorder="1" applyAlignment="1">
      <alignment horizontal="center" vertical="center"/>
    </xf>
    <xf numFmtId="0" fontId="74" fillId="8" borderId="17" xfId="0" applyFont="1" applyFill="1" applyBorder="1" applyAlignment="1">
      <alignment horizontal="center" vertical="center" wrapText="1"/>
    </xf>
    <xf numFmtId="0" fontId="75"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1" fillId="0" borderId="15" xfId="1" applyFont="1" applyBorder="1" applyAlignment="1">
      <alignment horizontal="right" vertical="center"/>
    </xf>
    <xf numFmtId="41" fontId="65" fillId="0" borderId="13" xfId="1" applyFont="1" applyBorder="1" applyAlignment="1">
      <alignment vertical="center"/>
    </xf>
    <xf numFmtId="168" fontId="65" fillId="0" borderId="15" xfId="0" applyNumberFormat="1" applyFont="1" applyBorder="1" applyAlignment="1">
      <alignment horizontal="center" vertical="center"/>
    </xf>
    <xf numFmtId="168"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8" fontId="65" fillId="0" borderId="15" xfId="2" applyNumberFormat="1" applyFont="1" applyBorder="1" applyAlignment="1">
      <alignment horizontal="center" vertical="center"/>
    </xf>
    <xf numFmtId="168" fontId="65" fillId="0" borderId="13" xfId="2" applyNumberFormat="1" applyFont="1" applyBorder="1" applyAlignment="1">
      <alignment horizontal="center" vertical="center"/>
    </xf>
    <xf numFmtId="41" fontId="0" fillId="0" borderId="0" xfId="1" applyNumberFormat="1" applyFont="1"/>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166" fontId="63" fillId="0" borderId="15" xfId="1" applyNumberFormat="1" applyFont="1" applyBorder="1" applyAlignment="1">
      <alignment horizontal="right" vertical="center"/>
    </xf>
    <xf numFmtId="41" fontId="0" fillId="0" borderId="0" xfId="2" applyNumberFormat="1" applyFont="1"/>
    <xf numFmtId="0" fontId="57" fillId="0" borderId="0" xfId="0" applyFont="1" applyAlignment="1">
      <alignment wrapText="1"/>
    </xf>
    <xf numFmtId="0" fontId="51" fillId="0" borderId="0" xfId="0" applyFont="1" applyAlignment="1">
      <alignment vertical="top" wrapText="1"/>
    </xf>
    <xf numFmtId="0" fontId="51" fillId="0" borderId="0" xfId="0" applyFont="1" applyAlignment="1">
      <alignment vertical="top"/>
    </xf>
    <xf numFmtId="0" fontId="57" fillId="0" borderId="0" xfId="0" applyFont="1" applyAlignment="1">
      <alignment vertical="top" wrapText="1"/>
    </xf>
    <xf numFmtId="41" fontId="3" fillId="0" borderId="0" xfId="1" applyFont="1" applyAlignment="1">
      <alignment vertical="center"/>
    </xf>
    <xf numFmtId="10" fontId="3" fillId="0" borderId="0" xfId="2" applyNumberFormat="1" applyFont="1" applyAlignment="1">
      <alignment vertical="center"/>
    </xf>
    <xf numFmtId="41" fontId="84" fillId="0" borderId="0" xfId="0" applyNumberFormat="1" applyFont="1"/>
    <xf numFmtId="41" fontId="63" fillId="0" borderId="15" xfId="1" applyNumberFormat="1" applyFont="1" applyBorder="1" applyAlignment="1">
      <alignment horizontal="right" vertical="center"/>
    </xf>
    <xf numFmtId="41" fontId="63" fillId="0" borderId="15" xfId="1" applyNumberFormat="1" applyFont="1" applyFill="1" applyBorder="1" applyAlignment="1">
      <alignment horizontal="right" vertical="center"/>
    </xf>
    <xf numFmtId="41" fontId="65" fillId="0" borderId="13" xfId="1" applyFont="1" applyFill="1" applyBorder="1" applyAlignment="1">
      <alignment horizontal="right" vertical="center"/>
    </xf>
    <xf numFmtId="0" fontId="65" fillId="0" borderId="13" xfId="0" applyFont="1" applyBorder="1" applyAlignment="1">
      <alignment horizontal="center" vertical="center"/>
    </xf>
    <xf numFmtId="0" fontId="51" fillId="0" borderId="0" xfId="0" applyFont="1" applyAlignment="1">
      <alignment wrapText="1"/>
    </xf>
    <xf numFmtId="0" fontId="65" fillId="0" borderId="13" xfId="0" applyFont="1" applyBorder="1" applyAlignment="1">
      <alignment horizontal="center" vertical="center"/>
    </xf>
    <xf numFmtId="167" fontId="31" fillId="0" borderId="1" xfId="1" applyNumberFormat="1" applyFont="1" applyFill="1" applyBorder="1" applyAlignment="1">
      <alignment vertical="center"/>
    </xf>
    <xf numFmtId="167" fontId="31" fillId="0" borderId="30" xfId="987" applyNumberFormat="1" applyFont="1" applyFill="1" applyBorder="1" applyAlignment="1">
      <alignment vertical="center"/>
    </xf>
    <xf numFmtId="167" fontId="31" fillId="0" borderId="31" xfId="987" applyNumberFormat="1" applyFont="1" applyFill="1" applyBorder="1" applyAlignment="1">
      <alignment vertical="center"/>
    </xf>
    <xf numFmtId="0" fontId="12" fillId="0" borderId="0" xfId="4" applyFont="1" applyFill="1" applyBorder="1" applyAlignment="1">
      <alignment vertical="center"/>
    </xf>
    <xf numFmtId="41" fontId="12" fillId="0" borderId="0" xfId="987" applyFont="1" applyFill="1" applyBorder="1" applyAlignment="1">
      <alignment vertical="center"/>
    </xf>
    <xf numFmtId="167" fontId="12" fillId="0" borderId="0" xfId="987" applyNumberFormat="1" applyFont="1" applyFill="1" applyBorder="1" applyAlignment="1">
      <alignment vertical="center"/>
    </xf>
    <xf numFmtId="167" fontId="12" fillId="0" borderId="0" xfId="987" applyNumberFormat="1" applyFont="1" applyFill="1" applyBorder="1" applyAlignment="1">
      <alignment horizontal="right" vertical="center"/>
    </xf>
    <xf numFmtId="0" fontId="31" fillId="9" borderId="27" xfId="4" applyFont="1" applyFill="1" applyBorder="1" applyAlignment="1">
      <alignment horizontal="left" vertical="center" wrapText="1"/>
    </xf>
    <xf numFmtId="167" fontId="31" fillId="9" borderId="28" xfId="987" applyNumberFormat="1" applyFont="1" applyFill="1" applyBorder="1" applyAlignment="1">
      <alignment horizontal="center" vertical="center" wrapText="1"/>
    </xf>
    <xf numFmtId="0" fontId="12" fillId="0" borderId="29" xfId="4" applyFont="1" applyFill="1" applyBorder="1" applyAlignment="1">
      <alignment vertical="center"/>
    </xf>
    <xf numFmtId="167" fontId="12" fillId="0" borderId="30" xfId="1" applyNumberFormat="1" applyFont="1" applyFill="1" applyBorder="1" applyAlignment="1">
      <alignment vertical="center"/>
    </xf>
    <xf numFmtId="167" fontId="12" fillId="0" borderId="30" xfId="987" applyNumberFormat="1" applyFont="1" applyFill="1" applyBorder="1" applyAlignment="1">
      <alignment vertical="center"/>
    </xf>
    <xf numFmtId="167" fontId="12" fillId="0" borderId="31" xfId="987" applyNumberFormat="1" applyFont="1" applyFill="1" applyBorder="1" applyAlignment="1">
      <alignment vertical="center"/>
    </xf>
    <xf numFmtId="0" fontId="12" fillId="0" borderId="32" xfId="4" applyFont="1" applyFill="1" applyBorder="1" applyAlignment="1">
      <alignment vertical="center"/>
    </xf>
    <xf numFmtId="167" fontId="12" fillId="0" borderId="1" xfId="1" applyNumberFormat="1" applyFont="1" applyFill="1" applyBorder="1" applyAlignment="1">
      <alignment vertical="center"/>
    </xf>
    <xf numFmtId="0" fontId="12" fillId="0" borderId="32" xfId="4" quotePrefix="1" applyFont="1" applyFill="1" applyBorder="1" applyAlignment="1">
      <alignment vertical="center"/>
    </xf>
    <xf numFmtId="0" fontId="31" fillId="0" borderId="32" xfId="4" applyFont="1" applyFill="1" applyBorder="1" applyAlignment="1">
      <alignment vertical="center"/>
    </xf>
    <xf numFmtId="0" fontId="12" fillId="0" borderId="32" xfId="4" applyFont="1" applyFill="1" applyBorder="1" applyAlignment="1">
      <alignment horizontal="left" vertical="center" indent="1"/>
    </xf>
    <xf numFmtId="0" fontId="12" fillId="0" borderId="32" xfId="4" applyFont="1" applyFill="1" applyBorder="1" applyAlignment="1">
      <alignment horizontal="left" vertical="center"/>
    </xf>
    <xf numFmtId="0" fontId="12" fillId="0" borderId="33" xfId="4" applyFont="1" applyFill="1" applyBorder="1" applyAlignment="1">
      <alignment vertical="center"/>
    </xf>
    <xf numFmtId="167" fontId="12" fillId="0" borderId="34" xfId="987" applyNumberFormat="1" applyFont="1" applyFill="1" applyBorder="1" applyAlignment="1">
      <alignment vertical="center"/>
    </xf>
    <xf numFmtId="167" fontId="12" fillId="0" borderId="35" xfId="987" applyNumberFormat="1" applyFont="1" applyFill="1" applyBorder="1" applyAlignment="1">
      <alignment vertical="center"/>
    </xf>
    <xf numFmtId="167" fontId="12" fillId="0" borderId="1" xfId="987" applyNumberFormat="1" applyFont="1" applyFill="1" applyBorder="1" applyAlignment="1">
      <alignment vertical="center"/>
    </xf>
    <xf numFmtId="167" fontId="31" fillId="0" borderId="1" xfId="987" applyNumberFormat="1" applyFont="1" applyFill="1" applyBorder="1" applyAlignment="1">
      <alignment vertical="center"/>
    </xf>
    <xf numFmtId="14" fontId="12" fillId="0" borderId="0" xfId="4" applyNumberFormat="1" applyFont="1" applyFill="1" applyBorder="1" applyAlignment="1">
      <alignment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1" fillId="8" borderId="16" xfId="0" applyFont="1" applyFill="1" applyBorder="1" applyAlignment="1">
      <alignment horizontal="left" vertical="center"/>
    </xf>
    <xf numFmtId="0" fontId="81" fillId="8" borderId="7" xfId="0" applyFont="1" applyFill="1" applyBorder="1" applyAlignment="1">
      <alignment horizontal="left" vertical="center"/>
    </xf>
    <xf numFmtId="0" fontId="81"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0" fillId="8" borderId="21" xfId="0" applyFont="1" applyFill="1" applyBorder="1" applyAlignment="1">
      <alignment horizontal="right" vertical="center" wrapText="1"/>
    </xf>
    <xf numFmtId="0" fontId="70" fillId="8" borderId="22" xfId="0" applyFont="1" applyFill="1" applyBorder="1" applyAlignment="1">
      <alignment horizontal="right" vertical="center" wrapText="1"/>
    </xf>
    <xf numFmtId="0" fontId="70"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0" fillId="8" borderId="21" xfId="0" applyFont="1" applyFill="1" applyBorder="1" applyAlignment="1">
      <alignment horizontal="right" vertical="center"/>
    </xf>
    <xf numFmtId="0" fontId="70" fillId="8" borderId="22" xfId="0" applyFont="1" applyFill="1" applyBorder="1" applyAlignment="1">
      <alignment horizontal="right" vertical="center"/>
    </xf>
    <xf numFmtId="0" fontId="70"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83" fillId="8" borderId="16" xfId="0" applyFont="1" applyFill="1" applyBorder="1" applyAlignment="1">
      <alignment horizontal="left" vertical="center"/>
    </xf>
    <xf numFmtId="0" fontId="83" fillId="8" borderId="7" xfId="0" applyFont="1" applyFill="1" applyBorder="1" applyAlignment="1">
      <alignment horizontal="left" vertical="center"/>
    </xf>
    <xf numFmtId="0" fontId="83" fillId="8" borderId="17" xfId="0" applyFont="1" applyFill="1" applyBorder="1" applyAlignment="1">
      <alignment horizontal="lef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70"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2" fillId="8" borderId="16" xfId="0" applyFont="1" applyFill="1" applyBorder="1" applyAlignment="1">
      <alignment horizontal="left" vertical="center"/>
    </xf>
    <xf numFmtId="0" fontId="64" fillId="8" borderId="7" xfId="0" applyFont="1" applyFill="1" applyBorder="1" applyAlignment="1">
      <alignment horizontal="left" vertical="center"/>
    </xf>
    <xf numFmtId="0" fontId="64" fillId="8" borderId="17" xfId="0" applyFont="1" applyFill="1" applyBorder="1" applyAlignment="1">
      <alignment horizontal="left" vertical="center"/>
    </xf>
    <xf numFmtId="0" fontId="80" fillId="8" borderId="16" xfId="0" applyFont="1" applyFill="1" applyBorder="1" applyAlignment="1">
      <alignment vertical="center" wrapText="1"/>
    </xf>
    <xf numFmtId="0" fontId="80" fillId="8" borderId="7" xfId="0" applyFont="1" applyFill="1" applyBorder="1" applyAlignment="1">
      <alignment vertical="center" wrapText="1"/>
    </xf>
    <xf numFmtId="0" fontId="80" fillId="8" borderId="17" xfId="0" applyFont="1" applyFill="1" applyBorder="1" applyAlignment="1">
      <alignment vertical="center" wrapText="1"/>
    </xf>
    <xf numFmtId="17" fontId="61" fillId="8" borderId="12" xfId="0" quotePrefix="1" applyNumberFormat="1" applyFont="1" applyFill="1" applyBorder="1" applyAlignment="1">
      <alignment horizontal="center" vertical="center"/>
    </xf>
  </cellXfs>
  <cellStyles count="988">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2" xfId="987"/>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9">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67" formatCode="_(* #,##0.00_);_(* \(#,##0.0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scheme val="none"/>
      </font>
      <numFmt numFmtId="167" formatCode="_(* #,##0.00_);_(* \(#,##0.0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67" formatCode="_(* #,##0.00_);_(* \(#,##0.00\);_(*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scheme val="none"/>
      </font>
    </dxf>
    <dxf>
      <border>
        <bottom style="double">
          <color indexed="64"/>
        </bottom>
      </border>
    </dxf>
    <dxf>
      <font>
        <strike val="0"/>
        <outline val="0"/>
        <shadow val="0"/>
        <u val="none"/>
        <vertAlign val="baseline"/>
        <sz val="12"/>
        <color auto="1"/>
        <name val="Arial"/>
        <scheme val="none"/>
      </font>
      <fill>
        <patternFill patternType="solid">
          <fgColor indexed="64"/>
          <bgColor theme="7" tint="0.59999389629810485"/>
        </patternFill>
      </fill>
      <alignment vertical="center" textRotation="0" wrapText="1" indent="0" justifyLastLine="0" shrinkToFit="0" readingOrder="0"/>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s.arya.aditiawanto/Desktop/KK%20MU%20DP/KK%20LB%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s.arya.aditiawanto/Downloads/Kertas%20Kerja%20Juni/Data%20Keuangan%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10"/>
      <sheetName val="inv_10"/>
      <sheetName val="keu_09"/>
      <sheetName val="inv_09"/>
      <sheetName val="keu_12"/>
      <sheetName val="inv_12"/>
      <sheetName val="keu_11"/>
      <sheetName val="inv_11"/>
      <sheetName val="Januari"/>
      <sheetName val="Februari"/>
      <sheetName val="Maret"/>
      <sheetName val="April"/>
      <sheetName val="Mei"/>
      <sheetName val="Juni"/>
      <sheetName val="Juli"/>
      <sheetName val="keu_08"/>
      <sheetName val="inv_08"/>
      <sheetName val="keu_07"/>
      <sheetName val="inv_07"/>
      <sheetName val="Agustus"/>
      <sheetName val="September"/>
      <sheetName val="Oktober"/>
      <sheetName val="November "/>
      <sheetName val="Desember "/>
      <sheetName val="inv_06"/>
      <sheetName val="keu_06"/>
      <sheetName val="keu_05"/>
      <sheetName val="inv_05"/>
      <sheetName val="Keu_04"/>
      <sheetName val="Inv_04"/>
      <sheetName val="Inv_03"/>
      <sheetName val="Keu_03"/>
      <sheetName val="Keu_02"/>
      <sheetName val="Inv_02"/>
      <sheetName val="Keu_01"/>
      <sheetName val="Inv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D2" t="str">
            <v>PPMP</v>
          </cell>
        </row>
        <row r="3">
          <cell r="D3" t="str">
            <v>PPMP</v>
          </cell>
        </row>
        <row r="4">
          <cell r="D4" t="str">
            <v>PPMP</v>
          </cell>
        </row>
        <row r="5">
          <cell r="D5" t="str">
            <v>PPMP</v>
          </cell>
        </row>
        <row r="6">
          <cell r="D6" t="str">
            <v>PPMP</v>
          </cell>
        </row>
        <row r="7">
          <cell r="D7" t="str">
            <v>PPMP</v>
          </cell>
        </row>
        <row r="8">
          <cell r="D8" t="str">
            <v>PPMP</v>
          </cell>
        </row>
        <row r="9">
          <cell r="D9" t="str">
            <v>PPMP</v>
          </cell>
        </row>
        <row r="10">
          <cell r="D10" t="str">
            <v>PPMP</v>
          </cell>
        </row>
        <row r="11">
          <cell r="D11" t="str">
            <v>PPMP</v>
          </cell>
        </row>
        <row r="12">
          <cell r="D12" t="str">
            <v>PPMP</v>
          </cell>
        </row>
        <row r="13">
          <cell r="D13" t="str">
            <v>PPMP</v>
          </cell>
        </row>
        <row r="14">
          <cell r="D14" t="str">
            <v>PPIP</v>
          </cell>
        </row>
        <row r="15">
          <cell r="D15" t="str">
            <v>PPMP</v>
          </cell>
        </row>
        <row r="16">
          <cell r="D16" t="str">
            <v>PPMP</v>
          </cell>
        </row>
        <row r="17">
          <cell r="D17" t="str">
            <v>PPMP</v>
          </cell>
        </row>
        <row r="18">
          <cell r="D18" t="str">
            <v>PPMP</v>
          </cell>
        </row>
        <row r="19">
          <cell r="D19" t="str">
            <v>PPIP</v>
          </cell>
        </row>
        <row r="20">
          <cell r="D20" t="str">
            <v>PPMP</v>
          </cell>
        </row>
        <row r="21">
          <cell r="D21" t="str">
            <v>PPMP</v>
          </cell>
        </row>
        <row r="22">
          <cell r="D22" t="str">
            <v>PPMP</v>
          </cell>
        </row>
        <row r="23">
          <cell r="D23" t="str">
            <v>PPMP</v>
          </cell>
        </row>
        <row r="24">
          <cell r="D24" t="str">
            <v>PPMP</v>
          </cell>
        </row>
        <row r="25">
          <cell r="D25" t="str">
            <v>PPMP</v>
          </cell>
        </row>
        <row r="26">
          <cell r="D26" t="str">
            <v>PPMP</v>
          </cell>
        </row>
        <row r="27">
          <cell r="D27" t="str">
            <v>PPMP</v>
          </cell>
        </row>
        <row r="28">
          <cell r="D28" t="str">
            <v>PPMP</v>
          </cell>
        </row>
        <row r="29">
          <cell r="D29" t="str">
            <v>PPMP</v>
          </cell>
        </row>
        <row r="30">
          <cell r="D30" t="str">
            <v>PPIP</v>
          </cell>
        </row>
        <row r="31">
          <cell r="D31" t="str">
            <v>PPMP</v>
          </cell>
        </row>
        <row r="32">
          <cell r="D32" t="str">
            <v>PPMP</v>
          </cell>
        </row>
        <row r="33">
          <cell r="D33" t="str">
            <v>PPMP</v>
          </cell>
        </row>
        <row r="34">
          <cell r="D34" t="str">
            <v>PPMP</v>
          </cell>
        </row>
        <row r="35">
          <cell r="D35" t="str">
            <v>PPMP</v>
          </cell>
        </row>
        <row r="36">
          <cell r="D36" t="str">
            <v>PPMP</v>
          </cell>
        </row>
        <row r="37">
          <cell r="D37" t="str">
            <v>PPMP</v>
          </cell>
        </row>
        <row r="38">
          <cell r="D38" t="str">
            <v>PPMP</v>
          </cell>
        </row>
        <row r="39">
          <cell r="D39" t="str">
            <v>PPMP</v>
          </cell>
        </row>
        <row r="40">
          <cell r="D40" t="str">
            <v>PPMP</v>
          </cell>
        </row>
        <row r="41">
          <cell r="D41" t="str">
            <v>PPMP</v>
          </cell>
        </row>
        <row r="42">
          <cell r="D42" t="str">
            <v>PPMP</v>
          </cell>
        </row>
        <row r="43">
          <cell r="D43" t="str">
            <v>PPMP</v>
          </cell>
        </row>
        <row r="44">
          <cell r="D44" t="str">
            <v>PPMP</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05 (2)"/>
      <sheetName val="GRAFIK_ALL(M)"/>
      <sheetName val="GRAFIK_ALL(T)"/>
      <sheetName val="Data Master"/>
      <sheetName val="Pelaporan_Januari 2015"/>
      <sheetName val="Keu_01"/>
      <sheetName val="Inv_01"/>
      <sheetName val="Keu_02"/>
      <sheetName val="Inv_02"/>
      <sheetName val="ALAMAT"/>
      <sheetName val="Piutang Pendiri"/>
      <sheetName val="DATI II"/>
      <sheetName val="DATI I_II"/>
      <sheetName val="Keu_03"/>
      <sheetName val="Inv_03"/>
      <sheetName val="Tabel Invest"/>
      <sheetName val="per KR"/>
      <sheetName val="cek aset april"/>
      <sheetName val="per KR (2)"/>
      <sheetName val="Sheet1"/>
      <sheetName val="Keu_04"/>
      <sheetName val="Inv_04"/>
      <sheetName val="inv_05"/>
      <sheetName val="keu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NBDU</v>
          </cell>
          <cell r="C1" t="str">
            <v>Nama Dana Pensiun</v>
          </cell>
          <cell r="D1" t="str">
            <v>Jenis Dana Pensiun</v>
          </cell>
          <cell r="E1" t="str">
            <v>Program Pensiun</v>
          </cell>
          <cell r="F1" t="str">
            <v>Alamat</v>
          </cell>
          <cell r="G1" t="str">
            <v xml:space="preserve"> Kota</v>
          </cell>
          <cell r="H1" t="str">
            <v>Propinsi</v>
          </cell>
        </row>
        <row r="2">
          <cell r="B2" t="str">
            <v>00001</v>
          </cell>
          <cell r="C2" t="str">
            <v>Bank Indonesia</v>
          </cell>
          <cell r="D2" t="str">
            <v>DPPK</v>
          </cell>
          <cell r="E2" t="str">
            <v>PPMP</v>
          </cell>
          <cell r="F2" t="str">
            <v>Gedung YKK-BI Lt.5   Jl. Deposito VI No. 12-14  Komplek Bidakara Pancoran</v>
          </cell>
          <cell r="G2" t="str">
            <v>Jakarta Selatan</v>
          </cell>
          <cell r="H2" t="str">
            <v>DKI Jakarta</v>
          </cell>
        </row>
        <row r="3">
          <cell r="B3" t="str">
            <v>00002</v>
          </cell>
          <cell r="C3" t="str">
            <v>Jakarta International Hotels &amp; Development</v>
          </cell>
          <cell r="D3" t="str">
            <v>DPPK</v>
          </cell>
          <cell r="E3" t="str">
            <v>PPMP</v>
          </cell>
          <cell r="F3" t="str">
            <v>Jl. Lapangan Banteng Selatan No.1</v>
          </cell>
          <cell r="G3" t="str">
            <v>Jakarta Pusat</v>
          </cell>
          <cell r="H3" t="str">
            <v>DKI Jakarta</v>
          </cell>
        </row>
        <row r="4">
          <cell r="B4" t="str">
            <v>00004</v>
          </cell>
          <cell r="C4" t="str">
            <v>Kompas Gramedia</v>
          </cell>
          <cell r="D4" t="str">
            <v>DPPK</v>
          </cell>
          <cell r="E4" t="str">
            <v>PPMP</v>
          </cell>
          <cell r="F4" t="str">
            <v>Griya Purnakarya  Jl. Palmerah Selatan Nomor 22-28</v>
          </cell>
          <cell r="G4" t="str">
            <v>Jakarta Pusat</v>
          </cell>
          <cell r="H4" t="str">
            <v>DKI Jakarta</v>
          </cell>
        </row>
        <row r="5">
          <cell r="B5" t="str">
            <v>00005</v>
          </cell>
          <cell r="C5" t="str">
            <v>Samudera Indonesia</v>
          </cell>
          <cell r="D5" t="str">
            <v>DPPK</v>
          </cell>
          <cell r="E5" t="str">
            <v>PPMP</v>
          </cell>
          <cell r="F5" t="str">
            <v>Gedung DPSI Lt. 1,   Jl. Anggrek Cendrawasih   Blok J-12 Slipi</v>
          </cell>
          <cell r="G5" t="str">
            <v>Jakarta Barat</v>
          </cell>
          <cell r="H5" t="str">
            <v>DKI Jakarta</v>
          </cell>
        </row>
        <row r="6">
          <cell r="B6" t="str">
            <v>00006</v>
          </cell>
          <cell r="C6" t="str">
            <v>Bank Tabungan Negara</v>
          </cell>
          <cell r="D6" t="str">
            <v>DPPK</v>
          </cell>
          <cell r="E6" t="str">
            <v>PPMP</v>
          </cell>
          <cell r="F6" t="str">
            <v>Wisma Purna Batara Lantai 3,  Jl.Kesehatan NO.56-58</v>
          </cell>
          <cell r="G6" t="str">
            <v>Jakarta Pusat</v>
          </cell>
          <cell r="H6" t="str">
            <v>DKI Jakarta</v>
          </cell>
        </row>
        <row r="7">
          <cell r="B7" t="str">
            <v>00008</v>
          </cell>
          <cell r="C7" t="str">
            <v>Bank Mandiri Dua</v>
          </cell>
          <cell r="D7" t="str">
            <v>DPPK</v>
          </cell>
          <cell r="E7" t="str">
            <v>PPMP</v>
          </cell>
          <cell r="F7" t="str">
            <v>Komplek Ruko Segitiga Senen Blok A 12-14  Jl. Senen Raya No. 135</v>
          </cell>
          <cell r="G7" t="str">
            <v>Jakarta Pusat</v>
          </cell>
          <cell r="H7" t="str">
            <v>DKI Jakarta</v>
          </cell>
        </row>
        <row r="8">
          <cell r="B8" t="str">
            <v>00010</v>
          </cell>
          <cell r="C8" t="str">
            <v>Inter Pacific</v>
          </cell>
          <cell r="D8" t="str">
            <v>DPPK</v>
          </cell>
          <cell r="E8" t="str">
            <v>PPMP</v>
          </cell>
          <cell r="F8" t="str">
            <v>Up. Bapak Bambang Purwono/Bapak Rocky S. Laurens  Gedung Artha Graha Lt. 3  Jl. Jend. Sudirman Kav. 52-53, SCBD</v>
          </cell>
          <cell r="G8" t="str">
            <v>Jakarta Selatan</v>
          </cell>
          <cell r="H8" t="str">
            <v>DKI Jakarta</v>
          </cell>
        </row>
        <row r="9">
          <cell r="B9" t="str">
            <v>00012</v>
          </cell>
          <cell r="C9" t="str">
            <v>Bank Pembangunan Daerah Riau</v>
          </cell>
          <cell r="D9" t="str">
            <v>DPPK</v>
          </cell>
          <cell r="E9" t="str">
            <v>PPMP</v>
          </cell>
          <cell r="F9" t="str">
            <v>Komp. Grand Sudirman Blok B.3  Jl. Setia Maharaja-</v>
          </cell>
          <cell r="G9" t="str">
            <v>Pekanbaru</v>
          </cell>
          <cell r="H9" t="str">
            <v>Riau</v>
          </cell>
        </row>
        <row r="10">
          <cell r="B10" t="str">
            <v>00013</v>
          </cell>
          <cell r="C10" t="str">
            <v>Gereja Kristen Indonesia</v>
          </cell>
          <cell r="D10" t="str">
            <v>DPPK</v>
          </cell>
          <cell r="E10" t="str">
            <v>PPMP</v>
          </cell>
          <cell r="F10" t="str">
            <v>Pusat Niaga Duta Mas Fatmawati Blok B1/21  Jl. RS.Fatmawati No.39</v>
          </cell>
          <cell r="G10" t="str">
            <v>Jakarta Selatan</v>
          </cell>
          <cell r="H10" t="str">
            <v>DKI Jakarta</v>
          </cell>
        </row>
        <row r="11">
          <cell r="B11" t="str">
            <v>00014</v>
          </cell>
          <cell r="C11" t="str">
            <v>Bank Mandiri Empat</v>
          </cell>
          <cell r="D11" t="str">
            <v>DPPK</v>
          </cell>
          <cell r="E11" t="str">
            <v>PPMP</v>
          </cell>
          <cell r="F11" t="str">
            <v>Gedung Dana Graha Lt. Dasar   Jl. Gondangdia Kecil No.12-14</v>
          </cell>
          <cell r="G11" t="str">
            <v>Jakarta Pusat</v>
          </cell>
          <cell r="H11" t="str">
            <v>DKI Jakarta</v>
          </cell>
        </row>
        <row r="12">
          <cell r="B12" t="str">
            <v>00015</v>
          </cell>
          <cell r="C12" t="str">
            <v>Danareksa</v>
          </cell>
          <cell r="D12" t="str">
            <v>DPPK</v>
          </cell>
          <cell r="E12" t="str">
            <v>PPMP</v>
          </cell>
          <cell r="F12" t="str">
            <v>Gd. Danareksa Lt. dasar   Jl. Merdeka Selatan No. 14</v>
          </cell>
          <cell r="G12" t="str">
            <v>Jakarta Pusat</v>
          </cell>
          <cell r="H12" t="str">
            <v>DKI Jakarta</v>
          </cell>
        </row>
        <row r="13">
          <cell r="B13" t="str">
            <v>00016</v>
          </cell>
          <cell r="C13" t="str">
            <v>PT Asuransi Jasa Indonesia</v>
          </cell>
          <cell r="D13" t="str">
            <v>DPPK</v>
          </cell>
          <cell r="E13" t="str">
            <v>PPMP</v>
          </cell>
          <cell r="F13" t="str">
            <v>Jl. Otto Iskandardinata 70/29 Taman Indah</v>
          </cell>
          <cell r="G13" t="str">
            <v>Jakarta Timur</v>
          </cell>
          <cell r="H13" t="str">
            <v>DKI Jakarta</v>
          </cell>
        </row>
        <row r="14">
          <cell r="B14" t="str">
            <v>00020</v>
          </cell>
          <cell r="C14" t="str">
            <v>Pegawai Pembangunan Jaya Group</v>
          </cell>
          <cell r="D14" t="str">
            <v>DPPK</v>
          </cell>
          <cell r="E14" t="str">
            <v>PPIP</v>
          </cell>
          <cell r="F14" t="str">
            <v>Gedung Jaya Lt.7 Jl. M.H. Thamrin No.12</v>
          </cell>
          <cell r="G14" t="str">
            <v>Jakarta Pusat</v>
          </cell>
          <cell r="H14" t="str">
            <v>DKI Jakarta</v>
          </cell>
        </row>
        <row r="15">
          <cell r="B15" t="str">
            <v>00021</v>
          </cell>
          <cell r="C15" t="str">
            <v>Konimex</v>
          </cell>
          <cell r="D15" t="str">
            <v>DPPK</v>
          </cell>
          <cell r="E15" t="str">
            <v>PPMP</v>
          </cell>
          <cell r="F15" t="str">
            <v>PT. Konimex, Sanggrahan, Cemani, Grogol</v>
          </cell>
          <cell r="G15" t="str">
            <v>Sukoharjo</v>
          </cell>
          <cell r="H15" t="str">
            <v>Jawa Tengah</v>
          </cell>
        </row>
        <row r="16">
          <cell r="B16" t="str">
            <v>00022</v>
          </cell>
          <cell r="C16" t="str">
            <v>PT Trakindo Utama</v>
          </cell>
          <cell r="D16" t="str">
            <v>DPPK</v>
          </cell>
          <cell r="E16" t="str">
            <v>PPMP</v>
          </cell>
          <cell r="F16" t="str">
            <v>PT Trakindo Utama / Lantai II  Jl. KKO Raya - Cilandak</v>
          </cell>
          <cell r="G16" t="str">
            <v>Jakarta Selatan</v>
          </cell>
          <cell r="H16" t="str">
            <v>DKI Jakarta</v>
          </cell>
        </row>
        <row r="17">
          <cell r="B17" t="str">
            <v>00023</v>
          </cell>
          <cell r="C17" t="str">
            <v>Jasa Raharja</v>
          </cell>
          <cell r="D17" t="str">
            <v>DPPK</v>
          </cell>
          <cell r="E17" t="str">
            <v>PPMP</v>
          </cell>
          <cell r="F17" t="str">
            <v>Wisma Raharja Lt. 8  Jl. TB. Simatupang Kav. 1</v>
          </cell>
          <cell r="G17" t="str">
            <v>Jakarta Selatan</v>
          </cell>
          <cell r="H17" t="str">
            <v>DKI Jakarta</v>
          </cell>
        </row>
        <row r="18">
          <cell r="B18" t="str">
            <v>00025</v>
          </cell>
          <cell r="C18" t="str">
            <v>Bank DKI</v>
          </cell>
          <cell r="D18" t="str">
            <v>DPPK</v>
          </cell>
          <cell r="E18" t="str">
            <v>PPMP</v>
          </cell>
          <cell r="F18" t="str">
            <v>Ruko Mega Grosir Cempaka Mas  Blok Q No. 17  Jl. Letjend. Soeprapto</v>
          </cell>
          <cell r="G18" t="str">
            <v>Jakarta Pusat</v>
          </cell>
          <cell r="H18" t="str">
            <v>DKI Jakarta</v>
          </cell>
        </row>
        <row r="19">
          <cell r="B19" t="str">
            <v>00026</v>
          </cell>
          <cell r="C19" t="str">
            <v>PGI</v>
          </cell>
          <cell r="D19" t="str">
            <v>DPPK</v>
          </cell>
          <cell r="E19" t="str">
            <v>PPIP</v>
          </cell>
          <cell r="F19" t="str">
            <v>Jl. Kayu Jati III No. 1 Rawamangun</v>
          </cell>
          <cell r="G19" t="str">
            <v>Jakarta Timur</v>
          </cell>
          <cell r="H19" t="str">
            <v>DKI Jakarta</v>
          </cell>
        </row>
        <row r="20">
          <cell r="B20" t="str">
            <v>00029</v>
          </cell>
          <cell r="C20" t="str">
            <v>Perhimpunan Pendidikan Dan Pengajaran Kristen Petra</v>
          </cell>
          <cell r="D20" t="str">
            <v>DPPK</v>
          </cell>
          <cell r="E20" t="str">
            <v>PPMP</v>
          </cell>
          <cell r="F20" t="str">
            <v>Kertajaya Indah Tengah VI/37 (H-128)</v>
          </cell>
          <cell r="G20" t="str">
            <v>Surabaya</v>
          </cell>
          <cell r="H20" t="str">
            <v>Jawa Timur</v>
          </cell>
        </row>
        <row r="21">
          <cell r="B21" t="str">
            <v>00030</v>
          </cell>
          <cell r="C21" t="str">
            <v>Panin Bank</v>
          </cell>
          <cell r="D21" t="str">
            <v>DPPK</v>
          </cell>
          <cell r="E21" t="str">
            <v>PPMP</v>
          </cell>
          <cell r="F21" t="str">
            <v>Gd. Panin Bank Center/ Lt.3  Jl. Jend.Sudirman Kav.1</v>
          </cell>
          <cell r="G21" t="str">
            <v>Jakarta Pusat</v>
          </cell>
          <cell r="H21" t="str">
            <v>DKI Jakarta</v>
          </cell>
        </row>
        <row r="22">
          <cell r="B22" t="str">
            <v>00031</v>
          </cell>
          <cell r="C22" t="str">
            <v>Pegawai BPD Bali</v>
          </cell>
          <cell r="D22" t="str">
            <v>DPPK</v>
          </cell>
          <cell r="E22" t="str">
            <v>PPMP</v>
          </cell>
          <cell r="F22" t="str">
            <v>Jl. PB. Sudirman Pertokoan Sudirman Agung Blok A N</v>
          </cell>
          <cell r="G22" t="str">
            <v>Denpasar</v>
          </cell>
          <cell r="H22" t="str">
            <v>Bali</v>
          </cell>
        </row>
        <row r="23">
          <cell r="B23" t="str">
            <v>00032</v>
          </cell>
          <cell r="C23" t="str">
            <v>Jiwasraya</v>
          </cell>
          <cell r="D23" t="str">
            <v>DPPK</v>
          </cell>
          <cell r="E23" t="str">
            <v>PPMP</v>
          </cell>
          <cell r="F23" t="str">
            <v>Jalan IR. H. Juanda No. 34</v>
          </cell>
          <cell r="G23" t="str">
            <v>Jakarta Pusat</v>
          </cell>
          <cell r="H23" t="str">
            <v>DKI Jakarta</v>
          </cell>
        </row>
        <row r="24">
          <cell r="B24" t="str">
            <v>00034</v>
          </cell>
          <cell r="C24" t="str">
            <v>BPD DI Yogyakarta</v>
          </cell>
          <cell r="D24" t="str">
            <v>DPPK</v>
          </cell>
          <cell r="E24" t="str">
            <v>PPMP</v>
          </cell>
          <cell r="F24" t="str">
            <v>Jl. Tentara Pelajar 7  BPD DI Yogyakarta</v>
          </cell>
          <cell r="G24" t="str">
            <v>Yogyakarta</v>
          </cell>
          <cell r="H24" t="str">
            <v>DI Yogyakarta</v>
          </cell>
        </row>
        <row r="25">
          <cell r="B25" t="str">
            <v>00036</v>
          </cell>
          <cell r="C25" t="str">
            <v>Cedefindo</v>
          </cell>
          <cell r="D25" t="str">
            <v>DPPK</v>
          </cell>
          <cell r="E25" t="str">
            <v>PPMP</v>
          </cell>
          <cell r="F25" t="str">
            <v>Jl. Raya Narogong Km. 4   Kel Bojong Rawa Lumbu</v>
          </cell>
          <cell r="G25" t="str">
            <v>Bekasi</v>
          </cell>
          <cell r="H25" t="str">
            <v>Jawa Barat</v>
          </cell>
        </row>
        <row r="26">
          <cell r="B26" t="str">
            <v>00037</v>
          </cell>
          <cell r="C26" t="str">
            <v>Karyawan Taspen</v>
          </cell>
          <cell r="D26" t="str">
            <v>DPPK</v>
          </cell>
          <cell r="E26" t="str">
            <v>PPMP</v>
          </cell>
          <cell r="F26" t="str">
            <v>Jl. Radin Inten II No. 1  Buaran - Klender</v>
          </cell>
          <cell r="G26" t="str">
            <v>Jakarta Timur</v>
          </cell>
          <cell r="H26" t="str">
            <v>DKI Jakarta</v>
          </cell>
        </row>
        <row r="27">
          <cell r="B27" t="str">
            <v>00038</v>
          </cell>
          <cell r="C27" t="str">
            <v>Bank CIMB Niaga</v>
          </cell>
          <cell r="D27" t="str">
            <v>DPPK</v>
          </cell>
          <cell r="E27" t="str">
            <v>PPMP</v>
          </cell>
          <cell r="F27" t="str">
            <v>JL. RS. Fatmawati N2.20</v>
          </cell>
          <cell r="G27" t="str">
            <v>Jakarta Selatan</v>
          </cell>
          <cell r="H27" t="str">
            <v>DKI Jakarta</v>
          </cell>
        </row>
        <row r="28">
          <cell r="B28" t="str">
            <v>00040</v>
          </cell>
          <cell r="C28" t="str">
            <v>Bank Pembangunan Daerah Jawa Barat dan Banten, Tbk</v>
          </cell>
          <cell r="D28" t="str">
            <v>DPPK</v>
          </cell>
          <cell r="E28" t="str">
            <v>PPMP</v>
          </cell>
          <cell r="F28" t="str">
            <v>Jl. Kejaksaan No. 8 - 10  (Ex. Kantor Kas Taspen Bank BJB)</v>
          </cell>
          <cell r="G28" t="str">
            <v>Bandung</v>
          </cell>
          <cell r="H28" t="str">
            <v>Jawa Barat</v>
          </cell>
        </row>
        <row r="29">
          <cell r="B29" t="str">
            <v>00041</v>
          </cell>
          <cell r="C29" t="str">
            <v>Gereja-Gereja Kristen Jawa</v>
          </cell>
          <cell r="D29" t="str">
            <v>DPPK</v>
          </cell>
          <cell r="E29" t="str">
            <v>PPMP</v>
          </cell>
          <cell r="F29" t="str">
            <v>Jl. Yos Sudarso  No. 5</v>
          </cell>
          <cell r="G29" t="str">
            <v>Salatiga</v>
          </cell>
          <cell r="H29" t="str">
            <v>Jawa Tengah</v>
          </cell>
        </row>
        <row r="30">
          <cell r="B30" t="str">
            <v>00044</v>
          </cell>
          <cell r="C30" t="str">
            <v>Gunung Mulia</v>
          </cell>
          <cell r="D30" t="str">
            <v>DPPK</v>
          </cell>
          <cell r="E30" t="str">
            <v>PPIP</v>
          </cell>
          <cell r="F30" t="str">
            <v>BPK Gunung Mulia Lantai III   Ruang Dana Pensiun   Jl. Kwitang No. 22-23</v>
          </cell>
          <cell r="G30" t="str">
            <v>Jakarta Pusat</v>
          </cell>
          <cell r="H30" t="str">
            <v>DKI Jakarta</v>
          </cell>
        </row>
        <row r="31">
          <cell r="B31" t="str">
            <v>00045</v>
          </cell>
          <cell r="C31" t="str">
            <v>Cardig Group</v>
          </cell>
          <cell r="D31" t="str">
            <v>DPPK</v>
          </cell>
          <cell r="E31" t="str">
            <v>PPMP</v>
          </cell>
          <cell r="F31" t="str">
            <v>Menara Cardig Lt 4   Jl. Protokol Halim Perdanakusuma</v>
          </cell>
          <cell r="G31" t="str">
            <v>Jakarta Timur</v>
          </cell>
          <cell r="H31" t="str">
            <v>DKI Jakarta</v>
          </cell>
        </row>
        <row r="32">
          <cell r="B32" t="str">
            <v>00046</v>
          </cell>
          <cell r="C32" t="str">
            <v>Karyawan Koperasi</v>
          </cell>
          <cell r="D32" t="str">
            <v>DPPK</v>
          </cell>
          <cell r="E32" t="str">
            <v>PPMP</v>
          </cell>
          <cell r="F32" t="str">
            <v>Jalan Iskandarsyah I No. 26  Melawai - Kebayoran Baru</v>
          </cell>
          <cell r="G32" t="str">
            <v>Jakarta</v>
          </cell>
          <cell r="H32" t="str">
            <v>DKI Jakarta</v>
          </cell>
        </row>
        <row r="33">
          <cell r="B33" t="str">
            <v>00047</v>
          </cell>
          <cell r="C33" t="str">
            <v>Pegawai PT Aerowisata</v>
          </cell>
          <cell r="D33" t="str">
            <v>DPPK</v>
          </cell>
          <cell r="E33" t="str">
            <v>PPMP</v>
          </cell>
          <cell r="F33" t="str">
            <v>Jl. K.H. Abdullah Syafei No. 45E</v>
          </cell>
          <cell r="G33" t="str">
            <v>Jakarta Selatan</v>
          </cell>
          <cell r="H33" t="str">
            <v>DKI Jakarta</v>
          </cell>
        </row>
        <row r="34">
          <cell r="B34" t="str">
            <v>00048</v>
          </cell>
          <cell r="C34" t="str">
            <v>Bank Mandiri Satu</v>
          </cell>
          <cell r="D34" t="str">
            <v>DPPK</v>
          </cell>
          <cell r="E34" t="str">
            <v>PPMP</v>
          </cell>
          <cell r="F34" t="str">
            <v>Gedung Bank Mandiri Lantai 3  Jl. Mampang Prapatan Raya No.61</v>
          </cell>
          <cell r="G34" t="str">
            <v>Jakarta Selatan</v>
          </cell>
          <cell r="H34" t="str">
            <v>DKI Jakarta</v>
          </cell>
        </row>
        <row r="35">
          <cell r="B35" t="str">
            <v>00049</v>
          </cell>
          <cell r="C35" t="str">
            <v>BPD Kalimantan Selatan</v>
          </cell>
          <cell r="D35" t="str">
            <v>DPPK</v>
          </cell>
          <cell r="E35" t="str">
            <v>PPMP</v>
          </cell>
          <cell r="F35" t="str">
            <v>Jalan Sultan Abdurrahman No. 116 Pontianak, Kalimantan Barat</v>
          </cell>
          <cell r="G35" t="str">
            <v>Banjarmasin</v>
          </cell>
          <cell r="H35" t="str">
            <v>Kalimantan Selatan</v>
          </cell>
        </row>
        <row r="36">
          <cell r="B36" t="str">
            <v>00050</v>
          </cell>
          <cell r="C36" t="str">
            <v>Satyawacana</v>
          </cell>
          <cell r="D36" t="str">
            <v>DPPK</v>
          </cell>
          <cell r="E36" t="str">
            <v>PPMP</v>
          </cell>
          <cell r="F36" t="str">
            <v>Plasa Satya Wacana Jl. Diponegoro 52-60</v>
          </cell>
          <cell r="G36" t="str">
            <v>Salatiga</v>
          </cell>
          <cell r="H36" t="str">
            <v>Jawa Tengah</v>
          </cell>
        </row>
        <row r="37">
          <cell r="B37" t="str">
            <v>00052</v>
          </cell>
          <cell r="C37" t="str">
            <v>LIA</v>
          </cell>
          <cell r="D37" t="str">
            <v>DPPK</v>
          </cell>
          <cell r="E37" t="str">
            <v>PPMP</v>
          </cell>
          <cell r="F37" t="str">
            <v>STBA LIA Lt.1, Ruang Dana Pensiun  Jl. Pengadegan Timur Raya No. 3</v>
          </cell>
          <cell r="G37" t="str">
            <v>Jakarta Selatan</v>
          </cell>
          <cell r="H37" t="str">
            <v>DKI Jakarta</v>
          </cell>
        </row>
        <row r="38">
          <cell r="B38" t="str">
            <v>00053</v>
          </cell>
          <cell r="C38" t="str">
            <v>Rajawali Nusantara Indonesia</v>
          </cell>
          <cell r="D38" t="str">
            <v>DPPK</v>
          </cell>
          <cell r="E38" t="str">
            <v>PPMP</v>
          </cell>
          <cell r="F38" t="str">
            <v>Jl. Anyer IX/4 Menteng</v>
          </cell>
          <cell r="G38" t="str">
            <v>Jakarta Selatan</v>
          </cell>
          <cell r="H38" t="str">
            <v>DKI Jakarta</v>
          </cell>
        </row>
        <row r="39">
          <cell r="B39" t="str">
            <v>00054</v>
          </cell>
          <cell r="C39" t="str">
            <v>Karyawan Mobil Oil Indonesia Inc. (DAPEKAMI)</v>
          </cell>
          <cell r="D39" t="str">
            <v>DPPK</v>
          </cell>
          <cell r="E39" t="str">
            <v>PPMP</v>
          </cell>
          <cell r="F39" t="str">
            <v>Wisma GKBI Lt. 27 Ruang 27-410  Jl. Jend. Sudirman no.28</v>
          </cell>
          <cell r="G39" t="str">
            <v>Jakarta Pusat</v>
          </cell>
          <cell r="H39" t="str">
            <v>DKI Jakarta</v>
          </cell>
        </row>
        <row r="40">
          <cell r="B40" t="str">
            <v>00056</v>
          </cell>
          <cell r="C40" t="str">
            <v>Sint Carolus</v>
          </cell>
          <cell r="D40" t="str">
            <v>DPPK</v>
          </cell>
          <cell r="E40" t="str">
            <v>PPMP</v>
          </cell>
          <cell r="F40" t="str">
            <v>Gdg Service Center Lt.2   Jl. Salemba Raya No. 41</v>
          </cell>
          <cell r="G40" t="str">
            <v>Jakarta Pusat</v>
          </cell>
          <cell r="H40" t="str">
            <v>DKI Jakarta</v>
          </cell>
        </row>
        <row r="41">
          <cell r="B41" t="str">
            <v>00057</v>
          </cell>
          <cell r="C41" t="str">
            <v>BPD Sumatera Selatan &amp; Bangka Belitung</v>
          </cell>
          <cell r="D41" t="str">
            <v>DPPK</v>
          </cell>
          <cell r="E41" t="str">
            <v>PPMP</v>
          </cell>
          <cell r="F41" t="str">
            <v>Gedung Bank Sumsel Lantai 1   Jl. Jend. Sudirman No.337</v>
          </cell>
          <cell r="G41" t="str">
            <v>Palembang</v>
          </cell>
          <cell r="H41" t="str">
            <v>Sumatera Selatan</v>
          </cell>
        </row>
        <row r="42">
          <cell r="B42" t="str">
            <v>00062</v>
          </cell>
          <cell r="C42" t="str">
            <v>Askrida</v>
          </cell>
          <cell r="D42" t="str">
            <v>DPPK</v>
          </cell>
          <cell r="E42" t="str">
            <v>PPMP</v>
          </cell>
          <cell r="F42" t="str">
            <v>Pusat Niaga Cempaka Mas M1/36  JL. Letjend. Suprapto</v>
          </cell>
          <cell r="G42" t="str">
            <v>Jakarta Pusat</v>
          </cell>
          <cell r="H42" t="str">
            <v>DKI Jakarta</v>
          </cell>
        </row>
        <row r="43">
          <cell r="B43" t="str">
            <v>00063</v>
          </cell>
          <cell r="C43" t="str">
            <v>PT Maskapai Reasuransi Indonesia</v>
          </cell>
          <cell r="D43" t="str">
            <v>DPPK</v>
          </cell>
          <cell r="E43" t="str">
            <v>PPMP</v>
          </cell>
          <cell r="F43" t="str">
            <v>Plaza Marein Lt.18   Jl. Jend Sudirman Kav. 76-78</v>
          </cell>
          <cell r="G43" t="str">
            <v>Jakarta Selatan</v>
          </cell>
          <cell r="H43" t="str">
            <v>DKI Jakarta</v>
          </cell>
        </row>
        <row r="44">
          <cell r="B44" t="str">
            <v>00064</v>
          </cell>
          <cell r="C44" t="str">
            <v>Purbaya</v>
          </cell>
          <cell r="D44" t="str">
            <v>DPPK</v>
          </cell>
          <cell r="E44" t="str">
            <v>PPMP</v>
          </cell>
          <cell r="F44" t="str">
            <v>JL. Gajahmada No. 62</v>
          </cell>
          <cell r="G44" t="str">
            <v>Semarang</v>
          </cell>
          <cell r="H44" t="str">
            <v>Jawa Tengah</v>
          </cell>
        </row>
        <row r="45">
          <cell r="B45" t="str">
            <v>00066</v>
          </cell>
          <cell r="C45" t="str">
            <v>Elnusa</v>
          </cell>
          <cell r="D45" t="str">
            <v>DPPK</v>
          </cell>
          <cell r="E45" t="str">
            <v>PPMP</v>
          </cell>
          <cell r="F45" t="str">
            <v>Gdg Dana Pensiun Elnusa JL. TB. Simatupang Kav IB Cilandak Timur</v>
          </cell>
          <cell r="G45" t="str">
            <v>Jakarta Selatan</v>
          </cell>
          <cell r="H45" t="str">
            <v>DKI Jakarta</v>
          </cell>
        </row>
        <row r="46">
          <cell r="B46" t="str">
            <v>00067</v>
          </cell>
          <cell r="C46" t="str">
            <v>Universitas Trisakti</v>
          </cell>
          <cell r="D46" t="str">
            <v>DPPK</v>
          </cell>
          <cell r="E46" t="str">
            <v>PPMP</v>
          </cell>
          <cell r="F46" t="str">
            <v>Gedung Syarief Thayeb Lt. 6, Kampus A Usakti Jl. Kyai Tapa no. 1 Grogol</v>
          </cell>
          <cell r="G46" t="str">
            <v>Jakarta Barat</v>
          </cell>
          <cell r="H46" t="str">
            <v>DKI Jakarta</v>
          </cell>
        </row>
        <row r="47">
          <cell r="B47" t="str">
            <v>00069</v>
          </cell>
          <cell r="C47" t="str">
            <v>LKBN Antara</v>
          </cell>
          <cell r="D47" t="str">
            <v>DPPK</v>
          </cell>
          <cell r="E47" t="str">
            <v>PPMP</v>
          </cell>
          <cell r="F47" t="str">
            <v>Graha Saharjo  Jl.Dr.Saharjo No.244D,Tebet</v>
          </cell>
          <cell r="G47" t="str">
            <v>Jakarta Selatan</v>
          </cell>
          <cell r="H47" t="str">
            <v>DKI Jakarta</v>
          </cell>
        </row>
        <row r="48">
          <cell r="B48" t="str">
            <v>00070</v>
          </cell>
          <cell r="C48" t="str">
            <v>Merck Indonesia</v>
          </cell>
          <cell r="D48" t="str">
            <v>DPPK</v>
          </cell>
          <cell r="E48" t="str">
            <v>PPMP</v>
          </cell>
          <cell r="F48" t="str">
            <v>Jl. Letjend. T.B. Simatupang No. 8,   Kel Gedong Kec. Pasar Rebo</v>
          </cell>
          <cell r="G48" t="str">
            <v>Jakarta Timur</v>
          </cell>
          <cell r="H48" t="str">
            <v>DKI Jakarta</v>
          </cell>
        </row>
        <row r="49">
          <cell r="B49" t="str">
            <v>00072</v>
          </cell>
          <cell r="C49" t="str">
            <v>BPD NTB</v>
          </cell>
          <cell r="D49" t="str">
            <v>DPPK</v>
          </cell>
          <cell r="E49" t="str">
            <v>PPMP</v>
          </cell>
          <cell r="F49" t="str">
            <v>Jln. Sultan Hasanuddin 27  Cakranegara</v>
          </cell>
          <cell r="G49" t="str">
            <v>Mataram</v>
          </cell>
          <cell r="H49" t="str">
            <v>Nusa Tenggara Barat</v>
          </cell>
        </row>
        <row r="50">
          <cell r="B50" t="str">
            <v>00075</v>
          </cell>
          <cell r="C50" t="str">
            <v>BPD Istimewa Aceh</v>
          </cell>
          <cell r="D50" t="str">
            <v>DPPK</v>
          </cell>
          <cell r="E50" t="str">
            <v>PPMP</v>
          </cell>
          <cell r="F50" t="str">
            <v xml:space="preserve">Jl. Tgk. Chik Pante Kulu Lt. 2 no. 6-7 </v>
          </cell>
          <cell r="G50" t="str">
            <v>Banda Aceh</v>
          </cell>
          <cell r="H50" t="str">
            <v>Nanggroe Aceh Darussalam</v>
          </cell>
        </row>
        <row r="51">
          <cell r="B51" t="str">
            <v>00076</v>
          </cell>
          <cell r="C51" t="str">
            <v>Pegawai PT BPD Jatim</v>
          </cell>
          <cell r="D51" t="str">
            <v>DPPK</v>
          </cell>
          <cell r="E51" t="str">
            <v>PPMP</v>
          </cell>
          <cell r="F51" t="str">
            <v>Jl. Ngagel jaya no.18</v>
          </cell>
          <cell r="G51" t="str">
            <v>Surabaya</v>
          </cell>
          <cell r="H51" t="str">
            <v>Jawa Timur</v>
          </cell>
        </row>
        <row r="52">
          <cell r="B52" t="str">
            <v>00078</v>
          </cell>
          <cell r="C52" t="str">
            <v>Bank Rakyat Indonesia</v>
          </cell>
          <cell r="D52" t="str">
            <v>DPPK</v>
          </cell>
          <cell r="E52" t="str">
            <v>PPMP</v>
          </cell>
          <cell r="F52" t="str">
            <v>JL. Veteran II No.15, Lt.2</v>
          </cell>
          <cell r="G52" t="str">
            <v>Jakarta Pusat</v>
          </cell>
          <cell r="H52" t="str">
            <v>DKI Jakarta</v>
          </cell>
        </row>
        <row r="53">
          <cell r="B53" t="str">
            <v>00079</v>
          </cell>
          <cell r="C53" t="str">
            <v>Bank Mandiri Tiga</v>
          </cell>
          <cell r="D53" t="str">
            <v>DPPK</v>
          </cell>
          <cell r="E53" t="str">
            <v>PPMP</v>
          </cell>
          <cell r="F53" t="str">
            <v>Jl. Mampang Prapatan Raya No.61 lantai 3</v>
          </cell>
          <cell r="G53" t="str">
            <v>Jakarta Selatan</v>
          </cell>
          <cell r="H53" t="str">
            <v>DKI Jakarta</v>
          </cell>
        </row>
        <row r="54">
          <cell r="B54" t="str">
            <v>00080</v>
          </cell>
          <cell r="C54" t="str">
            <v>Bersama PDAM Seluruh Indonesia</v>
          </cell>
          <cell r="D54" t="str">
            <v>DPPK</v>
          </cell>
          <cell r="E54" t="str">
            <v>PPMP</v>
          </cell>
          <cell r="F54" t="str">
            <v>JL. Penjernihan I No. 46  Pejompongan</v>
          </cell>
          <cell r="G54" t="str">
            <v>Jakarta Pusat</v>
          </cell>
          <cell r="H54" t="str">
            <v>DKI Jakarta</v>
          </cell>
        </row>
        <row r="55">
          <cell r="B55" t="str">
            <v>00084</v>
          </cell>
          <cell r="C55" t="str">
            <v>Kalbe Farma</v>
          </cell>
          <cell r="D55" t="str">
            <v>DPPK</v>
          </cell>
          <cell r="E55" t="str">
            <v>PPMP</v>
          </cell>
          <cell r="F55" t="str">
            <v>Jl. Boulevard Artha Gading, Komp Rukan Gading Bukit Indah Blok P No.18</v>
          </cell>
          <cell r="G55" t="str">
            <v>Jakarta Utara</v>
          </cell>
          <cell r="H55" t="str">
            <v>DKI Jakarta</v>
          </cell>
        </row>
        <row r="56">
          <cell r="B56" t="str">
            <v>00085</v>
          </cell>
          <cell r="C56" t="str">
            <v>Karyawan Indocement Tunggal Prakarsa</v>
          </cell>
          <cell r="D56" t="str">
            <v>DPPK</v>
          </cell>
          <cell r="E56" t="str">
            <v>PPIP</v>
          </cell>
          <cell r="F56" t="str">
            <v>Wisma Indoscement Lt. 13  Jl. Jend. Sudirman Kav. 70-71</v>
          </cell>
          <cell r="G56" t="str">
            <v>Jakarta Selatan</v>
          </cell>
          <cell r="H56" t="str">
            <v>DKI Jakarta</v>
          </cell>
        </row>
        <row r="57">
          <cell r="B57" t="str">
            <v>00086</v>
          </cell>
          <cell r="C57" t="str">
            <v>BPD Sulawesi Utara</v>
          </cell>
          <cell r="D57" t="str">
            <v>DPPK</v>
          </cell>
          <cell r="E57" t="str">
            <v>PPMP</v>
          </cell>
          <cell r="F57" t="str">
            <v>Piere Tendean Gedung Marina Plaza Blok B.6  Kantor Kas PT. Bank Sulut Lt. 4</v>
          </cell>
          <cell r="G57" t="str">
            <v>Manado</v>
          </cell>
          <cell r="H57" t="str">
            <v>Sulawesi Utara</v>
          </cell>
        </row>
        <row r="58">
          <cell r="B58" t="str">
            <v>00087</v>
          </cell>
          <cell r="C58" t="str">
            <v>Swadharma Indotama Finance</v>
          </cell>
          <cell r="D58" t="str">
            <v>DPPK</v>
          </cell>
          <cell r="E58" t="str">
            <v>PPIP</v>
          </cell>
          <cell r="F58" t="str">
            <v xml:space="preserve">Wisma Indomobil Lt. 10  Jl. MT. Haryono Kav. 8  </v>
          </cell>
          <cell r="G58" t="str">
            <v>Jakarta</v>
          </cell>
          <cell r="H58" t="str">
            <v>DKI Jakarta</v>
          </cell>
        </row>
        <row r="59">
          <cell r="B59" t="str">
            <v>00088</v>
          </cell>
          <cell r="C59" t="str">
            <v>Delta Djakarta</v>
          </cell>
          <cell r="D59" t="str">
            <v>DPPK</v>
          </cell>
          <cell r="E59" t="str">
            <v>PPMP</v>
          </cell>
          <cell r="F59" t="str">
            <v>Jl. Inspeksi Tarum Barat, Desa Setia Darma, Tambun, Bekasi Timur</v>
          </cell>
          <cell r="G59" t="str">
            <v>Bekasi</v>
          </cell>
          <cell r="H59" t="str">
            <v>Jawa Barat</v>
          </cell>
        </row>
        <row r="60">
          <cell r="B60" t="str">
            <v>00090</v>
          </cell>
          <cell r="C60" t="str">
            <v>BPD Jambi</v>
          </cell>
          <cell r="D60" t="str">
            <v>DPPK</v>
          </cell>
          <cell r="E60" t="str">
            <v>PPMP</v>
          </cell>
          <cell r="F60" t="str">
            <v>Jl. Jend. Ahmad Yani No. 18 Telanaipura</v>
          </cell>
          <cell r="G60" t="str">
            <v>Jambi</v>
          </cell>
          <cell r="H60" t="str">
            <v>Jambi</v>
          </cell>
        </row>
        <row r="61">
          <cell r="B61" t="str">
            <v>00093</v>
          </cell>
          <cell r="C61" t="str">
            <v>Toyota Astra</v>
          </cell>
          <cell r="D61" t="str">
            <v>DPPK</v>
          </cell>
          <cell r="E61" t="str">
            <v>PPMP</v>
          </cell>
          <cell r="F61" t="str">
            <v>Jl. Mitra Sunter Boulevard, Ruko Sunter Permai Indah Blok A8-A9, Sunter</v>
          </cell>
          <cell r="G61" t="str">
            <v>Jakarta Utara</v>
          </cell>
          <cell r="H61" t="str">
            <v>DKI Jakarta</v>
          </cell>
        </row>
        <row r="62">
          <cell r="B62" t="str">
            <v>00096</v>
          </cell>
          <cell r="C62" t="str">
            <v>Bank Central Asia</v>
          </cell>
          <cell r="D62" t="str">
            <v>DPPK</v>
          </cell>
          <cell r="E62" t="str">
            <v>PPIP</v>
          </cell>
          <cell r="F62" t="str">
            <v>BCA Matraman Lt. 5, Jl. Matraman Raya No. 14-16</v>
          </cell>
          <cell r="G62" t="str">
            <v>Jakarta Timur</v>
          </cell>
          <cell r="H62" t="str">
            <v>DKI Jakarta</v>
          </cell>
        </row>
        <row r="63">
          <cell r="B63" t="str">
            <v>00097</v>
          </cell>
          <cell r="C63" t="str">
            <v>Manfaat Pasti Bogasari</v>
          </cell>
          <cell r="D63" t="str">
            <v>DPPK</v>
          </cell>
          <cell r="E63" t="str">
            <v>PPMP</v>
          </cell>
          <cell r="F63" t="str">
            <v xml:space="preserve">Gedung Chesa Lantai 2 Jl. Raya Cilincing, Tanjung Priok </v>
          </cell>
          <cell r="G63" t="str">
            <v>Jakarta Utara</v>
          </cell>
          <cell r="H63" t="str">
            <v>DKI Jakarta</v>
          </cell>
        </row>
        <row r="64">
          <cell r="B64" t="str">
            <v>00098</v>
          </cell>
          <cell r="C64" t="str">
            <v>Iuran Pasti Bogasari</v>
          </cell>
          <cell r="D64" t="str">
            <v>DPPK</v>
          </cell>
          <cell r="E64" t="str">
            <v>PPIP</v>
          </cell>
          <cell r="F64" t="str">
            <v>Gedung Chesa Lt. 2  Jl.Raya Cilincing , Tanjung Priok</v>
          </cell>
          <cell r="G64" t="str">
            <v>Jakarta Utara</v>
          </cell>
          <cell r="H64" t="str">
            <v>DKI Jakarta</v>
          </cell>
        </row>
        <row r="65">
          <cell r="B65" t="str">
            <v>00100</v>
          </cell>
          <cell r="C65" t="str">
            <v>Bank Negara Indonesia</v>
          </cell>
          <cell r="D65" t="str">
            <v>DPPK</v>
          </cell>
          <cell r="E65" t="str">
            <v>PPMP</v>
          </cell>
          <cell r="F65" t="str">
            <v>Gedung BNI lantai 24, Jalan jenderal Sudirman Kav 1</v>
          </cell>
          <cell r="G65" t="str">
            <v>Jakarta Pusat</v>
          </cell>
          <cell r="H65" t="str">
            <v>DKI Jakarta</v>
          </cell>
        </row>
        <row r="66">
          <cell r="B66" t="str">
            <v>00101</v>
          </cell>
          <cell r="C66" t="str">
            <v>Mitra Krakatau</v>
          </cell>
          <cell r="D66" t="str">
            <v>DPPK</v>
          </cell>
          <cell r="E66" t="str">
            <v>PPIP</v>
          </cell>
          <cell r="F66" t="str">
            <v>Komplek Bonakarta Blok B No. 23  Jln. Sultan Ageng Tirtayasa</v>
          </cell>
          <cell r="G66" t="str">
            <v>Cilegon</v>
          </cell>
          <cell r="H66" t="str">
            <v>Banten</v>
          </cell>
        </row>
        <row r="67">
          <cell r="B67" t="str">
            <v>00108</v>
          </cell>
          <cell r="C67" t="str">
            <v>BPD Sulawesi Tengah</v>
          </cell>
          <cell r="D67" t="str">
            <v>DPPK</v>
          </cell>
          <cell r="E67" t="str">
            <v>PPMP</v>
          </cell>
          <cell r="F67" t="str">
            <v>Jl. Emi Saelan No. 104 (Depan Mall Tatura</v>
          </cell>
          <cell r="G67" t="str">
            <v>Palu</v>
          </cell>
          <cell r="H67" t="str">
            <v>Sulawesi Tengah</v>
          </cell>
        </row>
        <row r="68">
          <cell r="B68" t="str">
            <v>00109</v>
          </cell>
          <cell r="C68" t="str">
            <v>BPK Penabur</v>
          </cell>
          <cell r="D68" t="str">
            <v>DPPK</v>
          </cell>
          <cell r="E68" t="str">
            <v>PPIP</v>
          </cell>
          <cell r="F68" t="str">
            <v xml:space="preserve">Plaza Kedoya Elok Blok DD No. 67-68  Jl. Raya Panjang, Kedoya Selatan </v>
          </cell>
          <cell r="G68" t="str">
            <v>Jakarta Barat</v>
          </cell>
          <cell r="H68" t="str">
            <v>DKI Jakarta</v>
          </cell>
        </row>
        <row r="69">
          <cell r="B69" t="str">
            <v>00113</v>
          </cell>
          <cell r="C69" t="str">
            <v>Gereja Protestan Di Indonesia Bagian Barat</v>
          </cell>
          <cell r="D69" t="str">
            <v>DPPK</v>
          </cell>
          <cell r="E69" t="str">
            <v>PPMP</v>
          </cell>
          <cell r="F69" t="str">
            <v>Jl. Medan Merdeka Timur No. 10</v>
          </cell>
          <cell r="G69" t="str">
            <v>Jakarta Pusat</v>
          </cell>
          <cell r="H69" t="str">
            <v>DKI Jakarta</v>
          </cell>
        </row>
        <row r="70">
          <cell r="B70" t="str">
            <v>00114</v>
          </cell>
          <cell r="C70" t="str">
            <v>Rumah Sakit Islam Jakarta</v>
          </cell>
          <cell r="D70" t="str">
            <v>DPPK</v>
          </cell>
          <cell r="E70" t="str">
            <v>PPMP</v>
          </cell>
          <cell r="F70" t="str">
            <v>Jl. Cempaka Putih Tengah VI No. 12</v>
          </cell>
          <cell r="G70" t="str">
            <v>Jakarta Pusat</v>
          </cell>
          <cell r="H70" t="str">
            <v>DKI Jakarta</v>
          </cell>
        </row>
        <row r="71">
          <cell r="B71" t="str">
            <v>00118</v>
          </cell>
          <cell r="C71" t="str">
            <v>Karyawan Staf PT Kebon Agung</v>
          </cell>
          <cell r="D71" t="str">
            <v>DPPK</v>
          </cell>
          <cell r="E71" t="str">
            <v>PPMP</v>
          </cell>
          <cell r="F71" t="str">
            <v>Graha Kebon Agung  Jl. Raya Margorejo Indah Kav. A 131-132</v>
          </cell>
          <cell r="G71" t="str">
            <v>Surabaya</v>
          </cell>
          <cell r="H71" t="str">
            <v>Jawa Timur</v>
          </cell>
        </row>
        <row r="72">
          <cell r="B72" t="str">
            <v>00119</v>
          </cell>
          <cell r="C72" t="str">
            <v>Eveready Indonesia</v>
          </cell>
          <cell r="D72" t="str">
            <v>DPPK</v>
          </cell>
          <cell r="E72" t="str">
            <v>PPMP</v>
          </cell>
          <cell r="F72" t="str">
            <v>Jl. Raya Jakarta Bogor Km. 29,3 Cimanggis</v>
          </cell>
          <cell r="G72" t="str">
            <v>Depok</v>
          </cell>
          <cell r="H72" t="str">
            <v>Jawa Barat</v>
          </cell>
        </row>
        <row r="73">
          <cell r="B73" t="str">
            <v>00120</v>
          </cell>
          <cell r="C73" t="str">
            <v>Sekolah Kristen</v>
          </cell>
          <cell r="D73" t="str">
            <v>DPPK</v>
          </cell>
          <cell r="E73" t="str">
            <v>PPMP</v>
          </cell>
          <cell r="F73" t="str">
            <v>Cemara Raya 42A</v>
          </cell>
          <cell r="G73" t="str">
            <v>Salatiga</v>
          </cell>
          <cell r="H73" t="str">
            <v>Jawa Tengah</v>
          </cell>
        </row>
        <row r="74">
          <cell r="B74" t="str">
            <v>00121</v>
          </cell>
          <cell r="C74" t="str">
            <v>Pegawai PT Persero Batam</v>
          </cell>
          <cell r="D74" t="str">
            <v>DPPK</v>
          </cell>
          <cell r="E74" t="str">
            <v>PPIP</v>
          </cell>
          <cell r="F74" t="str">
            <v>Bengkong Centre,  Pasar Angkasa Blok A No. 07</v>
          </cell>
          <cell r="G74" t="str">
            <v>Batam</v>
          </cell>
          <cell r="H74" t="str">
            <v>Kepulauan Riau</v>
          </cell>
        </row>
        <row r="75">
          <cell r="B75" t="str">
            <v>00124</v>
          </cell>
          <cell r="C75" t="str">
            <v>Smart</v>
          </cell>
          <cell r="D75" t="str">
            <v>DPPK</v>
          </cell>
          <cell r="E75" t="str">
            <v>PPIP</v>
          </cell>
          <cell r="F75" t="str">
            <v>ITC Mangga Dua Lt. 9 Jl. Mangga Dua Raya</v>
          </cell>
          <cell r="G75" t="str">
            <v>Jakarta Utara</v>
          </cell>
          <cell r="H75" t="str">
            <v>DKI Jakarta</v>
          </cell>
        </row>
        <row r="76">
          <cell r="B76" t="str">
            <v>00125</v>
          </cell>
          <cell r="C76" t="str">
            <v>Dai Nippon Printing Indonesia</v>
          </cell>
          <cell r="D76" t="str">
            <v>DPPK</v>
          </cell>
          <cell r="E76" t="str">
            <v>PPMP</v>
          </cell>
          <cell r="F76" t="str">
            <v>Pulogadung Kavling II Blok H 2-3, Kawasan Industri Pulogadung</v>
          </cell>
          <cell r="G76" t="str">
            <v>Jakarta Timur</v>
          </cell>
          <cell r="H76" t="str">
            <v>DKI Jakarta</v>
          </cell>
        </row>
        <row r="77">
          <cell r="B77" t="str">
            <v>00127</v>
          </cell>
          <cell r="C77" t="str">
            <v>Multi Bintang Indonesia</v>
          </cell>
          <cell r="D77" t="str">
            <v>DPPK</v>
          </cell>
          <cell r="E77" t="str">
            <v>PPMP</v>
          </cell>
          <cell r="F77" t="str">
            <v>Jl. Daan Mogot Km. 19</v>
          </cell>
          <cell r="G77" t="str">
            <v>Tangerang</v>
          </cell>
          <cell r="H77" t="str">
            <v>Banten</v>
          </cell>
        </row>
        <row r="78">
          <cell r="B78" t="str">
            <v>00128</v>
          </cell>
          <cell r="C78" t="str">
            <v>Asuransi Ramayana</v>
          </cell>
          <cell r="D78" t="str">
            <v>DPPK</v>
          </cell>
          <cell r="E78" t="str">
            <v>PPMP</v>
          </cell>
          <cell r="F78" t="str">
            <v>JL. Kebon Sirih No. 49</v>
          </cell>
          <cell r="G78" t="str">
            <v>Jakarta Pusat</v>
          </cell>
          <cell r="H78" t="str">
            <v>DKI Jakarta</v>
          </cell>
        </row>
        <row r="79">
          <cell r="B79" t="str">
            <v>00129</v>
          </cell>
          <cell r="C79" t="str">
            <v>Sari Husada</v>
          </cell>
          <cell r="D79" t="str">
            <v>DPPK</v>
          </cell>
          <cell r="E79" t="str">
            <v>PPMP</v>
          </cell>
          <cell r="F79" t="str">
            <v>Jl. Kusumanegara No. 173 Po Box 37</v>
          </cell>
          <cell r="G79" t="str">
            <v>Yogyakarta</v>
          </cell>
          <cell r="H79" t="str">
            <v>DI Yogyakarta</v>
          </cell>
        </row>
        <row r="80">
          <cell r="B80" t="str">
            <v>00130</v>
          </cell>
          <cell r="C80" t="str">
            <v>BPD Sumatera Barat</v>
          </cell>
          <cell r="D80" t="str">
            <v>DPPK</v>
          </cell>
          <cell r="E80" t="str">
            <v>PPMP</v>
          </cell>
          <cell r="F80" t="str">
            <v>Jl. Pemuda No. 17 J</v>
          </cell>
          <cell r="G80" t="str">
            <v>Padang</v>
          </cell>
          <cell r="H80" t="str">
            <v>Sumatera Barat</v>
          </cell>
        </row>
        <row r="81">
          <cell r="B81" t="str">
            <v>00134</v>
          </cell>
          <cell r="C81" t="str">
            <v>Bank Bukopin</v>
          </cell>
          <cell r="D81" t="str">
            <v>DPPK</v>
          </cell>
          <cell r="E81" t="str">
            <v>PPIP</v>
          </cell>
          <cell r="F81" t="str">
            <v>Gedung Dana Pensiun Bank Bukopin Jl. Prof. Dr. Soepomo No. 176 D</v>
          </cell>
          <cell r="G81" t="str">
            <v>Jakarta Selatan</v>
          </cell>
          <cell r="H81" t="str">
            <v>DKI Jakarta</v>
          </cell>
        </row>
        <row r="82">
          <cell r="B82" t="str">
            <v>00138</v>
          </cell>
          <cell r="C82" t="str">
            <v>Konferensi Waligereja Indonesia</v>
          </cell>
          <cell r="D82" t="str">
            <v>DPPK</v>
          </cell>
          <cell r="E82" t="str">
            <v>PPMP</v>
          </cell>
          <cell r="F82" t="str">
            <v>Podomoro City, Ruko GSA Blok C No. 9 AJ-AK  Jl. Letjen S. Parman Kav. 28-J</v>
          </cell>
          <cell r="G82" t="str">
            <v>Jakarta Barat</v>
          </cell>
          <cell r="H82" t="str">
            <v>DKI Jakarta</v>
          </cell>
        </row>
        <row r="83">
          <cell r="B83" t="str">
            <v>00139</v>
          </cell>
          <cell r="C83" t="str">
            <v>Tambi</v>
          </cell>
          <cell r="D83" t="str">
            <v>DPPK</v>
          </cell>
          <cell r="E83" t="str">
            <v>PPMP</v>
          </cell>
          <cell r="F83" t="str">
            <v>Jl. Tumenggung Jogonegoro No. 39</v>
          </cell>
          <cell r="G83" t="str">
            <v>Wonosobo</v>
          </cell>
          <cell r="H83" t="str">
            <v>Jawa Tengah</v>
          </cell>
        </row>
        <row r="84">
          <cell r="B84" t="str">
            <v>00140</v>
          </cell>
          <cell r="C84" t="str">
            <v>Pegawai Rumah Sakit Budi Kemuliaan</v>
          </cell>
          <cell r="D84" t="str">
            <v>DPPK</v>
          </cell>
          <cell r="E84" t="str">
            <v>PPMP</v>
          </cell>
          <cell r="F84" t="str">
            <v>Jl. Budi Kemuliaan No. 25</v>
          </cell>
          <cell r="G84" t="str">
            <v>Jakarta Pusat</v>
          </cell>
          <cell r="H84" t="str">
            <v>DKI Jakarta</v>
          </cell>
        </row>
        <row r="85">
          <cell r="B85" t="str">
            <v>00141</v>
          </cell>
          <cell r="C85" t="str">
            <v>PT Rheem Indonesia</v>
          </cell>
          <cell r="D85" t="str">
            <v>DPPK</v>
          </cell>
          <cell r="E85" t="str">
            <v>PPIP</v>
          </cell>
          <cell r="F85" t="str">
            <v>Jl. Pulogadung No.33,   Kawasan Industri Pulogadung</v>
          </cell>
          <cell r="G85" t="str">
            <v>Jakarta Timur</v>
          </cell>
          <cell r="H85" t="str">
            <v>DKI Jakarta</v>
          </cell>
        </row>
        <row r="86">
          <cell r="B86" t="str">
            <v>00143</v>
          </cell>
          <cell r="C86" t="str">
            <v>Galva</v>
          </cell>
          <cell r="D86" t="str">
            <v>DPPK</v>
          </cell>
          <cell r="E86" t="str">
            <v>PPIP</v>
          </cell>
          <cell r="F86" t="str">
            <v>Gedung Galva, Jl. Hayam Wuruk No. 27</v>
          </cell>
          <cell r="G86" t="str">
            <v>Jakarta Pusat</v>
          </cell>
          <cell r="H86" t="str">
            <v>DKI Jakarta</v>
          </cell>
        </row>
        <row r="87">
          <cell r="B87" t="str">
            <v>00150</v>
          </cell>
          <cell r="C87" t="str">
            <v>Bank Windu d/h Multicor</v>
          </cell>
          <cell r="D87" t="str">
            <v>DPPK</v>
          </cell>
          <cell r="E87" t="str">
            <v>PPMP</v>
          </cell>
          <cell r="F87" t="str">
            <v xml:space="preserve">Gedung Plaza ABDA Lt. 6  Jl. Jend. Sudirman Kav. 59  </v>
          </cell>
          <cell r="G87" t="str">
            <v>Jakarta Selatan</v>
          </cell>
          <cell r="H87" t="str">
            <v>DKI Jakarta</v>
          </cell>
        </row>
        <row r="88">
          <cell r="B88" t="str">
            <v>00152</v>
          </cell>
          <cell r="C88" t="str">
            <v>Freeport Indonesia</v>
          </cell>
          <cell r="D88" t="str">
            <v>DPPK</v>
          </cell>
          <cell r="E88" t="str">
            <v>PPMP</v>
          </cell>
          <cell r="F88" t="str">
            <v>Plaza  89, Lantai Dasar  Jl. H.R. Rasuna Said Kav. X-7 No.6</v>
          </cell>
          <cell r="G88" t="str">
            <v>Jakarta Selatan</v>
          </cell>
          <cell r="H88" t="str">
            <v>DKI Jakarta</v>
          </cell>
        </row>
        <row r="89">
          <cell r="B89" t="str">
            <v>00154</v>
          </cell>
          <cell r="C89" t="str">
            <v>BPD Papua</v>
          </cell>
          <cell r="D89" t="str">
            <v>DPPK</v>
          </cell>
          <cell r="E89" t="str">
            <v>PPMP</v>
          </cell>
          <cell r="F89" t="str">
            <v>Jayapura Pacifik Permai Blok H no. 12</v>
          </cell>
          <cell r="G89" t="str">
            <v>Jayapura</v>
          </cell>
          <cell r="H89" t="str">
            <v>Papua</v>
          </cell>
        </row>
        <row r="90">
          <cell r="B90" t="str">
            <v>00155</v>
          </cell>
          <cell r="C90" t="str">
            <v>Kaltim Prima Coal</v>
          </cell>
          <cell r="D90" t="str">
            <v>DPPK</v>
          </cell>
          <cell r="E90" t="str">
            <v>PPMP</v>
          </cell>
          <cell r="F90" t="str">
            <v>Kompleks PT. Kaltim Prima Coal, Gedung M-1</v>
          </cell>
          <cell r="G90" t="str">
            <v>Sangatta, Kab. Kutai Timur</v>
          </cell>
          <cell r="H90" t="str">
            <v>Kalimantan Timur</v>
          </cell>
        </row>
        <row r="91">
          <cell r="B91" t="str">
            <v>00156</v>
          </cell>
          <cell r="C91" t="str">
            <v>Pfizer Indonesia</v>
          </cell>
          <cell r="D91" t="str">
            <v>DPPK</v>
          </cell>
          <cell r="E91" t="str">
            <v>PPMP</v>
          </cell>
          <cell r="F91" t="str">
            <v>Jl. Raya Bogor Km.28, Kel. Pekayon, Kec. Pasar Rebo</v>
          </cell>
          <cell r="G91" t="str">
            <v>Jakarta Timur</v>
          </cell>
          <cell r="H91" t="str">
            <v>DKI Jakarta</v>
          </cell>
        </row>
        <row r="92">
          <cell r="B92" t="str">
            <v>00157</v>
          </cell>
          <cell r="C92" t="str">
            <v>Citibank, N.A.</v>
          </cell>
          <cell r="D92" t="str">
            <v>DPPK</v>
          </cell>
          <cell r="E92" t="str">
            <v>PPMP</v>
          </cell>
          <cell r="F92" t="str">
            <v>Citibank Tower Lt. 7 Jl. Jend. Sudirman Kav. 54-55</v>
          </cell>
          <cell r="G92" t="str">
            <v>Jakarta Selatan</v>
          </cell>
          <cell r="H92" t="str">
            <v>DKI Jakarta</v>
          </cell>
        </row>
        <row r="93">
          <cell r="B93" t="str">
            <v>00160</v>
          </cell>
          <cell r="C93" t="str">
            <v>Abbott Indonesia</v>
          </cell>
          <cell r="D93" t="str">
            <v>DPPK</v>
          </cell>
          <cell r="E93" t="str">
            <v>PPMP</v>
          </cell>
          <cell r="F93" t="str">
            <v>Wisma Pondok Indah 2, Suite 1000  Jl. Sultan Iskandar Muda Kav. V-TA  Pondok Indah</v>
          </cell>
          <cell r="G93" t="str">
            <v>Jakarta Selatan</v>
          </cell>
          <cell r="H93" t="str">
            <v>DKI Jakarta</v>
          </cell>
        </row>
        <row r="94">
          <cell r="B94" t="str">
            <v>00163</v>
          </cell>
          <cell r="C94" t="str">
            <v>South Pacific Viscose</v>
          </cell>
          <cell r="D94" t="str">
            <v>DPPK</v>
          </cell>
          <cell r="E94" t="str">
            <v>PPIP</v>
          </cell>
          <cell r="F94" t="str">
            <v>Desa Cicadas, Kampung Ciroyom, Po Box 11</v>
          </cell>
          <cell r="G94" t="str">
            <v>Purwakarta</v>
          </cell>
          <cell r="H94" t="str">
            <v>Jawa Barat</v>
          </cell>
        </row>
        <row r="95">
          <cell r="B95" t="str">
            <v>00164</v>
          </cell>
          <cell r="C95" t="str">
            <v>Mecosin Indonesia</v>
          </cell>
          <cell r="D95" t="str">
            <v>DPPK</v>
          </cell>
          <cell r="E95" t="str">
            <v>PPMP</v>
          </cell>
          <cell r="F95" t="str">
            <v>Jl. Palmerah Utara 14 A</v>
          </cell>
          <cell r="G95" t="str">
            <v>Jakarta Barat</v>
          </cell>
          <cell r="H95" t="str">
            <v>DKI Jakarta</v>
          </cell>
        </row>
        <row r="96">
          <cell r="B96" t="str">
            <v>00166</v>
          </cell>
          <cell r="C96" t="str">
            <v>Bakrie</v>
          </cell>
          <cell r="D96" t="str">
            <v>DPPK</v>
          </cell>
          <cell r="E96" t="str">
            <v>PPMP</v>
          </cell>
          <cell r="F96" t="str">
            <v xml:space="preserve">Rasuna Office Park GOM 07-08,  Komplek Apartemen Taman Rasuna,  Jl. HR. Rasuna Said, Kuningan  </v>
          </cell>
          <cell r="G96" t="str">
            <v>Jakarta Selatan</v>
          </cell>
          <cell r="H96" t="str">
            <v>DKI Jakarta</v>
          </cell>
        </row>
        <row r="97">
          <cell r="B97" t="str">
            <v>00167</v>
          </cell>
          <cell r="C97" t="str">
            <v>Karyawan Jamsostek</v>
          </cell>
          <cell r="D97" t="str">
            <v>DPPK</v>
          </cell>
          <cell r="E97" t="str">
            <v>PPMP</v>
          </cell>
          <cell r="F97" t="str">
            <v>Jl. Tangkas Baru No.1 Gatot Subroto</v>
          </cell>
          <cell r="G97" t="str">
            <v>Jakarta Selatan</v>
          </cell>
          <cell r="H97" t="str">
            <v>DKI Jakarta</v>
          </cell>
        </row>
        <row r="98">
          <cell r="B98" t="str">
            <v>00168</v>
          </cell>
          <cell r="C98" t="str">
            <v>Krama Yudha Ratu Motor</v>
          </cell>
          <cell r="D98" t="str">
            <v>DPPK</v>
          </cell>
          <cell r="E98" t="str">
            <v>PPMP</v>
          </cell>
          <cell r="F98" t="str">
            <v>Jl.Raya Bekasi KM.21-22, Rawaterate, Cakung</v>
          </cell>
          <cell r="G98" t="str">
            <v>Jakarta Timur</v>
          </cell>
          <cell r="H98" t="str">
            <v>DKI Jakarta</v>
          </cell>
        </row>
        <row r="99">
          <cell r="B99" t="str">
            <v>00169</v>
          </cell>
          <cell r="C99" t="str">
            <v>PT Bank Pembangunan Daerah Jawa Tengah</v>
          </cell>
          <cell r="D99" t="str">
            <v>DPPK</v>
          </cell>
          <cell r="E99" t="str">
            <v>PPMP</v>
          </cell>
          <cell r="F99" t="str">
            <v>Jl. Ki Mangunsarkoro No. 25</v>
          </cell>
          <cell r="G99" t="str">
            <v>Semarang</v>
          </cell>
          <cell r="H99" t="str">
            <v>Jawa Tengah</v>
          </cell>
        </row>
        <row r="100">
          <cell r="B100" t="str">
            <v>00170</v>
          </cell>
          <cell r="C100" t="str">
            <v>Indomobil Group</v>
          </cell>
          <cell r="D100" t="str">
            <v>DPPK</v>
          </cell>
          <cell r="E100" t="str">
            <v>PPIP</v>
          </cell>
          <cell r="F100" t="str">
            <v>Wisma Indomobil Lt. 12   Jl. MT. Haryono Kav. 8</v>
          </cell>
          <cell r="G100" t="str">
            <v>Jakarta Timur</v>
          </cell>
          <cell r="H100" t="str">
            <v>DKI Jakarta</v>
          </cell>
        </row>
        <row r="101">
          <cell r="B101" t="str">
            <v>00172</v>
          </cell>
          <cell r="C101" t="str">
            <v>Infomedia Nusantara</v>
          </cell>
          <cell r="D101" t="str">
            <v>DPPK</v>
          </cell>
          <cell r="E101" t="str">
            <v>PPMP</v>
          </cell>
          <cell r="F101" t="str">
            <v>Jl. RS. Fatmawati No. 77-81</v>
          </cell>
          <cell r="G101" t="str">
            <v>Jakarta Selatan</v>
          </cell>
          <cell r="H101" t="str">
            <v>DKI Jakarta</v>
          </cell>
        </row>
        <row r="102">
          <cell r="B102" t="str">
            <v>00173</v>
          </cell>
          <cell r="C102" t="str">
            <v>Semen Cibinong</v>
          </cell>
          <cell r="D102" t="str">
            <v>DPPK</v>
          </cell>
          <cell r="E102" t="str">
            <v>PPMP</v>
          </cell>
          <cell r="F102" t="str">
            <v xml:space="preserve">Talavera Suite. Talavera Office Park 12th floor Jl. Letjen TB Simatupang no 22-26 </v>
          </cell>
          <cell r="G102" t="str">
            <v>Jakarta Pusat</v>
          </cell>
          <cell r="H102" t="str">
            <v>DKI Jakarta</v>
          </cell>
        </row>
        <row r="103">
          <cell r="B103" t="str">
            <v>00175</v>
          </cell>
          <cell r="C103" t="str">
            <v>BPD Sulawesi Tenggara</v>
          </cell>
          <cell r="D103" t="str">
            <v>DPPK</v>
          </cell>
          <cell r="E103" t="str">
            <v>PPMP</v>
          </cell>
          <cell r="F103" t="str">
            <v>Jl. Sao-Sao No. 272 Lantai III  (Gedung Kantor BPD Sultra Capem Sao-Sao)</v>
          </cell>
          <cell r="G103" t="str">
            <v>Kendari</v>
          </cell>
          <cell r="H103" t="str">
            <v>Sulawesi Tenggara</v>
          </cell>
        </row>
        <row r="104">
          <cell r="B104" t="str">
            <v>00178</v>
          </cell>
          <cell r="C104" t="str">
            <v>Astra Satu</v>
          </cell>
          <cell r="D104" t="str">
            <v>DPPK</v>
          </cell>
          <cell r="E104" t="str">
            <v>PPMP</v>
          </cell>
          <cell r="F104" t="str">
            <v>Gedung Grha SERA Lt. 8  Jl. Mitra Sunter Boulevard Kav.90  Blok C2 Sunter Jaya</v>
          </cell>
          <cell r="G104" t="str">
            <v>Jakarta Utara</v>
          </cell>
          <cell r="H104" t="str">
            <v>DKI Jakarta</v>
          </cell>
        </row>
        <row r="105">
          <cell r="B105" t="str">
            <v>00180</v>
          </cell>
          <cell r="C105" t="str">
            <v>Yakkum</v>
          </cell>
          <cell r="D105" t="str">
            <v>DPPK</v>
          </cell>
          <cell r="E105" t="str">
            <v>PPIP</v>
          </cell>
          <cell r="F105" t="str">
            <v>RS. Bethesda, Lantai III Jl. Jenderal Sudirman No. 70</v>
          </cell>
          <cell r="G105" t="str">
            <v>Yogyakarta</v>
          </cell>
          <cell r="H105" t="str">
            <v>DI Yogyakarta</v>
          </cell>
        </row>
        <row r="106">
          <cell r="B106" t="str">
            <v>00181</v>
          </cell>
          <cell r="C106" t="str">
            <v>PT BPD Kalimantan Barat</v>
          </cell>
          <cell r="D106" t="str">
            <v>DPPK</v>
          </cell>
          <cell r="E106" t="str">
            <v>PPMP</v>
          </cell>
          <cell r="F106" t="str">
            <v xml:space="preserve">Jalan Sultan Abdurrahman No. 116 </v>
          </cell>
          <cell r="G106" t="str">
            <v>Pontianak</v>
          </cell>
          <cell r="H106" t="str">
            <v>Kalimantan Barat</v>
          </cell>
        </row>
        <row r="107">
          <cell r="B107" t="str">
            <v>00190</v>
          </cell>
          <cell r="C107" t="str">
            <v>Citra Lintas Indonesia</v>
          </cell>
          <cell r="D107" t="str">
            <v>DPPK</v>
          </cell>
          <cell r="E107" t="str">
            <v>PPMP</v>
          </cell>
          <cell r="F107" t="str">
            <v>Lintas House Lantai 5 Jl. Sultan Hasanuddin No. 47-49-51</v>
          </cell>
          <cell r="G107" t="str">
            <v>Jakarta Selatan</v>
          </cell>
          <cell r="H107" t="str">
            <v>DKI Jakarta</v>
          </cell>
        </row>
        <row r="108">
          <cell r="B108" t="str">
            <v>00191</v>
          </cell>
          <cell r="C108" t="str">
            <v>Tokio Marine Indonesia</v>
          </cell>
          <cell r="D108" t="str">
            <v>DPPK</v>
          </cell>
          <cell r="E108" t="str">
            <v>PPMP</v>
          </cell>
          <cell r="F108" t="str">
            <v>Sentral Senayan I, Lantai 3-4  Jl. Asia Afrika No. 8</v>
          </cell>
          <cell r="G108" t="str">
            <v>Jakarta Pusat</v>
          </cell>
          <cell r="H108" t="str">
            <v>DKI Jakarta</v>
          </cell>
        </row>
        <row r="109">
          <cell r="B109" t="str">
            <v>00195</v>
          </cell>
          <cell r="C109" t="str">
            <v>BPD Bengkulu</v>
          </cell>
          <cell r="D109" t="str">
            <v>DPPK</v>
          </cell>
          <cell r="E109" t="str">
            <v>PPMP</v>
          </cell>
          <cell r="F109" t="str">
            <v>Ruko Gading Regency No. 10  Jln. Fatmawati Bengkulu</v>
          </cell>
          <cell r="G109" t="str">
            <v>Bengkulu</v>
          </cell>
          <cell r="H109" t="str">
            <v>Bengkulu</v>
          </cell>
        </row>
        <row r="110">
          <cell r="B110" t="str">
            <v>00196</v>
          </cell>
          <cell r="C110" t="str">
            <v>Karyawan Grand Hyatt Bali</v>
          </cell>
          <cell r="D110" t="str">
            <v>DPPK</v>
          </cell>
          <cell r="E110" t="str">
            <v>PPIP</v>
          </cell>
          <cell r="F110" t="str">
            <v xml:space="preserve">Hotel Grand Hyatt Bali Kawasan Wisata Nusa Dua-Bali 80363
</v>
          </cell>
          <cell r="G110" t="str">
            <v>Nusa Dua</v>
          </cell>
          <cell r="H110" t="str">
            <v>Bali</v>
          </cell>
        </row>
        <row r="111">
          <cell r="B111" t="str">
            <v>00197</v>
          </cell>
          <cell r="C111" t="str">
            <v>Unggul Indah Cahaya</v>
          </cell>
          <cell r="D111" t="str">
            <v>DPPK</v>
          </cell>
          <cell r="E111" t="str">
            <v>PPIP</v>
          </cell>
          <cell r="F111" t="str">
            <v>Wisma UIC lt 2  Jl.Jend. Gatot Subroto Kav 6-7</v>
          </cell>
          <cell r="G111" t="str">
            <v>Jakarta Selatan</v>
          </cell>
          <cell r="H111" t="str">
            <v>DKI Jakarta</v>
          </cell>
        </row>
        <row r="112">
          <cell r="B112" t="str">
            <v>00198</v>
          </cell>
          <cell r="C112" t="str">
            <v>Greja Kristen Jawi Wetan</v>
          </cell>
          <cell r="D112" t="str">
            <v>DPPK</v>
          </cell>
          <cell r="E112" t="str">
            <v>PPMP</v>
          </cell>
          <cell r="F112" t="str">
            <v>Jl. Baratajaya III / 87 - 89</v>
          </cell>
          <cell r="G112" t="str">
            <v>Surabaya</v>
          </cell>
          <cell r="H112" t="str">
            <v>Jawa Timur</v>
          </cell>
        </row>
        <row r="113">
          <cell r="B113" t="str">
            <v>00199</v>
          </cell>
          <cell r="C113" t="str">
            <v>PT Bank Pembangunan Kalteng</v>
          </cell>
          <cell r="D113" t="str">
            <v>DPPK</v>
          </cell>
          <cell r="E113" t="str">
            <v>PPMP</v>
          </cell>
          <cell r="F113" t="str">
            <v>Jl.RTA Milono no. 12</v>
          </cell>
          <cell r="G113" t="str">
            <v>Palangka Raya</v>
          </cell>
          <cell r="H113" t="str">
            <v>Kalimantan Tengah</v>
          </cell>
        </row>
        <row r="114">
          <cell r="B114" t="str">
            <v>00200</v>
          </cell>
          <cell r="C114" t="str">
            <v>BPD Maluku</v>
          </cell>
          <cell r="D114" t="str">
            <v>DPPK</v>
          </cell>
          <cell r="E114" t="str">
            <v>PPMP</v>
          </cell>
          <cell r="F114" t="str">
            <v>Gedung BPD Maluku Lt. 4  Jl. Raya Patimura No. 9</v>
          </cell>
          <cell r="G114" t="str">
            <v>Ambon</v>
          </cell>
          <cell r="H114" t="str">
            <v>Maluku</v>
          </cell>
        </row>
        <row r="115">
          <cell r="B115" t="str">
            <v>00201</v>
          </cell>
          <cell r="C115" t="str">
            <v>BASF Indonesia</v>
          </cell>
          <cell r="D115" t="str">
            <v>DPPK</v>
          </cell>
          <cell r="E115" t="str">
            <v>PPMP</v>
          </cell>
          <cell r="F115" t="str">
            <v xml:space="preserve">DBS Bank Tower, 27th Floor, Ciputra World
Jl. Prof Dr. Satrio Kav. 3 – 5, Jakarta Selatan 12950
</v>
          </cell>
          <cell r="G115" t="str">
            <v>Jakarta Selatan</v>
          </cell>
          <cell r="H115" t="str">
            <v>DKI Jakarta</v>
          </cell>
        </row>
        <row r="116">
          <cell r="B116" t="str">
            <v>00202</v>
          </cell>
          <cell r="C116" t="str">
            <v>Indolife Group</v>
          </cell>
          <cell r="D116" t="str">
            <v>DPPK</v>
          </cell>
          <cell r="E116" t="str">
            <v>PPIP</v>
          </cell>
          <cell r="F116" t="str">
            <v>Wisma Indosemen Lt.2  Jl.Jend.Sudirman Kav.70-71</v>
          </cell>
          <cell r="G116" t="str">
            <v>Jakarta Selatan</v>
          </cell>
          <cell r="H116" t="str">
            <v>DKI Jakarta</v>
          </cell>
        </row>
        <row r="117">
          <cell r="B117" t="str">
            <v>00203</v>
          </cell>
          <cell r="C117" t="str">
            <v>Mandom Indonesia</v>
          </cell>
          <cell r="D117" t="str">
            <v>DPPK</v>
          </cell>
          <cell r="E117" t="str">
            <v>PPMP</v>
          </cell>
          <cell r="F117" t="str">
            <v>Jl.Yos Sudarso By Pass, Sunter</v>
          </cell>
          <cell r="G117" t="str">
            <v>Jakarta Utara</v>
          </cell>
          <cell r="H117" t="str">
            <v>DKI Jakarta</v>
          </cell>
        </row>
        <row r="118">
          <cell r="B118" t="str">
            <v>00204</v>
          </cell>
          <cell r="C118" t="str">
            <v>PT Otsuka Indonesia</v>
          </cell>
          <cell r="D118" t="str">
            <v>DPPK</v>
          </cell>
          <cell r="E118" t="str">
            <v>PPMP</v>
          </cell>
          <cell r="F118" t="str">
            <v>Jl. Cilosari No. 25, Cikini, Menteng</v>
          </cell>
          <cell r="G118" t="str">
            <v>Jakarta Pusat</v>
          </cell>
          <cell r="H118" t="str">
            <v>DKI Jakarta</v>
          </cell>
        </row>
        <row r="119">
          <cell r="B119" t="str">
            <v>00205</v>
          </cell>
          <cell r="C119" t="str">
            <v>BPD Sulawesi Selatan</v>
          </cell>
          <cell r="D119" t="str">
            <v>DPPK</v>
          </cell>
          <cell r="E119" t="str">
            <v>PPMP</v>
          </cell>
          <cell r="F119" t="str">
            <v>Jl. Dr. Sam Ratulangi No. 16</v>
          </cell>
          <cell r="G119" t="str">
            <v>Makassar</v>
          </cell>
          <cell r="H119" t="str">
            <v>Sulawesi Selatan</v>
          </cell>
        </row>
        <row r="120">
          <cell r="B120" t="str">
            <v>00207</v>
          </cell>
          <cell r="C120" t="str">
            <v>Bangkok Bank</v>
          </cell>
          <cell r="D120" t="str">
            <v>DPPK</v>
          </cell>
          <cell r="E120" t="str">
            <v>PPMP</v>
          </cell>
          <cell r="F120" t="str">
            <v>Gedung Bangkok Bank  Jl. M.H. Thamrin No. 3, Jakarta 10110</v>
          </cell>
          <cell r="G120" t="str">
            <v>Jakarta Pusat</v>
          </cell>
          <cell r="H120" t="str">
            <v>DKI Jakarta</v>
          </cell>
        </row>
        <row r="121">
          <cell r="B121" t="str">
            <v>00208</v>
          </cell>
          <cell r="C121" t="str">
            <v>Aventis Pharma Mp</v>
          </cell>
          <cell r="D121" t="str">
            <v>DPPK</v>
          </cell>
          <cell r="E121" t="str">
            <v>PPMP</v>
          </cell>
          <cell r="F121" t="str">
            <v>Hoechst Komplek Jl. Jend. A.Yani No.2, Pulomas</v>
          </cell>
          <cell r="G121" t="str">
            <v>Jakarta Timur</v>
          </cell>
          <cell r="H121" t="str">
            <v>DKI Jakarta</v>
          </cell>
        </row>
        <row r="122">
          <cell r="B122" t="str">
            <v>00211</v>
          </cell>
          <cell r="C122" t="str">
            <v>Dystar Cilegon Iuran Pasti</v>
          </cell>
          <cell r="D122" t="str">
            <v>DPPK</v>
          </cell>
          <cell r="E122" t="str">
            <v>PPIP</v>
          </cell>
          <cell r="F122" t="str">
            <v>Menara Global, lt.22  Jl. Jend. Gatot Subroto Kav.27</v>
          </cell>
          <cell r="G122" t="str">
            <v>Jakarta Selatan</v>
          </cell>
          <cell r="H122" t="str">
            <v>DKI Jakarta</v>
          </cell>
        </row>
        <row r="123">
          <cell r="B123" t="str">
            <v>00215</v>
          </cell>
          <cell r="C123" t="str">
            <v>PT Sepatu Bata</v>
          </cell>
          <cell r="D123" t="str">
            <v>DPPK</v>
          </cell>
          <cell r="E123" t="str">
            <v>PPMP</v>
          </cell>
          <cell r="F123" t="str">
            <v>Jl. RA Kartini Kav. 28  Cilandak Barat</v>
          </cell>
          <cell r="G123" t="str">
            <v>Jakarta Selatan</v>
          </cell>
          <cell r="H123" t="str">
            <v>DKI Jakarta</v>
          </cell>
        </row>
        <row r="124">
          <cell r="B124" t="str">
            <v>00217</v>
          </cell>
          <cell r="C124" t="str">
            <v>Baptis Indonesia</v>
          </cell>
          <cell r="D124" t="str">
            <v>DPPK</v>
          </cell>
          <cell r="E124" t="str">
            <v>PPMP</v>
          </cell>
          <cell r="F124" t="str">
            <v>Jl. RP. Soeroso No. 5 (Gondangdia Lama)</v>
          </cell>
          <cell r="G124" t="str">
            <v>Jakarta Pusat</v>
          </cell>
          <cell r="H124" t="str">
            <v>DKI Jakarta</v>
          </cell>
        </row>
        <row r="125">
          <cell r="B125" t="str">
            <v>00219</v>
          </cell>
          <cell r="C125" t="str">
            <v>Pegawai Universitas Islam Indonesia</v>
          </cell>
          <cell r="D125" t="str">
            <v>DPPK</v>
          </cell>
          <cell r="E125" t="str">
            <v>PPMP</v>
          </cell>
          <cell r="F125" t="str">
            <v>Pusat/ I / Jl. Cik Di Tiro No.1</v>
          </cell>
          <cell r="G125" t="str">
            <v>Yogyakarta</v>
          </cell>
          <cell r="H125" t="str">
            <v>DI Yogyakarta</v>
          </cell>
        </row>
        <row r="126">
          <cell r="B126" t="str">
            <v>00220</v>
          </cell>
          <cell r="C126" t="str">
            <v>Pekerja Hotel Aryaduta Jakarta</v>
          </cell>
          <cell r="D126" t="str">
            <v>DPPK</v>
          </cell>
          <cell r="E126" t="str">
            <v>PPMP</v>
          </cell>
          <cell r="F126" t="str">
            <v>JL. Prapatan 44 - 48</v>
          </cell>
          <cell r="G126" t="str">
            <v>Jakarta Pusat</v>
          </cell>
          <cell r="H126" t="str">
            <v>DKI Jakarta</v>
          </cell>
        </row>
        <row r="127">
          <cell r="B127" t="str">
            <v>00223</v>
          </cell>
          <cell r="C127" t="str">
            <v>Chevron Pacific Indonesia d/h Caltex Pacific Indonesia</v>
          </cell>
          <cell r="D127" t="str">
            <v>DPPK</v>
          </cell>
          <cell r="E127" t="str">
            <v>PPMP</v>
          </cell>
          <cell r="F127" t="str">
            <v>Gedung Sentral Senayan 1 Lantai 17 Jl. Asia Afrika No. 8</v>
          </cell>
          <cell r="G127" t="str">
            <v>Jakarta Pusat</v>
          </cell>
          <cell r="H127" t="str">
            <v>DKI Jakarta</v>
          </cell>
        </row>
        <row r="128">
          <cell r="B128" t="str">
            <v>00224</v>
          </cell>
          <cell r="C128" t="str">
            <v>HKBP</v>
          </cell>
          <cell r="D128" t="str">
            <v>DPPK</v>
          </cell>
          <cell r="E128" t="str">
            <v>PPMP</v>
          </cell>
          <cell r="F128" t="str">
            <v>Gedung HKBP Lantai 2  Jl. Uskup Agung Sugiopranoto No. 6</v>
          </cell>
          <cell r="G128" t="str">
            <v>Medan</v>
          </cell>
          <cell r="H128" t="str">
            <v>Sumatera Utara</v>
          </cell>
        </row>
        <row r="129">
          <cell r="B129" t="str">
            <v>00227</v>
          </cell>
          <cell r="C129" t="str">
            <v>Danapera (d/h. Bimantara)</v>
          </cell>
          <cell r="D129" t="str">
            <v>DPPK</v>
          </cell>
          <cell r="E129" t="str">
            <v>PPIP</v>
          </cell>
          <cell r="F129" t="str">
            <v>Menara Kebon Sirih Lantai 9  Jl. Kebon Sirih No. 17-19</v>
          </cell>
          <cell r="G129" t="str">
            <v>Jakarta Pusat</v>
          </cell>
          <cell r="H129" t="str">
            <v>DKI Jakarta</v>
          </cell>
        </row>
        <row r="130">
          <cell r="B130" t="str">
            <v>00228</v>
          </cell>
          <cell r="C130" t="str">
            <v>Indo Kordsa (d/h Branta Mulia)</v>
          </cell>
          <cell r="D130" t="str">
            <v>DPPK</v>
          </cell>
          <cell r="E130" t="str">
            <v>PPMP</v>
          </cell>
          <cell r="F130" t="str">
            <v xml:space="preserve">Jl. Pahlawan,  Desa Karang Asem Timur,  Citeureup  </v>
          </cell>
          <cell r="G130" t="str">
            <v>Bogor</v>
          </cell>
          <cell r="H130" t="str">
            <v>Jawa Barat</v>
          </cell>
        </row>
        <row r="131">
          <cell r="B131" t="str">
            <v>00229</v>
          </cell>
          <cell r="C131" t="str">
            <v>Krama Yudha Tiga Berlian Motors</v>
          </cell>
          <cell r="D131" t="str">
            <v>DPPK</v>
          </cell>
          <cell r="E131" t="str">
            <v>PPMP</v>
          </cell>
          <cell r="F131" t="str">
            <v>Jl.Jend.A.Yani, Proyek Pulomas</v>
          </cell>
          <cell r="G131" t="str">
            <v>Jakarta Timur</v>
          </cell>
          <cell r="H131" t="str">
            <v>DKI Jakarta</v>
          </cell>
        </row>
        <row r="132">
          <cell r="B132" t="str">
            <v>00231</v>
          </cell>
          <cell r="C132" t="str">
            <v>Wyeth Indonesia</v>
          </cell>
          <cell r="D132" t="str">
            <v>DPPK</v>
          </cell>
          <cell r="E132" t="str">
            <v>PPMP</v>
          </cell>
          <cell r="F132" t="str">
            <v xml:space="preserve">Wisma Nestle - Arkadia Office Park 5th Floor Building B, Jl. TB Simatupang Kav. 88 </v>
          </cell>
          <cell r="G132" t="str">
            <v>Jakarta Selatan</v>
          </cell>
          <cell r="H132" t="str">
            <v>DKI Jakarta</v>
          </cell>
        </row>
        <row r="133">
          <cell r="B133" t="str">
            <v>00234</v>
          </cell>
          <cell r="C133" t="str">
            <v>BPD Lampung</v>
          </cell>
          <cell r="D133" t="str">
            <v>DPPK</v>
          </cell>
          <cell r="E133" t="str">
            <v>PPMP</v>
          </cell>
          <cell r="F133" t="str">
            <v>Jl. Wolter Monginsidi no. 182</v>
          </cell>
          <cell r="G133" t="str">
            <v>Teluk Betung</v>
          </cell>
          <cell r="H133" t="str">
            <v>Lampung</v>
          </cell>
        </row>
        <row r="134">
          <cell r="B134" t="str">
            <v>00235</v>
          </cell>
          <cell r="C134" t="str">
            <v>Tigaraksa Satria</v>
          </cell>
          <cell r="D134" t="str">
            <v>DPPK</v>
          </cell>
          <cell r="E134" t="str">
            <v>PPMP</v>
          </cell>
          <cell r="F134" t="str">
            <v>Graha Sucofindo Lt. 12 – 13, Jl. Raya Pasar Minggu Kav 34 Pancoran Jakarta 12780</v>
          </cell>
          <cell r="G134" t="str">
            <v>Jakarta Selatan</v>
          </cell>
          <cell r="H134" t="str">
            <v>DKI Jakarta</v>
          </cell>
        </row>
        <row r="135">
          <cell r="B135" t="str">
            <v>00236</v>
          </cell>
          <cell r="C135" t="str">
            <v>East Jakarta Industrial Park</v>
          </cell>
          <cell r="D135" t="str">
            <v>DPPK</v>
          </cell>
          <cell r="E135" t="str">
            <v>PPMP</v>
          </cell>
          <cell r="F135" t="str">
            <v>Kawasan Industri EJIP Plot 3A   Cikarang Selatan</v>
          </cell>
          <cell r="G135" t="str">
            <v>Bekasi</v>
          </cell>
          <cell r="H135" t="str">
            <v>Jawa Barat</v>
          </cell>
        </row>
        <row r="136">
          <cell r="B136" t="str">
            <v>00240</v>
          </cell>
          <cell r="C136" t="str">
            <v>BPD Nusa Tenggara Timur</v>
          </cell>
          <cell r="D136" t="str">
            <v>DPPK</v>
          </cell>
          <cell r="E136" t="str">
            <v>PPMP</v>
          </cell>
          <cell r="F136" t="str">
            <v>Gedung Bank NTT Lantai IV  Kelurahan Oebufu</v>
          </cell>
          <cell r="G136" t="str">
            <v>Kupang</v>
          </cell>
          <cell r="H136" t="str">
            <v>Nusa Tenggara Timur</v>
          </cell>
        </row>
        <row r="137">
          <cell r="B137" t="str">
            <v>00242</v>
          </cell>
          <cell r="C137" t="str">
            <v>Karyawan PT Igasar</v>
          </cell>
          <cell r="D137" t="str">
            <v>DPPK</v>
          </cell>
          <cell r="E137" t="str">
            <v>PPMP</v>
          </cell>
          <cell r="F137" t="str">
            <v>Komplek Social Center PT. Semen Padang  Indarung</v>
          </cell>
          <cell r="G137" t="str">
            <v>Padang</v>
          </cell>
          <cell r="H137" t="str">
            <v>Sumatera Barat</v>
          </cell>
        </row>
        <row r="138">
          <cell r="B138" t="str">
            <v>00245</v>
          </cell>
          <cell r="C138" t="str">
            <v>Pembangunan Perumahan</v>
          </cell>
          <cell r="D138" t="str">
            <v>DPPK</v>
          </cell>
          <cell r="E138" t="str">
            <v>PPMP</v>
          </cell>
          <cell r="F138" t="str">
            <v xml:space="preserve">Plaza PP Lantai 5, DPPP  Jl. TB Simatupang No. 57 </v>
          </cell>
          <cell r="G138" t="str">
            <v>Jakarta Timur</v>
          </cell>
          <cell r="H138" t="str">
            <v>DKI Jakarta</v>
          </cell>
        </row>
        <row r="139">
          <cell r="B139" t="str">
            <v>00248</v>
          </cell>
          <cell r="C139" t="str">
            <v>Kertas Leces</v>
          </cell>
          <cell r="D139" t="str">
            <v>DPPK</v>
          </cell>
          <cell r="E139" t="str">
            <v>PPMP</v>
          </cell>
          <cell r="F139" t="str">
            <v>Jl. Raya Lumajang Km. 12  Leces</v>
          </cell>
          <cell r="G139" t="str">
            <v>Probolinggo</v>
          </cell>
          <cell r="H139" t="str">
            <v>Jawa Timur</v>
          </cell>
        </row>
        <row r="140">
          <cell r="B140" t="str">
            <v>00249</v>
          </cell>
          <cell r="C140" t="str">
            <v>PT PLN (Persero)</v>
          </cell>
          <cell r="D140" t="str">
            <v>DPPK</v>
          </cell>
          <cell r="E140" t="str">
            <v>PPMP</v>
          </cell>
          <cell r="F140" t="str">
            <v>Jl. Wolter Monginsidi No. 5   Kebayoran Baru</v>
          </cell>
          <cell r="G140" t="str">
            <v>Jakarta Selatan</v>
          </cell>
          <cell r="H140" t="str">
            <v>DKI Jakarta</v>
          </cell>
        </row>
        <row r="141">
          <cell r="B141" t="str">
            <v>00250</v>
          </cell>
          <cell r="C141" t="str">
            <v>Avesta Continental Pack</v>
          </cell>
          <cell r="D141" t="str">
            <v>DPPK</v>
          </cell>
          <cell r="E141" t="str">
            <v>PPMP</v>
          </cell>
          <cell r="F141" t="str">
            <v>Jl. Raya Bekasi Km. 28,5 Kalibaru</v>
          </cell>
          <cell r="G141" t="str">
            <v>Bekasi</v>
          </cell>
          <cell r="H141" t="str">
            <v>Jawa Barat</v>
          </cell>
        </row>
        <row r="142">
          <cell r="B142" t="str">
            <v>00252</v>
          </cell>
          <cell r="C142" t="str">
            <v>Citas Otis Elevator</v>
          </cell>
          <cell r="D142" t="str">
            <v>DPPK</v>
          </cell>
          <cell r="E142" t="str">
            <v>PPMP</v>
          </cell>
          <cell r="F142" t="str">
            <v>Jl. Buncit Raya No.36   Pejaten, Pasar Minggu</v>
          </cell>
          <cell r="G142" t="str">
            <v>Jakarta Selatan</v>
          </cell>
          <cell r="H142" t="str">
            <v>DKI Jakarta</v>
          </cell>
        </row>
        <row r="143">
          <cell r="B143" t="str">
            <v>00253</v>
          </cell>
          <cell r="C143" t="str">
            <v>Universitas Surabaya</v>
          </cell>
          <cell r="D143" t="str">
            <v>DPPK</v>
          </cell>
          <cell r="E143" t="str">
            <v>PPMP</v>
          </cell>
          <cell r="F143" t="str">
            <v>Ged. C  Lt. II R. Dana Pensiun  Jl. Ngagel Jaya Selatan 169</v>
          </cell>
          <cell r="G143" t="str">
            <v>Surabaya</v>
          </cell>
          <cell r="H143" t="str">
            <v>Jawa Timur</v>
          </cell>
        </row>
        <row r="144">
          <cell r="B144" t="str">
            <v>00254</v>
          </cell>
          <cell r="C144" t="str">
            <v>Lembaga Alkitab Indonesia</v>
          </cell>
          <cell r="D144" t="str">
            <v>DPPK</v>
          </cell>
          <cell r="E144" t="str">
            <v>PPIP</v>
          </cell>
          <cell r="F144" t="str">
            <v>Jl. Salemba Raya No. 49   Gedung LAI Lt. 6  (di samping RS. St.Carolus)</v>
          </cell>
          <cell r="G144" t="str">
            <v>Jakarta Pusat</v>
          </cell>
          <cell r="H144" t="str">
            <v>DKI Jakarta</v>
          </cell>
        </row>
        <row r="145">
          <cell r="B145" t="str">
            <v>00255</v>
          </cell>
          <cell r="C145" t="str">
            <v>Antam</v>
          </cell>
          <cell r="D145" t="str">
            <v>DPPK</v>
          </cell>
          <cell r="E145" t="str">
            <v>PPMP</v>
          </cell>
          <cell r="F145" t="str">
            <v>Gedung Aneka Tambang   Jl. TB. Simatupang No.1, Tanjung Barat</v>
          </cell>
          <cell r="G145" t="str">
            <v>Jakarta Selatan</v>
          </cell>
          <cell r="H145" t="str">
            <v>DKI Jakarta</v>
          </cell>
        </row>
        <row r="146">
          <cell r="B146" t="str">
            <v>00256</v>
          </cell>
          <cell r="C146" t="str">
            <v>Jasa Marga</v>
          </cell>
          <cell r="D146" t="str">
            <v>DPPK</v>
          </cell>
          <cell r="E146" t="str">
            <v>PPMP</v>
          </cell>
          <cell r="F146" t="str">
            <v>Buaran Regency Blok A No. 23   Jl. Taman Malaka Selatan - Pondok Kelapa</v>
          </cell>
          <cell r="G146" t="str">
            <v>Jakarta Timur</v>
          </cell>
          <cell r="H146" t="str">
            <v>DKI Jakarta</v>
          </cell>
        </row>
        <row r="147">
          <cell r="B147" t="str">
            <v>00257</v>
          </cell>
          <cell r="C147" t="str">
            <v>Karyawan Pupuk Kujang</v>
          </cell>
          <cell r="D147" t="str">
            <v>DPPK</v>
          </cell>
          <cell r="E147" t="str">
            <v>PPIP</v>
          </cell>
          <cell r="F147" t="str">
            <v>Graha Purna Bhakti Lt. 2  Jl. Jend. A. Yani No. 39  Po Box 43, Cikampek</v>
          </cell>
          <cell r="G147" t="str">
            <v>Karawang</v>
          </cell>
          <cell r="H147" t="str">
            <v>Jawa Barat</v>
          </cell>
        </row>
        <row r="148">
          <cell r="B148" t="str">
            <v>00258</v>
          </cell>
          <cell r="C148" t="str">
            <v>Inti</v>
          </cell>
          <cell r="D148" t="str">
            <v>DPPK</v>
          </cell>
          <cell r="E148" t="str">
            <v>PPMP</v>
          </cell>
          <cell r="F148" t="str">
            <v>Gedung R  Jl. Moch. Toha No. 77</v>
          </cell>
          <cell r="G148" t="str">
            <v>Bandung</v>
          </cell>
          <cell r="H148" t="str">
            <v>Jawa Barat</v>
          </cell>
        </row>
        <row r="149">
          <cell r="B149" t="str">
            <v>00259</v>
          </cell>
          <cell r="C149" t="str">
            <v>Perhutani</v>
          </cell>
          <cell r="D149" t="str">
            <v>DPPK</v>
          </cell>
          <cell r="E149" t="str">
            <v>PPMP</v>
          </cell>
          <cell r="F149" t="str">
            <v>Wisma Perhutani  Jl. Villa No. 1 Karet Setiabudi</v>
          </cell>
          <cell r="G149" t="str">
            <v>Jakarta Selatan</v>
          </cell>
          <cell r="H149" t="str">
            <v>DKI Jakarta</v>
          </cell>
        </row>
        <row r="150">
          <cell r="B150" t="str">
            <v>00265</v>
          </cell>
          <cell r="C150" t="str">
            <v>Pegawai PT Bank Sumut</v>
          </cell>
          <cell r="D150" t="str">
            <v>DPPK</v>
          </cell>
          <cell r="E150" t="str">
            <v>PPMP</v>
          </cell>
          <cell r="F150" t="str">
            <v>Gedung Bank Sumut Lt. 4,   Jl. Imam Bonjol No. 18</v>
          </cell>
          <cell r="G150" t="str">
            <v>Medan</v>
          </cell>
          <cell r="H150" t="str">
            <v>Sumatera Utara</v>
          </cell>
        </row>
        <row r="151">
          <cell r="B151" t="str">
            <v>00267</v>
          </cell>
          <cell r="C151" t="str">
            <v>Pupuk Kalimantan Timur</v>
          </cell>
          <cell r="D151" t="str">
            <v>DPPK</v>
          </cell>
          <cell r="E151" t="str">
            <v>PPMP</v>
          </cell>
          <cell r="F151" t="str">
            <v>Gd. Dana Pensiun Pupuk Kaltim  Jl. S. Parman No. 5</v>
          </cell>
          <cell r="G151" t="str">
            <v>Bontang</v>
          </cell>
          <cell r="H151" t="str">
            <v>Kalimantan Timur</v>
          </cell>
        </row>
        <row r="152">
          <cell r="B152" t="str">
            <v>00268</v>
          </cell>
          <cell r="C152" t="str">
            <v>Telkom</v>
          </cell>
          <cell r="D152" t="str">
            <v>DPPK</v>
          </cell>
          <cell r="E152" t="str">
            <v>PPMP</v>
          </cell>
          <cell r="F152" t="str">
            <v>Jl. Surapati No.151</v>
          </cell>
          <cell r="G152" t="str">
            <v>Bandung</v>
          </cell>
          <cell r="H152" t="str">
            <v>Jawa Barat</v>
          </cell>
        </row>
        <row r="153">
          <cell r="B153" t="str">
            <v>00269</v>
          </cell>
          <cell r="C153" t="str">
            <v>Pegawai Perum Peruri</v>
          </cell>
          <cell r="D153" t="str">
            <v>DPPK</v>
          </cell>
          <cell r="E153" t="str">
            <v>PPMP</v>
          </cell>
          <cell r="F153" t="str">
            <v xml:space="preserve">Jl. Trunojoyo No. 8A </v>
          </cell>
          <cell r="G153" t="str">
            <v>Jakarta Selatan</v>
          </cell>
          <cell r="H153" t="str">
            <v>DKI Jakarta</v>
          </cell>
        </row>
        <row r="154">
          <cell r="B154" t="str">
            <v>00270</v>
          </cell>
          <cell r="C154" t="str">
            <v>Karyawan PT Pal Indonesia</v>
          </cell>
          <cell r="D154" t="str">
            <v>DPPK</v>
          </cell>
          <cell r="E154" t="str">
            <v>PPIP</v>
          </cell>
          <cell r="F154" t="str">
            <v>JL.Taruna No.66-68   Ujung Surabaya</v>
          </cell>
          <cell r="G154" t="str">
            <v>Surabaya</v>
          </cell>
          <cell r="H154" t="str">
            <v>Jawa Timur</v>
          </cell>
        </row>
        <row r="155">
          <cell r="B155" t="str">
            <v>00271</v>
          </cell>
          <cell r="C155" t="str">
            <v>Ibm Indonesia</v>
          </cell>
          <cell r="D155" t="str">
            <v>DPPK</v>
          </cell>
          <cell r="E155" t="str">
            <v>PPIP</v>
          </cell>
          <cell r="F155" t="str">
            <v>The Plaza Office Tower Lt. 16, Jl. MH. Thamrin Kav. 28-30</v>
          </cell>
          <cell r="G155" t="str">
            <v>Jakarta Pusat</v>
          </cell>
          <cell r="H155" t="str">
            <v>DKI Jakarta</v>
          </cell>
        </row>
        <row r="156">
          <cell r="B156" t="str">
            <v>00272</v>
          </cell>
          <cell r="C156" t="str">
            <v>Avrist (d/h AIA Indonesia)</v>
          </cell>
          <cell r="D156" t="str">
            <v>DPPK</v>
          </cell>
          <cell r="E156" t="str">
            <v>PPIP</v>
          </cell>
          <cell r="F156" t="str">
            <v>Gedung Bank Panin Senayan Lt. 3, 7 &amp; 8   Jl. Jend. Sudirman</v>
          </cell>
          <cell r="G156" t="str">
            <v>Jakarta Pusat</v>
          </cell>
          <cell r="H156" t="str">
            <v>DKI Jakarta</v>
          </cell>
        </row>
        <row r="157">
          <cell r="B157" t="str">
            <v>00273</v>
          </cell>
          <cell r="C157" t="str">
            <v>Garam</v>
          </cell>
          <cell r="D157" t="str">
            <v>DPPK</v>
          </cell>
          <cell r="E157" t="str">
            <v>PPMP</v>
          </cell>
          <cell r="F157" t="str">
            <v>Jl. Arief Rahman Hakim 93</v>
          </cell>
          <cell r="G157" t="str">
            <v>Surabaya</v>
          </cell>
          <cell r="H157" t="str">
            <v>Jawa Timur</v>
          </cell>
        </row>
        <row r="158">
          <cell r="B158" t="str">
            <v>00274</v>
          </cell>
          <cell r="C158" t="str">
            <v>Perkebunan</v>
          </cell>
          <cell r="D158" t="str">
            <v>DPPK</v>
          </cell>
          <cell r="E158" t="str">
            <v>PPMP</v>
          </cell>
          <cell r="F158" t="str">
            <v>Gedung DAPENBUN   Jl. Hayam Wuruk No. 4 AX-BX</v>
          </cell>
          <cell r="G158" t="str">
            <v>Jakarta Barat</v>
          </cell>
          <cell r="H158" t="str">
            <v>DKI Jakarta</v>
          </cell>
        </row>
        <row r="159">
          <cell r="B159" t="str">
            <v>00277</v>
          </cell>
          <cell r="C159" t="str">
            <v>PT Istaka Karya</v>
          </cell>
          <cell r="D159" t="str">
            <v>DPPK</v>
          </cell>
          <cell r="E159" t="str">
            <v>PPMP</v>
          </cell>
          <cell r="F159" t="str">
            <v>Graha Iskandarsyah ly 9 Jl. Iskandarsyah Raya No. 660 Kebayoran baru</v>
          </cell>
          <cell r="G159" t="str">
            <v>Jakarta Selatan</v>
          </cell>
          <cell r="H159" t="str">
            <v>DKI Jakarta</v>
          </cell>
        </row>
        <row r="160">
          <cell r="B160" t="str">
            <v>00278</v>
          </cell>
          <cell r="C160" t="str">
            <v>ASDP</v>
          </cell>
          <cell r="D160" t="str">
            <v>DPPK</v>
          </cell>
          <cell r="E160" t="str">
            <v>PPMP</v>
          </cell>
          <cell r="F160" t="str">
            <v>Jl. Pemuda No. 291</v>
          </cell>
          <cell r="G160" t="str">
            <v>Jakarta Timur</v>
          </cell>
          <cell r="H160" t="str">
            <v>DKI Jakarta</v>
          </cell>
        </row>
        <row r="161">
          <cell r="B161" t="str">
            <v>00279</v>
          </cell>
          <cell r="C161" t="str">
            <v>Jasa Tirta II</v>
          </cell>
          <cell r="D161" t="str">
            <v>DPPK</v>
          </cell>
          <cell r="E161" t="str">
            <v>PPMP</v>
          </cell>
          <cell r="F161" t="str">
            <v>Jl. Lurah Kawi, Jatiluhur</v>
          </cell>
          <cell r="G161" t="str">
            <v>Purwakarta</v>
          </cell>
          <cell r="H161" t="str">
            <v>Jawa Barat</v>
          </cell>
        </row>
        <row r="162">
          <cell r="B162" t="str">
            <v>00282</v>
          </cell>
          <cell r="C162" t="str">
            <v>Perusahaan Pelabuhan Dan Pengerukan</v>
          </cell>
          <cell r="D162" t="str">
            <v>DPPK</v>
          </cell>
          <cell r="E162" t="str">
            <v>PPMP</v>
          </cell>
          <cell r="F162" t="str">
            <v>JL.Pemuda, Balap Sepeda No.1(I)   Rawamangun</v>
          </cell>
          <cell r="G162" t="str">
            <v>Jakarta Timur</v>
          </cell>
          <cell r="H162" t="str">
            <v>DKI Jakarta</v>
          </cell>
        </row>
        <row r="163">
          <cell r="B163" t="str">
            <v>00284</v>
          </cell>
          <cell r="C163" t="str">
            <v>Perumnas</v>
          </cell>
          <cell r="D163" t="str">
            <v>DPPK</v>
          </cell>
          <cell r="E163" t="str">
            <v>PPMP</v>
          </cell>
          <cell r="F163" t="str">
            <v>Rukan Kirana Cawang No. B 16 Jl. DI. Panjaitan Kav. 48</v>
          </cell>
          <cell r="G163" t="str">
            <v>Jakarta Timur</v>
          </cell>
          <cell r="H163" t="str">
            <v>DKI Jakarta</v>
          </cell>
        </row>
        <row r="164">
          <cell r="B164" t="str">
            <v>00285</v>
          </cell>
          <cell r="C164" t="str">
            <v>Pertamina</v>
          </cell>
          <cell r="D164" t="str">
            <v>DPPK</v>
          </cell>
          <cell r="E164" t="str">
            <v>PPMP</v>
          </cell>
          <cell r="F164" t="str">
            <v>M.I. Ridwan Rais  7 A</v>
          </cell>
          <cell r="G164" t="str">
            <v>Jakarta Pusat</v>
          </cell>
          <cell r="H164" t="str">
            <v>DKI Jakarta</v>
          </cell>
        </row>
        <row r="165">
          <cell r="B165" t="str">
            <v>00286</v>
          </cell>
          <cell r="C165" t="str">
            <v>Boc Indonesia</v>
          </cell>
          <cell r="D165" t="str">
            <v>DPPK</v>
          </cell>
          <cell r="E165" t="str">
            <v>PPMP</v>
          </cell>
          <cell r="F165" t="str">
            <v>Jl. Raya Bekasi Km 21 - Pulogadung</v>
          </cell>
          <cell r="G165" t="str">
            <v>Jakarta Utara</v>
          </cell>
          <cell r="H165" t="str">
            <v>DKI Jakarta</v>
          </cell>
        </row>
        <row r="166">
          <cell r="B166" t="str">
            <v>00289</v>
          </cell>
          <cell r="C166" t="str">
            <v>Essence Indonesia</v>
          </cell>
          <cell r="D166" t="str">
            <v>DPPK</v>
          </cell>
          <cell r="E166" t="str">
            <v>PPMP</v>
          </cell>
          <cell r="F166" t="str">
            <v xml:space="preserve">Jl. Otto Iskandardinata No. 74 </v>
          </cell>
          <cell r="G166" t="str">
            <v>Jakarta Timur</v>
          </cell>
          <cell r="H166" t="str">
            <v>DKI Jakarta</v>
          </cell>
        </row>
        <row r="167">
          <cell r="B167" t="str">
            <v>00290</v>
          </cell>
          <cell r="C167" t="str">
            <v>Natour</v>
          </cell>
          <cell r="D167" t="str">
            <v>DPPK</v>
          </cell>
          <cell r="E167" t="str">
            <v>PPMP</v>
          </cell>
          <cell r="F167" t="str">
            <v>Graha Inna Lt. 5   Jl. Warung Buncit Raya Kav. 38</v>
          </cell>
          <cell r="G167" t="str">
            <v>Jakarta Selatan</v>
          </cell>
          <cell r="H167" t="str">
            <v>DKI Jakarta</v>
          </cell>
        </row>
        <row r="168">
          <cell r="B168" t="str">
            <v>00291</v>
          </cell>
          <cell r="C168" t="str">
            <v>Karyawan PT Industri Sandang Nusantara</v>
          </cell>
          <cell r="D168" t="str">
            <v>DPPK</v>
          </cell>
          <cell r="E168" t="str">
            <v>PPMP</v>
          </cell>
          <cell r="F168" t="str">
            <v>Jl. K.H Agus Salim No. 45</v>
          </cell>
          <cell r="G168" t="str">
            <v>Bekasi</v>
          </cell>
          <cell r="H168" t="str">
            <v>Jawa Barat</v>
          </cell>
        </row>
        <row r="169">
          <cell r="B169" t="str">
            <v>00293</v>
          </cell>
          <cell r="C169" t="str">
            <v>Krakatau Steel</v>
          </cell>
          <cell r="D169" t="str">
            <v>DPPK</v>
          </cell>
          <cell r="E169" t="str">
            <v>PPMP</v>
          </cell>
          <cell r="F169" t="str">
            <v>Jl. KH. Yasin Beji No. 29</v>
          </cell>
          <cell r="G169" t="str">
            <v>Cilegon</v>
          </cell>
          <cell r="H169" t="str">
            <v>Banten</v>
          </cell>
        </row>
        <row r="170">
          <cell r="B170" t="str">
            <v>00294</v>
          </cell>
          <cell r="C170" t="str">
            <v>Pelni</v>
          </cell>
          <cell r="D170" t="str">
            <v>DPPK</v>
          </cell>
          <cell r="E170" t="str">
            <v>PPMP</v>
          </cell>
          <cell r="F170" t="str">
            <v>Gedung PT Pelni Lt. 3  Jl. Angkasa No. 18</v>
          </cell>
          <cell r="G170" t="str">
            <v>Jakarta Pusat</v>
          </cell>
          <cell r="H170" t="str">
            <v>DKI Jakarta</v>
          </cell>
        </row>
        <row r="171">
          <cell r="B171" t="str">
            <v>00295</v>
          </cell>
          <cell r="C171" t="str">
            <v>Pusri</v>
          </cell>
          <cell r="D171" t="str">
            <v>DPPK</v>
          </cell>
          <cell r="E171" t="str">
            <v>PPMP</v>
          </cell>
          <cell r="F171" t="str">
            <v>Jl. Mayor Zen 2 Ilir Sei Selayur</v>
          </cell>
          <cell r="G171" t="str">
            <v>Palembang</v>
          </cell>
          <cell r="H171" t="str">
            <v>Sumatera Selatan</v>
          </cell>
        </row>
        <row r="172">
          <cell r="B172" t="str">
            <v>00296</v>
          </cell>
          <cell r="C172" t="str">
            <v>Pegawai Indah Karya</v>
          </cell>
          <cell r="D172" t="str">
            <v>DPPK</v>
          </cell>
          <cell r="E172" t="str">
            <v>PPMP</v>
          </cell>
          <cell r="F172" t="str">
            <v>JL.Golf No.2A Ujung Berung</v>
          </cell>
          <cell r="G172" t="str">
            <v>Bandung</v>
          </cell>
          <cell r="H172" t="str">
            <v>Jawa Barat</v>
          </cell>
        </row>
        <row r="173">
          <cell r="B173" t="str">
            <v>00297</v>
          </cell>
          <cell r="C173" t="str">
            <v>LEN Industri</v>
          </cell>
          <cell r="D173" t="str">
            <v>DPPK</v>
          </cell>
          <cell r="E173" t="str">
            <v>PPMP</v>
          </cell>
          <cell r="F173" t="str">
            <v>Gedung C Lt. 1  Jl. Soekarno-Hatta No. 442</v>
          </cell>
          <cell r="G173" t="str">
            <v>Bandung</v>
          </cell>
          <cell r="H173" t="str">
            <v>Jawa Barat</v>
          </cell>
        </row>
        <row r="174">
          <cell r="B174" t="str">
            <v>00298</v>
          </cell>
          <cell r="C174" t="str">
            <v>Nindya Karya</v>
          </cell>
          <cell r="D174" t="str">
            <v>DPPK</v>
          </cell>
          <cell r="E174" t="str">
            <v>PPMP</v>
          </cell>
          <cell r="F174" t="str">
            <v>Nindya Karya Lantai VI  Jl. Letjen MT Haryono Kav.22</v>
          </cell>
          <cell r="G174" t="str">
            <v>Jakarta Timur</v>
          </cell>
          <cell r="H174" t="str">
            <v>DKI Jakarta</v>
          </cell>
        </row>
        <row r="175">
          <cell r="B175" t="str">
            <v>00299</v>
          </cell>
          <cell r="C175" t="str">
            <v>Gunung Madu</v>
          </cell>
          <cell r="D175" t="str">
            <v>DPPK</v>
          </cell>
          <cell r="E175" t="str">
            <v>PPIP</v>
          </cell>
          <cell r="F175" t="str">
            <v>Jl. Kebon Sirih No. 39</v>
          </cell>
          <cell r="G175" t="str">
            <v>Jakarta Pusat</v>
          </cell>
          <cell r="H175" t="str">
            <v>DKI Jakarta</v>
          </cell>
        </row>
        <row r="176">
          <cell r="B176" t="str">
            <v>00300</v>
          </cell>
          <cell r="C176" t="str">
            <v>Biro Klasifikasi Indonesia</v>
          </cell>
          <cell r="D176" t="str">
            <v>DPPK</v>
          </cell>
          <cell r="E176" t="str">
            <v>PPMP</v>
          </cell>
          <cell r="F176" t="str">
            <v>Jl. Yos Sudarso no. 38-40 Tanjung Priok   Kelurahan Kebon Bawang, Kecamatan Tanjung Priok</v>
          </cell>
          <cell r="G176" t="str">
            <v>Jakarta Utara</v>
          </cell>
          <cell r="H176" t="str">
            <v>DKI Jakarta</v>
          </cell>
        </row>
        <row r="177">
          <cell r="B177" t="str">
            <v>00301</v>
          </cell>
          <cell r="C177" t="str">
            <v>Wijaya Karya</v>
          </cell>
          <cell r="D177" t="str">
            <v>DPPK</v>
          </cell>
          <cell r="E177" t="str">
            <v>PPMP</v>
          </cell>
          <cell r="F177" t="str">
            <v>Gedung Wika Lt. 2  Jl. D.I. Panjaitan Kav. 9</v>
          </cell>
          <cell r="G177" t="str">
            <v>Jakarta Timur</v>
          </cell>
          <cell r="H177" t="str">
            <v>DKI Jakarta</v>
          </cell>
        </row>
        <row r="178">
          <cell r="B178" t="str">
            <v>00302</v>
          </cell>
          <cell r="C178" t="str">
            <v>Pegawai Gelora Senayan</v>
          </cell>
          <cell r="D178" t="str">
            <v>DPPK</v>
          </cell>
          <cell r="E178" t="str">
            <v>PPMP</v>
          </cell>
          <cell r="F178" t="str">
            <v>Jl. Pintu Satu Komplek Gelora Senayan</v>
          </cell>
          <cell r="G178" t="str">
            <v>Jakarta Pusat</v>
          </cell>
          <cell r="H178" t="str">
            <v>DKI Jakarta</v>
          </cell>
        </row>
        <row r="179">
          <cell r="B179" t="str">
            <v>00303</v>
          </cell>
          <cell r="C179" t="str">
            <v>PT Pos Indonesia (Persero)</v>
          </cell>
          <cell r="D179" t="str">
            <v>DPPK</v>
          </cell>
          <cell r="E179" t="str">
            <v>PPMP</v>
          </cell>
          <cell r="F179" t="str">
            <v>Jl. Tasikmalaya No.1</v>
          </cell>
          <cell r="G179" t="str">
            <v>Bandung</v>
          </cell>
          <cell r="H179" t="str">
            <v>Jawa Barat</v>
          </cell>
        </row>
        <row r="180">
          <cell r="B180" t="str">
            <v>00305</v>
          </cell>
          <cell r="C180" t="str">
            <v>SKU PT Ukindo</v>
          </cell>
          <cell r="D180" t="str">
            <v>DPPK</v>
          </cell>
          <cell r="E180" t="str">
            <v>PPMP</v>
          </cell>
          <cell r="F180" t="str">
            <v xml:space="preserve">Wisma HSBC Lantai 3  Jl. Diponegoro Kav. 11 </v>
          </cell>
          <cell r="G180" t="str">
            <v>Medan</v>
          </cell>
          <cell r="H180" t="str">
            <v>Sumatera Utara</v>
          </cell>
        </row>
        <row r="181">
          <cell r="B181" t="str">
            <v>00307</v>
          </cell>
          <cell r="C181" t="str">
            <v>Hotel Indonesia Internasional</v>
          </cell>
          <cell r="D181" t="str">
            <v>DPPK</v>
          </cell>
          <cell r="E181" t="str">
            <v>PPMP</v>
          </cell>
          <cell r="F181" t="str">
            <v>Jl. Warung Buncit Raya Pulo No.17</v>
          </cell>
          <cell r="G181" t="str">
            <v>Jakarta Selatan</v>
          </cell>
          <cell r="H181" t="str">
            <v>DKI Jakarta</v>
          </cell>
        </row>
        <row r="182">
          <cell r="B182" t="str">
            <v>00308</v>
          </cell>
          <cell r="C182" t="str">
            <v>Pendidikan Cendekia Utama</v>
          </cell>
          <cell r="D182" t="str">
            <v>DPPK</v>
          </cell>
          <cell r="E182" t="str">
            <v>PPMP</v>
          </cell>
          <cell r="F182" t="str">
            <v>Kampus Universitas Dr. Soetomo Jl. Semolowaru No. 84</v>
          </cell>
          <cell r="G182" t="str">
            <v>Surabaya</v>
          </cell>
          <cell r="H182" t="str">
            <v>Jawa Timur</v>
          </cell>
        </row>
        <row r="183">
          <cell r="B183" t="str">
            <v>00309</v>
          </cell>
          <cell r="C183" t="str">
            <v>Karyawan PT Pindad</v>
          </cell>
          <cell r="D183" t="str">
            <v>DPPK</v>
          </cell>
          <cell r="E183" t="str">
            <v>PPIP</v>
          </cell>
          <cell r="F183" t="str">
            <v>Jl. Jend. Gatot Subroto No. 517</v>
          </cell>
          <cell r="G183" t="str">
            <v>Bandung</v>
          </cell>
          <cell r="H183" t="str">
            <v>Jawa Barat</v>
          </cell>
        </row>
        <row r="184">
          <cell r="B184" t="str">
            <v>00310</v>
          </cell>
          <cell r="C184" t="str">
            <v>Dok Dan Perkapalan Surabaya</v>
          </cell>
          <cell r="D184" t="str">
            <v>DPPK</v>
          </cell>
          <cell r="E184" t="str">
            <v>PPMP</v>
          </cell>
          <cell r="F184" t="str">
            <v>Jl. Tanjung Perak Barat No. 433-435</v>
          </cell>
          <cell r="G184" t="str">
            <v>Surabaya</v>
          </cell>
          <cell r="H184" t="str">
            <v>Jawa Timur</v>
          </cell>
        </row>
        <row r="185">
          <cell r="B185" t="str">
            <v>00311</v>
          </cell>
          <cell r="C185" t="str">
            <v>Semen Gresik</v>
          </cell>
          <cell r="D185" t="str">
            <v>DPPK</v>
          </cell>
          <cell r="E185" t="str">
            <v>PPMP</v>
          </cell>
          <cell r="F185" t="str">
            <v>Kantor YDPKSG Jl. RA. Kartini No. 23</v>
          </cell>
          <cell r="G185" t="str">
            <v>Gresik</v>
          </cell>
          <cell r="H185" t="str">
            <v>Jawa Timur</v>
          </cell>
        </row>
        <row r="186">
          <cell r="B186" t="str">
            <v>00315</v>
          </cell>
          <cell r="C186" t="str">
            <v>Karyawan PT Coca-Cola Indonesia</v>
          </cell>
          <cell r="D186" t="str">
            <v>DPPK</v>
          </cell>
          <cell r="E186" t="str">
            <v>PPMP</v>
          </cell>
          <cell r="F186" t="str">
            <v>Gedung Wisma GKBI Lantai 8  Jl. Jend. Sudirman Kav. 28</v>
          </cell>
          <cell r="G186" t="str">
            <v>Jakarta Pusat</v>
          </cell>
          <cell r="H186" t="str">
            <v>DKI Jakarta</v>
          </cell>
        </row>
        <row r="187">
          <cell r="B187" t="str">
            <v>00316</v>
          </cell>
          <cell r="C187" t="str">
            <v>Inhutani</v>
          </cell>
          <cell r="D187" t="str">
            <v>DPPK</v>
          </cell>
          <cell r="E187" t="str">
            <v>PPMP</v>
          </cell>
          <cell r="F187" t="str">
            <v>Jln. KH. Ahmad Dahlan 69 Kebayoran Baru</v>
          </cell>
          <cell r="G187" t="str">
            <v>Jakarta Selatan</v>
          </cell>
          <cell r="H187" t="str">
            <v>DKI Jakarta</v>
          </cell>
        </row>
        <row r="188">
          <cell r="B188" t="str">
            <v>00317</v>
          </cell>
          <cell r="C188" t="str">
            <v>Bank Mandiri</v>
          </cell>
          <cell r="D188" t="str">
            <v>DPPK</v>
          </cell>
          <cell r="E188" t="str">
            <v>PPIP</v>
          </cell>
          <cell r="F188" t="str">
            <v>Bank Mandiri Lt.4   Jl. Mampang Prapatan No. 61</v>
          </cell>
          <cell r="G188" t="str">
            <v>Jakarta Selatan</v>
          </cell>
          <cell r="H188" t="str">
            <v>DKI Jakarta</v>
          </cell>
        </row>
        <row r="189">
          <cell r="B189" t="str">
            <v>00318</v>
          </cell>
          <cell r="C189" t="str">
            <v>Bina Adhi Sejahtera</v>
          </cell>
          <cell r="D189" t="str">
            <v>DPPK</v>
          </cell>
          <cell r="E189" t="str">
            <v>PPMP</v>
          </cell>
          <cell r="F189" t="str">
            <v>Jl. Raya Pasar Minggu Km 18</v>
          </cell>
          <cell r="G189" t="str">
            <v>Jakarta Selatan</v>
          </cell>
          <cell r="H189" t="str">
            <v>DKI Jakarta</v>
          </cell>
        </row>
        <row r="190">
          <cell r="B190" t="str">
            <v>00320</v>
          </cell>
          <cell r="C190" t="str">
            <v>Pegadaian</v>
          </cell>
          <cell r="D190" t="str">
            <v>DPPK</v>
          </cell>
          <cell r="E190" t="str">
            <v>PPMP</v>
          </cell>
          <cell r="F190" t="str">
            <v>Jl. Jambrut  No. 16 A Kenari</v>
          </cell>
          <cell r="G190" t="str">
            <v>Jakarta Pusat</v>
          </cell>
          <cell r="H190" t="str">
            <v>DKI Jakarta</v>
          </cell>
        </row>
        <row r="191">
          <cell r="B191" t="str">
            <v>00321</v>
          </cell>
          <cell r="C191" t="str">
            <v>Angkasa Pura II</v>
          </cell>
          <cell r="D191" t="str">
            <v>DPPK</v>
          </cell>
          <cell r="E191" t="str">
            <v>PPMP</v>
          </cell>
          <cell r="F191" t="str">
            <v>Gedung 628 Bandara International Soekarno-Hatta</v>
          </cell>
          <cell r="G191" t="str">
            <v>Tangerang</v>
          </cell>
          <cell r="H191" t="str">
            <v>Banten</v>
          </cell>
        </row>
        <row r="192">
          <cell r="B192" t="str">
            <v>00322</v>
          </cell>
          <cell r="C192" t="str">
            <v>Angkasa Pura I</v>
          </cell>
          <cell r="D192" t="str">
            <v>DPPK</v>
          </cell>
          <cell r="E192" t="str">
            <v>PPMP</v>
          </cell>
          <cell r="F192" t="str">
            <v>Gedung DAPENRA Lantai 6  Kota Baru Bandar Kemayoran  Blok B-12 Kaveling No.8</v>
          </cell>
          <cell r="G192" t="str">
            <v>Jakarta Pusat</v>
          </cell>
          <cell r="H192" t="str">
            <v>DKI Jakarta</v>
          </cell>
        </row>
        <row r="193">
          <cell r="B193" t="str">
            <v>00323</v>
          </cell>
          <cell r="C193" t="str">
            <v>Karyawan Semen Baturaja</v>
          </cell>
          <cell r="D193" t="str">
            <v>DPPK</v>
          </cell>
          <cell r="E193" t="str">
            <v>PPMP</v>
          </cell>
          <cell r="F193" t="str">
            <v>Jl. Abikusno Cokrosuyoso Kertapati</v>
          </cell>
          <cell r="G193" t="str">
            <v>Palembang</v>
          </cell>
          <cell r="H193" t="str">
            <v>Sumatera Selatan</v>
          </cell>
        </row>
        <row r="194">
          <cell r="B194" t="str">
            <v>00324</v>
          </cell>
          <cell r="C194" t="str">
            <v>Garuda Indonesia</v>
          </cell>
          <cell r="D194" t="str">
            <v>DPPK</v>
          </cell>
          <cell r="E194" t="str">
            <v>PPIP</v>
          </cell>
          <cell r="F194" t="str">
            <v>JL. Johar No. 4 Menteng</v>
          </cell>
          <cell r="G194" t="str">
            <v>Jakarta Pusat</v>
          </cell>
          <cell r="H194" t="str">
            <v>DKI Jakarta</v>
          </cell>
        </row>
        <row r="195">
          <cell r="B195" t="str">
            <v>00325</v>
          </cell>
          <cell r="C195" t="str">
            <v>Semen Tonasa</v>
          </cell>
          <cell r="D195" t="str">
            <v>DPPK</v>
          </cell>
          <cell r="E195" t="str">
            <v>PPMP</v>
          </cell>
          <cell r="F195" t="str">
            <v xml:space="preserve"> Kantor Pusat PT Semen Tonasa Lantai 1</v>
          </cell>
          <cell r="G195" t="str">
            <v>Pangkajene</v>
          </cell>
          <cell r="H195" t="str">
            <v>Sulawesi Selatan</v>
          </cell>
        </row>
        <row r="196">
          <cell r="B196" t="str">
            <v>00326</v>
          </cell>
          <cell r="C196" t="str">
            <v>Kimia Farma</v>
          </cell>
          <cell r="D196" t="str">
            <v>DPPK</v>
          </cell>
          <cell r="E196" t="str">
            <v>PPMP</v>
          </cell>
          <cell r="F196" t="str">
            <v>Jl. Sahardjo No. 199 Tebet</v>
          </cell>
          <cell r="G196" t="str">
            <v>Jakarta Selatan</v>
          </cell>
          <cell r="H196" t="str">
            <v>DKI Jakarta</v>
          </cell>
        </row>
        <row r="197">
          <cell r="B197" t="str">
            <v>00327</v>
          </cell>
          <cell r="C197" t="str">
            <v>Electrolux Indonesia</v>
          </cell>
          <cell r="D197" t="str">
            <v>DPPK</v>
          </cell>
          <cell r="E197" t="str">
            <v>PPIP</v>
          </cell>
          <cell r="F197" t="str">
            <v xml:space="preserve">Plaza Kuningan Menara Utara Lantai 2, Jalan HR. Rasuna Said Kav. C 11- 14 Karet Setiabudi,  Jakarta Selatan 12940
</v>
          </cell>
          <cell r="G197" t="str">
            <v>Jakarta Selatan</v>
          </cell>
          <cell r="H197" t="str">
            <v>DKI Jakarta</v>
          </cell>
        </row>
        <row r="198">
          <cell r="B198" t="str">
            <v>00328</v>
          </cell>
          <cell r="C198" t="str">
            <v>Pertani</v>
          </cell>
          <cell r="D198" t="str">
            <v>DPPK</v>
          </cell>
          <cell r="E198" t="str">
            <v>PPMP</v>
          </cell>
          <cell r="F198" t="str">
            <v>Jl. Pertani No. 1 Duren Tiga, Pancoran</v>
          </cell>
          <cell r="G198" t="str">
            <v>Jakarta Selatan</v>
          </cell>
          <cell r="H198" t="str">
            <v>DKI Jakarta</v>
          </cell>
        </row>
        <row r="199">
          <cell r="B199" t="str">
            <v>00329</v>
          </cell>
          <cell r="C199" t="str">
            <v>PT Brantas Abipraya</v>
          </cell>
          <cell r="D199" t="str">
            <v>DPPK</v>
          </cell>
          <cell r="E199" t="str">
            <v>PPMP</v>
          </cell>
          <cell r="F199" t="str">
            <v>Jl. DI Panjaitan Kav.14, Cawang</v>
          </cell>
          <cell r="G199" t="str">
            <v>Jakarta Timur</v>
          </cell>
          <cell r="H199" t="str">
            <v>DKI Jakarta</v>
          </cell>
        </row>
        <row r="200">
          <cell r="B200" t="str">
            <v>00330</v>
          </cell>
          <cell r="C200" t="str">
            <v>Semen Padang</v>
          </cell>
          <cell r="D200" t="str">
            <v>DPPK</v>
          </cell>
          <cell r="E200" t="str">
            <v>PPMP</v>
          </cell>
          <cell r="F200" t="str">
            <v>Komplek PT. Semen Padang - Indarung</v>
          </cell>
          <cell r="G200" t="str">
            <v>Padang</v>
          </cell>
          <cell r="H200" t="str">
            <v>Sumatera Barat</v>
          </cell>
        </row>
        <row r="201">
          <cell r="B201" t="str">
            <v>00334</v>
          </cell>
          <cell r="C201" t="str">
            <v>Goodyear Indonesia</v>
          </cell>
          <cell r="D201" t="str">
            <v>DPPK</v>
          </cell>
          <cell r="E201" t="str">
            <v>PPMP</v>
          </cell>
          <cell r="F201" t="str">
            <v>Jl. Pemuda No. 27</v>
          </cell>
          <cell r="G201" t="str">
            <v>Bogor</v>
          </cell>
          <cell r="H201" t="str">
            <v>Jawa Barat</v>
          </cell>
        </row>
        <row r="202">
          <cell r="B202" t="str">
            <v>00335</v>
          </cell>
          <cell r="C202" t="str">
            <v>Apac Inti Corpora</v>
          </cell>
          <cell r="D202" t="str">
            <v>DPPK</v>
          </cell>
          <cell r="E202" t="str">
            <v>PPIP</v>
          </cell>
          <cell r="F202" t="str">
            <v>Graha BIP Lantai 6   Jl. Gatot Subroto Kav. 23</v>
          </cell>
          <cell r="G202" t="str">
            <v>Jakarta Selatan</v>
          </cell>
          <cell r="H202" t="str">
            <v>DKI Jakarta</v>
          </cell>
        </row>
        <row r="203">
          <cell r="B203" t="str">
            <v>00336</v>
          </cell>
          <cell r="C203" t="str">
            <v>IPTN</v>
          </cell>
          <cell r="D203" t="str">
            <v>DPPK</v>
          </cell>
          <cell r="E203" t="str">
            <v>PPMP</v>
          </cell>
          <cell r="F203" t="str">
            <v>Gedung Dirgantara II (eks Gedung Dharmawanita) Lt II  KP II PT Dirgantara Indonesia (Persero)  Jl. Pajajaran No. 154</v>
          </cell>
          <cell r="G203" t="str">
            <v>Bandung</v>
          </cell>
          <cell r="H203" t="str">
            <v>Jawa Barat</v>
          </cell>
        </row>
        <row r="204">
          <cell r="B204" t="str">
            <v>00337</v>
          </cell>
          <cell r="C204" t="str">
            <v>Lembaga Katolik Yadapen</v>
          </cell>
          <cell r="D204" t="str">
            <v>DPPK</v>
          </cell>
          <cell r="E204" t="str">
            <v>PPMP</v>
          </cell>
          <cell r="F204" t="str">
            <v>JL. Let. Jend. Suprapto 54</v>
          </cell>
          <cell r="G204" t="str">
            <v>Semarang</v>
          </cell>
          <cell r="H204" t="str">
            <v>Jawa Tengah</v>
          </cell>
        </row>
        <row r="205">
          <cell r="B205" t="str">
            <v>00338</v>
          </cell>
          <cell r="C205" t="str">
            <v>Muhammadiyah</v>
          </cell>
          <cell r="D205" t="str">
            <v>DPPK</v>
          </cell>
          <cell r="E205" t="str">
            <v>PPMP</v>
          </cell>
          <cell r="F205" t="str">
            <v>Jl. HOS Cokroaminoto 17</v>
          </cell>
          <cell r="G205" t="str">
            <v>Yogyakarta</v>
          </cell>
          <cell r="H205" t="str">
            <v>DI Yogyakarta</v>
          </cell>
        </row>
        <row r="206">
          <cell r="B206" t="str">
            <v>00339</v>
          </cell>
          <cell r="C206" t="str">
            <v>Manfaat Pasti Unilever Indonesia</v>
          </cell>
          <cell r="D206" t="str">
            <v>DPPK</v>
          </cell>
          <cell r="E206" t="str">
            <v>PPMP</v>
          </cell>
          <cell r="F206" t="str">
            <v>Gedung Graha Unilever  Jl. Jendral Gatot Subroto Kav. 15</v>
          </cell>
          <cell r="G206" t="str">
            <v>Jakarta Selatan</v>
          </cell>
          <cell r="H206" t="str">
            <v>DKI Jakarta</v>
          </cell>
        </row>
        <row r="207">
          <cell r="B207" t="str">
            <v>00342</v>
          </cell>
          <cell r="C207" t="str">
            <v>Mitsubishi Krama Yudha Motors And Manufacturing</v>
          </cell>
          <cell r="D207" t="str">
            <v>DPPK</v>
          </cell>
          <cell r="E207" t="str">
            <v>PPMP</v>
          </cell>
          <cell r="F207" t="str">
            <v xml:space="preserve">JL Raya Bekasi Km.21-22 Pulagadung Jakarta Timur </v>
          </cell>
          <cell r="G207" t="str">
            <v>Jakarta Timur</v>
          </cell>
          <cell r="H207" t="str">
            <v>DKI Jakarta</v>
          </cell>
        </row>
        <row r="208">
          <cell r="B208" t="str">
            <v>00343</v>
          </cell>
          <cell r="C208" t="str">
            <v>Universitas Islam Bandung</v>
          </cell>
          <cell r="D208" t="str">
            <v>DPPK</v>
          </cell>
          <cell r="E208" t="str">
            <v>PPMP</v>
          </cell>
          <cell r="F208" t="str">
            <v>Jl. Hariang Banga No. 1-A</v>
          </cell>
          <cell r="G208" t="str">
            <v>Bandung</v>
          </cell>
          <cell r="H208" t="str">
            <v>Jawa Barat</v>
          </cell>
        </row>
        <row r="209">
          <cell r="B209" t="str">
            <v>00345</v>
          </cell>
          <cell r="C209" t="str">
            <v>Widatra Bhakti</v>
          </cell>
          <cell r="D209" t="str">
            <v>DPPK</v>
          </cell>
          <cell r="E209" t="str">
            <v>PPMP</v>
          </cell>
          <cell r="F209" t="str">
            <v xml:space="preserve">Wisma Tugu Raden Saleh Lantai 6  Jl. Raden Saleh No. 44   </v>
          </cell>
          <cell r="G209" t="str">
            <v>Jakarta Pusat</v>
          </cell>
          <cell r="H209" t="str">
            <v>DKI Jakarta</v>
          </cell>
        </row>
        <row r="210">
          <cell r="B210" t="str">
            <v>00346</v>
          </cell>
          <cell r="C210" t="str">
            <v>Harapan Sejahtera</v>
          </cell>
          <cell r="D210" t="str">
            <v>DPPK</v>
          </cell>
          <cell r="E210" t="str">
            <v>PPIP</v>
          </cell>
          <cell r="F210" t="str">
            <v>Wisma Kospin Jasa Lantai 2  Jl. Warung Buncit Raya No. 16</v>
          </cell>
          <cell r="G210" t="str">
            <v>Jakarta Selatan</v>
          </cell>
          <cell r="H210" t="str">
            <v>DKI Jakarta</v>
          </cell>
        </row>
        <row r="211">
          <cell r="B211" t="str">
            <v>00347</v>
          </cell>
          <cell r="C211" t="str">
            <v>Lux Indonesia</v>
          </cell>
          <cell r="D211" t="str">
            <v>DPPK</v>
          </cell>
          <cell r="E211" t="str">
            <v>PPMP</v>
          </cell>
          <cell r="F211" t="str">
            <v>Gedung Lux, Jl. Agung Timur 9   Blok O-1 No. 29-30 Sunter Agung Podomoro</v>
          </cell>
          <cell r="G211" t="str">
            <v>Jakarta Utara</v>
          </cell>
          <cell r="H211" t="str">
            <v>DKI Jakarta</v>
          </cell>
        </row>
        <row r="212">
          <cell r="B212" t="str">
            <v>00351</v>
          </cell>
          <cell r="C212" t="str">
            <v>Universitas Merdeka Malang</v>
          </cell>
          <cell r="D212" t="str">
            <v>DPPK</v>
          </cell>
          <cell r="E212" t="str">
            <v>PPMP</v>
          </cell>
          <cell r="F212" t="str">
            <v>JL. Terusan Raya Dieng No. 60</v>
          </cell>
          <cell r="G212" t="str">
            <v>Malang</v>
          </cell>
          <cell r="H212" t="str">
            <v>Jawa Timur</v>
          </cell>
        </row>
        <row r="213">
          <cell r="B213" t="str">
            <v>00352</v>
          </cell>
          <cell r="C213" t="str">
            <v>Direksi Dan Karyawan PT Asuransi Parolamas</v>
          </cell>
          <cell r="D213" t="str">
            <v>DPPK</v>
          </cell>
          <cell r="E213" t="str">
            <v>PPMP</v>
          </cell>
          <cell r="F213" t="str">
            <v>Komplek Golden Plaza Blok G 39-42  Jl. RS. Fatmawati No. 15</v>
          </cell>
          <cell r="G213" t="str">
            <v>Jakarta Selatan</v>
          </cell>
          <cell r="H213" t="str">
            <v>DKI Jakarta</v>
          </cell>
        </row>
        <row r="214">
          <cell r="B214" t="str">
            <v>00354</v>
          </cell>
          <cell r="C214" t="str">
            <v>Kartika Chandra</v>
          </cell>
          <cell r="D214" t="str">
            <v>DPPK</v>
          </cell>
          <cell r="E214" t="str">
            <v>PPIP</v>
          </cell>
          <cell r="F214" t="str">
            <v>Hotel Kartika Chandra   Jl. Jend. Gatot Subroto Kav 18-19</v>
          </cell>
          <cell r="G214" t="str">
            <v>Jakarta Selatan</v>
          </cell>
          <cell r="H214" t="str">
            <v>DKI Jakarta</v>
          </cell>
        </row>
        <row r="215">
          <cell r="B215" t="str">
            <v>00355</v>
          </cell>
          <cell r="C215" t="str">
            <v>Hutama Karya</v>
          </cell>
          <cell r="D215" t="str">
            <v>DPPK</v>
          </cell>
          <cell r="E215" t="str">
            <v>PPMP</v>
          </cell>
          <cell r="F215" t="str">
            <v>Gedung HK   Jl. Letjend. Haryono MT.Kav. 8 Cawang</v>
          </cell>
          <cell r="G215" t="str">
            <v>Jakarta Timur</v>
          </cell>
          <cell r="H215" t="str">
            <v>DKI Jakarta</v>
          </cell>
        </row>
        <row r="216">
          <cell r="B216" t="str">
            <v>00357</v>
          </cell>
          <cell r="C216" t="str">
            <v>Bukit Asam</v>
          </cell>
          <cell r="D216" t="str">
            <v>DPPK</v>
          </cell>
          <cell r="E216" t="str">
            <v>PPMP</v>
          </cell>
          <cell r="F216" t="str">
            <v>PT Bukit Asam Lantai 2 Kantor Besar Lama  Jl. Perigi No.1</v>
          </cell>
          <cell r="G216" t="str">
            <v>Tanjung Enim</v>
          </cell>
          <cell r="H216" t="str">
            <v>Sumatera Selatan</v>
          </cell>
        </row>
        <row r="217">
          <cell r="B217" t="str">
            <v>00359</v>
          </cell>
          <cell r="C217" t="str">
            <v>Dok Kodja Bahari Group</v>
          </cell>
          <cell r="D217" t="str">
            <v>DPPK</v>
          </cell>
          <cell r="E217" t="str">
            <v>PPMP</v>
          </cell>
          <cell r="F217" t="str">
            <v>Jl. Sindang Laut No. 101  Cilincing, Tanjung Priok</v>
          </cell>
          <cell r="G217" t="str">
            <v>Jakarta Utara</v>
          </cell>
          <cell r="H217" t="str">
            <v>DKI Jakarta</v>
          </cell>
        </row>
        <row r="218">
          <cell r="B218" t="str">
            <v>00360</v>
          </cell>
          <cell r="C218" t="str">
            <v>Pembina Potensi Pembangunan</v>
          </cell>
          <cell r="D218" t="str">
            <v>DPPK</v>
          </cell>
          <cell r="E218" t="str">
            <v>PPMP</v>
          </cell>
          <cell r="F218" t="str">
            <v>Kampus I AKPRIND Lantai 2  Jalan Kalisahak No. 28</v>
          </cell>
          <cell r="G218" t="str">
            <v>Yogyakarta</v>
          </cell>
          <cell r="H218" t="str">
            <v>DI Yogyakarta</v>
          </cell>
        </row>
        <row r="219">
          <cell r="B219" t="str">
            <v>00361</v>
          </cell>
          <cell r="C219" t="str">
            <v>Procter &amp; Gamble Home Products Indonesia</v>
          </cell>
          <cell r="D219" t="str">
            <v>DPPK</v>
          </cell>
          <cell r="E219" t="str">
            <v>PPMP</v>
          </cell>
          <cell r="F219" t="str">
            <v>Gedung Sentral Senayan III Office Lantai 14, Jl. Asia Afrika No. 8</v>
          </cell>
          <cell r="G219" t="str">
            <v>Jakarta</v>
          </cell>
          <cell r="H219" t="str">
            <v>DKI Jakarta</v>
          </cell>
        </row>
        <row r="220">
          <cell r="B220" t="str">
            <v>00362</v>
          </cell>
          <cell r="C220" t="str">
            <v>Astra Dua</v>
          </cell>
          <cell r="D220" t="str">
            <v>DPPK</v>
          </cell>
          <cell r="E220" t="str">
            <v>PPIP</v>
          </cell>
          <cell r="F220" t="str">
            <v>Gedung Grha SERA Lantai 8  Jl. Mitra Sunter Boulevard Kav.90  Blok C2 Sunter Jaya</v>
          </cell>
          <cell r="G220" t="str">
            <v>Jakarta Utara</v>
          </cell>
          <cell r="H220" t="str">
            <v>DKI Jakarta</v>
          </cell>
        </row>
        <row r="221">
          <cell r="B221" t="str">
            <v>00363</v>
          </cell>
          <cell r="C221" t="str">
            <v>Indokemika Jayatama</v>
          </cell>
          <cell r="D221" t="str">
            <v>DPPK</v>
          </cell>
          <cell r="E221" t="str">
            <v>PPIP</v>
          </cell>
          <cell r="F221" t="str">
            <v>Wisma UIC Lantai 3  Jl. Gatot Subroto Kav. 6-7</v>
          </cell>
          <cell r="G221" t="str">
            <v>Jakarta Selatan</v>
          </cell>
          <cell r="H221" t="str">
            <v>DKI Jakarta</v>
          </cell>
        </row>
        <row r="222">
          <cell r="B222" t="str">
            <v>00364</v>
          </cell>
          <cell r="C222" t="str">
            <v>Pegawai Universitas Muhammadiyah Malang</v>
          </cell>
          <cell r="D222" t="str">
            <v>DPPK</v>
          </cell>
          <cell r="E222" t="str">
            <v>PPMP</v>
          </cell>
          <cell r="F222" t="str">
            <v>Jl. Raya Tlogomas No. 246</v>
          </cell>
          <cell r="G222" t="str">
            <v>Malang</v>
          </cell>
          <cell r="H222" t="str">
            <v>Jawa Timur</v>
          </cell>
        </row>
        <row r="223">
          <cell r="B223" t="str">
            <v>00365</v>
          </cell>
          <cell r="C223" t="str">
            <v>Triputra</v>
          </cell>
          <cell r="D223" t="str">
            <v>DPPK</v>
          </cell>
          <cell r="E223" t="str">
            <v>PPIP</v>
          </cell>
          <cell r="F223" t="str">
            <v>Menara Kadin Ind Lantai 23F  Jl. HR Rasuna Said Kav 2 - 3 Blok X5</v>
          </cell>
          <cell r="G223" t="str">
            <v>Jakarta Selatan</v>
          </cell>
          <cell r="H223" t="str">
            <v>DKI Jakarta</v>
          </cell>
        </row>
        <row r="224">
          <cell r="B224" t="str">
            <v>00367</v>
          </cell>
          <cell r="C224" t="str">
            <v>Program Iuran Pasti Krama Yudha Ratu Motor</v>
          </cell>
          <cell r="D224" t="str">
            <v>DPPK</v>
          </cell>
          <cell r="E224" t="str">
            <v>PPIP</v>
          </cell>
          <cell r="F224" t="str">
            <v>Jl. Raya Bekasi Km. 21-22   Rawa Terate, Cakung</v>
          </cell>
          <cell r="G224" t="str">
            <v>Jakarta Timur</v>
          </cell>
          <cell r="H224" t="str">
            <v>DKI Jakarta</v>
          </cell>
        </row>
        <row r="225">
          <cell r="B225" t="str">
            <v>00368</v>
          </cell>
          <cell r="C225" t="str">
            <v>Iuran Pasti Unilever Indonesia</v>
          </cell>
          <cell r="D225" t="str">
            <v>DPPK</v>
          </cell>
          <cell r="E225" t="str">
            <v>PPIP</v>
          </cell>
          <cell r="F225" t="str">
            <v>Graha Unilever Jl. Jenderal Gatot Subroto Kav. 15</v>
          </cell>
          <cell r="G225" t="str">
            <v>Jakarta Selatan</v>
          </cell>
          <cell r="H225" t="str">
            <v>DKI Jakarta</v>
          </cell>
        </row>
        <row r="226">
          <cell r="B226" t="str">
            <v>00369</v>
          </cell>
          <cell r="C226" t="str">
            <v>Universitas Muhammadiyah Sumatera Utara</v>
          </cell>
          <cell r="D226" t="str">
            <v>DPPK</v>
          </cell>
          <cell r="E226" t="str">
            <v>PPIP</v>
          </cell>
          <cell r="F226" t="str">
            <v>Jl. Kapten Muchtar Basri BA No. 3</v>
          </cell>
          <cell r="G226" t="str">
            <v>Medan</v>
          </cell>
          <cell r="H226" t="str">
            <v>Sumatera Utara</v>
          </cell>
        </row>
        <row r="227">
          <cell r="B227" t="str">
            <v>00370</v>
          </cell>
          <cell r="C227" t="str">
            <v>Pupuk Kaltim Group</v>
          </cell>
          <cell r="D227" t="str">
            <v>DPPK</v>
          </cell>
          <cell r="E227" t="str">
            <v>PPIP</v>
          </cell>
          <cell r="F227" t="str">
            <v>Plaza Pupuk Kaltim  Jl. Kebon Sirih Raya No. 6A</v>
          </cell>
          <cell r="G227" t="str">
            <v>Jakarta Pusat</v>
          </cell>
          <cell r="H227" t="str">
            <v>DKI Jakarta</v>
          </cell>
        </row>
        <row r="228">
          <cell r="B228" t="str">
            <v>00371</v>
          </cell>
          <cell r="C228" t="str">
            <v>PPIP-PUSRI</v>
          </cell>
          <cell r="D228" t="str">
            <v>DPPK</v>
          </cell>
          <cell r="E228" t="str">
            <v>PPIP</v>
          </cell>
          <cell r="F228" t="str">
            <v>Gedung Diklat PT. Pusri Palembang  Jl. Mayor Zen Sei Selayur Kalidoni</v>
          </cell>
          <cell r="G228" t="str">
            <v>Palembang</v>
          </cell>
          <cell r="H228" t="str">
            <v>Sumatera Selatan</v>
          </cell>
        </row>
        <row r="229">
          <cell r="B229" t="str">
            <v>00373</v>
          </cell>
          <cell r="C229" t="str">
            <v>Tirta Kamuning</v>
          </cell>
          <cell r="D229" t="str">
            <v>DPPK</v>
          </cell>
          <cell r="E229" t="str">
            <v>PPMP</v>
          </cell>
          <cell r="F229" t="str">
            <v>Jl. RE. Martadinata No. 527</v>
          </cell>
          <cell r="G229" t="str">
            <v>Kuningan</v>
          </cell>
          <cell r="H229" t="str">
            <v>Jawa Barat</v>
          </cell>
        </row>
        <row r="230">
          <cell r="B230" t="str">
            <v>00374</v>
          </cell>
          <cell r="C230" t="str">
            <v>RSUD Al Ihsan</v>
          </cell>
          <cell r="D230" t="str">
            <v>DPPK</v>
          </cell>
          <cell r="E230" t="str">
            <v>PPIP</v>
          </cell>
          <cell r="F230" t="str">
            <v>Jl. Kiastramanggala, Baleendah  Kabupaten Bandung</v>
          </cell>
          <cell r="G230" t="str">
            <v>Bandung</v>
          </cell>
          <cell r="H230" t="str">
            <v>Jawa Barat</v>
          </cell>
        </row>
        <row r="231">
          <cell r="B231" t="str">
            <v>00375</v>
          </cell>
          <cell r="C231" t="str">
            <v>Universitas Muhammadiyah Surakarta</v>
          </cell>
          <cell r="D231" t="str">
            <v>DPPK</v>
          </cell>
          <cell r="E231" t="str">
            <v>PPMP</v>
          </cell>
          <cell r="F231" t="str">
            <v>Jl. Ahmad Yani Tromol Pos 1 Pabelan Kartasura</v>
          </cell>
          <cell r="G231" t="str">
            <v>Surakarta</v>
          </cell>
          <cell r="H231" t="str">
            <v>Jawa Tengah</v>
          </cell>
        </row>
        <row r="232">
          <cell r="B232" t="str">
            <v>00376</v>
          </cell>
          <cell r="C232" t="str">
            <v>Karyawan Beeska NTB</v>
          </cell>
          <cell r="D232" t="str">
            <v>DPPK</v>
          </cell>
          <cell r="E232" t="str">
            <v>PPIP</v>
          </cell>
          <cell r="F232" t="str">
            <v>Jl. DR Sutomo no. 19 Kr. Baru</v>
          </cell>
          <cell r="G232" t="str">
            <v>Mataram</v>
          </cell>
          <cell r="H232" t="str">
            <v>Nusa Tenggara Barat</v>
          </cell>
        </row>
        <row r="233">
          <cell r="B233" t="str">
            <v>00377</v>
          </cell>
          <cell r="C233" t="str">
            <v>Sido Muncul</v>
          </cell>
          <cell r="D233" t="str">
            <v>DPPK</v>
          </cell>
          <cell r="E233" t="str">
            <v>PPMP</v>
          </cell>
          <cell r="F233" t="str">
            <v>Jl. Soekarno Hatta Km. 28   Kec. Bergas-Klepu</v>
          </cell>
          <cell r="G233" t="str">
            <v>Semarang</v>
          </cell>
          <cell r="H233" t="str">
            <v>Jawa Tengah</v>
          </cell>
        </row>
        <row r="234">
          <cell r="B234" t="str">
            <v>00378</v>
          </cell>
          <cell r="C234" t="str">
            <v>Pegawai PT BPR Jatim</v>
          </cell>
          <cell r="D234" t="str">
            <v>DPPK</v>
          </cell>
          <cell r="E234" t="str">
            <v>PPMP</v>
          </cell>
          <cell r="F234" t="str">
            <v>Jl. Musi No. 4</v>
          </cell>
          <cell r="G234" t="str">
            <v>Surabaya</v>
          </cell>
          <cell r="H234" t="str">
            <v>Jawa Timur</v>
          </cell>
        </row>
        <row r="235">
          <cell r="B235" t="str">
            <v>00379</v>
          </cell>
          <cell r="C235" t="str">
            <v>Pegawai Universitas Muhammadiyah Prof. DR. HAMKA</v>
          </cell>
          <cell r="D235" t="str">
            <v>DPPK</v>
          </cell>
          <cell r="E235" t="str">
            <v>PPMP</v>
          </cell>
          <cell r="F235" t="str">
            <v>Jl. Gandaria IV nomor 24  Kramat Pela, Kebayoran Baru</v>
          </cell>
          <cell r="G235" t="str">
            <v>Jakarta Selatan</v>
          </cell>
          <cell r="H235" t="str">
            <v>DKI Jakarta</v>
          </cell>
        </row>
        <row r="236">
          <cell r="B236" t="str">
            <v>00380</v>
          </cell>
          <cell r="C236" t="str">
            <v>Tirta Nusantara</v>
          </cell>
          <cell r="D236" t="str">
            <v>DPPK</v>
          </cell>
          <cell r="E236" t="str">
            <v>PPMP</v>
          </cell>
          <cell r="F236" t="str">
            <v>Jalan K Nomor:9A,RT 017/ RW 003, Cipinang Muara, Jatinegara</v>
          </cell>
          <cell r="G236" t="str">
            <v>Jakarta Timur</v>
          </cell>
          <cell r="H236" t="str">
            <v>DKI Jakarta</v>
          </cell>
        </row>
        <row r="237">
          <cell r="B237" t="str">
            <v>00381</v>
          </cell>
          <cell r="C237" t="str">
            <v>Yadika</v>
          </cell>
          <cell r="D237" t="str">
            <v>DPPK</v>
          </cell>
          <cell r="E237" t="str">
            <v>PPIP</v>
          </cell>
          <cell r="F237" t="str">
            <v>Jl. Sultan Iskandar Muda No. 11 Kebayoran Lama</v>
          </cell>
          <cell r="G237" t="str">
            <v>Jakarta Selatan</v>
          </cell>
          <cell r="H237" t="str">
            <v>DKI Jakarta</v>
          </cell>
        </row>
        <row r="238">
          <cell r="B238" t="str">
            <v>00382</v>
          </cell>
          <cell r="C238" t="str">
            <v>Dana Pensiun Pemberi Kerja Ukhuwah UMI</v>
          </cell>
          <cell r="D238" t="str">
            <v>DPPK</v>
          </cell>
          <cell r="E238" t="str">
            <v>PPMP</v>
          </cell>
          <cell r="F238" t="str">
            <v xml:space="preserve">Jl. Urip Soemoharjo Km. 5 Menara UMI Lt. 3, Makasar Sulawesi Selatan
</v>
          </cell>
          <cell r="G238" t="str">
            <v>Makassar</v>
          </cell>
          <cell r="H238" t="str">
            <v>Sulawesi Selatan</v>
          </cell>
        </row>
        <row r="239">
          <cell r="B239" t="str">
            <v>00383</v>
          </cell>
          <cell r="C239" t="str">
            <v>Pelindo Purnakarya</v>
          </cell>
          <cell r="D239" t="str">
            <v>DPPK</v>
          </cell>
          <cell r="E239" t="str">
            <v>PPIP</v>
          </cell>
          <cell r="F239" t="str">
            <v>Jl. Perak Timur No. 610, Suarabaya,</v>
          </cell>
          <cell r="G239" t="str">
            <v>Surabaya</v>
          </cell>
          <cell r="H239" t="str">
            <v>Jawa Timur</v>
          </cell>
        </row>
        <row r="240">
          <cell r="B240" t="str">
            <v>00384</v>
          </cell>
          <cell r="C240" t="str">
            <v>Wijaya Karya</v>
          </cell>
          <cell r="D240" t="str">
            <v>DPPK</v>
          </cell>
          <cell r="E240" t="str">
            <v>PPIP</v>
          </cell>
          <cell r="F240" t="str">
            <v>Gedung WIKA, Jl. D.I Panjaitan Kav. 9 13340</v>
          </cell>
          <cell r="G240" t="str">
            <v>Jakarta</v>
          </cell>
          <cell r="H240" t="str">
            <v>DKI Jakarta</v>
          </cell>
        </row>
        <row r="241">
          <cell r="B241" t="str">
            <v>00385</v>
          </cell>
          <cell r="C241" t="str">
            <v>Otoritas jasa Keuangan</v>
          </cell>
          <cell r="D241" t="str">
            <v>DPPK</v>
          </cell>
          <cell r="E241" t="str">
            <v>PPMP</v>
          </cell>
          <cell r="F241" t="str">
            <v>Gedung Sumitro Djojohadikusumo, Jl. Lapangan Banteng Timur No. 2-4</v>
          </cell>
          <cell r="G241" t="str">
            <v>Jakarta Pusat</v>
          </cell>
          <cell r="H241" t="str">
            <v>DKI Jakarta</v>
          </cell>
        </row>
        <row r="242">
          <cell r="B242" t="str">
            <v>LK.00001</v>
          </cell>
          <cell r="C242" t="str">
            <v>Jiwasraya, DPLK</v>
          </cell>
          <cell r="D242" t="str">
            <v>DPLK</v>
          </cell>
          <cell r="E242" t="str">
            <v>PPIP</v>
          </cell>
          <cell r="F242" t="str">
            <v>Jl. Cik Ditiro No. 27 Menteng</v>
          </cell>
          <cell r="G242" t="str">
            <v>Jakarta Pusat</v>
          </cell>
          <cell r="H242" t="str">
            <v>DKI Jakarta</v>
          </cell>
        </row>
        <row r="243">
          <cell r="B243" t="str">
            <v>LK.00002</v>
          </cell>
          <cell r="C243" t="str">
            <v>Asuransi Jiwa Tugu Mandiri, DPLK</v>
          </cell>
          <cell r="D243" t="str">
            <v>DPLK</v>
          </cell>
          <cell r="E243" t="str">
            <v>PPIP</v>
          </cell>
          <cell r="F243" t="str">
            <v>Wisma Tugu Raden Saleh  Jl. Raden Saleh No. 44</v>
          </cell>
          <cell r="G243" t="str">
            <v>Jakarta Pusat</v>
          </cell>
          <cell r="H243" t="str">
            <v>DKI Jakarta</v>
          </cell>
        </row>
        <row r="244">
          <cell r="B244" t="str">
            <v>LK.00003</v>
          </cell>
          <cell r="C244" t="str">
            <v>PT. Bank Negara Indonesia (Persero) Tbk, DPLK</v>
          </cell>
          <cell r="D244" t="str">
            <v>DPLK</v>
          </cell>
          <cell r="E244" t="str">
            <v>PPIP</v>
          </cell>
          <cell r="F244" t="str">
            <v>Gedung Bank BNI Lt. 4   Jl. Jend. Sudirman Kav. 1</v>
          </cell>
          <cell r="G244" t="str">
            <v>Jakarta Pusat</v>
          </cell>
          <cell r="H244" t="str">
            <v>DKI Jakarta</v>
          </cell>
        </row>
        <row r="245">
          <cell r="B245" t="str">
            <v>LK.00004</v>
          </cell>
          <cell r="C245" t="str">
            <v>Avrist, DPLK d/h. AIA Indonesia</v>
          </cell>
          <cell r="D245" t="str">
            <v>DPLK</v>
          </cell>
          <cell r="E245" t="str">
            <v>PPIP</v>
          </cell>
          <cell r="F245" t="str">
            <v>Gedung Bank Panin Senayan Lt. 3,7,8    Jl. Jend. Sudirman</v>
          </cell>
          <cell r="G245" t="str">
            <v>Jakarta Selatan</v>
          </cell>
          <cell r="H245" t="str">
            <v>DKI Jakarta</v>
          </cell>
        </row>
        <row r="246">
          <cell r="B246" t="str">
            <v>LK.00005</v>
          </cell>
          <cell r="C246" t="str">
            <v>Aviva Indonesia (d/h Winterthur Life Indonesia), DPLK</v>
          </cell>
          <cell r="D246" t="str">
            <v>DPLK</v>
          </cell>
          <cell r="E246" t="str">
            <v>PPIP</v>
          </cell>
          <cell r="F246" t="str">
            <v>Pondok Indah Office Tower 3, Lantai 1,9,10 Jl.Sultan Iskandar Muda Kav.V-TA, Pondok Indah</v>
          </cell>
          <cell r="G246" t="str">
            <v>Jakarta Selatan</v>
          </cell>
          <cell r="H246" t="str">
            <v>DKI Jakarta</v>
          </cell>
        </row>
        <row r="247">
          <cell r="B247" t="str">
            <v>LK.00007</v>
          </cell>
          <cell r="C247" t="str">
            <v>BPD Jawa Tengah, DPLK</v>
          </cell>
          <cell r="D247" t="str">
            <v>DPLK</v>
          </cell>
          <cell r="E247" t="str">
            <v>PPIP</v>
          </cell>
          <cell r="F247" t="str">
            <v>Gedung Grinatha Lt. 5  Jl. Pemuda No. 142</v>
          </cell>
          <cell r="G247" t="str">
            <v>Semarang</v>
          </cell>
          <cell r="H247" t="str">
            <v>Jawa Tengah</v>
          </cell>
        </row>
        <row r="248">
          <cell r="B248" t="str">
            <v>LK.00009</v>
          </cell>
          <cell r="C248" t="str">
            <v>Manulife Indonesia, DPLK</v>
          </cell>
          <cell r="D248" t="str">
            <v>DPLK</v>
          </cell>
          <cell r="E248" t="str">
            <v>PPIP</v>
          </cell>
          <cell r="F248" t="str">
            <v>Sampoerna Strategic Square   South Tower 1st-17th floor   Jl. Jenderal Sudirman Kav. 45</v>
          </cell>
          <cell r="G248" t="str">
            <v>Jakarta Selatan</v>
          </cell>
          <cell r="H248" t="str">
            <v>DKI Jakarta</v>
          </cell>
        </row>
        <row r="249">
          <cell r="B249" t="str">
            <v>LK.00010</v>
          </cell>
          <cell r="C249" t="str">
            <v>AXA, DPLK</v>
          </cell>
          <cell r="D249" t="str">
            <v>DPLK</v>
          </cell>
          <cell r="E249" t="str">
            <v>PPIP</v>
          </cell>
          <cell r="F249" t="str">
            <v>Axa Tower  lt 17  jalan Prof Dr satrio Kav.18 Kuningan City, Jakarta 12940</v>
          </cell>
          <cell r="G249" t="str">
            <v xml:space="preserve">Jakarta </v>
          </cell>
          <cell r="H249" t="str">
            <v>DKI Jakarta</v>
          </cell>
        </row>
        <row r="250">
          <cell r="B250" t="str">
            <v>LK.00013</v>
          </cell>
          <cell r="C250" t="str">
            <v>Kresna, DPLK d/h. Miralife, DPLK</v>
          </cell>
          <cell r="D250" t="str">
            <v>DPLK</v>
          </cell>
          <cell r="E250" t="str">
            <v>PPIP</v>
          </cell>
          <cell r="F250" t="str">
            <v>Pluit Junction Block SH-1  Jl. Pluit Raya Kav. 1</v>
          </cell>
          <cell r="G250" t="str">
            <v>Jakarta Utara</v>
          </cell>
          <cell r="H250" t="str">
            <v>DKI Jakarta</v>
          </cell>
        </row>
        <row r="251">
          <cell r="B251" t="str">
            <v>LK.00015</v>
          </cell>
          <cell r="C251" t="str">
            <v>Central Asia Raya, DPLK</v>
          </cell>
          <cell r="D251" t="str">
            <v>DPLK</v>
          </cell>
          <cell r="E251" t="str">
            <v>PPIP</v>
          </cell>
          <cell r="F251" t="str">
            <v>Komplek Duta Merlin Blok A No. 6 - 7  Jl. Gajah Mada No. 3 - 5</v>
          </cell>
          <cell r="G251" t="str">
            <v>Jakarta Pusat</v>
          </cell>
          <cell r="H251" t="str">
            <v>DKI Jakarta</v>
          </cell>
        </row>
        <row r="252">
          <cell r="B252" t="str">
            <v>LK.00016</v>
          </cell>
          <cell r="C252" t="str">
            <v>Bringin Jiwa Sejahtera, DPLK</v>
          </cell>
          <cell r="D252" t="str">
            <v>DPLK</v>
          </cell>
          <cell r="E252" t="str">
            <v>PPIP</v>
          </cell>
          <cell r="F252" t="str">
            <v>Gedung Rifa Lantai 3   Jl. Prof.Dr. Satrio Blok C-4 Kav. 6-7</v>
          </cell>
          <cell r="G252" t="str">
            <v>Jakarta Selatan</v>
          </cell>
          <cell r="H252" t="str">
            <v>DKI Jakarta</v>
          </cell>
        </row>
        <row r="253">
          <cell r="B253" t="str">
            <v>LK.00018</v>
          </cell>
          <cell r="C253" t="str">
            <v>Equity Life Indonesia, DPLK</v>
          </cell>
          <cell r="D253" t="str">
            <v>DPLK</v>
          </cell>
          <cell r="E253" t="str">
            <v>PPIP</v>
          </cell>
          <cell r="F253" t="str">
            <v>Wisma Sudirman Lantai 2-3    Jl. Jenderal Sudirman Kav 34</v>
          </cell>
          <cell r="G253" t="str">
            <v>Jakarta Pusat</v>
          </cell>
          <cell r="H253" t="str">
            <v>DKI Jakarta</v>
          </cell>
        </row>
        <row r="254">
          <cell r="B254" t="str">
            <v>LK.00021</v>
          </cell>
          <cell r="C254" t="str">
            <v>Allianz Indonesia, DPLK</v>
          </cell>
          <cell r="D254" t="str">
            <v>DPLK</v>
          </cell>
          <cell r="E254" t="str">
            <v>PPIP</v>
          </cell>
          <cell r="F254" t="str">
            <v>Allianz Tower  Jl.Rasuna Said Kawasan Kuningan Persada Super Blok 2</v>
          </cell>
          <cell r="G254" t="str">
            <v>Jakarta Selatan</v>
          </cell>
          <cell r="H254" t="str">
            <v>DKI Jakarta</v>
          </cell>
        </row>
        <row r="255">
          <cell r="B255" t="str">
            <v>LK.00022</v>
          </cell>
          <cell r="C255" t="str">
            <v>Indolife Pensiontama, DPLK</v>
          </cell>
          <cell r="D255" t="str">
            <v>DPLK</v>
          </cell>
          <cell r="E255" t="str">
            <v>PPIP</v>
          </cell>
          <cell r="F255" t="str">
            <v>Wisma Indosemen Lt. M   Jl. Jend. Sudirman Kav. 70-71</v>
          </cell>
          <cell r="G255" t="str">
            <v>Jakarta Selatan</v>
          </cell>
          <cell r="H255" t="str">
            <v>DKI Jakarta</v>
          </cell>
        </row>
        <row r="256">
          <cell r="B256" t="str">
            <v>LK.00023</v>
          </cell>
          <cell r="C256" t="str">
            <v>PT Bank Muamalat Indonesia, DPLK</v>
          </cell>
          <cell r="D256" t="str">
            <v>DPLK</v>
          </cell>
          <cell r="E256" t="str">
            <v>PPIP</v>
          </cell>
          <cell r="F256" t="str">
            <v>Gedung Arthaloka Lantai 9  Jl. Jend. Sudirman No. 2</v>
          </cell>
          <cell r="G256" t="str">
            <v>Jakarta</v>
          </cell>
          <cell r="H256" t="str">
            <v>DKI Jakarta</v>
          </cell>
        </row>
        <row r="257">
          <cell r="B257" t="str">
            <v>LK.00026</v>
          </cell>
          <cell r="C257" t="str">
            <v>Sinarmas MSIG, DPLK (d/h Eka Life, DPLK)</v>
          </cell>
          <cell r="D257" t="str">
            <v>DPLK</v>
          </cell>
          <cell r="E257" t="str">
            <v>PPIP</v>
          </cell>
          <cell r="F257" t="str">
            <v>Wisma Eka Jiwa 8th floor   Jl. Mangga Dua Raya</v>
          </cell>
          <cell r="G257" t="str">
            <v>Jakarta Pusat</v>
          </cell>
          <cell r="H257" t="str">
            <v>DKI Jakarta</v>
          </cell>
        </row>
        <row r="258">
          <cell r="B258" t="str">
            <v>LK.00027</v>
          </cell>
          <cell r="C258" t="str">
            <v>Pasaraya, DPLK</v>
          </cell>
          <cell r="D258" t="str">
            <v>DPLK</v>
          </cell>
          <cell r="E258" t="str">
            <v>PPIP</v>
          </cell>
          <cell r="F258" t="str">
            <v>Jl. Iskandarsyah II No. 2  Gedung Pasaraya Grande Lt. 6 Kebayoran Baru</v>
          </cell>
          <cell r="G258" t="str">
            <v>Jakarta Selatan</v>
          </cell>
          <cell r="H258" t="str">
            <v>DKI Jakarta</v>
          </cell>
        </row>
        <row r="259">
          <cell r="B259" t="str">
            <v>LK.00028</v>
          </cell>
          <cell r="C259" t="str">
            <v xml:space="preserve">AIA Financial, DPLK </v>
          </cell>
          <cell r="D259" t="str">
            <v>DPLK</v>
          </cell>
          <cell r="E259" t="str">
            <v>PPIP</v>
          </cell>
          <cell r="F259" t="str">
            <v>Menara Dynaplast Lt. 7   Jl. MH. Thamrin No. 1 Lippo Karawaci</v>
          </cell>
          <cell r="G259" t="str">
            <v>Tangerang</v>
          </cell>
          <cell r="H259" t="str">
            <v>Banten</v>
          </cell>
        </row>
        <row r="260">
          <cell r="B260" t="str">
            <v>LK.00032</v>
          </cell>
          <cell r="C260" t="str">
            <v>BPD Jawa Barat dan Banten, DPLK</v>
          </cell>
          <cell r="D260" t="str">
            <v>DPLK</v>
          </cell>
          <cell r="E260" t="str">
            <v>PPIP</v>
          </cell>
          <cell r="F260" t="str">
            <v>Menara Bank Jabar Lantai Dasar  Jl. Naripan 12-14</v>
          </cell>
          <cell r="G260" t="str">
            <v>Bandung</v>
          </cell>
          <cell r="H260" t="str">
            <v>Jawa Barat</v>
          </cell>
        </row>
        <row r="261">
          <cell r="B261" t="str">
            <v>LK.00033</v>
          </cell>
          <cell r="C261" t="str">
            <v>Bank Maspion, DPLK</v>
          </cell>
          <cell r="D261" t="str">
            <v>DPLK</v>
          </cell>
          <cell r="E261" t="str">
            <v>PPIP</v>
          </cell>
          <cell r="F261" t="str">
            <v>Jl. Basuki Rahmat 50-54</v>
          </cell>
          <cell r="G261" t="str">
            <v>Surabaya</v>
          </cell>
          <cell r="H261" t="str">
            <v>Jawa Timur</v>
          </cell>
        </row>
        <row r="262">
          <cell r="B262" t="str">
            <v>LK.00035</v>
          </cell>
          <cell r="C262" t="str">
            <v>Bank Rakyat Indonesia, DPLK</v>
          </cell>
          <cell r="D262" t="str">
            <v>DPLK</v>
          </cell>
          <cell r="E262" t="str">
            <v>PPIP</v>
          </cell>
          <cell r="F262" t="str">
            <v>Gedung BRI II Lt.3  Jl. Jend. Sudirman Kav. 44 - 46</v>
          </cell>
          <cell r="G262" t="str">
            <v>Jakarta Pusat</v>
          </cell>
          <cell r="H262" t="str">
            <v>DKI Jakarta</v>
          </cell>
        </row>
        <row r="263">
          <cell r="B263" t="str">
            <v>LK.00036</v>
          </cell>
          <cell r="C263" t="str">
            <v>DPLK Bumiputera</v>
          </cell>
          <cell r="D263" t="str">
            <v>DPLK</v>
          </cell>
          <cell r="E263" t="str">
            <v>PPIP</v>
          </cell>
          <cell r="F263" t="str">
            <v>Jl. Wolter Monginsidi No. 84-86  Kebayoran Baru</v>
          </cell>
          <cell r="G263" t="str">
            <v>Jakarta Selatan</v>
          </cell>
          <cell r="H263" t="str">
            <v>DKI Jakarta</v>
          </cell>
        </row>
        <row r="264">
          <cell r="B264" t="str">
            <v>LK.00037</v>
          </cell>
          <cell r="C264" t="str">
            <v>DPLK Mega Life</v>
          </cell>
          <cell r="D264" t="str">
            <v>DPLK</v>
          </cell>
          <cell r="E264" t="str">
            <v>PPIP</v>
          </cell>
          <cell r="F264" t="str">
            <v>Menara Bank Mega lantai 22   Jl. Kapten Tendean Kav. 12-14 A</v>
          </cell>
          <cell r="G264" t="str">
            <v>Jakarta Selatan</v>
          </cell>
          <cell r="H264" t="str">
            <v>DKI Jakarta</v>
          </cell>
        </row>
        <row r="265">
          <cell r="B265" t="str">
            <v>LK.00038</v>
          </cell>
          <cell r="C265" t="str">
            <v>Mandiri DPLK</v>
          </cell>
          <cell r="D265" t="str">
            <v>DPLK</v>
          </cell>
          <cell r="E265" t="str">
            <v>PPIP</v>
          </cell>
          <cell r="F265" t="str">
            <v>Plaza Mandiri Lt. 7  Jl. Gatot Subroto Kav. 36-38</v>
          </cell>
          <cell r="G265" t="str">
            <v>Jakarta</v>
          </cell>
          <cell r="H265" t="str">
            <v>DKI Jakarta</v>
          </cell>
        </row>
        <row r="266">
          <cell r="B266" t="str">
            <v>LK.00039</v>
          </cell>
          <cell r="C266" t="str">
            <v>Asuransi Jiwa Generali Indonesia, DPLK</v>
          </cell>
          <cell r="D266" t="str">
            <v>DPLK</v>
          </cell>
          <cell r="E266" t="str">
            <v>PPIP</v>
          </cell>
          <cell r="F266" t="str">
            <v>Cyber 2 Tower, 30th Floor, Jl. H. R. Rasuna Said Blok X-5 No.1</v>
          </cell>
          <cell r="G266" t="str">
            <v>Jakarta</v>
          </cell>
          <cell r="H266" t="str">
            <v>DKI Jakarta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ables/table1.xml><?xml version="1.0" encoding="utf-8"?>
<table xmlns="http://schemas.openxmlformats.org/spreadsheetml/2006/main" id="3" name="Table142" displayName="Table142" ref="A2:E71" totalsRowShown="0" headerRowDxfId="8" dataDxfId="6" headerRowBorderDxfId="7" tableBorderDxfId="5">
  <tableColumns count="5">
    <tableColumn id="1" name="NERACA PERIODE DESEMBER 2017" dataDxfId="4"/>
    <tableColumn id="2" name="PPMP" dataDxfId="3" dataCellStyle="Comma [0]"/>
    <tableColumn id="3" name="PPIP" dataDxfId="2" dataCellStyle="Comma [0]"/>
    <tableColumn id="4" name="DPLK" dataDxfId="1" dataCellStyle="Comma [0]"/>
    <tableColumn id="5" name="TOTAL"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70" zoomScaleNormal="70" workbookViewId="0">
      <selection activeCell="C13" sqref="C13"/>
    </sheetView>
  </sheetViews>
  <sheetFormatPr defaultRowHeight="15"/>
  <cols>
    <col min="1" max="1" width="3.28515625" style="7" customWidth="1"/>
    <col min="2" max="2" width="3.28515625" customWidth="1"/>
    <col min="3" max="3" width="10.7109375" bestFit="1" customWidth="1"/>
  </cols>
  <sheetData>
    <row r="10" spans="3:10" ht="46.5">
      <c r="C10" s="11" t="s">
        <v>343</v>
      </c>
      <c r="D10" s="3"/>
    </row>
    <row r="12" spans="3:10" ht="28.5">
      <c r="C12" s="4" t="s">
        <v>344</v>
      </c>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5" activePane="bottomRight" state="frozen"/>
      <selection pane="topRight" activeCell="D1" sqref="D1"/>
      <selection pane="bottomLeft" activeCell="A5" sqref="A5"/>
      <selection pane="bottomRight" activeCell="D32" sqref="D32:D38"/>
    </sheetView>
  </sheetViews>
  <sheetFormatPr defaultRowHeight="15"/>
  <cols>
    <col min="1" max="1" width="5.140625" customWidth="1"/>
    <col min="2" max="2" width="2.5703125" bestFit="1" customWidth="1"/>
    <col min="4" max="15" width="5.28515625" bestFit="1" customWidth="1"/>
    <col min="16" max="16" width="5.28515625" customWidth="1"/>
    <col min="17" max="17" width="15.7109375" bestFit="1" customWidth="1"/>
  </cols>
  <sheetData>
    <row r="1" spans="2:17" ht="15.75" thickBot="1"/>
    <row r="2" spans="2:17" ht="27" customHeight="1">
      <c r="B2" s="177" t="s">
        <v>237</v>
      </c>
      <c r="C2" s="186"/>
      <c r="D2" s="186"/>
      <c r="E2" s="186"/>
      <c r="F2" s="186"/>
      <c r="G2" s="186"/>
      <c r="H2" s="186"/>
      <c r="I2" s="186"/>
      <c r="J2" s="186"/>
      <c r="K2" s="186"/>
      <c r="L2" s="186"/>
      <c r="M2" s="186"/>
      <c r="N2" s="186"/>
      <c r="O2" s="186"/>
      <c r="P2" s="186"/>
      <c r="Q2" s="186"/>
    </row>
    <row r="3" spans="2:17" ht="15.75" thickBot="1">
      <c r="B3" s="188" t="s">
        <v>231</v>
      </c>
      <c r="C3" s="189"/>
      <c r="D3" s="189"/>
      <c r="E3" s="189"/>
      <c r="F3" s="189"/>
      <c r="G3" s="189"/>
      <c r="H3" s="189"/>
      <c r="I3" s="189"/>
      <c r="J3" s="189"/>
      <c r="K3" s="189"/>
      <c r="L3" s="189"/>
      <c r="M3" s="189"/>
      <c r="N3" s="189"/>
      <c r="O3" s="189"/>
      <c r="P3" s="189"/>
      <c r="Q3" s="189"/>
    </row>
    <row r="4" spans="2:17" ht="15.75" thickBot="1">
      <c r="B4" s="50" t="s">
        <v>7</v>
      </c>
      <c r="C4" s="51" t="s">
        <v>8</v>
      </c>
      <c r="D4" s="215" t="s">
        <v>406</v>
      </c>
      <c r="E4" s="32">
        <v>42736</v>
      </c>
      <c r="F4" s="32">
        <v>42767</v>
      </c>
      <c r="G4" s="32">
        <v>42795</v>
      </c>
      <c r="H4" s="32">
        <v>42826</v>
      </c>
      <c r="I4" s="32">
        <v>42856</v>
      </c>
      <c r="J4" s="32">
        <v>42887</v>
      </c>
      <c r="K4" s="32">
        <v>42917</v>
      </c>
      <c r="L4" s="32">
        <v>42948</v>
      </c>
      <c r="M4" s="32">
        <v>42979</v>
      </c>
      <c r="N4" s="32">
        <v>43009</v>
      </c>
      <c r="O4" s="32">
        <v>43040</v>
      </c>
      <c r="P4" s="32">
        <v>43070</v>
      </c>
      <c r="Q4" s="56" t="s">
        <v>43</v>
      </c>
    </row>
    <row r="5" spans="2:17">
      <c r="B5" s="38">
        <v>1</v>
      </c>
      <c r="C5" s="37" t="s">
        <v>9</v>
      </c>
      <c r="D5" s="105">
        <v>345.068879869</v>
      </c>
      <c r="E5" s="105">
        <v>348.84904199699997</v>
      </c>
      <c r="F5" s="105">
        <v>350.45681477800002</v>
      </c>
      <c r="G5" s="105">
        <v>355.04051120299999</v>
      </c>
      <c r="H5" s="105">
        <v>361.83716783</v>
      </c>
      <c r="I5" s="105">
        <v>359.40576123800003</v>
      </c>
      <c r="J5" s="105">
        <v>364.75251087700002</v>
      </c>
      <c r="K5" s="105">
        <v>365.65663143699999</v>
      </c>
      <c r="L5" s="105">
        <v>369.219013281</v>
      </c>
      <c r="M5" s="105">
        <v>370.30764642299999</v>
      </c>
      <c r="N5" s="105">
        <v>370.32092997799998</v>
      </c>
      <c r="O5" s="105">
        <v>374.14404480100001</v>
      </c>
      <c r="P5" s="105">
        <v>378.14343077900003</v>
      </c>
      <c r="Q5" s="57" t="s">
        <v>9</v>
      </c>
    </row>
    <row r="6" spans="2:17">
      <c r="B6" s="38">
        <v>2</v>
      </c>
      <c r="C6" s="37" t="s">
        <v>10</v>
      </c>
      <c r="D6" s="125">
        <v>8632.4846317869997</v>
      </c>
      <c r="E6" s="125">
        <v>8583.3933029271102</v>
      </c>
      <c r="F6" s="125">
        <v>8615.4227295951096</v>
      </c>
      <c r="G6" s="125">
        <v>9001.4041911051099</v>
      </c>
      <c r="H6" s="125">
        <v>9051.8265817608099</v>
      </c>
      <c r="I6" s="125">
        <v>9157.0822525051699</v>
      </c>
      <c r="J6" s="125">
        <v>9401.28840840468</v>
      </c>
      <c r="K6" s="125">
        <v>9546.92190823495</v>
      </c>
      <c r="L6" s="125">
        <v>9644.3064055328305</v>
      </c>
      <c r="M6" s="125">
        <v>9861.3386765449704</v>
      </c>
      <c r="N6" s="125">
        <v>9813.126208654081</v>
      </c>
      <c r="O6" s="125">
        <v>9988.1111688126293</v>
      </c>
      <c r="P6" s="125">
        <v>10595.441764582431</v>
      </c>
      <c r="Q6" s="58" t="s">
        <v>10</v>
      </c>
    </row>
    <row r="7" spans="2:17">
      <c r="B7" s="38">
        <v>3</v>
      </c>
      <c r="C7" s="37" t="s">
        <v>11</v>
      </c>
      <c r="D7" s="125">
        <v>71.333595187</v>
      </c>
      <c r="E7" s="125">
        <v>70.647904981440007</v>
      </c>
      <c r="F7" s="125">
        <v>70.650117096910009</v>
      </c>
      <c r="G7" s="125">
        <v>70.876487421669992</v>
      </c>
      <c r="H7" s="125">
        <v>70.987748185759997</v>
      </c>
      <c r="I7" s="125">
        <v>71.323376435820009</v>
      </c>
      <c r="J7" s="125">
        <v>71.195469236250005</v>
      </c>
      <c r="K7" s="125">
        <v>71.601209750479995</v>
      </c>
      <c r="L7" s="125">
        <v>71.68619936764</v>
      </c>
      <c r="M7" s="125">
        <v>71.954228844589991</v>
      </c>
      <c r="N7" s="125">
        <v>72.033498408260002</v>
      </c>
      <c r="O7" s="125">
        <v>72.249486384039997</v>
      </c>
      <c r="P7" s="125">
        <v>73.24225465776</v>
      </c>
      <c r="Q7" s="58" t="s">
        <v>11</v>
      </c>
    </row>
    <row r="8" spans="2:17">
      <c r="B8" s="38">
        <v>4</v>
      </c>
      <c r="C8" s="37" t="s">
        <v>12</v>
      </c>
      <c r="D8" s="125">
        <v>861.10732987799997</v>
      </c>
      <c r="E8" s="125">
        <v>868.22098582593253</v>
      </c>
      <c r="F8" s="125">
        <v>872.68773705344665</v>
      </c>
      <c r="G8" s="125">
        <v>886.99743604973651</v>
      </c>
      <c r="H8" s="125">
        <v>897.10815271225556</v>
      </c>
      <c r="I8" s="125">
        <v>903.8312398068623</v>
      </c>
      <c r="J8" s="125">
        <v>908.5865133558267</v>
      </c>
      <c r="K8" s="125">
        <v>914.66409352271683</v>
      </c>
      <c r="L8" s="125">
        <v>941.77338838100002</v>
      </c>
      <c r="M8" s="125">
        <v>948.15270383539632</v>
      </c>
      <c r="N8" s="125">
        <v>960.0111317375522</v>
      </c>
      <c r="O8" s="125">
        <v>970.046068343</v>
      </c>
      <c r="P8" s="125">
        <v>982.65918610300002</v>
      </c>
      <c r="Q8" s="58" t="s">
        <v>12</v>
      </c>
    </row>
    <row r="9" spans="2:17">
      <c r="B9" s="38">
        <v>5</v>
      </c>
      <c r="C9" s="37" t="s">
        <v>13</v>
      </c>
      <c r="D9" s="125">
        <v>183835.46292836813</v>
      </c>
      <c r="E9" s="125">
        <v>188455.0441894531</v>
      </c>
      <c r="F9" s="125">
        <v>190939.0831292762</v>
      </c>
      <c r="G9" s="125">
        <v>192121.13376860373</v>
      </c>
      <c r="H9" s="125">
        <v>194671.44415942466</v>
      </c>
      <c r="I9" s="125">
        <v>196750.26326860045</v>
      </c>
      <c r="J9" s="125">
        <v>198645.75519315322</v>
      </c>
      <c r="K9" s="125">
        <v>199005.99906077169</v>
      </c>
      <c r="L9" s="125">
        <v>200125.36192692461</v>
      </c>
      <c r="M9" s="125">
        <v>202046.22662535345</v>
      </c>
      <c r="N9" s="125">
        <v>203335.27401593237</v>
      </c>
      <c r="O9" s="125">
        <v>203578.32392403937</v>
      </c>
      <c r="P9" s="125">
        <v>203737.90398202991</v>
      </c>
      <c r="Q9" s="58" t="s">
        <v>13</v>
      </c>
    </row>
    <row r="10" spans="2:17">
      <c r="B10" s="38">
        <v>6</v>
      </c>
      <c r="C10" s="37" t="s">
        <v>14</v>
      </c>
      <c r="D10" s="28" t="e">
        <v>#N/A</v>
      </c>
      <c r="E10" s="125" t="e">
        <v>#N/A</v>
      </c>
      <c r="F10" s="125" t="e">
        <v>#N/A</v>
      </c>
      <c r="G10" s="125" t="e">
        <v>#N/A</v>
      </c>
      <c r="H10" s="125" t="e">
        <v>#N/A</v>
      </c>
      <c r="I10" s="125" t="e">
        <v>#N/A</v>
      </c>
      <c r="J10" s="125" t="e">
        <v>#N/A</v>
      </c>
      <c r="K10" s="125" t="e">
        <v>#N/A</v>
      </c>
      <c r="L10" s="125" t="e">
        <v>#N/A</v>
      </c>
      <c r="M10" s="125" t="e">
        <v>#N/A</v>
      </c>
      <c r="N10" s="125" t="e">
        <v>#N/A</v>
      </c>
      <c r="O10" s="125" t="e">
        <v>#N/A</v>
      </c>
      <c r="P10" s="125" t="e">
        <v>#N/A</v>
      </c>
      <c r="Q10" s="58" t="s">
        <v>14</v>
      </c>
    </row>
    <row r="11" spans="2:17">
      <c r="B11" s="38">
        <v>7</v>
      </c>
      <c r="C11" s="37" t="s">
        <v>15</v>
      </c>
      <c r="D11" s="125">
        <v>130.57873460600001</v>
      </c>
      <c r="E11" s="125">
        <v>132.21680969900001</v>
      </c>
      <c r="F11" s="125">
        <v>132.80978309899999</v>
      </c>
      <c r="G11" s="125">
        <v>134.31790509017</v>
      </c>
      <c r="H11" s="125">
        <v>136.20967744007001</v>
      </c>
      <c r="I11" s="125">
        <v>137.57683838531</v>
      </c>
      <c r="J11" s="125">
        <v>138.82422206154999</v>
      </c>
      <c r="K11" s="125">
        <v>139.81927444591</v>
      </c>
      <c r="L11" s="125">
        <v>143.06645200899999</v>
      </c>
      <c r="M11" s="125">
        <v>145.14787307399999</v>
      </c>
      <c r="N11" s="125">
        <v>145.00139012700001</v>
      </c>
      <c r="O11" s="125">
        <v>146.16920547399999</v>
      </c>
      <c r="P11" s="125">
        <v>147.820081074</v>
      </c>
      <c r="Q11" s="58" t="s">
        <v>15</v>
      </c>
    </row>
    <row r="12" spans="2:17">
      <c r="B12" s="38">
        <v>8</v>
      </c>
      <c r="C12" s="37" t="s">
        <v>16</v>
      </c>
      <c r="D12" s="125">
        <v>21883.55504101629</v>
      </c>
      <c r="E12" s="125">
        <v>21976.55363534543</v>
      </c>
      <c r="F12" s="125">
        <v>22125.764292767348</v>
      </c>
      <c r="G12" s="125">
        <v>22479.749359978949</v>
      </c>
      <c r="H12" s="125">
        <v>22518.857060287242</v>
      </c>
      <c r="I12" s="125">
        <v>22804.798995437584</v>
      </c>
      <c r="J12" s="125">
        <v>22887.617960525749</v>
      </c>
      <c r="K12" s="125">
        <v>22777.586466213699</v>
      </c>
      <c r="L12" s="125">
        <v>23019.450274932518</v>
      </c>
      <c r="M12" s="125">
        <v>23095.455369114028</v>
      </c>
      <c r="N12" s="125">
        <v>23119.80745979978</v>
      </c>
      <c r="O12" s="125">
        <v>23249.805609960156</v>
      </c>
      <c r="P12" s="125">
        <v>23817.897156864055</v>
      </c>
      <c r="Q12" s="58" t="s">
        <v>44</v>
      </c>
    </row>
    <row r="13" spans="2:17">
      <c r="B13" s="38">
        <v>9</v>
      </c>
      <c r="C13" s="37" t="s">
        <v>17</v>
      </c>
      <c r="D13" s="125">
        <v>4955.2197062189998</v>
      </c>
      <c r="E13" s="125">
        <v>5021.2845949800003</v>
      </c>
      <c r="F13" s="125">
        <v>5073.5926542961697</v>
      </c>
      <c r="G13" s="125">
        <v>5143.2644813670004</v>
      </c>
      <c r="H13" s="125">
        <v>5162.5865006459999</v>
      </c>
      <c r="I13" s="125">
        <v>5234.1292759449998</v>
      </c>
      <c r="J13" s="125">
        <v>5274.6717576800002</v>
      </c>
      <c r="K13" s="125">
        <v>5232.6823247299999</v>
      </c>
      <c r="L13" s="125">
        <v>5241.4305668469997</v>
      </c>
      <c r="M13" s="125">
        <v>5191.07541244</v>
      </c>
      <c r="N13" s="125">
        <v>4929.6790607069997</v>
      </c>
      <c r="O13" s="125">
        <v>4527.5238912040004</v>
      </c>
      <c r="P13" s="125">
        <v>4574.9746339450003</v>
      </c>
      <c r="Q13" s="58" t="s">
        <v>45</v>
      </c>
    </row>
    <row r="14" spans="2:17">
      <c r="B14" s="38">
        <v>10</v>
      </c>
      <c r="C14" s="37" t="s">
        <v>18</v>
      </c>
      <c r="D14" s="125">
        <v>2384.3003830892803</v>
      </c>
      <c r="E14" s="125">
        <v>2397.7578424954154</v>
      </c>
      <c r="F14" s="125">
        <v>2411.9371807247257</v>
      </c>
      <c r="G14" s="125">
        <v>2454.1782378151779</v>
      </c>
      <c r="H14" s="125">
        <v>2441.9032333062773</v>
      </c>
      <c r="I14" s="125">
        <v>2451.9649656464071</v>
      </c>
      <c r="J14" s="125">
        <v>2471.0511500421067</v>
      </c>
      <c r="K14" s="125">
        <v>2487.1510651474628</v>
      </c>
      <c r="L14" s="125">
        <v>2516.3174528620002</v>
      </c>
      <c r="M14" s="125">
        <v>2528.4828183059999</v>
      </c>
      <c r="N14" s="125">
        <v>2533.2524335550002</v>
      </c>
      <c r="O14" s="125">
        <v>2557.2519177989998</v>
      </c>
      <c r="P14" s="125">
        <v>2593.3595464532414</v>
      </c>
      <c r="Q14" s="58" t="s">
        <v>46</v>
      </c>
    </row>
    <row r="15" spans="2:17">
      <c r="B15" s="38">
        <v>11</v>
      </c>
      <c r="C15" s="37" t="s">
        <v>19</v>
      </c>
      <c r="D15" s="125">
        <v>17.655382960000001</v>
      </c>
      <c r="E15" s="125">
        <v>381.50906916899999</v>
      </c>
      <c r="F15" s="125">
        <v>384.85061889799999</v>
      </c>
      <c r="G15" s="125">
        <v>389.86091651599997</v>
      </c>
      <c r="H15" s="125">
        <v>392.30130943199998</v>
      </c>
      <c r="I15" s="125">
        <v>394.64000295900001</v>
      </c>
      <c r="J15" s="125">
        <v>399.19484878499998</v>
      </c>
      <c r="K15" s="125">
        <v>419.15460768200001</v>
      </c>
      <c r="L15" s="125">
        <v>423.68824857099997</v>
      </c>
      <c r="M15" s="125">
        <v>425.84157922499998</v>
      </c>
      <c r="N15" s="125">
        <v>424.58656208000002</v>
      </c>
      <c r="O15" s="125">
        <v>429.25730141499997</v>
      </c>
      <c r="P15" s="125">
        <v>431.83550780899998</v>
      </c>
      <c r="Q15" s="58" t="s">
        <v>47</v>
      </c>
    </row>
    <row r="16" spans="2:17">
      <c r="B16" s="38">
        <v>12</v>
      </c>
      <c r="C16" s="37" t="s">
        <v>20</v>
      </c>
      <c r="D16" s="125">
        <v>149.07948026400001</v>
      </c>
      <c r="E16" s="125">
        <v>150.51798730600001</v>
      </c>
      <c r="F16" s="125">
        <v>152.27103348700001</v>
      </c>
      <c r="G16" s="125">
        <v>154.699545207</v>
      </c>
      <c r="H16" s="125">
        <v>157.21618367600001</v>
      </c>
      <c r="I16" s="125">
        <v>159.99308677499999</v>
      </c>
      <c r="J16" s="125">
        <v>162.239532758</v>
      </c>
      <c r="K16" s="125">
        <v>166.106676263</v>
      </c>
      <c r="L16" s="125">
        <v>167.332789381</v>
      </c>
      <c r="M16" s="125">
        <v>169.93664014300001</v>
      </c>
      <c r="N16" s="125">
        <v>172.412369939</v>
      </c>
      <c r="O16" s="125">
        <v>179.36244799599999</v>
      </c>
      <c r="P16" s="125">
        <v>181.513713798</v>
      </c>
      <c r="Q16" s="58" t="s">
        <v>48</v>
      </c>
    </row>
    <row r="17" spans="2:17">
      <c r="B17" s="38">
        <v>13</v>
      </c>
      <c r="C17" s="37" t="s">
        <v>21</v>
      </c>
      <c r="D17" s="125">
        <v>73.939730910999998</v>
      </c>
      <c r="E17" s="125">
        <v>74.656956528999999</v>
      </c>
      <c r="F17" s="125">
        <v>75.136158081000005</v>
      </c>
      <c r="G17" s="125">
        <v>75.220243777999997</v>
      </c>
      <c r="H17" s="125">
        <v>75.657409904000005</v>
      </c>
      <c r="I17" s="125">
        <v>76.110290391999996</v>
      </c>
      <c r="J17" s="125">
        <v>78.005511033000005</v>
      </c>
      <c r="K17" s="125">
        <v>78.193975428000002</v>
      </c>
      <c r="L17" s="125">
        <v>79.046482319000006</v>
      </c>
      <c r="M17" s="125">
        <v>79.439604723000002</v>
      </c>
      <c r="N17" s="125">
        <v>78.882244103999994</v>
      </c>
      <c r="O17" s="125">
        <v>78.939062187000005</v>
      </c>
      <c r="P17" s="125">
        <v>78.942576505999995</v>
      </c>
      <c r="Q17" s="58" t="s">
        <v>49</v>
      </c>
    </row>
    <row r="18" spans="2:17">
      <c r="B18" s="38">
        <v>14</v>
      </c>
      <c r="C18" s="37" t="s">
        <v>22</v>
      </c>
      <c r="D18" s="125">
        <v>1830.752215149</v>
      </c>
      <c r="E18" s="125">
        <v>1990.2626758649999</v>
      </c>
      <c r="F18" s="125">
        <v>1862.1970825359999</v>
      </c>
      <c r="G18" s="125">
        <v>1869.052770018</v>
      </c>
      <c r="H18" s="125">
        <v>1868.906587834</v>
      </c>
      <c r="I18" s="125">
        <v>1867.8127707399999</v>
      </c>
      <c r="J18" s="125">
        <v>1881.357519813</v>
      </c>
      <c r="K18" s="125">
        <v>1879.6257220110001</v>
      </c>
      <c r="L18" s="125">
        <v>1889.6721607429999</v>
      </c>
      <c r="M18" s="125">
        <v>1905.6077884609999</v>
      </c>
      <c r="N18" s="125">
        <v>1914.1220977139999</v>
      </c>
      <c r="O18" s="125">
        <v>1914.2730295599999</v>
      </c>
      <c r="P18" s="125">
        <v>1691.2088929040001</v>
      </c>
      <c r="Q18" s="58" t="s">
        <v>50</v>
      </c>
    </row>
    <row r="19" spans="2:17">
      <c r="B19" s="38">
        <v>15</v>
      </c>
      <c r="C19" s="37" t="s">
        <v>23</v>
      </c>
      <c r="D19" s="28" t="e">
        <v>#N/A</v>
      </c>
      <c r="E19" s="125" t="e">
        <v>#N/A</v>
      </c>
      <c r="F19" s="125" t="e">
        <v>#N/A</v>
      </c>
      <c r="G19" s="125" t="e">
        <v>#N/A</v>
      </c>
      <c r="H19" s="125" t="e">
        <v>#N/A</v>
      </c>
      <c r="I19" s="125" t="e">
        <v>#N/A</v>
      </c>
      <c r="J19" s="125" t="e">
        <v>#N/A</v>
      </c>
      <c r="K19" s="125" t="e">
        <v>#N/A</v>
      </c>
      <c r="L19" s="125" t="e">
        <v>#N/A</v>
      </c>
      <c r="M19" s="125" t="e">
        <v>#N/A</v>
      </c>
      <c r="N19" s="125" t="e">
        <v>#N/A</v>
      </c>
      <c r="O19" s="125" t="e">
        <v>#N/A</v>
      </c>
      <c r="P19" s="125" t="e">
        <v>#N/A</v>
      </c>
      <c r="Q19" s="58" t="s">
        <v>51</v>
      </c>
    </row>
    <row r="20" spans="2:17">
      <c r="B20" s="38">
        <v>16</v>
      </c>
      <c r="C20" s="37" t="s">
        <v>24</v>
      </c>
      <c r="D20" s="28" t="e">
        <v>#N/A</v>
      </c>
      <c r="E20" s="125" t="e">
        <v>#N/A</v>
      </c>
      <c r="F20" s="125" t="e">
        <v>#N/A</v>
      </c>
      <c r="G20" s="125" t="e">
        <v>#N/A</v>
      </c>
      <c r="H20" s="125" t="e">
        <v>#N/A</v>
      </c>
      <c r="I20" s="125" t="e">
        <v>#N/A</v>
      </c>
      <c r="J20" s="125" t="e">
        <v>#N/A</v>
      </c>
      <c r="K20" s="125" t="e">
        <v>#N/A</v>
      </c>
      <c r="L20" s="125" t="e">
        <v>#N/A</v>
      </c>
      <c r="M20" s="125" t="e">
        <v>#N/A</v>
      </c>
      <c r="N20" s="125" t="e">
        <v>#N/A</v>
      </c>
      <c r="O20" s="125" t="e">
        <v>#N/A</v>
      </c>
      <c r="P20" s="125" t="e">
        <v>#N/A</v>
      </c>
      <c r="Q20" s="58" t="s">
        <v>24</v>
      </c>
    </row>
    <row r="21" spans="2:17">
      <c r="B21" s="38">
        <v>17</v>
      </c>
      <c r="C21" s="37" t="s">
        <v>25</v>
      </c>
      <c r="D21" s="125">
        <v>9.6436342790000005</v>
      </c>
      <c r="E21" s="125">
        <v>9.5812212460000001</v>
      </c>
      <c r="F21" s="125">
        <v>8.99972204</v>
      </c>
      <c r="G21" s="125">
        <v>8.9784057550000007</v>
      </c>
      <c r="H21" s="125">
        <v>8.9342270290000005</v>
      </c>
      <c r="I21" s="125">
        <v>8.9983756919999998</v>
      </c>
      <c r="J21" s="125">
        <v>8.9107602159999999</v>
      </c>
      <c r="K21" s="125">
        <v>8.6987643969999997</v>
      </c>
      <c r="L21" s="125">
        <v>8.6542114449999996</v>
      </c>
      <c r="M21" s="125">
        <v>8.6366551499999993</v>
      </c>
      <c r="N21" s="125">
        <v>8.5641255249999997</v>
      </c>
      <c r="O21" s="125">
        <v>8.6078270509999992</v>
      </c>
      <c r="P21" s="125">
        <v>8.6437441909999997</v>
      </c>
      <c r="Q21" s="58" t="s">
        <v>25</v>
      </c>
    </row>
    <row r="22" spans="2:17">
      <c r="B22" s="38">
        <v>18</v>
      </c>
      <c r="C22" s="37" t="s">
        <v>26</v>
      </c>
      <c r="D22" s="125">
        <v>108.54592343900001</v>
      </c>
      <c r="E22" s="125">
        <v>109.793638738</v>
      </c>
      <c r="F22" s="125">
        <v>111.039961396</v>
      </c>
      <c r="G22" s="125">
        <v>112.830940654</v>
      </c>
      <c r="H22" s="125">
        <v>113.31906848</v>
      </c>
      <c r="I22" s="125">
        <v>114.636104667</v>
      </c>
      <c r="J22" s="125">
        <v>115.278894796</v>
      </c>
      <c r="K22" s="125">
        <v>116.026832802</v>
      </c>
      <c r="L22" s="125">
        <v>117.851001467</v>
      </c>
      <c r="M22" s="125">
        <v>119.270528743</v>
      </c>
      <c r="N22" s="125">
        <v>119.51035999699999</v>
      </c>
      <c r="O22" s="125">
        <v>120.979152497</v>
      </c>
      <c r="P22" s="125">
        <v>122.412346419</v>
      </c>
      <c r="Q22" s="58" t="s">
        <v>26</v>
      </c>
    </row>
    <row r="23" spans="2:17">
      <c r="B23" s="38">
        <v>19</v>
      </c>
      <c r="C23" s="37" t="s">
        <v>27</v>
      </c>
      <c r="D23" s="125">
        <v>140.47749203800001</v>
      </c>
      <c r="E23" s="125">
        <v>139.18210205276</v>
      </c>
      <c r="F23" s="125">
        <v>140.73474116995999</v>
      </c>
      <c r="G23" s="125">
        <v>141.88784495442002</v>
      </c>
      <c r="H23" s="125">
        <v>142.52067347051999</v>
      </c>
      <c r="I23" s="125">
        <v>145.4432226941</v>
      </c>
      <c r="J23" s="125">
        <v>146.07531394848002</v>
      </c>
      <c r="K23" s="125">
        <v>148.06954641484</v>
      </c>
      <c r="L23" s="125">
        <v>150.22629853729001</v>
      </c>
      <c r="M23" s="125">
        <v>151.30069242191001</v>
      </c>
      <c r="N23" s="125">
        <v>150.96293597242999</v>
      </c>
      <c r="O23" s="125">
        <v>152.79714338956001</v>
      </c>
      <c r="P23" s="125">
        <v>153.00476645020998</v>
      </c>
      <c r="Q23" s="58" t="s">
        <v>27</v>
      </c>
    </row>
    <row r="24" spans="2:17">
      <c r="B24" s="38">
        <v>20</v>
      </c>
      <c r="C24" s="37" t="s">
        <v>28</v>
      </c>
      <c r="D24" s="28" t="e">
        <v>#N/A</v>
      </c>
      <c r="E24" s="125" t="e">
        <v>#N/A</v>
      </c>
      <c r="F24" s="125" t="e">
        <v>#N/A</v>
      </c>
      <c r="G24" s="125" t="e">
        <v>#N/A</v>
      </c>
      <c r="H24" s="125" t="e">
        <v>#N/A</v>
      </c>
      <c r="I24" s="125" t="e">
        <v>#N/A</v>
      </c>
      <c r="J24" s="125" t="e">
        <v>#N/A</v>
      </c>
      <c r="K24" s="125" t="e">
        <v>#N/A</v>
      </c>
      <c r="L24" s="125" t="e">
        <v>#N/A</v>
      </c>
      <c r="M24" s="125" t="e">
        <v>#N/A</v>
      </c>
      <c r="N24" s="125" t="e">
        <v>#N/A</v>
      </c>
      <c r="O24" s="125" t="e">
        <v>#N/A</v>
      </c>
      <c r="P24" s="125" t="e">
        <v>#N/A</v>
      </c>
      <c r="Q24" s="58" t="s">
        <v>52</v>
      </c>
    </row>
    <row r="25" spans="2:17">
      <c r="B25" s="38">
        <v>21</v>
      </c>
      <c r="C25" s="37" t="s">
        <v>29</v>
      </c>
      <c r="D25" s="125">
        <v>412.514851819</v>
      </c>
      <c r="E25" s="125">
        <v>416.507514636</v>
      </c>
      <c r="F25" s="125">
        <v>419.00115157416997</v>
      </c>
      <c r="G25" s="125">
        <v>426.85601098015997</v>
      </c>
      <c r="H25" s="125">
        <v>429.50683545634996</v>
      </c>
      <c r="I25" s="125">
        <v>433.61272615870001</v>
      </c>
      <c r="J25" s="125">
        <v>437.11116489300002</v>
      </c>
      <c r="K25" s="125">
        <v>439.68013061900001</v>
      </c>
      <c r="L25" s="125">
        <v>447.14399867100002</v>
      </c>
      <c r="M25" s="125">
        <v>452.89904023688001</v>
      </c>
      <c r="N25" s="125">
        <v>451.881261536203</v>
      </c>
      <c r="O25" s="125">
        <v>459.91207634208001</v>
      </c>
      <c r="P25" s="125">
        <v>470.60369497300002</v>
      </c>
      <c r="Q25" s="58" t="s">
        <v>29</v>
      </c>
    </row>
    <row r="26" spans="2:17">
      <c r="B26" s="38">
        <v>22</v>
      </c>
      <c r="C26" s="37" t="s">
        <v>30</v>
      </c>
      <c r="D26" s="125">
        <v>173.869114964</v>
      </c>
      <c r="E26" s="125">
        <v>174.703419854</v>
      </c>
      <c r="F26" s="125">
        <v>175.21847135600001</v>
      </c>
      <c r="G26" s="125">
        <v>176.89930541699999</v>
      </c>
      <c r="H26" s="125">
        <v>176.93326852000001</v>
      </c>
      <c r="I26" s="125">
        <v>178.30056262900001</v>
      </c>
      <c r="J26" s="125">
        <v>177.21963386799999</v>
      </c>
      <c r="K26" s="125">
        <v>179.13007144400001</v>
      </c>
      <c r="L26" s="125">
        <v>180.46775477099999</v>
      </c>
      <c r="M26" s="125">
        <v>181.033063062</v>
      </c>
      <c r="N26" s="125">
        <v>197.28964015099999</v>
      </c>
      <c r="O26" s="125">
        <v>201.289240178</v>
      </c>
      <c r="P26" s="125">
        <v>206.711910905</v>
      </c>
      <c r="Q26" s="58" t="s">
        <v>30</v>
      </c>
    </row>
    <row r="27" spans="2:17">
      <c r="B27" s="38">
        <v>23</v>
      </c>
      <c r="C27" s="37" t="s">
        <v>31</v>
      </c>
      <c r="D27" s="125">
        <v>447.17162832700001</v>
      </c>
      <c r="E27" s="125">
        <v>454.61367183300001</v>
      </c>
      <c r="F27" s="125">
        <v>458.48040085500003</v>
      </c>
      <c r="G27" s="125">
        <v>468.11623398799998</v>
      </c>
      <c r="H27" s="125">
        <v>472.61689881799998</v>
      </c>
      <c r="I27" s="125">
        <v>479.48176664900001</v>
      </c>
      <c r="J27" s="125">
        <v>483.35294092599997</v>
      </c>
      <c r="K27" s="125">
        <v>488.62378993800002</v>
      </c>
      <c r="L27" s="125">
        <v>496.47693405199999</v>
      </c>
      <c r="M27" s="125">
        <v>502.476144164</v>
      </c>
      <c r="N27" s="125">
        <v>504.73046493800001</v>
      </c>
      <c r="O27" s="125">
        <v>513.431373861</v>
      </c>
      <c r="P27" s="125">
        <v>516.62362696699995</v>
      </c>
      <c r="Q27" s="58" t="s">
        <v>31</v>
      </c>
    </row>
    <row r="28" spans="2:17">
      <c r="B28" s="38">
        <v>24</v>
      </c>
      <c r="C28" s="37" t="s">
        <v>32</v>
      </c>
      <c r="D28" s="125">
        <v>464.15868079099999</v>
      </c>
      <c r="E28" s="125">
        <v>513.08800082699997</v>
      </c>
      <c r="F28" s="125">
        <v>519.58455236700001</v>
      </c>
      <c r="G28" s="125">
        <v>524.44938044800006</v>
      </c>
      <c r="H28" s="125">
        <v>532.39329802199995</v>
      </c>
      <c r="I28" s="125">
        <v>537.287513171</v>
      </c>
      <c r="J28" s="125">
        <v>546.49572633299999</v>
      </c>
      <c r="K28" s="125">
        <v>549.67492481800002</v>
      </c>
      <c r="L28" s="125">
        <v>566.03852047700002</v>
      </c>
      <c r="M28" s="125">
        <v>573.36333711500004</v>
      </c>
      <c r="N28" s="125">
        <v>577.32049870699996</v>
      </c>
      <c r="O28" s="125">
        <v>588.84900166700004</v>
      </c>
      <c r="P28" s="125">
        <v>598.69713231399999</v>
      </c>
      <c r="Q28" s="58" t="s">
        <v>32</v>
      </c>
    </row>
    <row r="29" spans="2:17">
      <c r="B29" s="38">
        <v>25</v>
      </c>
      <c r="C29" s="37" t="s">
        <v>33</v>
      </c>
      <c r="D29" s="28" t="e">
        <v>#N/A</v>
      </c>
      <c r="E29" s="125" t="e">
        <v>#N/A</v>
      </c>
      <c r="F29" s="125" t="e">
        <v>#N/A</v>
      </c>
      <c r="G29" s="125" t="e">
        <v>#N/A</v>
      </c>
      <c r="H29" s="125" t="e">
        <v>#N/A</v>
      </c>
      <c r="I29" s="125" t="e">
        <v>#N/A</v>
      </c>
      <c r="J29" s="125" t="e">
        <v>#N/A</v>
      </c>
      <c r="K29" s="125" t="e">
        <v>#N/A</v>
      </c>
      <c r="L29" s="125" t="e">
        <v>#N/A</v>
      </c>
      <c r="M29" s="125" t="e">
        <v>#N/A</v>
      </c>
      <c r="N29" s="125" t="e">
        <v>#N/A</v>
      </c>
      <c r="O29" s="125" t="e">
        <v>#N/A</v>
      </c>
      <c r="P29" s="125" t="e">
        <v>#N/A</v>
      </c>
      <c r="Q29" s="58" t="s">
        <v>53</v>
      </c>
    </row>
    <row r="30" spans="2:17">
      <c r="B30" s="38">
        <v>26</v>
      </c>
      <c r="C30" s="37" t="s">
        <v>34</v>
      </c>
      <c r="D30" s="125">
        <v>331.15624324300001</v>
      </c>
      <c r="E30" s="125">
        <v>333.29440356100002</v>
      </c>
      <c r="F30" s="125">
        <v>335.83270612299998</v>
      </c>
      <c r="G30" s="125">
        <v>341.21295692000001</v>
      </c>
      <c r="H30" s="125">
        <v>343.95025611099999</v>
      </c>
      <c r="I30" s="125">
        <v>351.360750618</v>
      </c>
      <c r="J30" s="125">
        <v>352.58486180400001</v>
      </c>
      <c r="K30" s="125">
        <v>353.45550258200001</v>
      </c>
      <c r="L30" s="125">
        <v>357.39808393700002</v>
      </c>
      <c r="M30" s="125">
        <v>360.96353712899997</v>
      </c>
      <c r="N30" s="125">
        <v>359.01421682599999</v>
      </c>
      <c r="O30" s="125">
        <v>363.61052040700002</v>
      </c>
      <c r="P30" s="125">
        <v>366.24535649900002</v>
      </c>
      <c r="Q30" s="58" t="s">
        <v>34</v>
      </c>
    </row>
    <row r="31" spans="2:17" ht="26.25" customHeight="1">
      <c r="B31" s="38">
        <v>27</v>
      </c>
      <c r="C31" s="37" t="s">
        <v>35</v>
      </c>
      <c r="D31" s="28" t="e">
        <v>#N/A</v>
      </c>
      <c r="E31" s="125" t="e">
        <v>#N/A</v>
      </c>
      <c r="F31" s="125" t="e">
        <v>#N/A</v>
      </c>
      <c r="G31" s="125" t="e">
        <v>#N/A</v>
      </c>
      <c r="H31" s="125" t="e">
        <v>#N/A</v>
      </c>
      <c r="I31" s="125" t="e">
        <v>#N/A</v>
      </c>
      <c r="J31" s="125" t="e">
        <v>#N/A</v>
      </c>
      <c r="K31" s="125" t="e">
        <v>#N/A</v>
      </c>
      <c r="L31" s="125" t="e">
        <v>#N/A</v>
      </c>
      <c r="M31" s="125" t="e">
        <v>#N/A</v>
      </c>
      <c r="N31" s="125" t="e">
        <v>#N/A</v>
      </c>
      <c r="O31" s="125" t="e">
        <v>#N/A</v>
      </c>
      <c r="P31" s="125" t="e">
        <v>#N/A</v>
      </c>
      <c r="Q31" s="58" t="s">
        <v>54</v>
      </c>
    </row>
    <row r="32" spans="2:17">
      <c r="B32" s="38">
        <v>28</v>
      </c>
      <c r="C32" s="37" t="s">
        <v>36</v>
      </c>
      <c r="D32" s="125">
        <v>855.53123020800001</v>
      </c>
      <c r="E32" s="125">
        <v>857.31517362700004</v>
      </c>
      <c r="F32" s="125">
        <v>857.43861405099994</v>
      </c>
      <c r="G32" s="125">
        <v>866.55256561800002</v>
      </c>
      <c r="H32" s="125">
        <v>871.97890423499996</v>
      </c>
      <c r="I32" s="125">
        <v>885.54302337599995</v>
      </c>
      <c r="J32" s="125">
        <v>889.61794337599997</v>
      </c>
      <c r="K32" s="125">
        <v>898.17883710199999</v>
      </c>
      <c r="L32" s="125">
        <v>904.05149206199997</v>
      </c>
      <c r="M32" s="125">
        <v>907.78486086099997</v>
      </c>
      <c r="N32" s="125">
        <v>909.30925405599999</v>
      </c>
      <c r="O32" s="125">
        <v>914.96748034500001</v>
      </c>
      <c r="P32" s="125">
        <v>918.79587489799997</v>
      </c>
      <c r="Q32" s="58" t="s">
        <v>55</v>
      </c>
    </row>
    <row r="33" spans="2:17">
      <c r="B33" s="38">
        <v>29</v>
      </c>
      <c r="C33" s="37" t="s">
        <v>37</v>
      </c>
      <c r="D33" s="125">
        <v>42.463926829000002</v>
      </c>
      <c r="E33" s="125">
        <v>43.239207561339995</v>
      </c>
      <c r="F33" s="125">
        <v>43.715179278000001</v>
      </c>
      <c r="G33" s="125">
        <v>44.289648628000002</v>
      </c>
      <c r="H33" s="125">
        <v>44.980187895</v>
      </c>
      <c r="I33" s="125">
        <v>45.755356513999999</v>
      </c>
      <c r="J33" s="125">
        <v>46.405883947</v>
      </c>
      <c r="K33" s="125">
        <v>47.151511515999999</v>
      </c>
      <c r="L33" s="125">
        <v>47.693316203999998</v>
      </c>
      <c r="M33" s="125">
        <v>48.615481824</v>
      </c>
      <c r="N33" s="125">
        <v>49.38535293847</v>
      </c>
      <c r="O33" s="125">
        <v>49.807979729870006</v>
      </c>
      <c r="P33" s="125">
        <v>50.59767274867</v>
      </c>
      <c r="Q33" s="58" t="s">
        <v>56</v>
      </c>
    </row>
    <row r="34" spans="2:17">
      <c r="B34" s="38">
        <v>30</v>
      </c>
      <c r="C34" s="37" t="s">
        <v>38</v>
      </c>
      <c r="D34" s="125">
        <v>133.096852598</v>
      </c>
      <c r="E34" s="125">
        <v>134.60002199900001</v>
      </c>
      <c r="F34" s="125">
        <v>135.18677996700001</v>
      </c>
      <c r="G34" s="125">
        <v>137.01685366300001</v>
      </c>
      <c r="H34" s="125">
        <v>139.36745398100001</v>
      </c>
      <c r="I34" s="125">
        <v>140.386059152</v>
      </c>
      <c r="J34" s="125">
        <v>140.773414825</v>
      </c>
      <c r="K34" s="125">
        <v>142.76287744800001</v>
      </c>
      <c r="L34" s="125">
        <v>143.68162265199999</v>
      </c>
      <c r="M34" s="125">
        <v>145.00466417300001</v>
      </c>
      <c r="N34" s="125">
        <v>145.87967709399999</v>
      </c>
      <c r="O34" s="125">
        <v>146.28379248600001</v>
      </c>
      <c r="P34" s="125">
        <v>147.50838326600001</v>
      </c>
      <c r="Q34" s="58" t="s">
        <v>57</v>
      </c>
    </row>
    <row r="35" spans="2:17">
      <c r="B35" s="38">
        <v>31</v>
      </c>
      <c r="C35" s="37" t="s">
        <v>39</v>
      </c>
      <c r="D35" s="125">
        <v>213.41382841500001</v>
      </c>
      <c r="E35" s="125">
        <v>214.05365736499999</v>
      </c>
      <c r="F35" s="125">
        <v>215.24633863899999</v>
      </c>
      <c r="G35" s="125">
        <v>218.13087620499999</v>
      </c>
      <c r="H35" s="125">
        <v>220.307290459</v>
      </c>
      <c r="I35" s="125">
        <v>222.63259288399999</v>
      </c>
      <c r="J35" s="125">
        <v>224.00628233800001</v>
      </c>
      <c r="K35" s="125">
        <v>224.69225984400001</v>
      </c>
      <c r="L35" s="125">
        <v>228.43959242899999</v>
      </c>
      <c r="M35" s="125">
        <v>229.06010143699999</v>
      </c>
      <c r="N35" s="125">
        <v>228.68085488400001</v>
      </c>
      <c r="O35" s="125">
        <v>231.82288492500001</v>
      </c>
      <c r="P35" s="125">
        <v>233.621098023</v>
      </c>
      <c r="Q35" s="58" t="s">
        <v>58</v>
      </c>
    </row>
    <row r="36" spans="2:17">
      <c r="B36" s="38">
        <v>32</v>
      </c>
      <c r="C36" s="37" t="s">
        <v>40</v>
      </c>
      <c r="D36" s="125">
        <v>1323.5436607619999</v>
      </c>
      <c r="E36" s="125">
        <v>1332.7476782609999</v>
      </c>
      <c r="F36" s="125">
        <v>1341.2550687329999</v>
      </c>
      <c r="G36" s="125">
        <v>1355.429988112</v>
      </c>
      <c r="H36" s="125">
        <v>1364.471300079</v>
      </c>
      <c r="I36" s="125">
        <v>1369.79849569473</v>
      </c>
      <c r="J36" s="125">
        <v>1376.90671541653</v>
      </c>
      <c r="K36" s="125">
        <v>1379.4964649349999</v>
      </c>
      <c r="L36" s="125">
        <v>1388.086566615</v>
      </c>
      <c r="M36" s="125">
        <v>1455.3279424401601</v>
      </c>
      <c r="N36" s="125">
        <v>1457.2233094558001</v>
      </c>
      <c r="O36" s="125">
        <v>1492.24460621547</v>
      </c>
      <c r="P36" s="125">
        <v>1490.4999932909</v>
      </c>
      <c r="Q36" s="58" t="s">
        <v>59</v>
      </c>
    </row>
    <row r="37" spans="2:17">
      <c r="B37" s="38">
        <v>33</v>
      </c>
      <c r="C37" s="37" t="s">
        <v>41</v>
      </c>
      <c r="D37" s="125">
        <v>3796.600246896</v>
      </c>
      <c r="E37" s="125">
        <v>3780.9873280249999</v>
      </c>
      <c r="F37" s="125">
        <v>3771.9296187737596</v>
      </c>
      <c r="G37" s="125">
        <v>3836.1286111568597</v>
      </c>
      <c r="H37" s="125">
        <v>3837.57439181786</v>
      </c>
      <c r="I37" s="125">
        <v>3837.45098122636</v>
      </c>
      <c r="J37" s="125">
        <v>3848.5545712524799</v>
      </c>
      <c r="K37" s="125">
        <v>3858.5150693804303</v>
      </c>
      <c r="L37" s="125">
        <v>3917.3293253488901</v>
      </c>
      <c r="M37" s="125">
        <v>3943.3220516117099</v>
      </c>
      <c r="N37" s="125">
        <v>3961.3695831313903</v>
      </c>
      <c r="O37" s="125">
        <v>3909.8789664517003</v>
      </c>
      <c r="P37" s="125">
        <v>3928.4570527145002</v>
      </c>
      <c r="Q37" s="58" t="s">
        <v>60</v>
      </c>
    </row>
    <row r="38" spans="2:17" ht="15.75" thickBot="1">
      <c r="B38" s="39">
        <v>34</v>
      </c>
      <c r="C38" s="40" t="s">
        <v>42</v>
      </c>
      <c r="D38" s="106">
        <v>841.54046972699996</v>
      </c>
      <c r="E38" s="106">
        <v>855.13387567200004</v>
      </c>
      <c r="F38" s="106">
        <v>865.86143188699998</v>
      </c>
      <c r="G38" s="106">
        <v>885.07944246700004</v>
      </c>
      <c r="H38" s="106">
        <v>897.420026151</v>
      </c>
      <c r="I38" s="106">
        <v>909.55081977999998</v>
      </c>
      <c r="J38" s="106">
        <v>914.23958423900001</v>
      </c>
      <c r="K38" s="106">
        <v>920.71535180800004</v>
      </c>
      <c r="L38" s="106">
        <v>936.08241033900003</v>
      </c>
      <c r="M38" s="106">
        <v>944.86840714499999</v>
      </c>
      <c r="N38" s="106">
        <v>945.39975570900003</v>
      </c>
      <c r="O38" s="106">
        <v>961.73404215999994</v>
      </c>
      <c r="P38" s="106">
        <v>972.25120652700002</v>
      </c>
      <c r="Q38" s="59" t="s">
        <v>61</v>
      </c>
    </row>
    <row r="39" spans="2:17" ht="15.75" thickBot="1">
      <c r="B39" s="191" t="s">
        <v>407</v>
      </c>
      <c r="C39" s="192"/>
      <c r="D39" s="192"/>
      <c r="E39" s="192"/>
      <c r="F39" s="192"/>
      <c r="G39" s="192"/>
      <c r="H39" s="192"/>
      <c r="I39" s="192"/>
      <c r="J39" s="192"/>
      <c r="K39" s="192"/>
      <c r="L39" s="192"/>
      <c r="M39" s="192"/>
      <c r="N39" s="192"/>
      <c r="O39" s="192"/>
      <c r="P39" s="192"/>
      <c r="Q39" s="192"/>
    </row>
  </sheetData>
  <mergeCells count="3">
    <mergeCell ref="B39:Q39"/>
    <mergeCell ref="B2:Q2"/>
    <mergeCell ref="B3:Q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C6" sqref="C6"/>
    </sheetView>
  </sheetViews>
  <sheetFormatPr defaultRowHeight="15"/>
  <cols>
    <col min="1" max="1" width="10.85546875" customWidth="1"/>
    <col min="2" max="2" width="7.7109375" bestFit="1" customWidth="1"/>
    <col min="3" max="13" width="5.7109375" bestFit="1" customWidth="1"/>
    <col min="14" max="15" width="5.7109375" customWidth="1"/>
    <col min="16" max="16" width="6.7109375" bestFit="1" customWidth="1"/>
  </cols>
  <sheetData>
    <row r="1" spans="2:17" ht="15.75" thickBot="1"/>
    <row r="2" spans="2:17" ht="25.5" customHeight="1">
      <c r="B2" s="177" t="s">
        <v>320</v>
      </c>
      <c r="C2" s="178"/>
      <c r="D2" s="178"/>
      <c r="E2" s="178"/>
      <c r="F2" s="178"/>
      <c r="G2" s="178"/>
      <c r="H2" s="178"/>
      <c r="I2" s="178"/>
      <c r="J2" s="178"/>
      <c r="K2" s="178"/>
      <c r="L2" s="178"/>
      <c r="M2" s="178"/>
      <c r="N2" s="178"/>
      <c r="O2" s="178"/>
      <c r="P2" s="179"/>
    </row>
    <row r="3" spans="2:17" ht="15.75" thickBot="1">
      <c r="B3" s="180" t="s">
        <v>238</v>
      </c>
      <c r="C3" s="181"/>
      <c r="D3" s="181"/>
      <c r="E3" s="181"/>
      <c r="F3" s="181"/>
      <c r="G3" s="181"/>
      <c r="H3" s="181"/>
      <c r="I3" s="181"/>
      <c r="J3" s="181"/>
      <c r="K3" s="181"/>
      <c r="L3" s="181"/>
      <c r="M3" s="181"/>
      <c r="N3" s="181"/>
      <c r="O3" s="181"/>
      <c r="P3" s="182"/>
    </row>
    <row r="4" spans="2:17" ht="15.75" thickBot="1">
      <c r="B4" s="44" t="s">
        <v>232</v>
      </c>
      <c r="C4" s="215" t="s">
        <v>406</v>
      </c>
      <c r="D4" s="32">
        <v>42736</v>
      </c>
      <c r="E4" s="32">
        <v>42767</v>
      </c>
      <c r="F4" s="32">
        <v>42795</v>
      </c>
      <c r="G4" s="32">
        <v>42826</v>
      </c>
      <c r="H4" s="32">
        <v>42856</v>
      </c>
      <c r="I4" s="32">
        <v>42887</v>
      </c>
      <c r="J4" s="32">
        <v>42917</v>
      </c>
      <c r="K4" s="32">
        <v>42948</v>
      </c>
      <c r="L4" s="32">
        <v>42979</v>
      </c>
      <c r="M4" s="32">
        <v>43009</v>
      </c>
      <c r="N4" s="32">
        <v>43040</v>
      </c>
      <c r="O4" s="32">
        <v>43070</v>
      </c>
      <c r="P4" s="45" t="s">
        <v>227</v>
      </c>
    </row>
    <row r="5" spans="2:17">
      <c r="B5" s="46" t="s">
        <v>0</v>
      </c>
      <c r="C5" s="126">
        <v>140239.35823154944</v>
      </c>
      <c r="D5" s="126">
        <v>141246.83416286725</v>
      </c>
      <c r="E5" s="126">
        <v>142985.20525311228</v>
      </c>
      <c r="F5" s="126">
        <v>145038.87496201915</v>
      </c>
      <c r="G5" s="126">
        <v>145769.24067307243</v>
      </c>
      <c r="H5" s="126">
        <v>146325.90139259788</v>
      </c>
      <c r="I5" s="126">
        <v>146194.27958433743</v>
      </c>
      <c r="J5" s="126">
        <v>146600.84358512925</v>
      </c>
      <c r="K5" s="126">
        <v>147642.34076185641</v>
      </c>
      <c r="L5" s="126">
        <v>146729.59884791245</v>
      </c>
      <c r="M5" s="126">
        <v>146209.6936658542</v>
      </c>
      <c r="N5" s="126">
        <v>147470.83062806149</v>
      </c>
      <c r="O5" s="126">
        <v>149605.01542433299</v>
      </c>
      <c r="P5" s="47" t="s">
        <v>4</v>
      </c>
      <c r="Q5" s="24"/>
    </row>
    <row r="6" spans="2:17">
      <c r="B6" s="46" t="s">
        <v>1</v>
      </c>
      <c r="C6" s="126">
        <v>25957.784364541501</v>
      </c>
      <c r="D6" s="126">
        <v>26110.844008206383</v>
      </c>
      <c r="E6" s="126">
        <v>26243.03457301022</v>
      </c>
      <c r="F6" s="126">
        <v>26818.400024822782</v>
      </c>
      <c r="G6" s="126">
        <v>27022.75802470035</v>
      </c>
      <c r="H6" s="126">
        <v>27381.496933769839</v>
      </c>
      <c r="I6" s="126">
        <v>27486.93672194059</v>
      </c>
      <c r="J6" s="126">
        <v>27852.02361324921</v>
      </c>
      <c r="K6" s="126">
        <v>28109.380031221041</v>
      </c>
      <c r="L6" s="126">
        <v>30202.056115848951</v>
      </c>
      <c r="M6" s="126">
        <v>29926.125658657922</v>
      </c>
      <c r="N6" s="126">
        <v>29823.01661742877</v>
      </c>
      <c r="O6" s="126">
        <v>30361.17740977557</v>
      </c>
      <c r="P6" s="47" t="s">
        <v>5</v>
      </c>
      <c r="Q6" s="24"/>
    </row>
    <row r="7" spans="2:17">
      <c r="B7" s="46" t="s">
        <v>2</v>
      </c>
      <c r="C7" s="126">
        <v>63115.173279691997</v>
      </c>
      <c r="D7" s="126">
        <v>64966.168079913507</v>
      </c>
      <c r="E7" s="126">
        <v>65478.250137879775</v>
      </c>
      <c r="F7" s="126">
        <v>67440.737762566132</v>
      </c>
      <c r="G7" s="126">
        <v>68847.540532899002</v>
      </c>
      <c r="H7" s="126">
        <v>70260.401377189017</v>
      </c>
      <c r="I7" s="126">
        <v>71615.249147867609</v>
      </c>
      <c r="J7" s="126">
        <v>72621.631874466315</v>
      </c>
      <c r="K7" s="126">
        <v>73067.486755229431</v>
      </c>
      <c r="L7" s="126">
        <v>74592.510534027475</v>
      </c>
      <c r="M7" s="126">
        <v>75536.679514519987</v>
      </c>
      <c r="N7" s="126">
        <v>75294.577020213997</v>
      </c>
      <c r="O7" s="126">
        <v>74515.811182492107</v>
      </c>
      <c r="P7" s="47" t="s">
        <v>6</v>
      </c>
      <c r="Q7" s="24"/>
    </row>
    <row r="8" spans="2:17" ht="15.75" thickBot="1">
      <c r="B8" s="48" t="s">
        <v>3</v>
      </c>
      <c r="C8" s="114">
        <f t="shared" ref="C8:L8" si="0">SUM(C5:C7)</f>
        <v>229312.31587578292</v>
      </c>
      <c r="D8" s="114">
        <f t="shared" si="0"/>
        <v>232323.84625098715</v>
      </c>
      <c r="E8" s="114">
        <f t="shared" si="0"/>
        <v>234706.48996400228</v>
      </c>
      <c r="F8" s="114">
        <f t="shared" si="0"/>
        <v>239298.01274940808</v>
      </c>
      <c r="G8" s="114">
        <f t="shared" si="0"/>
        <v>241639.5392306718</v>
      </c>
      <c r="H8" s="114">
        <f t="shared" si="0"/>
        <v>243967.79970355675</v>
      </c>
      <c r="I8" s="114">
        <f t="shared" si="0"/>
        <v>245296.46545414563</v>
      </c>
      <c r="J8" s="114">
        <f t="shared" si="0"/>
        <v>247074.49907284477</v>
      </c>
      <c r="K8" s="114">
        <f t="shared" si="0"/>
        <v>248819.20754830691</v>
      </c>
      <c r="L8" s="114">
        <f t="shared" si="0"/>
        <v>251524.16549778887</v>
      </c>
      <c r="M8" s="114">
        <f>SUM(M5:M7)</f>
        <v>251672.49883903211</v>
      </c>
      <c r="N8" s="114">
        <f>SUM(N5:N7)</f>
        <v>252588.42426570426</v>
      </c>
      <c r="O8" s="114">
        <f>SUM(O5:O7)</f>
        <v>254482.00401660067</v>
      </c>
      <c r="P8" s="49" t="s">
        <v>3</v>
      </c>
      <c r="Q8" s="117"/>
    </row>
    <row r="9" spans="2:17" ht="15.75" thickBot="1">
      <c r="B9" s="183" t="s">
        <v>407</v>
      </c>
      <c r="C9" s="184"/>
      <c r="D9" s="184"/>
      <c r="E9" s="184"/>
      <c r="F9" s="184"/>
      <c r="G9" s="184"/>
      <c r="H9" s="184"/>
      <c r="I9" s="184"/>
      <c r="J9" s="184"/>
      <c r="K9" s="184"/>
      <c r="L9" s="184"/>
      <c r="M9" s="184"/>
      <c r="N9" s="184"/>
      <c r="O9" s="184"/>
      <c r="P9" s="185"/>
    </row>
    <row r="10" spans="2:17">
      <c r="B10" s="24"/>
      <c r="C10" s="24"/>
      <c r="D10" s="24"/>
      <c r="E10" s="24"/>
      <c r="F10" s="24"/>
      <c r="G10" s="24"/>
      <c r="H10" s="24"/>
      <c r="J10" s="24"/>
      <c r="K10" s="24"/>
      <c r="L10" s="117"/>
      <c r="M10" s="117"/>
      <c r="N10" s="117"/>
      <c r="O10" s="117"/>
    </row>
    <row r="11" spans="2:17">
      <c r="L11" s="117"/>
      <c r="M11" s="117"/>
      <c r="N11" s="117"/>
      <c r="O11" s="117"/>
    </row>
  </sheetData>
  <mergeCells count="3">
    <mergeCell ref="B2:P2"/>
    <mergeCell ref="B3:P3"/>
    <mergeCell ref="B9:P9"/>
  </mergeCells>
  <pageMargins left="0.7" right="0.7" top="0.75" bottom="0.75" header="0.3" footer="0.3"/>
  <ignoredErrors>
    <ignoredError sqref="C8:L8 M8:O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T15" sqref="T15"/>
    </sheetView>
  </sheetViews>
  <sheetFormatPr defaultRowHeight="15"/>
  <cols>
    <col min="1" max="1" width="6.42578125" customWidth="1"/>
    <col min="2" max="2" width="2.7109375" bestFit="1" customWidth="1"/>
    <col min="3" max="3" width="9.5703125" bestFit="1" customWidth="1"/>
    <col min="4" max="13" width="5.28515625" bestFit="1" customWidth="1"/>
    <col min="14" max="16" width="5.28515625" customWidth="1"/>
    <col min="17" max="17" width="14.5703125" bestFit="1" customWidth="1"/>
  </cols>
  <sheetData>
    <row r="1" spans="2:18" ht="15.75" thickBot="1"/>
    <row r="2" spans="2:18" ht="24" customHeight="1">
      <c r="B2" s="177" t="s">
        <v>239</v>
      </c>
      <c r="C2" s="186"/>
      <c r="D2" s="186"/>
      <c r="E2" s="186"/>
      <c r="F2" s="186"/>
      <c r="G2" s="186"/>
      <c r="H2" s="186"/>
      <c r="I2" s="186"/>
      <c r="J2" s="186"/>
      <c r="K2" s="186"/>
      <c r="L2" s="186"/>
      <c r="M2" s="186"/>
      <c r="N2" s="186"/>
      <c r="O2" s="186"/>
      <c r="P2" s="186"/>
      <c r="Q2" s="187"/>
    </row>
    <row r="3" spans="2:18" ht="15.75" thickBot="1">
      <c r="B3" s="188" t="s">
        <v>231</v>
      </c>
      <c r="C3" s="189"/>
      <c r="D3" s="189"/>
      <c r="E3" s="189"/>
      <c r="F3" s="189"/>
      <c r="G3" s="189"/>
      <c r="H3" s="189"/>
      <c r="I3" s="189"/>
      <c r="J3" s="189"/>
      <c r="K3" s="189"/>
      <c r="L3" s="189"/>
      <c r="M3" s="189"/>
      <c r="N3" s="189"/>
      <c r="O3" s="189"/>
      <c r="P3" s="189"/>
      <c r="Q3" s="190"/>
    </row>
    <row r="4" spans="2:18" ht="15.75" thickBot="1">
      <c r="B4" s="50" t="s">
        <v>7</v>
      </c>
      <c r="C4" s="51" t="s">
        <v>8</v>
      </c>
      <c r="D4" s="215" t="s">
        <v>406</v>
      </c>
      <c r="E4" s="32">
        <v>42736</v>
      </c>
      <c r="F4" s="32">
        <v>42767</v>
      </c>
      <c r="G4" s="32">
        <v>42795</v>
      </c>
      <c r="H4" s="32">
        <v>42826</v>
      </c>
      <c r="I4" s="32">
        <v>42856</v>
      </c>
      <c r="J4" s="32">
        <v>42887</v>
      </c>
      <c r="K4" s="32">
        <v>42917</v>
      </c>
      <c r="L4" s="32">
        <v>42948</v>
      </c>
      <c r="M4" s="32">
        <v>42979</v>
      </c>
      <c r="N4" s="32">
        <v>43009</v>
      </c>
      <c r="O4" s="32">
        <v>43040</v>
      </c>
      <c r="P4" s="32">
        <v>43070</v>
      </c>
      <c r="Q4" s="52" t="s">
        <v>43</v>
      </c>
    </row>
    <row r="5" spans="2:18">
      <c r="B5" s="38">
        <v>1</v>
      </c>
      <c r="C5" s="37" t="s">
        <v>9</v>
      </c>
      <c r="D5" s="126">
        <v>335.84388405300001</v>
      </c>
      <c r="E5" s="126">
        <v>339.04653904600002</v>
      </c>
      <c r="F5" s="126">
        <v>339.85017973800001</v>
      </c>
      <c r="G5" s="126">
        <v>327.26431198099999</v>
      </c>
      <c r="H5" s="126">
        <v>347.898751576</v>
      </c>
      <c r="I5" s="126">
        <v>348.77999918500001</v>
      </c>
      <c r="J5" s="126">
        <v>355.20460372399998</v>
      </c>
      <c r="K5" s="126">
        <v>357.64874980799999</v>
      </c>
      <c r="L5" s="126">
        <v>330.34117837299999</v>
      </c>
      <c r="M5" s="126">
        <v>338.92210109799998</v>
      </c>
      <c r="N5" s="126">
        <v>354.83511208700003</v>
      </c>
      <c r="O5" s="126">
        <v>353.36104816400001</v>
      </c>
      <c r="P5" s="126">
        <v>373.904957486</v>
      </c>
      <c r="Q5" s="47" t="s">
        <v>9</v>
      </c>
      <c r="R5" s="24"/>
    </row>
    <row r="6" spans="2:18">
      <c r="B6" s="38">
        <v>2</v>
      </c>
      <c r="C6" s="37" t="s">
        <v>10</v>
      </c>
      <c r="D6" s="126">
        <v>8347.0116189599994</v>
      </c>
      <c r="E6" s="126">
        <v>8427.7682121189991</v>
      </c>
      <c r="F6" s="126">
        <v>8387.7948387550005</v>
      </c>
      <c r="G6" s="126">
        <v>8700.8882575970001</v>
      </c>
      <c r="H6" s="126">
        <v>8801.9769315756985</v>
      </c>
      <c r="I6" s="126">
        <v>9021.6835706120601</v>
      </c>
      <c r="J6" s="126">
        <v>9099.0004109335696</v>
      </c>
      <c r="K6" s="126">
        <v>9351.9976045588392</v>
      </c>
      <c r="L6" s="126">
        <v>9469.9385581417791</v>
      </c>
      <c r="M6" s="126">
        <v>9723.7148363093002</v>
      </c>
      <c r="N6" s="126">
        <v>9612.365510230411</v>
      </c>
      <c r="O6" s="126">
        <v>9836.7185240529616</v>
      </c>
      <c r="P6" s="126">
        <v>10452.25510739176</v>
      </c>
      <c r="Q6" s="47" t="s">
        <v>10</v>
      </c>
    </row>
    <row r="7" spans="2:18">
      <c r="B7" s="38">
        <v>3</v>
      </c>
      <c r="C7" s="37" t="s">
        <v>11</v>
      </c>
      <c r="D7" s="126">
        <v>68.080154594000007</v>
      </c>
      <c r="E7" s="126">
        <v>68.083177315980009</v>
      </c>
      <c r="F7" s="126">
        <v>68.086200038390004</v>
      </c>
      <c r="G7" s="126">
        <v>68.839222760880006</v>
      </c>
      <c r="H7" s="126">
        <v>68.84224548329</v>
      </c>
      <c r="I7" s="126">
        <v>68.916506205700003</v>
      </c>
      <c r="J7" s="126">
        <v>69.419528928109997</v>
      </c>
      <c r="K7" s="126">
        <v>70.032551650520006</v>
      </c>
      <c r="L7" s="126">
        <v>69.670574372929991</v>
      </c>
      <c r="M7" s="126">
        <v>67.935034486299998</v>
      </c>
      <c r="N7" s="126">
        <v>69.946195860860001</v>
      </c>
      <c r="O7" s="126">
        <v>69.952927469629998</v>
      </c>
      <c r="P7" s="126">
        <v>70.759428309170005</v>
      </c>
      <c r="Q7" s="47" t="s">
        <v>11</v>
      </c>
    </row>
    <row r="8" spans="2:18">
      <c r="B8" s="38">
        <v>4</v>
      </c>
      <c r="C8" s="37" t="s">
        <v>12</v>
      </c>
      <c r="D8" s="126">
        <v>840.18918616300004</v>
      </c>
      <c r="E8" s="126">
        <v>841.79410865853288</v>
      </c>
      <c r="F8" s="126">
        <v>842.04966802432614</v>
      </c>
      <c r="G8" s="126">
        <v>867.48072486739522</v>
      </c>
      <c r="H8" s="126">
        <v>873.59537886531734</v>
      </c>
      <c r="I8" s="126">
        <v>879.30293039661012</v>
      </c>
      <c r="J8" s="126">
        <v>885.34517123951002</v>
      </c>
      <c r="K8" s="126">
        <v>882.80662709294438</v>
      </c>
      <c r="L8" s="126">
        <v>911.56856468000001</v>
      </c>
      <c r="M8" s="126">
        <v>920.23226762278</v>
      </c>
      <c r="N8" s="126">
        <v>923.69468308591991</v>
      </c>
      <c r="O8" s="126">
        <v>944.37868153800002</v>
      </c>
      <c r="P8" s="126">
        <v>965.88287014900004</v>
      </c>
      <c r="Q8" s="47" t="s">
        <v>12</v>
      </c>
    </row>
    <row r="9" spans="2:18">
      <c r="B9" s="38">
        <v>5</v>
      </c>
      <c r="C9" s="37" t="s">
        <v>13</v>
      </c>
      <c r="D9" s="126">
        <v>179746.25127094382</v>
      </c>
      <c r="E9" s="126">
        <v>182122.44311399155</v>
      </c>
      <c r="F9" s="126">
        <v>184391.37722485024</v>
      </c>
      <c r="G9" s="126">
        <v>188015.77560815495</v>
      </c>
      <c r="H9" s="126">
        <v>190253.45657091012</v>
      </c>
      <c r="I9" s="126">
        <v>192152.86220582423</v>
      </c>
      <c r="J9" s="126">
        <v>193082.55250516566</v>
      </c>
      <c r="K9" s="126">
        <v>194492.68542104121</v>
      </c>
      <c r="L9" s="126">
        <v>195546.06637689291</v>
      </c>
      <c r="M9" s="126">
        <v>197661.1978613727</v>
      </c>
      <c r="N9" s="126">
        <v>198217.34257661481</v>
      </c>
      <c r="O9" s="126">
        <v>199092.28298095401</v>
      </c>
      <c r="P9" s="126">
        <v>199799.56801727501</v>
      </c>
      <c r="Q9" s="47" t="s">
        <v>13</v>
      </c>
    </row>
    <row r="10" spans="2:18">
      <c r="B10" s="38">
        <v>6</v>
      </c>
      <c r="C10" s="37" t="s">
        <v>14</v>
      </c>
      <c r="D10" s="28" t="e">
        <v>#N/A</v>
      </c>
      <c r="E10" s="126" t="e">
        <v>#N/A</v>
      </c>
      <c r="F10" s="126" t="e">
        <v>#N/A</v>
      </c>
      <c r="G10" s="126" t="e">
        <v>#N/A</v>
      </c>
      <c r="H10" s="126" t="e">
        <v>#N/A</v>
      </c>
      <c r="I10" s="126" t="e">
        <v>#N/A</v>
      </c>
      <c r="J10" s="126" t="e">
        <v>#N/A</v>
      </c>
      <c r="K10" s="126" t="e">
        <v>#N/A</v>
      </c>
      <c r="L10" s="126" t="e">
        <v>#N/A</v>
      </c>
      <c r="M10" s="126" t="e">
        <v>#N/A</v>
      </c>
      <c r="N10" s="126" t="e">
        <v>#N/A</v>
      </c>
      <c r="O10" s="126" t="e">
        <v>#N/A</v>
      </c>
      <c r="P10" s="126" t="e">
        <v>#N/A</v>
      </c>
      <c r="Q10" s="47" t="s">
        <v>14</v>
      </c>
    </row>
    <row r="11" spans="2:18">
      <c r="B11" s="38">
        <v>7</v>
      </c>
      <c r="C11" s="37" t="s">
        <v>15</v>
      </c>
      <c r="D11" s="126">
        <v>127.700107815</v>
      </c>
      <c r="E11" s="126">
        <v>124.254066049</v>
      </c>
      <c r="F11" s="126">
        <v>122.036049069</v>
      </c>
      <c r="G11" s="126">
        <v>125.384822466</v>
      </c>
      <c r="H11" s="126">
        <v>136.15742771384001</v>
      </c>
      <c r="I11" s="126">
        <v>130.29494205082</v>
      </c>
      <c r="J11" s="126">
        <v>133.80877647618999</v>
      </c>
      <c r="K11" s="126">
        <v>138.42251067420003</v>
      </c>
      <c r="L11" s="126">
        <v>137.250704036</v>
      </c>
      <c r="M11" s="126">
        <v>136.65625009300001</v>
      </c>
      <c r="N11" s="126">
        <v>141.20381417799999</v>
      </c>
      <c r="O11" s="126">
        <v>143.32876137599999</v>
      </c>
      <c r="P11" s="126">
        <v>146.83145721599999</v>
      </c>
      <c r="Q11" s="47" t="s">
        <v>15</v>
      </c>
    </row>
    <row r="12" spans="2:18">
      <c r="B12" s="38">
        <v>8</v>
      </c>
      <c r="C12" s="37" t="s">
        <v>16</v>
      </c>
      <c r="D12" s="107">
        <v>21303.766014378449</v>
      </c>
      <c r="E12" s="107">
        <v>21428.658891708699</v>
      </c>
      <c r="F12" s="107">
        <v>21649.075419857101</v>
      </c>
      <c r="G12" s="107">
        <v>21952.952412457809</v>
      </c>
      <c r="H12" s="107">
        <v>21973.034732749042</v>
      </c>
      <c r="I12" s="107">
        <v>22038.092267497035</v>
      </c>
      <c r="J12" s="107">
        <v>22276.213037892929</v>
      </c>
      <c r="K12" s="107">
        <v>22237.082311156406</v>
      </c>
      <c r="L12" s="107">
        <v>22646.087481691309</v>
      </c>
      <c r="M12" s="107">
        <v>22783.096630873843</v>
      </c>
      <c r="N12" s="107">
        <v>22802.411301107892</v>
      </c>
      <c r="O12" s="107">
        <v>22880.924301067455</v>
      </c>
      <c r="P12" s="107">
        <v>23390.161669626465</v>
      </c>
      <c r="Q12" s="47" t="s">
        <v>44</v>
      </c>
    </row>
    <row r="13" spans="2:18">
      <c r="B13" s="38">
        <v>9</v>
      </c>
      <c r="C13" s="37" t="s">
        <v>17</v>
      </c>
      <c r="D13" s="126">
        <v>4932.9489800130004</v>
      </c>
      <c r="E13" s="126">
        <v>4953.8129689819998</v>
      </c>
      <c r="F13" s="126">
        <v>4990.9125527839396</v>
      </c>
      <c r="G13" s="126">
        <v>5030.3570413050002</v>
      </c>
      <c r="H13" s="126">
        <v>5062.2157939119998</v>
      </c>
      <c r="I13" s="126">
        <v>5152.8152254119996</v>
      </c>
      <c r="J13" s="126">
        <v>5151.9756465270002</v>
      </c>
      <c r="K13" s="126">
        <v>5178.4733600420004</v>
      </c>
      <c r="L13" s="126">
        <v>5249.9018456679996</v>
      </c>
      <c r="M13" s="126">
        <v>5229.8056136490004</v>
      </c>
      <c r="N13" s="126">
        <v>4915.0242172400003</v>
      </c>
      <c r="O13" s="126">
        <v>4507.8673619009996</v>
      </c>
      <c r="P13" s="126">
        <v>4549.2406992810002</v>
      </c>
      <c r="Q13" s="47" t="s">
        <v>45</v>
      </c>
    </row>
    <row r="14" spans="2:18">
      <c r="B14" s="38">
        <v>10</v>
      </c>
      <c r="C14" s="37" t="s">
        <v>18</v>
      </c>
      <c r="D14" s="126">
        <v>2424.0448494427001</v>
      </c>
      <c r="E14" s="126">
        <v>2422.1471734564157</v>
      </c>
      <c r="F14" s="126">
        <v>2436.6259284532553</v>
      </c>
      <c r="G14" s="126">
        <v>2492.0455130950777</v>
      </c>
      <c r="H14" s="126">
        <v>2384.6504612164872</v>
      </c>
      <c r="I14" s="126">
        <v>2390.7416556395779</v>
      </c>
      <c r="J14" s="126">
        <v>2392.3015608597066</v>
      </c>
      <c r="K14" s="126">
        <v>2394.0868990665635</v>
      </c>
      <c r="L14" s="126">
        <v>2411.607783123</v>
      </c>
      <c r="M14" s="126">
        <v>2460.752720812</v>
      </c>
      <c r="N14" s="126">
        <v>2440.4846914619998</v>
      </c>
      <c r="O14" s="126">
        <v>2487.965444248</v>
      </c>
      <c r="P14" s="126">
        <v>2535.8346599832412</v>
      </c>
      <c r="Q14" s="47" t="s">
        <v>46</v>
      </c>
    </row>
    <row r="15" spans="2:18">
      <c r="B15" s="38">
        <v>11</v>
      </c>
      <c r="C15" s="37" t="s">
        <v>19</v>
      </c>
      <c r="D15" s="126">
        <v>17.226150000000001</v>
      </c>
      <c r="E15" s="126">
        <v>371.09322737399998</v>
      </c>
      <c r="F15" s="126">
        <v>372.56180623500001</v>
      </c>
      <c r="G15" s="126">
        <v>369.02820514500002</v>
      </c>
      <c r="H15" s="126">
        <v>381.45748954499999</v>
      </c>
      <c r="I15" s="126">
        <v>374.05360885499999</v>
      </c>
      <c r="J15" s="126">
        <v>388.72114191499998</v>
      </c>
      <c r="K15" s="126">
        <v>409.79516140999999</v>
      </c>
      <c r="L15" s="126">
        <v>390.60159420999997</v>
      </c>
      <c r="M15" s="126">
        <v>365.60335622999997</v>
      </c>
      <c r="N15" s="126">
        <v>392.27061660999999</v>
      </c>
      <c r="O15" s="126">
        <v>418.5101391</v>
      </c>
      <c r="P15" s="126">
        <v>423.19120083500002</v>
      </c>
      <c r="Q15" s="47" t="s">
        <v>47</v>
      </c>
    </row>
    <row r="16" spans="2:18">
      <c r="B16" s="38">
        <v>12</v>
      </c>
      <c r="C16" s="37" t="s">
        <v>20</v>
      </c>
      <c r="D16" s="126">
        <v>144.85237933299999</v>
      </c>
      <c r="E16" s="126">
        <v>147.682193724</v>
      </c>
      <c r="F16" s="126">
        <v>149.06019182599999</v>
      </c>
      <c r="G16" s="126">
        <v>150.88834573599999</v>
      </c>
      <c r="H16" s="126">
        <v>153.88198304299999</v>
      </c>
      <c r="I16" s="126">
        <v>156.21139315100001</v>
      </c>
      <c r="J16" s="126">
        <v>157.80305163099999</v>
      </c>
      <c r="K16" s="126">
        <v>163.08960325300001</v>
      </c>
      <c r="L16" s="126">
        <v>164.42574297799999</v>
      </c>
      <c r="M16" s="126">
        <v>165.87712668500001</v>
      </c>
      <c r="N16" s="126">
        <v>168.96505299899999</v>
      </c>
      <c r="O16" s="126">
        <v>175.256222589</v>
      </c>
      <c r="P16" s="126">
        <v>177.157247208</v>
      </c>
      <c r="Q16" s="47" t="s">
        <v>48</v>
      </c>
    </row>
    <row r="17" spans="2:17">
      <c r="B17" s="38">
        <v>13</v>
      </c>
      <c r="C17" s="37" t="s">
        <v>21</v>
      </c>
      <c r="D17" s="126">
        <v>72.613037667</v>
      </c>
      <c r="E17" s="126">
        <v>68.677655973</v>
      </c>
      <c r="F17" s="126">
        <v>70.495993193000004</v>
      </c>
      <c r="G17" s="126">
        <v>73.770535601000006</v>
      </c>
      <c r="H17" s="126">
        <v>74.002749135000002</v>
      </c>
      <c r="I17" s="126">
        <v>74.447024356</v>
      </c>
      <c r="J17" s="126">
        <v>76.491301761000003</v>
      </c>
      <c r="K17" s="126">
        <v>74.971284897000004</v>
      </c>
      <c r="L17" s="126">
        <v>76.926733670000004</v>
      </c>
      <c r="M17" s="126">
        <v>77.367902181999995</v>
      </c>
      <c r="N17" s="126">
        <v>76.609164622999998</v>
      </c>
      <c r="O17" s="126">
        <v>76.940055207</v>
      </c>
      <c r="P17" s="126">
        <v>77.261863609000002</v>
      </c>
      <c r="Q17" s="47" t="s">
        <v>49</v>
      </c>
    </row>
    <row r="18" spans="2:17">
      <c r="B18" s="38">
        <v>14</v>
      </c>
      <c r="C18" s="37" t="s">
        <v>22</v>
      </c>
      <c r="D18" s="126">
        <v>1882.6815118899999</v>
      </c>
      <c r="E18" s="126">
        <v>1905.059298077</v>
      </c>
      <c r="F18" s="126">
        <v>1766.08936593</v>
      </c>
      <c r="G18" s="126">
        <v>1824.691550542</v>
      </c>
      <c r="H18" s="126">
        <v>1829.9592317930001</v>
      </c>
      <c r="I18" s="126">
        <v>1816.266061301</v>
      </c>
      <c r="J18" s="126">
        <v>1831.57338579</v>
      </c>
      <c r="K18" s="126">
        <v>1824.1505976440001</v>
      </c>
      <c r="L18" s="126">
        <v>1819.5292867170001</v>
      </c>
      <c r="M18" s="126">
        <v>1854.744190996</v>
      </c>
      <c r="N18" s="126">
        <v>1862.474505122</v>
      </c>
      <c r="O18" s="126">
        <v>1866.5304052670001</v>
      </c>
      <c r="P18" s="126">
        <v>1677.1758547679999</v>
      </c>
      <c r="Q18" s="47" t="s">
        <v>50</v>
      </c>
    </row>
    <row r="19" spans="2:17">
      <c r="B19" s="38">
        <v>15</v>
      </c>
      <c r="C19" s="37" t="s">
        <v>23</v>
      </c>
      <c r="D19" s="28" t="e">
        <v>#N/A</v>
      </c>
      <c r="E19" s="126" t="e">
        <v>#N/A</v>
      </c>
      <c r="F19" s="126" t="e">
        <v>#N/A</v>
      </c>
      <c r="G19" s="126" t="e">
        <v>#N/A</v>
      </c>
      <c r="H19" s="126" t="e">
        <v>#N/A</v>
      </c>
      <c r="I19" s="126" t="e">
        <v>#N/A</v>
      </c>
      <c r="J19" s="126" t="e">
        <v>#N/A</v>
      </c>
      <c r="K19" s="126" t="e">
        <v>#N/A</v>
      </c>
      <c r="L19" s="126" t="e">
        <v>#N/A</v>
      </c>
      <c r="M19" s="126" t="e">
        <v>#N/A</v>
      </c>
      <c r="N19" s="126" t="e">
        <v>#N/A</v>
      </c>
      <c r="O19" s="126" t="e">
        <v>#N/A</v>
      </c>
      <c r="P19" s="126" t="e">
        <v>#N/A</v>
      </c>
      <c r="Q19" s="47" t="s">
        <v>51</v>
      </c>
    </row>
    <row r="20" spans="2:17">
      <c r="B20" s="38">
        <v>16</v>
      </c>
      <c r="C20" s="37" t="s">
        <v>24</v>
      </c>
      <c r="D20" s="28" t="e">
        <v>#N/A</v>
      </c>
      <c r="E20" s="126" t="e">
        <v>#N/A</v>
      </c>
      <c r="F20" s="126" t="e">
        <v>#N/A</v>
      </c>
      <c r="G20" s="126" t="e">
        <v>#N/A</v>
      </c>
      <c r="H20" s="126" t="e">
        <v>#N/A</v>
      </c>
      <c r="I20" s="126" t="e">
        <v>#N/A</v>
      </c>
      <c r="J20" s="126" t="e">
        <v>#N/A</v>
      </c>
      <c r="K20" s="126" t="e">
        <v>#N/A</v>
      </c>
      <c r="L20" s="126" t="e">
        <v>#N/A</v>
      </c>
      <c r="M20" s="126" t="e">
        <v>#N/A</v>
      </c>
      <c r="N20" s="126" t="e">
        <v>#N/A</v>
      </c>
      <c r="O20" s="126" t="e">
        <v>#N/A</v>
      </c>
      <c r="P20" s="126" t="e">
        <v>#N/A</v>
      </c>
      <c r="Q20" s="47" t="s">
        <v>24</v>
      </c>
    </row>
    <row r="21" spans="2:17">
      <c r="B21" s="38">
        <v>17</v>
      </c>
      <c r="C21" s="37" t="s">
        <v>25</v>
      </c>
      <c r="D21" s="126">
        <v>9.286702816</v>
      </c>
      <c r="E21" s="126">
        <v>9.2850325169999994</v>
      </c>
      <c r="F21" s="126">
        <v>8.7835238610000008</v>
      </c>
      <c r="G21" s="126">
        <v>8.7818535630000003</v>
      </c>
      <c r="H21" s="126">
        <v>8.7802371449999992</v>
      </c>
      <c r="I21" s="126">
        <v>8.7785668470000005</v>
      </c>
      <c r="J21" s="126">
        <v>8.076950429</v>
      </c>
      <c r="K21" s="126">
        <v>8.0752801309999995</v>
      </c>
      <c r="L21" s="126">
        <v>8.0736098330000008</v>
      </c>
      <c r="M21" s="126">
        <v>7.773131523</v>
      </c>
      <c r="N21" s="126">
        <v>8.3707638089999996</v>
      </c>
      <c r="O21" s="126">
        <v>8.3656711129999994</v>
      </c>
      <c r="P21" s="126">
        <v>8.3604086619999993</v>
      </c>
      <c r="Q21" s="47" t="s">
        <v>25</v>
      </c>
    </row>
    <row r="22" spans="2:17">
      <c r="B22" s="38">
        <v>18</v>
      </c>
      <c r="C22" s="37" t="s">
        <v>26</v>
      </c>
      <c r="D22" s="126">
        <v>106.99061456299999</v>
      </c>
      <c r="E22" s="126">
        <v>107.978920643</v>
      </c>
      <c r="F22" s="126">
        <v>109.44340825499999</v>
      </c>
      <c r="G22" s="126">
        <v>111.23296186899999</v>
      </c>
      <c r="H22" s="126">
        <v>111.38377430600001</v>
      </c>
      <c r="I22" s="126">
        <v>113.278411921</v>
      </c>
      <c r="J22" s="126">
        <v>113.713510769</v>
      </c>
      <c r="K22" s="126">
        <v>114.295473282</v>
      </c>
      <c r="L22" s="126">
        <v>115.864389403</v>
      </c>
      <c r="M22" s="126">
        <v>117.583300761</v>
      </c>
      <c r="N22" s="126">
        <v>117.351408271</v>
      </c>
      <c r="O22" s="126">
        <v>119.043500299</v>
      </c>
      <c r="P22" s="126">
        <v>120.406625338</v>
      </c>
      <c r="Q22" s="47" t="s">
        <v>26</v>
      </c>
    </row>
    <row r="23" spans="2:17">
      <c r="B23" s="38">
        <v>19</v>
      </c>
      <c r="C23" s="37" t="s">
        <v>27</v>
      </c>
      <c r="D23" s="126">
        <v>142.6412527</v>
      </c>
      <c r="E23" s="126">
        <v>135.14319939999999</v>
      </c>
      <c r="F23" s="126">
        <v>140.59764525</v>
      </c>
      <c r="G23" s="126">
        <v>143.45220739999999</v>
      </c>
      <c r="H23" s="126">
        <v>141.48688340000001</v>
      </c>
      <c r="I23" s="126">
        <v>142.08477669999999</v>
      </c>
      <c r="J23" s="126">
        <v>146.6102587</v>
      </c>
      <c r="K23" s="126">
        <v>145.5780307</v>
      </c>
      <c r="L23" s="126">
        <v>150.61985670000001</v>
      </c>
      <c r="M23" s="126">
        <v>152.02592770000001</v>
      </c>
      <c r="N23" s="126">
        <v>151.8088257</v>
      </c>
      <c r="O23" s="126">
        <v>153.92642369999999</v>
      </c>
      <c r="P23" s="126">
        <v>153.84816670000001</v>
      </c>
      <c r="Q23" s="47" t="s">
        <v>27</v>
      </c>
    </row>
    <row r="24" spans="2:17">
      <c r="B24" s="38">
        <v>20</v>
      </c>
      <c r="C24" s="37" t="s">
        <v>28</v>
      </c>
      <c r="D24" s="28" t="e">
        <v>#N/A</v>
      </c>
      <c r="E24" s="126" t="e">
        <v>#N/A</v>
      </c>
      <c r="F24" s="126" t="e">
        <v>#N/A</v>
      </c>
      <c r="G24" s="126" t="e">
        <v>#N/A</v>
      </c>
      <c r="H24" s="126" t="e">
        <v>#N/A</v>
      </c>
      <c r="I24" s="126" t="e">
        <v>#N/A</v>
      </c>
      <c r="J24" s="126" t="e">
        <v>#N/A</v>
      </c>
      <c r="K24" s="126" t="e">
        <v>#N/A</v>
      </c>
      <c r="L24" s="126" t="e">
        <v>#N/A</v>
      </c>
      <c r="M24" s="126" t="e">
        <v>#N/A</v>
      </c>
      <c r="N24" s="126" t="e">
        <v>#N/A</v>
      </c>
      <c r="O24" s="126" t="e">
        <v>#N/A</v>
      </c>
      <c r="P24" s="126" t="e">
        <v>#N/A</v>
      </c>
      <c r="Q24" s="47" t="s">
        <v>52</v>
      </c>
    </row>
    <row r="25" spans="2:17">
      <c r="B25" s="38">
        <v>21</v>
      </c>
      <c r="C25" s="37" t="s">
        <v>29</v>
      </c>
      <c r="D25" s="126">
        <v>406.74981541099999</v>
      </c>
      <c r="E25" s="126">
        <v>412.42331121299998</v>
      </c>
      <c r="F25" s="126">
        <v>413.20104636101001</v>
      </c>
      <c r="G25" s="126">
        <v>423.92524579799999</v>
      </c>
      <c r="H25" s="126">
        <v>426.77259371599001</v>
      </c>
      <c r="I25" s="126">
        <v>419.89317762897997</v>
      </c>
      <c r="J25" s="126">
        <v>432.39747670499997</v>
      </c>
      <c r="K25" s="126">
        <v>436.78104150000001</v>
      </c>
      <c r="L25" s="126">
        <v>442.24589979000001</v>
      </c>
      <c r="M25" s="126">
        <v>441.90724262394002</v>
      </c>
      <c r="N25" s="126">
        <v>438.09868074822305</v>
      </c>
      <c r="O25" s="126">
        <v>458.49079449021002</v>
      </c>
      <c r="P25" s="126">
        <v>465.66838768500003</v>
      </c>
      <c r="Q25" s="47" t="s">
        <v>29</v>
      </c>
    </row>
    <row r="26" spans="2:17">
      <c r="B26" s="38">
        <v>22</v>
      </c>
      <c r="C26" s="37" t="s">
        <v>30</v>
      </c>
      <c r="D26" s="126">
        <v>167.679958258</v>
      </c>
      <c r="E26" s="126">
        <v>167.64954526400001</v>
      </c>
      <c r="F26" s="126">
        <v>167.663667347</v>
      </c>
      <c r="G26" s="126">
        <v>172.08844613599999</v>
      </c>
      <c r="H26" s="126">
        <v>172.13740784999999</v>
      </c>
      <c r="I26" s="126">
        <v>172.33177832000001</v>
      </c>
      <c r="J26" s="126">
        <v>181.51252262700001</v>
      </c>
      <c r="K26" s="126">
        <v>182.71525978400001</v>
      </c>
      <c r="L26" s="126">
        <v>184.540157956</v>
      </c>
      <c r="M26" s="126">
        <v>180.360276279</v>
      </c>
      <c r="N26" s="126">
        <v>182.717979418</v>
      </c>
      <c r="O26" s="126">
        <v>187.93562486799999</v>
      </c>
      <c r="P26" s="126">
        <v>190.28724098699999</v>
      </c>
      <c r="Q26" s="47" t="s">
        <v>30</v>
      </c>
    </row>
    <row r="27" spans="2:17">
      <c r="B27" s="38">
        <v>23</v>
      </c>
      <c r="C27" s="37" t="s">
        <v>31</v>
      </c>
      <c r="D27" s="126">
        <v>409.29675834199998</v>
      </c>
      <c r="E27" s="126">
        <v>408.80273031799999</v>
      </c>
      <c r="F27" s="126">
        <v>416.16762368299999</v>
      </c>
      <c r="G27" s="126">
        <v>425.771074107</v>
      </c>
      <c r="H27" s="126">
        <v>430.81091839999999</v>
      </c>
      <c r="I27" s="126">
        <v>430.77349061000001</v>
      </c>
      <c r="J27" s="126">
        <v>441.80501147500001</v>
      </c>
      <c r="K27" s="126">
        <v>443.10339039000002</v>
      </c>
      <c r="L27" s="126">
        <v>454.34511585799999</v>
      </c>
      <c r="M27" s="126">
        <v>457.42823544300001</v>
      </c>
      <c r="N27" s="126">
        <v>460.85870041700002</v>
      </c>
      <c r="O27" s="126">
        <v>472.53348467400002</v>
      </c>
      <c r="P27" s="126">
        <v>479.76333430400001</v>
      </c>
      <c r="Q27" s="47" t="s">
        <v>31</v>
      </c>
    </row>
    <row r="28" spans="2:17">
      <c r="B28" s="38">
        <v>24</v>
      </c>
      <c r="C28" s="37" t="s">
        <v>32</v>
      </c>
      <c r="D28" s="126">
        <v>481.33629673199999</v>
      </c>
      <c r="E28" s="126">
        <v>496.60834959900001</v>
      </c>
      <c r="F28" s="126">
        <v>496.49378643599999</v>
      </c>
      <c r="G28" s="126">
        <v>489.61597290399999</v>
      </c>
      <c r="H28" s="126">
        <v>496.70804827000001</v>
      </c>
      <c r="I28" s="126">
        <v>525.98037828700001</v>
      </c>
      <c r="J28" s="126">
        <v>528.115689664</v>
      </c>
      <c r="K28" s="126">
        <v>532.23266635899995</v>
      </c>
      <c r="L28" s="126">
        <v>548.35815582400005</v>
      </c>
      <c r="M28" s="126">
        <v>551.18551846299999</v>
      </c>
      <c r="N28" s="126">
        <v>558.27985495799999</v>
      </c>
      <c r="O28" s="126">
        <v>543.60127151899997</v>
      </c>
      <c r="P28" s="126">
        <v>582.252584114</v>
      </c>
      <c r="Q28" s="47" t="s">
        <v>32</v>
      </c>
    </row>
    <row r="29" spans="2:17">
      <c r="B29" s="38">
        <v>25</v>
      </c>
      <c r="C29" s="37" t="s">
        <v>33</v>
      </c>
      <c r="D29" s="28" t="e">
        <v>#N/A</v>
      </c>
      <c r="E29" s="126" t="e">
        <v>#N/A</v>
      </c>
      <c r="F29" s="126" t="e">
        <v>#N/A</v>
      </c>
      <c r="G29" s="126" t="e">
        <v>#N/A</v>
      </c>
      <c r="H29" s="126" t="e">
        <v>#N/A</v>
      </c>
      <c r="I29" s="126" t="e">
        <v>#N/A</v>
      </c>
      <c r="J29" s="126" t="e">
        <v>#N/A</v>
      </c>
      <c r="K29" s="126" t="e">
        <v>#N/A</v>
      </c>
      <c r="L29" s="126" t="e">
        <v>#N/A</v>
      </c>
      <c r="M29" s="126" t="e">
        <v>#N/A</v>
      </c>
      <c r="N29" s="126" t="e">
        <v>#N/A</v>
      </c>
      <c r="O29" s="126" t="e">
        <v>#N/A</v>
      </c>
      <c r="P29" s="126" t="e">
        <v>#N/A</v>
      </c>
      <c r="Q29" s="47" t="s">
        <v>53</v>
      </c>
    </row>
    <row r="30" spans="2:17">
      <c r="B30" s="38">
        <v>26</v>
      </c>
      <c r="C30" s="37" t="s">
        <v>34</v>
      </c>
      <c r="D30" s="107">
        <v>327.69387342300001</v>
      </c>
      <c r="E30" s="107">
        <v>329.25623857900001</v>
      </c>
      <c r="F30" s="107">
        <v>331.98783782200002</v>
      </c>
      <c r="G30" s="107">
        <v>336.58931867899997</v>
      </c>
      <c r="H30" s="107">
        <v>339.15152290600003</v>
      </c>
      <c r="I30" s="107">
        <v>348.71845817500002</v>
      </c>
      <c r="J30" s="107">
        <v>348.768323786</v>
      </c>
      <c r="K30" s="107">
        <v>349.40654241999999</v>
      </c>
      <c r="L30" s="107">
        <v>351.71109724899998</v>
      </c>
      <c r="M30" s="107">
        <v>348.20208165700001</v>
      </c>
      <c r="N30" s="107">
        <v>348.81956201999998</v>
      </c>
      <c r="O30" s="107">
        <v>356.39607462700002</v>
      </c>
      <c r="P30" s="107">
        <v>358.91338134199998</v>
      </c>
      <c r="Q30" s="47" t="s">
        <v>34</v>
      </c>
    </row>
    <row r="31" spans="2:17">
      <c r="B31" s="38">
        <v>27</v>
      </c>
      <c r="C31" s="37" t="s">
        <v>35</v>
      </c>
      <c r="D31" s="28" t="e">
        <v>#N/A</v>
      </c>
      <c r="E31" s="107" t="e">
        <v>#N/A</v>
      </c>
      <c r="F31" s="107" t="e">
        <v>#N/A</v>
      </c>
      <c r="G31" s="107" t="e">
        <v>#N/A</v>
      </c>
      <c r="H31" s="107" t="e">
        <v>#N/A</v>
      </c>
      <c r="I31" s="107" t="e">
        <v>#N/A</v>
      </c>
      <c r="J31" s="107" t="e">
        <v>#N/A</v>
      </c>
      <c r="K31" s="107" t="e">
        <v>#N/A</v>
      </c>
      <c r="L31" s="107" t="e">
        <v>#N/A</v>
      </c>
      <c r="M31" s="107" t="e">
        <v>#N/A</v>
      </c>
      <c r="N31" s="107" t="e">
        <v>#N/A</v>
      </c>
      <c r="O31" s="107" t="e">
        <v>#N/A</v>
      </c>
      <c r="P31" s="107" t="e">
        <v>#N/A</v>
      </c>
      <c r="Q31" s="47" t="s">
        <v>54</v>
      </c>
    </row>
    <row r="32" spans="2:17">
      <c r="B32" s="38">
        <v>28</v>
      </c>
      <c r="C32" s="37" t="s">
        <v>36</v>
      </c>
      <c r="D32" s="107">
        <v>841.03751066400002</v>
      </c>
      <c r="E32" s="107">
        <v>843.02314221100005</v>
      </c>
      <c r="F32" s="107">
        <v>844.86734060000003</v>
      </c>
      <c r="G32" s="107">
        <v>854.49888303</v>
      </c>
      <c r="H32" s="107">
        <v>858.73458999599995</v>
      </c>
      <c r="I32" s="107">
        <v>864.74956146700004</v>
      </c>
      <c r="J32" s="107">
        <v>868.36432738200006</v>
      </c>
      <c r="K32" s="107">
        <v>877.19119235400001</v>
      </c>
      <c r="L32" s="107">
        <v>883.39315946500005</v>
      </c>
      <c r="M32" s="107">
        <v>889.30628412999999</v>
      </c>
      <c r="N32" s="107">
        <v>891.73377063800001</v>
      </c>
      <c r="O32" s="107">
        <v>897.93328614899997</v>
      </c>
      <c r="P32" s="107">
        <v>903.86389219800003</v>
      </c>
      <c r="Q32" s="47" t="s">
        <v>55</v>
      </c>
    </row>
    <row r="33" spans="2:17">
      <c r="B33" s="38">
        <v>29</v>
      </c>
      <c r="C33" s="37" t="s">
        <v>37</v>
      </c>
      <c r="D33" s="107">
        <v>40.175789369999997</v>
      </c>
      <c r="E33" s="107">
        <v>41.224695653929999</v>
      </c>
      <c r="F33" s="107">
        <v>42.556631815999999</v>
      </c>
      <c r="G33" s="107">
        <v>42.061632613</v>
      </c>
      <c r="H33" s="107">
        <v>41.061639100000001</v>
      </c>
      <c r="I33" s="107">
        <v>44.078647449000002</v>
      </c>
      <c r="J33" s="107">
        <v>44.82855249</v>
      </c>
      <c r="K33" s="107">
        <v>44.528097531</v>
      </c>
      <c r="L33" s="107">
        <v>46.417822571999999</v>
      </c>
      <c r="M33" s="107">
        <v>46.352445668000001</v>
      </c>
      <c r="N33" s="107">
        <v>47.102990011999999</v>
      </c>
      <c r="O33" s="107">
        <v>48.503534356000003</v>
      </c>
      <c r="P33" s="107">
        <v>48.504078700000001</v>
      </c>
      <c r="Q33" s="47" t="s">
        <v>56</v>
      </c>
    </row>
    <row r="34" spans="2:17">
      <c r="B34" s="38">
        <v>30</v>
      </c>
      <c r="C34" s="37" t="s">
        <v>38</v>
      </c>
      <c r="D34" s="107">
        <v>131.06749266400001</v>
      </c>
      <c r="E34" s="107">
        <v>126.74177554000001</v>
      </c>
      <c r="F34" s="107">
        <v>130.88352467000001</v>
      </c>
      <c r="G34" s="107">
        <v>135.347021192</v>
      </c>
      <c r="H34" s="107">
        <v>130.120787968</v>
      </c>
      <c r="I34" s="107">
        <v>138.291863678</v>
      </c>
      <c r="J34" s="107">
        <v>137.090580405</v>
      </c>
      <c r="K34" s="107">
        <v>140.78501395999999</v>
      </c>
      <c r="L34" s="107">
        <v>138.78544739099999</v>
      </c>
      <c r="M34" s="107">
        <v>138.85167778600001</v>
      </c>
      <c r="N34" s="107">
        <v>134.336241476</v>
      </c>
      <c r="O34" s="107">
        <v>130.24306970000001</v>
      </c>
      <c r="P34" s="107">
        <v>145.44311041899999</v>
      </c>
      <c r="Q34" s="47" t="s">
        <v>57</v>
      </c>
    </row>
    <row r="35" spans="2:17">
      <c r="B35" s="38">
        <v>31</v>
      </c>
      <c r="C35" s="37" t="s">
        <v>39</v>
      </c>
      <c r="D35" s="107">
        <v>207.720452572</v>
      </c>
      <c r="E35" s="107">
        <v>207.41203602300001</v>
      </c>
      <c r="F35" s="107">
        <v>209.35932447299999</v>
      </c>
      <c r="G35" s="107">
        <v>205.683173923</v>
      </c>
      <c r="H35" s="107">
        <v>214.114025373</v>
      </c>
      <c r="I35" s="107">
        <v>209.43283382300001</v>
      </c>
      <c r="J35" s="107">
        <v>211.68341527300001</v>
      </c>
      <c r="K35" s="107">
        <v>217.52507672300001</v>
      </c>
      <c r="L35" s="107">
        <v>218.28641817299999</v>
      </c>
      <c r="M35" s="107">
        <v>218.11233062299999</v>
      </c>
      <c r="N35" s="107">
        <v>214.709575073</v>
      </c>
      <c r="O35" s="107">
        <v>213.72506652300001</v>
      </c>
      <c r="P35" s="107">
        <v>219.66670497300001</v>
      </c>
      <c r="Q35" s="47" t="s">
        <v>58</v>
      </c>
    </row>
    <row r="36" spans="2:17">
      <c r="B36" s="38">
        <v>32</v>
      </c>
      <c r="C36" s="37" t="s">
        <v>40</v>
      </c>
      <c r="D36" s="107">
        <v>1278.723530411</v>
      </c>
      <c r="E36" s="107">
        <v>1288.3759737559999</v>
      </c>
      <c r="F36" s="107">
        <v>1288.0748291949999</v>
      </c>
      <c r="G36" s="107">
        <v>1308.499127883</v>
      </c>
      <c r="H36" s="107">
        <v>1317.1779046950001</v>
      </c>
      <c r="I36" s="107">
        <v>1326.24574797173</v>
      </c>
      <c r="J36" s="107">
        <v>1292.6297051060001</v>
      </c>
      <c r="K36" s="107">
        <v>1346.612616401</v>
      </c>
      <c r="L36" s="107">
        <v>1329.3561982870001</v>
      </c>
      <c r="M36" s="107">
        <v>1407.3806691740001</v>
      </c>
      <c r="N36" s="107">
        <v>1388.907925454</v>
      </c>
      <c r="O36" s="107">
        <v>1379.725294354</v>
      </c>
      <c r="P36" s="107">
        <v>1431.0504458099999</v>
      </c>
      <c r="Q36" s="47" t="s">
        <v>59</v>
      </c>
    </row>
    <row r="37" spans="2:17">
      <c r="B37" s="38">
        <v>33</v>
      </c>
      <c r="C37" s="37" t="s">
        <v>41</v>
      </c>
      <c r="D37" s="107">
        <v>3733.6351379480002</v>
      </c>
      <c r="E37" s="107">
        <v>3731.280142525</v>
      </c>
      <c r="F37" s="107">
        <v>3719.3009584040001</v>
      </c>
      <c r="G37" s="107">
        <v>3823.4305890430001</v>
      </c>
      <c r="H37" s="107">
        <v>3782.0417461040001</v>
      </c>
      <c r="I37" s="107">
        <v>3779.202408354</v>
      </c>
      <c r="J37" s="107">
        <v>3791.3993206529999</v>
      </c>
      <c r="K37" s="107">
        <v>3804.1729267760002</v>
      </c>
      <c r="L37" s="107">
        <v>3859.8244146510001</v>
      </c>
      <c r="M37" s="107">
        <v>3907.3467152180001</v>
      </c>
      <c r="N37" s="107">
        <v>3874.609654373</v>
      </c>
      <c r="O37" s="107">
        <v>3872.8969140630002</v>
      </c>
      <c r="P37" s="107">
        <v>3836.4689916279999</v>
      </c>
      <c r="Q37" s="47" t="s">
        <v>60</v>
      </c>
    </row>
    <row r="38" spans="2:17" ht="15.75" thickBot="1">
      <c r="B38" s="39">
        <v>34</v>
      </c>
      <c r="C38" s="40" t="s">
        <v>42</v>
      </c>
      <c r="D38" s="109">
        <v>785.07154465600001</v>
      </c>
      <c r="E38" s="109">
        <v>798.12053127000001</v>
      </c>
      <c r="F38" s="109">
        <v>801.09339707599997</v>
      </c>
      <c r="G38" s="109">
        <v>817.66868955899997</v>
      </c>
      <c r="H38" s="109">
        <v>827.92740392500002</v>
      </c>
      <c r="I38" s="109">
        <v>839.49221183899999</v>
      </c>
      <c r="J38" s="109">
        <v>849.05968583799995</v>
      </c>
      <c r="K38" s="109">
        <v>856.25378223899997</v>
      </c>
      <c r="L38" s="109">
        <v>863.46938060100001</v>
      </c>
      <c r="M38" s="109">
        <v>874.44376833000001</v>
      </c>
      <c r="N38" s="109">
        <v>877.16546544400001</v>
      </c>
      <c r="O38" s="109">
        <v>891.08740233499998</v>
      </c>
      <c r="P38" s="109">
        <v>898.28163060300005</v>
      </c>
      <c r="Q38" s="54" t="s">
        <v>61</v>
      </c>
    </row>
    <row r="39" spans="2:17" ht="15.75" thickBot="1">
      <c r="B39" s="191" t="s">
        <v>407</v>
      </c>
      <c r="C39" s="192"/>
      <c r="D39" s="192"/>
      <c r="E39" s="192"/>
      <c r="F39" s="192"/>
      <c r="G39" s="192"/>
      <c r="H39" s="192"/>
      <c r="I39" s="192"/>
      <c r="J39" s="192"/>
      <c r="K39" s="192"/>
      <c r="L39" s="192"/>
      <c r="M39" s="192"/>
      <c r="N39" s="192"/>
      <c r="O39" s="192"/>
      <c r="P39" s="192"/>
      <c r="Q39" s="193"/>
    </row>
  </sheetData>
  <mergeCells count="3">
    <mergeCell ref="B2:Q2"/>
    <mergeCell ref="B3:Q3"/>
    <mergeCell ref="B39:Q3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7" zoomScaleNormal="100" workbookViewId="0">
      <selection activeCell="J28" sqref="J28"/>
    </sheetView>
  </sheetViews>
  <sheetFormatPr defaultRowHeight="15"/>
  <cols>
    <col min="1" max="1" width="5" customWidth="1"/>
    <col min="2" max="2" width="2.7109375" bestFit="1" customWidth="1"/>
    <col min="3" max="3" width="18.7109375" bestFit="1" customWidth="1"/>
    <col min="4" max="13" width="5.28515625" bestFit="1" customWidth="1"/>
    <col min="14"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97" t="s">
        <v>321</v>
      </c>
      <c r="C2" s="186"/>
      <c r="D2" s="186"/>
      <c r="E2" s="186"/>
      <c r="F2" s="186"/>
      <c r="G2" s="186"/>
      <c r="H2" s="186"/>
      <c r="I2" s="186"/>
      <c r="J2" s="186"/>
      <c r="K2" s="186"/>
      <c r="L2" s="186"/>
      <c r="M2" s="186"/>
      <c r="N2" s="186"/>
      <c r="O2" s="186"/>
      <c r="P2" s="186"/>
      <c r="Q2" s="187"/>
    </row>
    <row r="3" spans="1:21" ht="15.75" thickBot="1">
      <c r="A3" s="24"/>
      <c r="B3" s="188" t="s">
        <v>231</v>
      </c>
      <c r="C3" s="189"/>
      <c r="D3" s="189"/>
      <c r="E3" s="189"/>
      <c r="F3" s="189"/>
      <c r="G3" s="189"/>
      <c r="H3" s="189"/>
      <c r="I3" s="189"/>
      <c r="J3" s="189"/>
      <c r="K3" s="189"/>
      <c r="L3" s="189"/>
      <c r="M3" s="189"/>
      <c r="N3" s="189"/>
      <c r="O3" s="189"/>
      <c r="P3" s="189"/>
      <c r="Q3" s="190"/>
    </row>
    <row r="4" spans="1:21" ht="15.75" thickBot="1">
      <c r="A4" s="24"/>
      <c r="B4" s="123" t="s">
        <v>7</v>
      </c>
      <c r="C4" s="60" t="s">
        <v>240</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241</v>
      </c>
    </row>
    <row r="5" spans="1:21">
      <c r="A5" s="24"/>
      <c r="B5" s="38">
        <v>1</v>
      </c>
      <c r="C5" s="37" t="s">
        <v>62</v>
      </c>
      <c r="D5" s="126">
        <v>437.38301438653002</v>
      </c>
      <c r="E5" s="126">
        <v>282.86883201017997</v>
      </c>
      <c r="F5" s="126">
        <v>404.91355029992678</v>
      </c>
      <c r="G5" s="126">
        <v>208.15366004368997</v>
      </c>
      <c r="H5" s="126">
        <v>416.94658852385987</v>
      </c>
      <c r="I5" s="126">
        <v>451.19697164267001</v>
      </c>
      <c r="J5" s="126">
        <v>185.56208972141997</v>
      </c>
      <c r="K5" s="126">
        <v>401.01504598974998</v>
      </c>
      <c r="L5" s="126">
        <v>346.75046577389003</v>
      </c>
      <c r="M5" s="126">
        <v>572.33629375498003</v>
      </c>
      <c r="N5" s="126">
        <v>652.10309039540994</v>
      </c>
      <c r="O5" s="126">
        <v>651.35649886732006</v>
      </c>
      <c r="P5" s="126">
        <v>288.56558919190996</v>
      </c>
      <c r="Q5" s="47" t="s">
        <v>74</v>
      </c>
      <c r="R5" s="66"/>
      <c r="S5" s="66"/>
    </row>
    <row r="6" spans="1:21">
      <c r="A6" s="24"/>
      <c r="B6" s="38">
        <v>2</v>
      </c>
      <c r="C6" s="37" t="s">
        <v>63</v>
      </c>
      <c r="D6" s="126">
        <v>924.38138831599997</v>
      </c>
      <c r="E6" s="126">
        <v>963.75168194699995</v>
      </c>
      <c r="F6" s="126">
        <v>1091.260070066</v>
      </c>
      <c r="G6" s="126">
        <v>1705.6558049863302</v>
      </c>
      <c r="H6" s="126">
        <v>1152.1471323139999</v>
      </c>
      <c r="I6" s="126">
        <v>1723.277299593</v>
      </c>
      <c r="J6" s="126">
        <v>2038.467881043</v>
      </c>
      <c r="K6" s="126">
        <v>1636.1684120192599</v>
      </c>
      <c r="L6" s="126">
        <v>1085.766347624</v>
      </c>
      <c r="M6" s="126">
        <v>1246.0638335890001</v>
      </c>
      <c r="N6" s="126">
        <v>1964.786084182</v>
      </c>
      <c r="O6" s="126">
        <v>2789.95667451395</v>
      </c>
      <c r="P6" s="126">
        <v>1174.0894535689999</v>
      </c>
      <c r="Q6" s="47" t="s">
        <v>75</v>
      </c>
      <c r="R6" s="66"/>
      <c r="S6" s="122"/>
      <c r="T6" s="117"/>
      <c r="U6" s="24"/>
    </row>
    <row r="7" spans="1:21">
      <c r="A7" s="24"/>
      <c r="B7" s="38">
        <v>3</v>
      </c>
      <c r="C7" s="37" t="s">
        <v>247</v>
      </c>
      <c r="D7" s="126">
        <v>57757.251119346001</v>
      </c>
      <c r="E7" s="126">
        <v>60190.798515172319</v>
      </c>
      <c r="F7" s="126">
        <v>59817.624203145213</v>
      </c>
      <c r="G7" s="126">
        <v>62801.608707272208</v>
      </c>
      <c r="H7" s="126">
        <v>65017.032818486914</v>
      </c>
      <c r="I7" s="126">
        <v>66203.026338708762</v>
      </c>
      <c r="J7" s="126">
        <v>65590.573654890992</v>
      </c>
      <c r="K7" s="126">
        <v>65799.864313865997</v>
      </c>
      <c r="L7" s="126">
        <v>67517.598370319</v>
      </c>
      <c r="M7" s="126">
        <v>68344.826219943003</v>
      </c>
      <c r="N7" s="126">
        <v>68246.179749714996</v>
      </c>
      <c r="O7" s="126">
        <v>66038.883616399005</v>
      </c>
      <c r="P7" s="126">
        <v>67002.360221641997</v>
      </c>
      <c r="Q7" s="47" t="s">
        <v>76</v>
      </c>
      <c r="R7" s="66"/>
      <c r="S7" s="122"/>
      <c r="T7" s="117"/>
      <c r="U7" s="24"/>
    </row>
    <row r="8" spans="1:21">
      <c r="A8" s="24"/>
      <c r="B8" s="38">
        <v>4</v>
      </c>
      <c r="C8" s="37" t="s">
        <v>64</v>
      </c>
      <c r="D8" s="126">
        <v>1033.902367849</v>
      </c>
      <c r="E8" s="126">
        <v>1045.7204709520001</v>
      </c>
      <c r="F8" s="126">
        <v>1076.4892741589999</v>
      </c>
      <c r="G8" s="126">
        <v>1507.218750386</v>
      </c>
      <c r="H8" s="126">
        <v>1517.0590849089999</v>
      </c>
      <c r="I8" s="126">
        <v>1527.2553432130001</v>
      </c>
      <c r="J8" s="126">
        <v>1558.832835962</v>
      </c>
      <c r="K8" s="126">
        <v>1585.183540408</v>
      </c>
      <c r="L8" s="126">
        <v>1557.4775077229999</v>
      </c>
      <c r="M8" s="126">
        <v>1567.317241794</v>
      </c>
      <c r="N8" s="126">
        <v>1658.6681623080001</v>
      </c>
      <c r="O8" s="126">
        <v>1587.374827696</v>
      </c>
      <c r="P8" s="126">
        <v>1586.5382178970001</v>
      </c>
      <c r="Q8" s="47" t="s">
        <v>77</v>
      </c>
      <c r="R8" s="66"/>
      <c r="S8" s="122"/>
      <c r="T8" s="117"/>
      <c r="U8" s="24"/>
    </row>
    <row r="9" spans="1:21">
      <c r="A9" s="24"/>
      <c r="B9" s="38">
        <v>5</v>
      </c>
      <c r="C9" s="37" t="s">
        <v>243</v>
      </c>
      <c r="D9" s="126">
        <v>0</v>
      </c>
      <c r="E9" s="126">
        <v>0</v>
      </c>
      <c r="F9" s="126">
        <v>4.3125</v>
      </c>
      <c r="G9" s="126">
        <v>4.12</v>
      </c>
      <c r="H9" s="126">
        <v>45.31</v>
      </c>
      <c r="I9" s="126">
        <v>15.929458</v>
      </c>
      <c r="J9" s="126">
        <v>0</v>
      </c>
      <c r="K9" s="126">
        <v>35</v>
      </c>
      <c r="L9" s="126">
        <v>0</v>
      </c>
      <c r="M9" s="126">
        <v>0</v>
      </c>
      <c r="N9" s="126">
        <v>0</v>
      </c>
      <c r="O9" s="126">
        <v>0</v>
      </c>
      <c r="P9" s="126">
        <v>0</v>
      </c>
      <c r="Q9" s="47" t="s">
        <v>78</v>
      </c>
      <c r="R9" s="66"/>
      <c r="S9" s="122"/>
      <c r="T9" s="117"/>
      <c r="U9" s="24"/>
    </row>
    <row r="10" spans="1:21">
      <c r="A10" s="24"/>
      <c r="B10" s="38">
        <v>6</v>
      </c>
      <c r="C10" s="37" t="s">
        <v>242</v>
      </c>
      <c r="D10" s="126">
        <v>55116.352439223323</v>
      </c>
      <c r="E10" s="126">
        <v>55087.846332890425</v>
      </c>
      <c r="F10" s="126">
        <v>55489.101754093033</v>
      </c>
      <c r="G10" s="126">
        <v>56101.03884297904</v>
      </c>
      <c r="H10" s="126">
        <v>55624.85278342841</v>
      </c>
      <c r="I10" s="126">
        <v>56432.059007421238</v>
      </c>
      <c r="J10" s="126">
        <v>57080.995269818399</v>
      </c>
      <c r="K10" s="126">
        <v>57249.611656494126</v>
      </c>
      <c r="L10" s="126">
        <v>57126.623666876374</v>
      </c>
      <c r="M10" s="126">
        <v>57702.111211196476</v>
      </c>
      <c r="N10" s="126">
        <v>56564.072704309663</v>
      </c>
      <c r="O10" s="126">
        <v>57165.350464961462</v>
      </c>
      <c r="P10" s="126">
        <v>58356.605967670614</v>
      </c>
      <c r="Q10" s="47" t="s">
        <v>73</v>
      </c>
      <c r="R10" s="66"/>
      <c r="S10" s="122"/>
      <c r="T10" s="117"/>
      <c r="U10" s="24"/>
    </row>
    <row r="11" spans="1:21">
      <c r="A11" s="24"/>
      <c r="B11" s="38">
        <v>7</v>
      </c>
      <c r="C11" s="37" t="s">
        <v>244</v>
      </c>
      <c r="D11" s="126">
        <v>28974.12985093</v>
      </c>
      <c r="E11" s="126">
        <v>29274.652294329229</v>
      </c>
      <c r="F11" s="126">
        <v>30380.624077893135</v>
      </c>
      <c r="G11" s="126">
        <v>29932.921581356874</v>
      </c>
      <c r="H11" s="126">
        <v>30246.753743405276</v>
      </c>
      <c r="I11" s="126">
        <v>30137.510714973479</v>
      </c>
      <c r="J11" s="126">
        <v>30288.045792336761</v>
      </c>
      <c r="K11" s="126">
        <v>29774.898695327611</v>
      </c>
      <c r="L11" s="126">
        <v>29692.728662979007</v>
      </c>
      <c r="M11" s="126">
        <v>29599.182238763169</v>
      </c>
      <c r="N11" s="126">
        <v>30061.412521170456</v>
      </c>
      <c r="O11" s="126">
        <v>29760.329611258428</v>
      </c>
      <c r="P11" s="126">
        <v>31613.130455755032</v>
      </c>
      <c r="Q11" s="47" t="s">
        <v>79</v>
      </c>
      <c r="R11" s="66"/>
      <c r="S11" s="122"/>
      <c r="T11" s="117"/>
      <c r="U11" s="24"/>
    </row>
    <row r="12" spans="1:21">
      <c r="A12" s="26"/>
      <c r="B12" s="38">
        <v>8</v>
      </c>
      <c r="C12" s="37" t="s">
        <v>341</v>
      </c>
      <c r="D12" s="126">
        <v>47525.824266491763</v>
      </c>
      <c r="E12" s="126">
        <v>47471.237123900195</v>
      </c>
      <c r="F12" s="126">
        <v>48309.776759748282</v>
      </c>
      <c r="G12" s="126">
        <v>48541.062946289676</v>
      </c>
      <c r="H12" s="126">
        <v>48981.096372121501</v>
      </c>
      <c r="I12" s="126">
        <v>48392.573424472081</v>
      </c>
      <c r="J12" s="126">
        <v>49181.796299486683</v>
      </c>
      <c r="K12" s="126">
        <v>50824.226907951961</v>
      </c>
      <c r="L12" s="126">
        <v>51387.030698449067</v>
      </c>
      <c r="M12" s="126">
        <v>51552.457300844268</v>
      </c>
      <c r="N12" s="126">
        <v>51350.392441347154</v>
      </c>
      <c r="O12" s="126">
        <v>52708.169858438763</v>
      </c>
      <c r="P12" s="126">
        <v>52702.043143478244</v>
      </c>
      <c r="Q12" s="47" t="s">
        <v>80</v>
      </c>
      <c r="R12" s="66"/>
      <c r="S12" s="122"/>
    </row>
    <row r="13" spans="1:21">
      <c r="A13" s="26"/>
      <c r="B13" s="38">
        <v>9</v>
      </c>
      <c r="C13" s="37" t="s">
        <v>81</v>
      </c>
      <c r="D13" s="126">
        <v>1604.021588072</v>
      </c>
      <c r="E13" s="126">
        <v>1890.3824774688978</v>
      </c>
      <c r="F13" s="126">
        <v>1977.3076320628979</v>
      </c>
      <c r="G13" s="126">
        <v>2119.4594231558576</v>
      </c>
      <c r="H13" s="126">
        <v>2039.407496299068</v>
      </c>
      <c r="I13" s="126">
        <v>2241.9277576154282</v>
      </c>
      <c r="J13" s="126">
        <v>2369.6298650272779</v>
      </c>
      <c r="K13" s="126">
        <v>2395.5935965432677</v>
      </c>
      <c r="L13" s="126">
        <v>2470.4516398543979</v>
      </c>
      <c r="M13" s="126">
        <v>2613.3000535660581</v>
      </c>
      <c r="N13" s="126">
        <v>2639.5684188912378</v>
      </c>
      <c r="O13" s="126">
        <v>2916.8403788532883</v>
      </c>
      <c r="P13" s="126">
        <v>3022.805318349368</v>
      </c>
      <c r="Q13" s="47" t="s">
        <v>81</v>
      </c>
      <c r="R13" s="66"/>
      <c r="S13" s="66"/>
    </row>
    <row r="14" spans="1:21">
      <c r="A14" s="24"/>
      <c r="B14" s="38">
        <v>10</v>
      </c>
      <c r="C14" s="37" t="s">
        <v>65</v>
      </c>
      <c r="D14" s="126">
        <v>13990.786866373219</v>
      </c>
      <c r="E14" s="126">
        <v>14637.190838867469</v>
      </c>
      <c r="F14" s="126">
        <v>14401.845407754508</v>
      </c>
      <c r="G14" s="126">
        <v>14501.954095331283</v>
      </c>
      <c r="H14" s="126">
        <v>14478.767571467302</v>
      </c>
      <c r="I14" s="126">
        <v>14555.136578561647</v>
      </c>
      <c r="J14" s="126">
        <v>14586.910775274089</v>
      </c>
      <c r="K14" s="126">
        <v>14766.583896857186</v>
      </c>
      <c r="L14" s="126">
        <v>14867.105525480925</v>
      </c>
      <c r="M14" s="126">
        <v>15067.441491607497</v>
      </c>
      <c r="N14" s="126">
        <v>15041.308316791512</v>
      </c>
      <c r="O14" s="126">
        <v>15371.890119146383</v>
      </c>
      <c r="P14" s="126">
        <v>15917.423302598498</v>
      </c>
      <c r="Q14" s="47" t="s">
        <v>82</v>
      </c>
      <c r="R14" s="66"/>
    </row>
    <row r="15" spans="1:21">
      <c r="A15" s="26"/>
      <c r="B15" s="38">
        <v>11</v>
      </c>
      <c r="C15" s="37" t="s">
        <v>322</v>
      </c>
      <c r="D15" s="126"/>
      <c r="E15" s="126">
        <v>132.294815</v>
      </c>
      <c r="F15" s="126">
        <v>130.29471000000001</v>
      </c>
      <c r="G15" s="126">
        <v>130.294815</v>
      </c>
      <c r="H15" s="126">
        <v>154.12551500000001</v>
      </c>
      <c r="I15" s="126">
        <v>157.10711500000002</v>
      </c>
      <c r="J15" s="126">
        <v>190.28543979000003</v>
      </c>
      <c r="K15" s="126">
        <v>185.22216377000001</v>
      </c>
      <c r="L15" s="126">
        <v>180.41968499999999</v>
      </c>
      <c r="M15" s="126">
        <v>122.480136</v>
      </c>
      <c r="N15" s="126">
        <v>161.08171382500001</v>
      </c>
      <c r="O15" s="126">
        <v>160.64288199999999</v>
      </c>
      <c r="P15" s="126">
        <v>202.88020399999999</v>
      </c>
      <c r="Q15" s="47" t="s">
        <v>324</v>
      </c>
      <c r="R15" s="66"/>
    </row>
    <row r="16" spans="1:21">
      <c r="A16" s="24"/>
      <c r="B16" s="38">
        <v>12</v>
      </c>
      <c r="C16" s="37" t="s">
        <v>66</v>
      </c>
      <c r="D16" s="126">
        <v>505.25694734109993</v>
      </c>
      <c r="E16" s="126">
        <v>507.66960055940632</v>
      </c>
      <c r="F16" s="126">
        <v>493.38825059702799</v>
      </c>
      <c r="G16" s="126">
        <v>493.68175681413908</v>
      </c>
      <c r="H16" s="126">
        <v>532.14827053169529</v>
      </c>
      <c r="I16" s="126">
        <v>565.87721618670537</v>
      </c>
      <c r="J16" s="126">
        <v>563.51558375725631</v>
      </c>
      <c r="K16" s="126">
        <v>553.25197315883406</v>
      </c>
      <c r="L16" s="126">
        <v>770.28463093622281</v>
      </c>
      <c r="M16" s="126">
        <v>1204.030734957337</v>
      </c>
      <c r="N16" s="126">
        <v>1190.1318433445888</v>
      </c>
      <c r="O16" s="126">
        <v>1180.3407517376531</v>
      </c>
      <c r="P16" s="126">
        <v>1138.8210990621133</v>
      </c>
      <c r="Q16" s="47" t="s">
        <v>83</v>
      </c>
      <c r="R16" s="66"/>
    </row>
    <row r="17" spans="1:19">
      <c r="A17" s="24"/>
      <c r="B17" s="38">
        <v>13</v>
      </c>
      <c r="C17" s="37" t="s">
        <v>67</v>
      </c>
      <c r="D17" s="126">
        <v>155.79990816</v>
      </c>
      <c r="E17" s="126">
        <v>125.40861603899999</v>
      </c>
      <c r="F17" s="126">
        <v>125.40861603899999</v>
      </c>
      <c r="G17" s="126">
        <v>125.807670264</v>
      </c>
      <c r="H17" s="126">
        <v>121.283134989</v>
      </c>
      <c r="I17" s="126">
        <v>120.42440779399999</v>
      </c>
      <c r="J17" s="126">
        <v>122.723745839</v>
      </c>
      <c r="K17" s="126">
        <v>122.69251864899999</v>
      </c>
      <c r="L17" s="126">
        <v>122.946005924</v>
      </c>
      <c r="M17" s="126">
        <v>123.58100111900001</v>
      </c>
      <c r="N17" s="126">
        <v>121.99907457899999</v>
      </c>
      <c r="O17" s="126">
        <v>121.20417783400001</v>
      </c>
      <c r="P17" s="126">
        <v>120.473493714</v>
      </c>
      <c r="Q17" s="47" t="s">
        <v>84</v>
      </c>
      <c r="R17" s="66"/>
    </row>
    <row r="18" spans="1:19">
      <c r="A18" s="24"/>
      <c r="B18" s="38">
        <v>14</v>
      </c>
      <c r="C18" s="37" t="s">
        <v>68</v>
      </c>
      <c r="D18" s="126">
        <v>0</v>
      </c>
      <c r="E18" s="126">
        <v>0</v>
      </c>
      <c r="F18" s="126">
        <v>0</v>
      </c>
      <c r="G18" s="126">
        <v>0</v>
      </c>
      <c r="H18" s="126">
        <v>0</v>
      </c>
      <c r="I18" s="126">
        <v>0</v>
      </c>
      <c r="J18" s="126">
        <v>0</v>
      </c>
      <c r="K18" s="126">
        <v>0</v>
      </c>
      <c r="L18" s="126">
        <v>0</v>
      </c>
      <c r="M18" s="126">
        <v>0</v>
      </c>
      <c r="N18" s="126">
        <v>0</v>
      </c>
      <c r="O18" s="126">
        <v>0</v>
      </c>
      <c r="P18" s="126">
        <v>0</v>
      </c>
      <c r="Q18" s="47" t="s">
        <v>85</v>
      </c>
      <c r="R18" s="66"/>
    </row>
    <row r="19" spans="1:19">
      <c r="A19" s="24"/>
      <c r="B19" s="38">
        <v>15</v>
      </c>
      <c r="C19" s="37" t="s">
        <v>323</v>
      </c>
      <c r="D19" s="126"/>
      <c r="E19" s="126">
        <v>0</v>
      </c>
      <c r="F19" s="126">
        <v>0</v>
      </c>
      <c r="G19" s="126">
        <v>0</v>
      </c>
      <c r="H19" s="126">
        <v>0</v>
      </c>
      <c r="I19" s="126">
        <v>0</v>
      </c>
      <c r="J19" s="126">
        <v>0</v>
      </c>
      <c r="K19" s="126">
        <v>0</v>
      </c>
      <c r="L19" s="126">
        <v>0</v>
      </c>
      <c r="M19" s="126">
        <v>0</v>
      </c>
      <c r="N19" s="126">
        <v>0</v>
      </c>
      <c r="O19" s="126">
        <v>0</v>
      </c>
      <c r="P19" s="126">
        <v>0</v>
      </c>
      <c r="Q19" s="47" t="s">
        <v>325</v>
      </c>
      <c r="R19" s="66"/>
    </row>
    <row r="20" spans="1:19">
      <c r="A20" s="24"/>
      <c r="B20" s="38">
        <v>16</v>
      </c>
      <c r="C20" s="37" t="s">
        <v>69</v>
      </c>
      <c r="D20" s="126">
        <v>7557.5852276639998</v>
      </c>
      <c r="E20" s="126">
        <v>7560.8549605259996</v>
      </c>
      <c r="F20" s="126">
        <v>7553.6761322139992</v>
      </c>
      <c r="G20" s="126">
        <v>7598.5692555477399</v>
      </c>
      <c r="H20" s="126">
        <v>7635.2205387773311</v>
      </c>
      <c r="I20" s="126">
        <v>7743.8461246563302</v>
      </c>
      <c r="J20" s="126">
        <v>7773.7721701093296</v>
      </c>
      <c r="K20" s="126">
        <v>7880.2772334415904</v>
      </c>
      <c r="L20" s="126">
        <v>7824.1813394940009</v>
      </c>
      <c r="M20" s="126">
        <v>7773.6320569580002</v>
      </c>
      <c r="N20" s="126">
        <v>8053.5851867769998</v>
      </c>
      <c r="O20" s="126">
        <v>8124.6051513720004</v>
      </c>
      <c r="P20" s="126">
        <v>8182.5412093679997</v>
      </c>
      <c r="Q20" s="47" t="s">
        <v>86</v>
      </c>
      <c r="R20" s="66"/>
    </row>
    <row r="21" spans="1:19">
      <c r="A21" s="24"/>
      <c r="B21" s="38">
        <v>17</v>
      </c>
      <c r="C21" s="37" t="s">
        <v>70</v>
      </c>
      <c r="D21" s="126">
        <v>4661.7124120840008</v>
      </c>
      <c r="E21" s="126">
        <v>4634.877537587</v>
      </c>
      <c r="F21" s="126">
        <v>4636.630112584</v>
      </c>
      <c r="G21" s="126">
        <v>4686.8866904819997</v>
      </c>
      <c r="H21" s="126">
        <v>4758.0833904820001</v>
      </c>
      <c r="I21" s="126">
        <v>4764.895785189</v>
      </c>
      <c r="J21" s="126">
        <v>4748.4092426522502</v>
      </c>
      <c r="K21" s="126">
        <v>4745.2734522250003</v>
      </c>
      <c r="L21" s="126">
        <v>4745.3501672250004</v>
      </c>
      <c r="M21" s="126">
        <v>4853.5682698829996</v>
      </c>
      <c r="N21" s="126">
        <v>4743.1883372069997</v>
      </c>
      <c r="O21" s="126">
        <v>4729.4663648639998</v>
      </c>
      <c r="P21" s="126">
        <v>4707.3857411529998</v>
      </c>
      <c r="Q21" s="47" t="s">
        <v>87</v>
      </c>
      <c r="R21" s="66"/>
      <c r="S21" s="66"/>
    </row>
    <row r="22" spans="1:19">
      <c r="B22" s="38">
        <v>18</v>
      </c>
      <c r="C22" s="37" t="s">
        <v>71</v>
      </c>
      <c r="D22" s="126">
        <v>2115.1533919120002</v>
      </c>
      <c r="E22" s="126">
        <v>1772.666023599</v>
      </c>
      <c r="F22" s="126">
        <v>2115.7303070080002</v>
      </c>
      <c r="G22" s="126">
        <v>2083.073447712</v>
      </c>
      <c r="H22" s="126">
        <v>2110.318295906</v>
      </c>
      <c r="I22" s="126">
        <v>2106.4675893519998</v>
      </c>
      <c r="J22" s="126">
        <v>2102.2189214479999</v>
      </c>
      <c r="K22" s="126">
        <v>2108.326710366</v>
      </c>
      <c r="L22" s="126">
        <v>2122.7189526470002</v>
      </c>
      <c r="M22" s="126">
        <v>2119.7937489748701</v>
      </c>
      <c r="N22" s="126">
        <v>2119.9256401968701</v>
      </c>
      <c r="O22" s="126">
        <v>2134.58779847087</v>
      </c>
      <c r="P22" s="126">
        <v>1984.87542518187</v>
      </c>
      <c r="Q22" s="47" t="s">
        <v>88</v>
      </c>
      <c r="R22" s="66"/>
    </row>
    <row r="23" spans="1:19">
      <c r="B23" s="38">
        <v>19</v>
      </c>
      <c r="C23" s="37" t="s">
        <v>72</v>
      </c>
      <c r="D23" s="126">
        <v>6820.4802726340004</v>
      </c>
      <c r="E23" s="126">
        <v>6745.6261301389995</v>
      </c>
      <c r="F23" s="126">
        <v>6698.1066063382596</v>
      </c>
      <c r="G23" s="126">
        <v>6756.5053017872497</v>
      </c>
      <c r="H23" s="126">
        <v>6808.9864940304105</v>
      </c>
      <c r="I23" s="126">
        <v>6829.2885711774006</v>
      </c>
      <c r="J23" s="126">
        <v>6914.7258869891893</v>
      </c>
      <c r="K23" s="126">
        <v>7011.30895577717</v>
      </c>
      <c r="L23" s="126">
        <v>7001.7738820009999</v>
      </c>
      <c r="M23" s="126">
        <v>7062.0436648381892</v>
      </c>
      <c r="N23" s="126">
        <v>7104.0955539921833</v>
      </c>
      <c r="O23" s="126">
        <v>7147.4250892911696</v>
      </c>
      <c r="P23" s="126">
        <v>6481.4651739700003</v>
      </c>
      <c r="Q23" s="47" t="s">
        <v>89</v>
      </c>
      <c r="R23" s="66"/>
    </row>
    <row r="24" spans="1:19" ht="15.75" thickBot="1">
      <c r="B24" s="62"/>
      <c r="C24" s="63" t="s">
        <v>3</v>
      </c>
      <c r="D24" s="110">
        <f t="shared" ref="D24:N24" si="0">SUM(D5:D23)</f>
        <v>229180.02106078295</v>
      </c>
      <c r="E24" s="110">
        <f t="shared" si="0"/>
        <v>232323.84625098709</v>
      </c>
      <c r="F24" s="110">
        <f t="shared" si="0"/>
        <v>234706.48996400228</v>
      </c>
      <c r="G24" s="110">
        <f t="shared" si="0"/>
        <v>239298.01274940805</v>
      </c>
      <c r="H24" s="110">
        <f t="shared" si="0"/>
        <v>241639.53923067177</v>
      </c>
      <c r="I24" s="110">
        <f t="shared" si="0"/>
        <v>243967.79970355667</v>
      </c>
      <c r="J24" s="110">
        <f t="shared" si="0"/>
        <v>245296.4654541456</v>
      </c>
      <c r="K24" s="110">
        <f t="shared" si="0"/>
        <v>247074.49907284477</v>
      </c>
      <c r="L24" s="110">
        <f t="shared" si="0"/>
        <v>248819.20754830691</v>
      </c>
      <c r="M24" s="110">
        <f t="shared" si="0"/>
        <v>251524.16549778881</v>
      </c>
      <c r="N24" s="110">
        <f t="shared" si="0"/>
        <v>251672.49883903205</v>
      </c>
      <c r="O24" s="110">
        <f>SUM(O5:O23)</f>
        <v>252588.42426570426</v>
      </c>
      <c r="P24" s="110">
        <f>SUM(P5:P23)</f>
        <v>254482.00401660067</v>
      </c>
      <c r="Q24" s="49" t="s">
        <v>3</v>
      </c>
      <c r="R24" s="66"/>
    </row>
    <row r="25" spans="1:19" ht="15.75" thickBot="1">
      <c r="B25" s="194" t="s">
        <v>407</v>
      </c>
      <c r="C25" s="195"/>
      <c r="D25" s="195"/>
      <c r="E25" s="195"/>
      <c r="F25" s="195"/>
      <c r="G25" s="195"/>
      <c r="H25" s="195"/>
      <c r="I25" s="195"/>
      <c r="J25" s="195"/>
      <c r="K25" s="195"/>
      <c r="L25" s="195"/>
      <c r="M25" s="195"/>
      <c r="N25" s="195"/>
      <c r="O25" s="195"/>
      <c r="P25" s="195"/>
      <c r="Q25" s="196"/>
    </row>
    <row r="26" spans="1:19">
      <c r="K26" s="117"/>
      <c r="L26" s="117"/>
      <c r="M26" s="117"/>
      <c r="N26" s="117"/>
      <c r="O26" s="117"/>
      <c r="P26" s="117"/>
    </row>
  </sheetData>
  <mergeCells count="3">
    <mergeCell ref="B25:Q25"/>
    <mergeCell ref="B2:Q2"/>
    <mergeCell ref="B3:Q3"/>
  </mergeCells>
  <pageMargins left="0.7" right="0.7" top="0.75" bottom="0.75" header="0.3" footer="0.3"/>
  <pageSetup paperSize="9" orientation="portrait" r:id="rId1"/>
  <ignoredErrors>
    <ignoredError sqref="D24:N24 O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Normal="100" workbookViewId="0">
      <selection activeCell="P29" sqref="P29"/>
    </sheetView>
  </sheetViews>
  <sheetFormatPr defaultRowHeight="15"/>
  <cols>
    <col min="1" max="1" width="6.140625" customWidth="1"/>
    <col min="2" max="2" width="2.7109375" bestFit="1" customWidth="1"/>
    <col min="3" max="3" width="18.140625" bestFit="1" customWidth="1"/>
    <col min="4" max="15" width="5.7109375" bestFit="1" customWidth="1"/>
    <col min="16" max="16" width="5.7109375" customWidth="1"/>
    <col min="17" max="17" width="15.7109375" bestFit="1" customWidth="1"/>
  </cols>
  <sheetData>
    <row r="1" spans="2:19" ht="15.75" thickBot="1"/>
    <row r="2" spans="2:19" ht="24.75" customHeight="1">
      <c r="B2" s="177" t="s">
        <v>245</v>
      </c>
      <c r="C2" s="186"/>
      <c r="D2" s="186"/>
      <c r="E2" s="186"/>
      <c r="F2" s="186"/>
      <c r="G2" s="186"/>
      <c r="H2" s="186"/>
      <c r="I2" s="186"/>
      <c r="J2" s="186"/>
      <c r="K2" s="186"/>
      <c r="L2" s="186"/>
      <c r="M2" s="186"/>
      <c r="N2" s="186"/>
      <c r="O2" s="186"/>
      <c r="P2" s="186"/>
      <c r="Q2" s="187"/>
    </row>
    <row r="3" spans="2:19" ht="15.75" thickBot="1">
      <c r="B3" s="188" t="s">
        <v>231</v>
      </c>
      <c r="C3" s="189"/>
      <c r="D3" s="189"/>
      <c r="E3" s="189"/>
      <c r="F3" s="189"/>
      <c r="G3" s="189"/>
      <c r="H3" s="189"/>
      <c r="I3" s="189"/>
      <c r="J3" s="189"/>
      <c r="K3" s="189"/>
      <c r="L3" s="189"/>
      <c r="M3" s="189"/>
      <c r="N3" s="189"/>
      <c r="O3" s="189"/>
      <c r="P3" s="189"/>
      <c r="Q3" s="190"/>
    </row>
    <row r="4" spans="2:19" ht="15.75" thickBot="1">
      <c r="B4" s="123" t="s">
        <v>7</v>
      </c>
      <c r="C4" s="60" t="s">
        <v>240</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241</v>
      </c>
    </row>
    <row r="5" spans="2:19">
      <c r="B5" s="38">
        <v>1</v>
      </c>
      <c r="C5" s="37" t="s">
        <v>62</v>
      </c>
      <c r="D5" s="126">
        <v>173.74258898653002</v>
      </c>
      <c r="E5" s="126">
        <v>146.02105302618</v>
      </c>
      <c r="F5" s="126">
        <v>182.81611388900998</v>
      </c>
      <c r="G5" s="126">
        <v>164.20379674468998</v>
      </c>
      <c r="H5" s="126">
        <v>367.7535300848599</v>
      </c>
      <c r="I5" s="126">
        <v>405.12422663867</v>
      </c>
      <c r="J5" s="126">
        <v>162.88384119441997</v>
      </c>
      <c r="K5" s="126">
        <v>361.20494592074999</v>
      </c>
      <c r="L5" s="126">
        <v>250.99423332488999</v>
      </c>
      <c r="M5" s="126">
        <v>305.00905671497998</v>
      </c>
      <c r="N5" s="126">
        <v>411.17644397740997</v>
      </c>
      <c r="O5" s="126">
        <v>387.64202905832002</v>
      </c>
      <c r="P5" s="126">
        <v>192.99992551391</v>
      </c>
      <c r="Q5" s="47" t="s">
        <v>74</v>
      </c>
      <c r="R5" s="117"/>
      <c r="S5" s="24"/>
    </row>
    <row r="6" spans="2:19">
      <c r="B6" s="38">
        <v>2</v>
      </c>
      <c r="C6" s="37" t="s">
        <v>63</v>
      </c>
      <c r="D6" s="126">
        <v>642.46138831600001</v>
      </c>
      <c r="E6" s="126">
        <v>744.60368194700004</v>
      </c>
      <c r="F6" s="126">
        <v>674.89007006600002</v>
      </c>
      <c r="G6" s="126">
        <v>1112.29580498633</v>
      </c>
      <c r="H6" s="126">
        <v>917.33713231399997</v>
      </c>
      <c r="I6" s="126">
        <v>1316.525299593</v>
      </c>
      <c r="J6" s="126">
        <v>1493.352881043</v>
      </c>
      <c r="K6" s="126">
        <v>1244.5944120192601</v>
      </c>
      <c r="L6" s="126">
        <v>876.26934762400003</v>
      </c>
      <c r="M6" s="126">
        <v>951.21283358899996</v>
      </c>
      <c r="N6" s="126">
        <v>1516.6170841820001</v>
      </c>
      <c r="O6" s="126">
        <v>1052.5382983469999</v>
      </c>
      <c r="P6" s="126">
        <v>642.54945356899998</v>
      </c>
      <c r="Q6" s="47" t="s">
        <v>75</v>
      </c>
      <c r="R6" s="117"/>
      <c r="S6" s="24"/>
    </row>
    <row r="7" spans="2:19">
      <c r="B7" s="38">
        <v>3</v>
      </c>
      <c r="C7" s="37" t="s">
        <v>247</v>
      </c>
      <c r="D7" s="126">
        <v>19361.475153043</v>
      </c>
      <c r="E7" s="126">
        <v>20460.708424380999</v>
      </c>
      <c r="F7" s="126">
        <v>19958.610201355001</v>
      </c>
      <c r="G7" s="126">
        <v>21494.563778315998</v>
      </c>
      <c r="H7" s="126">
        <v>21849.646023150999</v>
      </c>
      <c r="I7" s="126">
        <v>21673.625340121001</v>
      </c>
      <c r="J7" s="126">
        <v>20606.417304441002</v>
      </c>
      <c r="K7" s="126">
        <v>20119.251523645999</v>
      </c>
      <c r="L7" s="126">
        <v>21896.083298866</v>
      </c>
      <c r="M7" s="126">
        <v>20514.844571865</v>
      </c>
      <c r="N7" s="126">
        <v>18706.816168312002</v>
      </c>
      <c r="O7" s="126">
        <v>18880.946555387</v>
      </c>
      <c r="P7" s="126">
        <v>19605.886908836001</v>
      </c>
      <c r="Q7" s="47" t="s">
        <v>76</v>
      </c>
      <c r="R7" s="117"/>
      <c r="S7" s="24"/>
    </row>
    <row r="8" spans="2:19">
      <c r="B8" s="38">
        <v>4</v>
      </c>
      <c r="C8" s="37" t="s">
        <v>64</v>
      </c>
      <c r="D8" s="126">
        <v>42.154059517</v>
      </c>
      <c r="E8" s="126">
        <v>45.943243776999999</v>
      </c>
      <c r="F8" s="126">
        <v>46.204442462999999</v>
      </c>
      <c r="G8" s="126">
        <v>42.993626722000002</v>
      </c>
      <c r="H8" s="126">
        <v>43.273482457</v>
      </c>
      <c r="I8" s="126">
        <v>43.562666716999999</v>
      </c>
      <c r="J8" s="126">
        <v>43.842522451999997</v>
      </c>
      <c r="K8" s="126">
        <v>82.021706710999993</v>
      </c>
      <c r="L8" s="126">
        <v>44.420890970999999</v>
      </c>
      <c r="M8" s="126">
        <v>44.700746705999997</v>
      </c>
      <c r="N8" s="126">
        <v>44.989930964999999</v>
      </c>
      <c r="O8" s="126">
        <v>45.269786713999999</v>
      </c>
      <c r="P8" s="126">
        <v>45.558970989000002</v>
      </c>
      <c r="Q8" s="47" t="s">
        <v>77</v>
      </c>
      <c r="R8" s="117"/>
      <c r="S8" s="24"/>
    </row>
    <row r="9" spans="2:19">
      <c r="B9" s="38">
        <v>5</v>
      </c>
      <c r="C9" s="37" t="s">
        <v>243</v>
      </c>
      <c r="D9" s="126">
        <v>0</v>
      </c>
      <c r="E9" s="126">
        <v>0</v>
      </c>
      <c r="F9" s="126">
        <v>4.3125</v>
      </c>
      <c r="G9" s="126">
        <v>4.12</v>
      </c>
      <c r="H9" s="126">
        <v>45.31</v>
      </c>
      <c r="I9" s="126">
        <v>0</v>
      </c>
      <c r="J9" s="126">
        <v>0</v>
      </c>
      <c r="K9" s="126">
        <v>35</v>
      </c>
      <c r="L9" s="126">
        <v>0</v>
      </c>
      <c r="M9" s="126">
        <v>0</v>
      </c>
      <c r="N9" s="126">
        <v>0</v>
      </c>
      <c r="O9" s="126">
        <v>0</v>
      </c>
      <c r="P9" s="126">
        <v>0</v>
      </c>
      <c r="Q9" s="47" t="s">
        <v>78</v>
      </c>
      <c r="R9" s="117"/>
      <c r="S9" s="24"/>
    </row>
    <row r="10" spans="2:19">
      <c r="B10" s="38">
        <v>6</v>
      </c>
      <c r="C10" s="37" t="s">
        <v>242</v>
      </c>
      <c r="D10" s="126">
        <v>36302.802952620325</v>
      </c>
      <c r="E10" s="126">
        <v>36296.165503535798</v>
      </c>
      <c r="F10" s="126">
        <v>36545.526852427909</v>
      </c>
      <c r="G10" s="126">
        <v>36966.264901553935</v>
      </c>
      <c r="H10" s="126">
        <v>36534.849083931091</v>
      </c>
      <c r="I10" s="126">
        <v>37092.865668098893</v>
      </c>
      <c r="J10" s="126">
        <v>37119.030483534865</v>
      </c>
      <c r="K10" s="126">
        <v>36979.135233993031</v>
      </c>
      <c r="L10" s="126">
        <v>36542.226160957791</v>
      </c>
      <c r="M10" s="126">
        <v>36753.914542096856</v>
      </c>
      <c r="N10" s="126">
        <v>37337.593979231315</v>
      </c>
      <c r="O10" s="126">
        <v>37803.838157657781</v>
      </c>
      <c r="P10" s="126">
        <v>38621.302735725207</v>
      </c>
      <c r="Q10" s="47" t="s">
        <v>73</v>
      </c>
      <c r="R10" s="117"/>
      <c r="S10" s="24"/>
    </row>
    <row r="11" spans="2:19">
      <c r="B11" s="38">
        <v>7</v>
      </c>
      <c r="C11" s="37" t="s">
        <v>244</v>
      </c>
      <c r="D11" s="126">
        <v>20985.409631753999</v>
      </c>
      <c r="E11" s="126">
        <v>21101.881416409487</v>
      </c>
      <c r="F11" s="126">
        <v>22143.978370870394</v>
      </c>
      <c r="G11" s="126">
        <v>21665.726168500871</v>
      </c>
      <c r="H11" s="126">
        <v>21832.224089079609</v>
      </c>
      <c r="I11" s="126">
        <v>21829.96128261348</v>
      </c>
      <c r="J11" s="126">
        <v>21895.378113539758</v>
      </c>
      <c r="K11" s="126">
        <v>21462.500515257609</v>
      </c>
      <c r="L11" s="126">
        <v>21261.922718273006</v>
      </c>
      <c r="M11" s="126">
        <v>20986.985915289169</v>
      </c>
      <c r="N11" s="126">
        <v>21170.78382595646</v>
      </c>
      <c r="O11" s="126">
        <v>20895.021670115431</v>
      </c>
      <c r="P11" s="126">
        <v>22085.062073200032</v>
      </c>
      <c r="Q11" s="47" t="s">
        <v>79</v>
      </c>
      <c r="R11" s="117"/>
      <c r="S11" s="24"/>
    </row>
    <row r="12" spans="2:19">
      <c r="B12" s="38">
        <v>8</v>
      </c>
      <c r="C12" s="37" t="s">
        <v>341</v>
      </c>
      <c r="D12" s="126">
        <v>33105.945680996767</v>
      </c>
      <c r="E12" s="126">
        <v>32873.700802810024</v>
      </c>
      <c r="F12" s="126">
        <v>33449.18553289507</v>
      </c>
      <c r="G12" s="126">
        <v>33564.896053418102</v>
      </c>
      <c r="H12" s="126">
        <v>33898.839429884778</v>
      </c>
      <c r="I12" s="126">
        <v>33331.00585165809</v>
      </c>
      <c r="J12" s="126">
        <v>33966.997498535697</v>
      </c>
      <c r="K12" s="126">
        <v>35310.889787849257</v>
      </c>
      <c r="L12" s="126">
        <v>35596.266438559542</v>
      </c>
      <c r="M12" s="126">
        <v>35439.482244607549</v>
      </c>
      <c r="N12" s="126">
        <v>35184.175100933295</v>
      </c>
      <c r="O12" s="126">
        <v>35676.970084760498</v>
      </c>
      <c r="P12" s="126">
        <v>35974.576273637955</v>
      </c>
      <c r="Q12" s="47" t="s">
        <v>80</v>
      </c>
      <c r="R12" s="117"/>
      <c r="S12" s="24"/>
    </row>
    <row r="13" spans="2:19">
      <c r="B13" s="38">
        <v>9</v>
      </c>
      <c r="C13" s="37" t="s">
        <v>81</v>
      </c>
      <c r="D13" s="126">
        <v>731.30300538699998</v>
      </c>
      <c r="E13" s="126">
        <v>866.94486556200002</v>
      </c>
      <c r="F13" s="126">
        <v>905.43224925599998</v>
      </c>
      <c r="G13" s="126">
        <v>906.47757852895995</v>
      </c>
      <c r="H13" s="126">
        <v>931.97874605643005</v>
      </c>
      <c r="I13" s="126">
        <v>1058.0641630360001</v>
      </c>
      <c r="J13" s="126">
        <v>1043.826922661</v>
      </c>
      <c r="K13" s="126">
        <v>1024.5737231410001</v>
      </c>
      <c r="L13" s="126">
        <v>1076.9724128360001</v>
      </c>
      <c r="M13" s="126">
        <v>1172.749411347</v>
      </c>
      <c r="N13" s="126">
        <v>1153.3121939136299</v>
      </c>
      <c r="O13" s="126">
        <v>1497.2623633860501</v>
      </c>
      <c r="P13" s="126">
        <v>1486.1365492094699</v>
      </c>
      <c r="Q13" s="47" t="s">
        <v>81</v>
      </c>
      <c r="R13" s="117"/>
      <c r="S13" s="24"/>
    </row>
    <row r="14" spans="2:19">
      <c r="B14" s="38">
        <v>10</v>
      </c>
      <c r="C14" s="37" t="s">
        <v>65</v>
      </c>
      <c r="D14" s="126">
        <v>9703.4510500747183</v>
      </c>
      <c r="E14" s="126">
        <v>9939.1748367688961</v>
      </c>
      <c r="F14" s="126">
        <v>10023.771213941305</v>
      </c>
      <c r="G14" s="126">
        <v>9988.3760864753422</v>
      </c>
      <c r="H14" s="126">
        <v>10010.649580492749</v>
      </c>
      <c r="I14" s="126">
        <v>10027.070285729855</v>
      </c>
      <c r="J14" s="126">
        <v>10196.342386329363</v>
      </c>
      <c r="K14" s="126">
        <v>10131.348031384801</v>
      </c>
      <c r="L14" s="126">
        <v>10184.041889625742</v>
      </c>
      <c r="M14" s="126">
        <v>10312.480888973958</v>
      </c>
      <c r="N14" s="126">
        <v>10200.671542966893</v>
      </c>
      <c r="O14" s="126">
        <v>10647.833394264277</v>
      </c>
      <c r="P14" s="126">
        <v>10988.865932100196</v>
      </c>
      <c r="Q14" s="47" t="s">
        <v>82</v>
      </c>
      <c r="R14" s="117"/>
      <c r="S14" s="24"/>
    </row>
    <row r="15" spans="2:19">
      <c r="B15" s="38">
        <v>11</v>
      </c>
      <c r="C15" s="37" t="s">
        <v>322</v>
      </c>
      <c r="D15" s="126">
        <v>85.298209999999997</v>
      </c>
      <c r="E15" s="126">
        <v>88.298209999999997</v>
      </c>
      <c r="F15" s="126">
        <v>86.298209999999997</v>
      </c>
      <c r="G15" s="126">
        <v>86.298209999999997</v>
      </c>
      <c r="H15" s="126">
        <v>81.993210000000005</v>
      </c>
      <c r="I15" s="126">
        <v>84.993210000000005</v>
      </c>
      <c r="J15" s="126">
        <v>118.18073479</v>
      </c>
      <c r="K15" s="126">
        <v>113.13355876999999</v>
      </c>
      <c r="L15" s="126">
        <v>113.33338000000001</v>
      </c>
      <c r="M15" s="126">
        <v>65.409931</v>
      </c>
      <c r="N15" s="126">
        <v>109.034508825</v>
      </c>
      <c r="O15" s="126">
        <v>108.609477</v>
      </c>
      <c r="P15" s="126">
        <v>123.822289</v>
      </c>
      <c r="Q15" s="47" t="s">
        <v>324</v>
      </c>
      <c r="R15" s="117"/>
      <c r="S15" s="24"/>
    </row>
    <row r="16" spans="2:19">
      <c r="B16" s="38">
        <v>12</v>
      </c>
      <c r="C16" s="37" t="s">
        <v>66</v>
      </c>
      <c r="D16" s="126">
        <v>251.53305668109999</v>
      </c>
      <c r="E16" s="126">
        <v>253.08354442083001</v>
      </c>
      <c r="F16" s="126">
        <v>245.13900628633999</v>
      </c>
      <c r="G16" s="126">
        <v>244.28947999394998</v>
      </c>
      <c r="H16" s="126">
        <v>274.52995620115001</v>
      </c>
      <c r="I16" s="126">
        <v>314.88353824716006</v>
      </c>
      <c r="J16" s="126">
        <v>313.75876268958001</v>
      </c>
      <c r="K16" s="126">
        <v>307.83853093877002</v>
      </c>
      <c r="L16" s="126">
        <v>422.68292423344002</v>
      </c>
      <c r="M16" s="126">
        <v>754.88072498584995</v>
      </c>
      <c r="N16" s="126">
        <v>746.16137666113002</v>
      </c>
      <c r="O16" s="126">
        <v>741.71653744711011</v>
      </c>
      <c r="P16" s="126">
        <v>723.07311394434998</v>
      </c>
      <c r="Q16" s="47" t="s">
        <v>83</v>
      </c>
      <c r="R16" s="117"/>
      <c r="S16" s="24"/>
    </row>
    <row r="17" spans="2:19">
      <c r="B17" s="38">
        <v>13</v>
      </c>
      <c r="C17" s="37" t="s">
        <v>67</v>
      </c>
      <c r="D17" s="126">
        <v>117.14804911</v>
      </c>
      <c r="E17" s="126">
        <v>87.207612988999998</v>
      </c>
      <c r="F17" s="126">
        <v>87.207612988999998</v>
      </c>
      <c r="G17" s="126">
        <v>87.207612988999998</v>
      </c>
      <c r="H17" s="126">
        <v>83.054869514000004</v>
      </c>
      <c r="I17" s="126">
        <v>82.224320818999999</v>
      </c>
      <c r="J17" s="126">
        <v>83.054869514000004</v>
      </c>
      <c r="K17" s="126">
        <v>83.079999323999999</v>
      </c>
      <c r="L17" s="126">
        <v>83.079999323999999</v>
      </c>
      <c r="M17" s="126">
        <v>83.927754418999996</v>
      </c>
      <c r="N17" s="126">
        <v>82.266657029000001</v>
      </c>
      <c r="O17" s="126">
        <v>81.384489134000006</v>
      </c>
      <c r="P17" s="126">
        <v>92.557893714000002</v>
      </c>
      <c r="Q17" s="47" t="s">
        <v>84</v>
      </c>
      <c r="R17" s="117"/>
      <c r="S17" s="24"/>
    </row>
    <row r="18" spans="2:19">
      <c r="B18" s="38">
        <v>14</v>
      </c>
      <c r="C18" s="37" t="s">
        <v>68</v>
      </c>
      <c r="D18" s="126">
        <v>0</v>
      </c>
      <c r="E18" s="126">
        <v>0</v>
      </c>
      <c r="F18" s="126">
        <v>0</v>
      </c>
      <c r="G18" s="126">
        <v>0</v>
      </c>
      <c r="H18" s="126">
        <v>0</v>
      </c>
      <c r="I18" s="126">
        <v>0</v>
      </c>
      <c r="J18" s="126">
        <v>0</v>
      </c>
      <c r="K18" s="126">
        <v>0</v>
      </c>
      <c r="L18" s="126">
        <v>0</v>
      </c>
      <c r="M18" s="126">
        <v>0</v>
      </c>
      <c r="N18" s="126">
        <v>0</v>
      </c>
      <c r="O18" s="126">
        <v>0</v>
      </c>
      <c r="P18" s="126">
        <v>0</v>
      </c>
      <c r="Q18" s="47" t="s">
        <v>85</v>
      </c>
      <c r="R18" s="117"/>
      <c r="S18" s="24"/>
    </row>
    <row r="19" spans="2:19">
      <c r="B19" s="38">
        <v>15</v>
      </c>
      <c r="C19" s="37" t="s">
        <v>323</v>
      </c>
      <c r="D19" s="126">
        <v>0</v>
      </c>
      <c r="E19" s="126">
        <v>0</v>
      </c>
      <c r="F19" s="126">
        <v>0</v>
      </c>
      <c r="G19" s="126">
        <v>0</v>
      </c>
      <c r="H19" s="126">
        <v>0</v>
      </c>
      <c r="I19" s="126">
        <v>0</v>
      </c>
      <c r="J19" s="126">
        <v>0</v>
      </c>
      <c r="K19" s="126">
        <v>0</v>
      </c>
      <c r="L19" s="126">
        <v>0</v>
      </c>
      <c r="M19" s="126">
        <v>0</v>
      </c>
      <c r="N19" s="126">
        <v>0</v>
      </c>
      <c r="O19" s="126">
        <v>0</v>
      </c>
      <c r="P19" s="126">
        <v>0</v>
      </c>
      <c r="Q19" s="47" t="s">
        <v>325</v>
      </c>
      <c r="R19" s="117"/>
      <c r="S19" s="24"/>
    </row>
    <row r="20" spans="2:19">
      <c r="B20" s="38">
        <v>16</v>
      </c>
      <c r="C20" s="37" t="s">
        <v>69</v>
      </c>
      <c r="D20" s="126">
        <v>6391.5932650189998</v>
      </c>
      <c r="E20" s="126">
        <v>6397.109815838</v>
      </c>
      <c r="F20" s="126">
        <v>6389.6902642609994</v>
      </c>
      <c r="G20" s="126">
        <v>6433.0830906997398</v>
      </c>
      <c r="H20" s="126">
        <v>6468.832039424331</v>
      </c>
      <c r="I20" s="126">
        <v>6615.74393788833</v>
      </c>
      <c r="J20" s="126">
        <v>6645.1902600763297</v>
      </c>
      <c r="K20" s="126">
        <v>6750.6095456375906</v>
      </c>
      <c r="L20" s="126">
        <v>6694.4260280500002</v>
      </c>
      <c r="M20" s="126">
        <v>6595.1063104499999</v>
      </c>
      <c r="N20" s="126">
        <v>6875.0797170039996</v>
      </c>
      <c r="O20" s="126">
        <v>6932.4019583339996</v>
      </c>
      <c r="P20" s="126">
        <v>6982.5288449239997</v>
      </c>
      <c r="Q20" s="47" t="s">
        <v>86</v>
      </c>
      <c r="R20" s="117"/>
      <c r="S20" s="24"/>
    </row>
    <row r="21" spans="2:19">
      <c r="B21" s="38">
        <v>17</v>
      </c>
      <c r="C21" s="37" t="s">
        <v>70</v>
      </c>
      <c r="D21" s="126">
        <v>4281.6563624070004</v>
      </c>
      <c r="E21" s="126">
        <v>4274.1411281119999</v>
      </c>
      <c r="F21" s="126">
        <v>4275.8937031089999</v>
      </c>
      <c r="G21" s="126">
        <v>4301.8776408049998</v>
      </c>
      <c r="H21" s="126">
        <v>4373.0743408050002</v>
      </c>
      <c r="I21" s="126">
        <v>4379.8867355120001</v>
      </c>
      <c r="J21" s="126">
        <v>4363.3702454752502</v>
      </c>
      <c r="K21" s="126">
        <v>4360.2344550480002</v>
      </c>
      <c r="L21" s="126">
        <v>4360.3111700480003</v>
      </c>
      <c r="M21" s="126">
        <v>4468.819002706</v>
      </c>
      <c r="N21" s="126">
        <v>4358.43907003</v>
      </c>
      <c r="O21" s="126">
        <v>4344.7170976870002</v>
      </c>
      <c r="P21" s="126">
        <v>4355.2071034029996</v>
      </c>
      <c r="Q21" s="47" t="s">
        <v>87</v>
      </c>
      <c r="R21" s="117"/>
      <c r="S21" s="24"/>
    </row>
    <row r="22" spans="2:19">
      <c r="B22" s="38">
        <v>18</v>
      </c>
      <c r="C22" s="37" t="s">
        <v>71</v>
      </c>
      <c r="D22" s="126">
        <v>1427.7125815940001</v>
      </c>
      <c r="E22" s="126">
        <v>1099.956224258</v>
      </c>
      <c r="F22" s="126">
        <v>1443.0327914970001</v>
      </c>
      <c r="G22" s="126">
        <v>1394.308587108</v>
      </c>
      <c r="H22" s="126">
        <v>1421.5657191319999</v>
      </c>
      <c r="I22" s="126">
        <v>1417.727296408</v>
      </c>
      <c r="J22" s="126">
        <v>1413.4909123340001</v>
      </c>
      <c r="K22" s="126">
        <v>1417.785735082</v>
      </c>
      <c r="L22" s="126">
        <v>1430.995261193</v>
      </c>
      <c r="M22" s="126">
        <v>1429.9125913508701</v>
      </c>
      <c r="N22" s="126">
        <v>1429.9985664028702</v>
      </c>
      <c r="O22" s="126">
        <v>1444.6782751738701</v>
      </c>
      <c r="P22" s="126">
        <v>1426.6192144528702</v>
      </c>
      <c r="Q22" s="47" t="s">
        <v>88</v>
      </c>
      <c r="R22" s="117"/>
      <c r="S22" s="24"/>
    </row>
    <row r="23" spans="2:19">
      <c r="B23" s="38">
        <v>19</v>
      </c>
      <c r="C23" s="37" t="s">
        <v>72</v>
      </c>
      <c r="D23" s="126">
        <v>6635.6711960430002</v>
      </c>
      <c r="E23" s="126">
        <v>6571.8937990320001</v>
      </c>
      <c r="F23" s="126">
        <v>6523.2161178062597</v>
      </c>
      <c r="G23" s="126">
        <v>6581.8925451772502</v>
      </c>
      <c r="H23" s="126">
        <v>6634.3294405444103</v>
      </c>
      <c r="I23" s="126">
        <v>6652.6375695174002</v>
      </c>
      <c r="J23" s="126">
        <v>6729.1618457271898</v>
      </c>
      <c r="K23" s="126">
        <v>6817.6418804061695</v>
      </c>
      <c r="L23" s="126">
        <v>6808.31460797</v>
      </c>
      <c r="M23" s="126">
        <v>6850.162321811189</v>
      </c>
      <c r="N23" s="126">
        <v>6882.5774994641833</v>
      </c>
      <c r="O23" s="126">
        <v>6930.0004535951703</v>
      </c>
      <c r="P23" s="126">
        <v>6258.2681421139996</v>
      </c>
      <c r="Q23" s="47" t="s">
        <v>89</v>
      </c>
      <c r="R23" s="117"/>
      <c r="S23" s="24"/>
    </row>
    <row r="24" spans="2:19" ht="15.75" thickBot="1">
      <c r="B24" s="62"/>
      <c r="C24" s="63" t="s">
        <v>3</v>
      </c>
      <c r="D24" s="110">
        <f t="shared" ref="D24:N24" si="0">SUM(D5:D23)</f>
        <v>140239.35823154944</v>
      </c>
      <c r="E24" s="110">
        <f t="shared" si="0"/>
        <v>141246.83416286725</v>
      </c>
      <c r="F24" s="110">
        <f t="shared" si="0"/>
        <v>142985.2052531123</v>
      </c>
      <c r="G24" s="110">
        <f t="shared" si="0"/>
        <v>145038.87496201918</v>
      </c>
      <c r="H24" s="110">
        <f t="shared" si="0"/>
        <v>145769.2406730724</v>
      </c>
      <c r="I24" s="110">
        <f t="shared" si="0"/>
        <v>146325.90139259791</v>
      </c>
      <c r="J24" s="110">
        <f t="shared" si="0"/>
        <v>146194.27958433746</v>
      </c>
      <c r="K24" s="110">
        <f t="shared" si="0"/>
        <v>146600.84358512925</v>
      </c>
      <c r="L24" s="110">
        <f t="shared" si="0"/>
        <v>147642.34076185641</v>
      </c>
      <c r="M24" s="110">
        <f t="shared" si="0"/>
        <v>146729.59884791242</v>
      </c>
      <c r="N24" s="110">
        <f t="shared" si="0"/>
        <v>146209.6936658542</v>
      </c>
      <c r="O24" s="110">
        <f>SUM(O5:O23)</f>
        <v>147470.83062806152</v>
      </c>
      <c r="P24" s="110">
        <f>SUM(P5:P23)</f>
        <v>149605.01542433296</v>
      </c>
      <c r="Q24" s="49" t="s">
        <v>3</v>
      </c>
      <c r="R24" s="117"/>
      <c r="S24" s="24"/>
    </row>
    <row r="25" spans="2:19" ht="15.75" thickBot="1">
      <c r="B25" s="198" t="s">
        <v>407</v>
      </c>
      <c r="C25" s="199"/>
      <c r="D25" s="199"/>
      <c r="E25" s="199"/>
      <c r="F25" s="199"/>
      <c r="G25" s="199"/>
      <c r="H25" s="199"/>
      <c r="I25" s="199"/>
      <c r="J25" s="199"/>
      <c r="K25" s="199"/>
      <c r="L25" s="199"/>
      <c r="M25" s="199"/>
      <c r="N25" s="199"/>
      <c r="O25" s="199"/>
      <c r="P25" s="199"/>
      <c r="Q25" s="200"/>
    </row>
  </sheetData>
  <mergeCells count="3">
    <mergeCell ref="B25:Q25"/>
    <mergeCell ref="B2:Q2"/>
    <mergeCell ref="B3:Q3"/>
  </mergeCells>
  <pageMargins left="0.7" right="0.7" top="0.75" bottom="0.75" header="0.3" footer="0.3"/>
  <ignoredErrors>
    <ignoredError sqref="E24:N24 O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13" zoomScaleNormal="100" workbookViewId="0">
      <selection activeCell="H27" sqref="H27"/>
    </sheetView>
  </sheetViews>
  <sheetFormatPr defaultRowHeight="15"/>
  <cols>
    <col min="1" max="1" width="5.28515625" customWidth="1"/>
    <col min="2" max="2" width="2.7109375" bestFit="1" customWidth="1"/>
    <col min="3" max="3" width="18.140625" bestFit="1" customWidth="1"/>
    <col min="4" max="15" width="4.7109375" bestFit="1" customWidth="1"/>
    <col min="16" max="16" width="4.7109375" customWidth="1"/>
    <col min="17" max="17" width="15.7109375" bestFit="1" customWidth="1"/>
    <col min="18" max="18" width="9.140625" style="117"/>
  </cols>
  <sheetData>
    <row r="1" spans="2:19" ht="15.75" thickBot="1"/>
    <row r="2" spans="2:19" ht="23.25" customHeight="1">
      <c r="B2" s="197" t="s">
        <v>246</v>
      </c>
      <c r="C2" s="186"/>
      <c r="D2" s="186"/>
      <c r="E2" s="186"/>
      <c r="F2" s="186"/>
      <c r="G2" s="186"/>
      <c r="H2" s="186"/>
      <c r="I2" s="186"/>
      <c r="J2" s="186"/>
      <c r="K2" s="186"/>
      <c r="L2" s="186"/>
      <c r="M2" s="186"/>
      <c r="N2" s="186"/>
      <c r="O2" s="186"/>
      <c r="P2" s="186"/>
      <c r="Q2" s="187"/>
    </row>
    <row r="3" spans="2:19" ht="15.75" thickBot="1">
      <c r="B3" s="188" t="s">
        <v>231</v>
      </c>
      <c r="C3" s="189"/>
      <c r="D3" s="189"/>
      <c r="E3" s="189"/>
      <c r="F3" s="189"/>
      <c r="G3" s="189"/>
      <c r="H3" s="189"/>
      <c r="I3" s="189"/>
      <c r="J3" s="189"/>
      <c r="K3" s="189"/>
      <c r="L3" s="189"/>
      <c r="M3" s="189"/>
      <c r="N3" s="189"/>
      <c r="O3" s="189"/>
      <c r="P3" s="189"/>
      <c r="Q3" s="190"/>
    </row>
    <row r="4" spans="2:19" ht="15.75" thickBot="1">
      <c r="B4" s="123" t="s">
        <v>7</v>
      </c>
      <c r="C4" s="60" t="s">
        <v>240</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241</v>
      </c>
    </row>
    <row r="5" spans="2:19">
      <c r="B5" s="38">
        <v>1</v>
      </c>
      <c r="C5" s="37" t="s">
        <v>62</v>
      </c>
      <c r="D5" s="126">
        <v>263.64042540000003</v>
      </c>
      <c r="E5" s="126">
        <v>136.847778984</v>
      </c>
      <c r="F5" s="126">
        <v>139.04786201100001</v>
      </c>
      <c r="G5" s="126">
        <v>43.949863299</v>
      </c>
      <c r="H5" s="126">
        <v>49.193058438999998</v>
      </c>
      <c r="I5" s="126">
        <v>46.072745003999998</v>
      </c>
      <c r="J5" s="126">
        <v>22.678248527000001</v>
      </c>
      <c r="K5" s="126">
        <v>39.810100069000001</v>
      </c>
      <c r="L5" s="126">
        <v>95.756232448999995</v>
      </c>
      <c r="M5" s="126">
        <v>267.32723704</v>
      </c>
      <c r="N5" s="126">
        <v>240.92664641799999</v>
      </c>
      <c r="O5" s="126">
        <v>263.71446980899998</v>
      </c>
      <c r="P5" s="126">
        <v>95.565663678000007</v>
      </c>
      <c r="Q5" s="47" t="s">
        <v>74</v>
      </c>
      <c r="S5" s="24"/>
    </row>
    <row r="6" spans="2:19">
      <c r="B6" s="38">
        <v>2</v>
      </c>
      <c r="C6" s="37" t="s">
        <v>63</v>
      </c>
      <c r="D6" s="126">
        <v>210.51</v>
      </c>
      <c r="E6" s="126">
        <v>84.477999999999994</v>
      </c>
      <c r="F6" s="126">
        <v>175.67</v>
      </c>
      <c r="G6" s="126">
        <v>306.66000000000003</v>
      </c>
      <c r="H6" s="126">
        <v>188.19</v>
      </c>
      <c r="I6" s="126">
        <v>194.965</v>
      </c>
      <c r="J6" s="126">
        <v>350.15499999999997</v>
      </c>
      <c r="K6" s="126">
        <v>142.77500000000001</v>
      </c>
      <c r="L6" s="126">
        <v>124.76600000000001</v>
      </c>
      <c r="M6" s="126">
        <v>198.74</v>
      </c>
      <c r="N6" s="126">
        <v>283.36</v>
      </c>
      <c r="O6" s="126">
        <v>229.375</v>
      </c>
      <c r="P6" s="126">
        <v>201.91</v>
      </c>
      <c r="Q6" s="47" t="s">
        <v>75</v>
      </c>
      <c r="S6" s="24"/>
    </row>
    <row r="7" spans="2:19">
      <c r="B7" s="38">
        <v>3</v>
      </c>
      <c r="C7" s="37" t="s">
        <v>247</v>
      </c>
      <c r="D7" s="126">
        <v>3602.3189903870002</v>
      </c>
      <c r="E7" s="126">
        <v>3741.1242958540001</v>
      </c>
      <c r="F7" s="126">
        <v>3595.559146779</v>
      </c>
      <c r="G7" s="126">
        <v>3875.2194820179998</v>
      </c>
      <c r="H7" s="126">
        <v>3999.0676272689998</v>
      </c>
      <c r="I7" s="126">
        <v>4217.8640353660003</v>
      </c>
      <c r="J7" s="126">
        <v>4136.3881123230003</v>
      </c>
      <c r="K7" s="126">
        <v>4483.9674461519999</v>
      </c>
      <c r="L7" s="126">
        <v>4393.1935035449997</v>
      </c>
      <c r="M7" s="126">
        <v>5087.0410825119998</v>
      </c>
      <c r="N7" s="126">
        <v>4503.1787383020001</v>
      </c>
      <c r="O7" s="126">
        <v>3972.3106986610001</v>
      </c>
      <c r="P7" s="126">
        <v>4188.9972238720002</v>
      </c>
      <c r="Q7" s="47" t="s">
        <v>76</v>
      </c>
      <c r="S7" s="24"/>
    </row>
    <row r="8" spans="2:19">
      <c r="B8" s="38">
        <v>4</v>
      </c>
      <c r="C8" s="37" t="s">
        <v>64</v>
      </c>
      <c r="D8" s="126">
        <v>19.988517649999999</v>
      </c>
      <c r="E8" s="126">
        <v>21.287028677999999</v>
      </c>
      <c r="F8" s="126">
        <v>21.417076414</v>
      </c>
      <c r="G8" s="126">
        <v>20.411172788999998</v>
      </c>
      <c r="H8" s="126">
        <v>20.541220524</v>
      </c>
      <c r="I8" s="126">
        <v>20.694491070000002</v>
      </c>
      <c r="J8" s="126">
        <v>42.573827928999997</v>
      </c>
      <c r="K8" s="126">
        <v>20.977809350000001</v>
      </c>
      <c r="L8" s="126">
        <v>21.121790771000001</v>
      </c>
      <c r="M8" s="126">
        <v>21.247193943999999</v>
      </c>
      <c r="N8" s="126">
        <v>21.405109052</v>
      </c>
      <c r="O8" s="126">
        <v>21.544445911</v>
      </c>
      <c r="P8" s="126">
        <v>21.688427333</v>
      </c>
      <c r="Q8" s="47" t="s">
        <v>77</v>
      </c>
      <c r="S8" s="24"/>
    </row>
    <row r="9" spans="2:19">
      <c r="B9" s="38">
        <v>5</v>
      </c>
      <c r="C9" s="37" t="s">
        <v>243</v>
      </c>
      <c r="D9" s="126">
        <v>0</v>
      </c>
      <c r="E9" s="126">
        <v>0</v>
      </c>
      <c r="F9" s="126">
        <v>0</v>
      </c>
      <c r="G9" s="126">
        <v>0</v>
      </c>
      <c r="H9" s="126">
        <v>0</v>
      </c>
      <c r="I9" s="126">
        <v>15.929458</v>
      </c>
      <c r="J9" s="126">
        <v>0</v>
      </c>
      <c r="K9" s="126">
        <v>0</v>
      </c>
      <c r="L9" s="126">
        <v>0</v>
      </c>
      <c r="M9" s="126">
        <v>0</v>
      </c>
      <c r="N9" s="126">
        <v>0</v>
      </c>
      <c r="O9" s="126">
        <v>0</v>
      </c>
      <c r="P9" s="126">
        <v>0</v>
      </c>
      <c r="Q9" s="47" t="s">
        <v>78</v>
      </c>
      <c r="S9" s="24"/>
    </row>
    <row r="10" spans="2:19">
      <c r="B10" s="38">
        <v>6</v>
      </c>
      <c r="C10" s="37" t="s">
        <v>242</v>
      </c>
      <c r="D10" s="126">
        <v>5502.8252048490003</v>
      </c>
      <c r="E10" s="126">
        <v>5711.2681698349379</v>
      </c>
      <c r="F10" s="126">
        <v>5826.8497072119371</v>
      </c>
      <c r="G10" s="126">
        <v>5898.8632107849999</v>
      </c>
      <c r="H10" s="126">
        <v>5994.6560804549999</v>
      </c>
      <c r="I10" s="126">
        <v>6011.9346250910003</v>
      </c>
      <c r="J10" s="126">
        <v>6086.2080387590004</v>
      </c>
      <c r="K10" s="126">
        <v>6165.6435901759996</v>
      </c>
      <c r="L10" s="126">
        <v>6274.3653513079998</v>
      </c>
      <c r="M10" s="126">
        <v>6626.5596166329997</v>
      </c>
      <c r="N10" s="126">
        <v>6713.0078532540001</v>
      </c>
      <c r="O10" s="126">
        <v>6806.3517053080004</v>
      </c>
      <c r="P10" s="126">
        <v>6894.4004475709999</v>
      </c>
      <c r="Q10" s="47" t="s">
        <v>73</v>
      </c>
      <c r="S10" s="24"/>
    </row>
    <row r="11" spans="2:19">
      <c r="B11" s="38">
        <v>7</v>
      </c>
      <c r="C11" s="37" t="s">
        <v>244</v>
      </c>
      <c r="D11" s="126">
        <v>5013.739615341</v>
      </c>
      <c r="E11" s="126">
        <v>5124.9232578097426</v>
      </c>
      <c r="F11" s="126">
        <v>5087.9204122457431</v>
      </c>
      <c r="G11" s="126">
        <v>5194.3463625040004</v>
      </c>
      <c r="H11" s="126">
        <v>5320.6442046829998</v>
      </c>
      <c r="I11" s="126">
        <v>5386.8683636240003</v>
      </c>
      <c r="J11" s="126">
        <v>5384.9876454759997</v>
      </c>
      <c r="K11" s="126">
        <v>5356.1374542889998</v>
      </c>
      <c r="L11" s="126">
        <v>5433.3565873670004</v>
      </c>
      <c r="M11" s="126">
        <v>5815.4499104409997</v>
      </c>
      <c r="N11" s="126">
        <v>5889.9179569999997</v>
      </c>
      <c r="O11" s="126">
        <v>5888.9703166079998</v>
      </c>
      <c r="P11" s="126">
        <v>6292.8358255339999</v>
      </c>
      <c r="Q11" s="47" t="s">
        <v>79</v>
      </c>
      <c r="S11" s="24"/>
    </row>
    <row r="12" spans="2:19">
      <c r="B12" s="38">
        <v>8</v>
      </c>
      <c r="C12" s="37" t="s">
        <v>341</v>
      </c>
      <c r="D12" s="126">
        <v>6642.3503114570003</v>
      </c>
      <c r="E12" s="126">
        <v>6591.0063698053264</v>
      </c>
      <c r="F12" s="126">
        <v>6668.4308121203258</v>
      </c>
      <c r="G12" s="126">
        <v>6687.8661760949999</v>
      </c>
      <c r="H12" s="126">
        <v>6713.1899338000003</v>
      </c>
      <c r="I12" s="126">
        <v>6775.597165616</v>
      </c>
      <c r="J12" s="126">
        <v>6904.1085531959998</v>
      </c>
      <c r="K12" s="126">
        <v>7005.4173521510002</v>
      </c>
      <c r="L12" s="126">
        <v>6967.5627272760003</v>
      </c>
      <c r="M12" s="126">
        <v>7145.1505376490004</v>
      </c>
      <c r="N12" s="126">
        <v>7188.8758815589999</v>
      </c>
      <c r="O12" s="126">
        <v>7549.2338013689996</v>
      </c>
      <c r="P12" s="126">
        <v>7476.8284798940003</v>
      </c>
      <c r="Q12" s="47" t="s">
        <v>80</v>
      </c>
      <c r="S12" s="24"/>
    </row>
    <row r="13" spans="2:19">
      <c r="B13" s="38">
        <v>9</v>
      </c>
      <c r="C13" s="37" t="s">
        <v>81</v>
      </c>
      <c r="D13" s="126">
        <v>121.78122652</v>
      </c>
      <c r="E13" s="126">
        <v>126.02502180899999</v>
      </c>
      <c r="F13" s="126">
        <v>123.00388593300001</v>
      </c>
      <c r="G13" s="126">
        <v>125.792630045</v>
      </c>
      <c r="H13" s="126">
        <v>175.547544907</v>
      </c>
      <c r="I13" s="126">
        <v>185.27236050900001</v>
      </c>
      <c r="J13" s="126">
        <v>186.30076859100001</v>
      </c>
      <c r="K13" s="126">
        <v>166.713335793</v>
      </c>
      <c r="L13" s="126">
        <v>155.565616689</v>
      </c>
      <c r="M13" s="126">
        <v>160.979134993</v>
      </c>
      <c r="N13" s="126">
        <v>158.93573072699999</v>
      </c>
      <c r="O13" s="126">
        <v>186.80159721499999</v>
      </c>
      <c r="P13" s="126">
        <v>208.034600154</v>
      </c>
      <c r="Q13" s="47" t="s">
        <v>81</v>
      </c>
      <c r="S13" s="24"/>
    </row>
    <row r="14" spans="2:19">
      <c r="B14" s="38">
        <v>10</v>
      </c>
      <c r="C14" s="37" t="s">
        <v>65</v>
      </c>
      <c r="D14" s="126">
        <v>1970.8098870215001</v>
      </c>
      <c r="E14" s="126">
        <v>1985.7573506353785</v>
      </c>
      <c r="F14" s="126">
        <v>2020.8478552702163</v>
      </c>
      <c r="G14" s="126">
        <v>2037.9656363667802</v>
      </c>
      <c r="H14" s="126">
        <v>1924.6859032873501</v>
      </c>
      <c r="I14" s="126">
        <v>1932.13001253584</v>
      </c>
      <c r="J14" s="126">
        <v>1768.1369854095899</v>
      </c>
      <c r="K14" s="126">
        <v>1856.7875227392103</v>
      </c>
      <c r="L14" s="126">
        <v>1935.8122090290401</v>
      </c>
      <c r="M14" s="126">
        <v>2017.92392465995</v>
      </c>
      <c r="N14" s="126">
        <v>2058.6676373639198</v>
      </c>
      <c r="O14" s="126">
        <v>2031.50747574877</v>
      </c>
      <c r="P14" s="126">
        <v>2295.070298175573</v>
      </c>
      <c r="Q14" s="47" t="s">
        <v>82</v>
      </c>
      <c r="S14" s="24"/>
    </row>
    <row r="15" spans="2:19">
      <c r="B15" s="38">
        <v>11</v>
      </c>
      <c r="C15" s="37" t="s">
        <v>322</v>
      </c>
      <c r="D15" s="126">
        <v>18.996604999999999</v>
      </c>
      <c r="E15" s="126">
        <v>43.996605000000002</v>
      </c>
      <c r="F15" s="126">
        <v>43.996499999999997</v>
      </c>
      <c r="G15" s="126">
        <v>43.996605000000002</v>
      </c>
      <c r="H15" s="126">
        <v>43.996605000000002</v>
      </c>
      <c r="I15" s="126">
        <v>43.996605000000002</v>
      </c>
      <c r="J15" s="126">
        <v>43.996605000000002</v>
      </c>
      <c r="K15" s="126">
        <v>43.996605000000002</v>
      </c>
      <c r="L15" s="126">
        <v>38.996605000000002</v>
      </c>
      <c r="M15" s="126">
        <v>28.996604999999999</v>
      </c>
      <c r="N15" s="126">
        <v>28.996604999999999</v>
      </c>
      <c r="O15" s="126">
        <v>28.996604999999999</v>
      </c>
      <c r="P15" s="126">
        <v>28.996604999999999</v>
      </c>
      <c r="Q15" s="47" t="s">
        <v>324</v>
      </c>
      <c r="S15" s="24"/>
    </row>
    <row r="16" spans="2:19">
      <c r="B16" s="38">
        <v>12</v>
      </c>
      <c r="C16" s="37" t="s">
        <v>66</v>
      </c>
      <c r="D16" s="126">
        <v>153.959122635</v>
      </c>
      <c r="E16" s="126">
        <v>155.090742135</v>
      </c>
      <c r="F16" s="126">
        <v>149.86533050400001</v>
      </c>
      <c r="G16" s="126">
        <v>150.690928063</v>
      </c>
      <c r="H16" s="126">
        <v>159.76199267999999</v>
      </c>
      <c r="I16" s="126">
        <v>153.137356289</v>
      </c>
      <c r="J16" s="126">
        <v>153.40531642799999</v>
      </c>
      <c r="K16" s="126">
        <v>150.770667428</v>
      </c>
      <c r="L16" s="126">
        <v>248.45696319000001</v>
      </c>
      <c r="M16" s="126">
        <v>347.36694805000002</v>
      </c>
      <c r="N16" s="126">
        <v>343.67067576900001</v>
      </c>
      <c r="O16" s="126">
        <v>339.26996374999999</v>
      </c>
      <c r="P16" s="126">
        <v>316.80669378499999</v>
      </c>
      <c r="Q16" s="47" t="s">
        <v>83</v>
      </c>
      <c r="S16" s="24"/>
    </row>
    <row r="17" spans="2:19">
      <c r="B17" s="38">
        <v>13</v>
      </c>
      <c r="C17" s="37" t="s">
        <v>67</v>
      </c>
      <c r="D17" s="126">
        <v>38.651859049999999</v>
      </c>
      <c r="E17" s="126">
        <v>38.201003049999997</v>
      </c>
      <c r="F17" s="126">
        <v>38.201003049999997</v>
      </c>
      <c r="G17" s="126">
        <v>38.600057274999998</v>
      </c>
      <c r="H17" s="126">
        <v>38.228265475000001</v>
      </c>
      <c r="I17" s="126">
        <v>38.200086974999998</v>
      </c>
      <c r="J17" s="126">
        <v>39.668876324999999</v>
      </c>
      <c r="K17" s="126">
        <v>39.612519325000001</v>
      </c>
      <c r="L17" s="126">
        <v>39.866006599999999</v>
      </c>
      <c r="M17" s="126">
        <v>39.653246699999997</v>
      </c>
      <c r="N17" s="126">
        <v>39.732417550000001</v>
      </c>
      <c r="O17" s="126">
        <v>39.8196887</v>
      </c>
      <c r="P17" s="126">
        <v>27.915600000000001</v>
      </c>
      <c r="Q17" s="47" t="s">
        <v>84</v>
      </c>
      <c r="S17" s="24"/>
    </row>
    <row r="18" spans="2:19">
      <c r="B18" s="38">
        <v>14</v>
      </c>
      <c r="C18" s="37" t="s">
        <v>68</v>
      </c>
      <c r="D18" s="126">
        <v>0</v>
      </c>
      <c r="E18" s="126">
        <v>0</v>
      </c>
      <c r="F18" s="126">
        <v>0</v>
      </c>
      <c r="G18" s="126">
        <v>0</v>
      </c>
      <c r="H18" s="126">
        <v>0</v>
      </c>
      <c r="I18" s="126">
        <v>0</v>
      </c>
      <c r="J18" s="126">
        <v>0</v>
      </c>
      <c r="K18" s="126">
        <v>0</v>
      </c>
      <c r="L18" s="126">
        <v>0</v>
      </c>
      <c r="M18" s="126">
        <v>0</v>
      </c>
      <c r="N18" s="126">
        <v>0</v>
      </c>
      <c r="O18" s="126">
        <v>0</v>
      </c>
      <c r="P18" s="126">
        <v>0</v>
      </c>
      <c r="Q18" s="47" t="s">
        <v>85</v>
      </c>
      <c r="S18" s="24"/>
    </row>
    <row r="19" spans="2:19">
      <c r="B19" s="38">
        <v>15</v>
      </c>
      <c r="C19" s="37" t="s">
        <v>323</v>
      </c>
      <c r="D19" s="126">
        <v>0</v>
      </c>
      <c r="E19" s="126">
        <v>0</v>
      </c>
      <c r="F19" s="126">
        <v>0</v>
      </c>
      <c r="G19" s="126">
        <v>0</v>
      </c>
      <c r="H19" s="126">
        <v>0</v>
      </c>
      <c r="I19" s="126">
        <v>0</v>
      </c>
      <c r="J19" s="126">
        <v>0</v>
      </c>
      <c r="K19" s="126">
        <v>0</v>
      </c>
      <c r="L19" s="126">
        <v>0</v>
      </c>
      <c r="M19" s="126">
        <v>0</v>
      </c>
      <c r="N19" s="126">
        <v>0</v>
      </c>
      <c r="O19" s="126">
        <v>0</v>
      </c>
      <c r="P19" s="126">
        <v>0</v>
      </c>
      <c r="Q19" s="47" t="s">
        <v>325</v>
      </c>
      <c r="S19" s="24"/>
    </row>
    <row r="20" spans="2:19">
      <c r="B20" s="38">
        <v>16</v>
      </c>
      <c r="C20" s="37" t="s">
        <v>69</v>
      </c>
      <c r="D20" s="126">
        <v>1165.9919626450001</v>
      </c>
      <c r="E20" s="126">
        <v>1163.745144688</v>
      </c>
      <c r="F20" s="126">
        <v>1163.985867953</v>
      </c>
      <c r="G20" s="126">
        <v>1165.486164848</v>
      </c>
      <c r="H20" s="126">
        <v>1166.388499353</v>
      </c>
      <c r="I20" s="126">
        <v>1128.1021867680001</v>
      </c>
      <c r="J20" s="126">
        <v>1128.581910033</v>
      </c>
      <c r="K20" s="126">
        <v>1129.667687804</v>
      </c>
      <c r="L20" s="126">
        <v>1129.755311444</v>
      </c>
      <c r="M20" s="126">
        <v>1178.5257465080001</v>
      </c>
      <c r="N20" s="126">
        <v>1178.505469773</v>
      </c>
      <c r="O20" s="126">
        <v>1192.2031930380001</v>
      </c>
      <c r="P20" s="126">
        <v>1200.012364444</v>
      </c>
      <c r="Q20" s="47" t="s">
        <v>86</v>
      </c>
      <c r="S20" s="24"/>
    </row>
    <row r="21" spans="2:19">
      <c r="B21" s="38">
        <v>17</v>
      </c>
      <c r="C21" s="37" t="s">
        <v>70</v>
      </c>
      <c r="D21" s="126">
        <v>380.05604967699998</v>
      </c>
      <c r="E21" s="126">
        <v>360.73640947500002</v>
      </c>
      <c r="F21" s="126">
        <v>360.73640947500002</v>
      </c>
      <c r="G21" s="126">
        <v>385.00904967700001</v>
      </c>
      <c r="H21" s="126">
        <v>385.00904967700001</v>
      </c>
      <c r="I21" s="126">
        <v>385.00904967700001</v>
      </c>
      <c r="J21" s="126">
        <v>385.038997177</v>
      </c>
      <c r="K21" s="126">
        <v>385.038997177</v>
      </c>
      <c r="L21" s="126">
        <v>385.038997177</v>
      </c>
      <c r="M21" s="126">
        <v>384.74926717699998</v>
      </c>
      <c r="N21" s="126">
        <v>384.74926717699998</v>
      </c>
      <c r="O21" s="126">
        <v>384.74926717699998</v>
      </c>
      <c r="P21" s="126">
        <v>352.17863775000001</v>
      </c>
      <c r="Q21" s="47" t="s">
        <v>87</v>
      </c>
      <c r="S21" s="24"/>
    </row>
    <row r="22" spans="2:19">
      <c r="B22" s="38">
        <v>18</v>
      </c>
      <c r="C22" s="37" t="s">
        <v>71</v>
      </c>
      <c r="D22" s="126">
        <v>687.44081031799999</v>
      </c>
      <c r="E22" s="126">
        <v>672.70979934100001</v>
      </c>
      <c r="F22" s="126">
        <v>672.69751551100001</v>
      </c>
      <c r="G22" s="126">
        <v>688.76486060399998</v>
      </c>
      <c r="H22" s="126">
        <v>688.75257677399998</v>
      </c>
      <c r="I22" s="126">
        <v>688.74029294399998</v>
      </c>
      <c r="J22" s="126">
        <v>688.72800911399997</v>
      </c>
      <c r="K22" s="126">
        <v>690.54097528399996</v>
      </c>
      <c r="L22" s="126">
        <v>691.723691454</v>
      </c>
      <c r="M22" s="126">
        <v>689.88115762400002</v>
      </c>
      <c r="N22" s="126">
        <v>689.92707379399997</v>
      </c>
      <c r="O22" s="126">
        <v>689.90952329699996</v>
      </c>
      <c r="P22" s="126">
        <v>558.25621072900003</v>
      </c>
      <c r="Q22" s="47" t="s">
        <v>88</v>
      </c>
      <c r="S22" s="24"/>
    </row>
    <row r="23" spans="2:19">
      <c r="B23" s="38">
        <v>19</v>
      </c>
      <c r="C23" s="37" t="s">
        <v>72</v>
      </c>
      <c r="D23" s="126">
        <v>164.72377659099999</v>
      </c>
      <c r="E23" s="126">
        <v>153.647031107</v>
      </c>
      <c r="F23" s="126">
        <v>154.80518853199999</v>
      </c>
      <c r="G23" s="126">
        <v>154.77782545400001</v>
      </c>
      <c r="H23" s="126">
        <v>154.90546237699999</v>
      </c>
      <c r="I23" s="126">
        <v>156.98309930100001</v>
      </c>
      <c r="J23" s="126">
        <v>165.979827653</v>
      </c>
      <c r="K23" s="126">
        <v>174.16655051199999</v>
      </c>
      <c r="L23" s="126">
        <v>174.042437922</v>
      </c>
      <c r="M23" s="126">
        <v>192.46450691800001</v>
      </c>
      <c r="N23" s="126">
        <v>202.26859591900001</v>
      </c>
      <c r="O23" s="126">
        <v>198.258865837</v>
      </c>
      <c r="P23" s="126">
        <v>201.68033185600001</v>
      </c>
      <c r="Q23" s="47" t="s">
        <v>89</v>
      </c>
      <c r="S23" s="24"/>
    </row>
    <row r="24" spans="2:19" ht="15.75" thickBot="1">
      <c r="B24" s="62"/>
      <c r="C24" s="63" t="s">
        <v>3</v>
      </c>
      <c r="D24" s="110">
        <f t="shared" ref="D24:N24" si="0">SUM(D5:D23)</f>
        <v>25957.784364541501</v>
      </c>
      <c r="E24" s="110">
        <f t="shared" si="0"/>
        <v>26110.844008206386</v>
      </c>
      <c r="F24" s="110">
        <f t="shared" si="0"/>
        <v>26243.034573010224</v>
      </c>
      <c r="G24" s="110">
        <f>SUM(G5:G23)</f>
        <v>26818.400024822782</v>
      </c>
      <c r="H24" s="110">
        <f>SUM(H5:H23)</f>
        <v>27022.75802470035</v>
      </c>
      <c r="I24" s="110">
        <f t="shared" si="0"/>
        <v>27381.496933769839</v>
      </c>
      <c r="J24" s="110">
        <f t="shared" si="0"/>
        <v>27486.936721940587</v>
      </c>
      <c r="K24" s="110">
        <f t="shared" si="0"/>
        <v>27852.023613249214</v>
      </c>
      <c r="L24" s="110">
        <f t="shared" si="0"/>
        <v>28109.380031221044</v>
      </c>
      <c r="M24" s="110">
        <f t="shared" si="0"/>
        <v>30202.056115848947</v>
      </c>
      <c r="N24" s="110">
        <f t="shared" si="0"/>
        <v>29926.125658657922</v>
      </c>
      <c r="O24" s="110">
        <f>SUM(O5:O23)</f>
        <v>29823.016617428773</v>
      </c>
      <c r="P24" s="110">
        <f>SUM(P5:P23)</f>
        <v>30361.177409775573</v>
      </c>
      <c r="Q24" s="49" t="s">
        <v>3</v>
      </c>
      <c r="S24" s="24"/>
    </row>
    <row r="25" spans="2:19" ht="15.75" thickBot="1">
      <c r="B25" s="183" t="s">
        <v>407</v>
      </c>
      <c r="C25" s="184"/>
      <c r="D25" s="184"/>
      <c r="E25" s="184"/>
      <c r="F25" s="184"/>
      <c r="G25" s="184"/>
      <c r="H25" s="184"/>
      <c r="I25" s="184"/>
      <c r="J25" s="184"/>
      <c r="K25" s="184"/>
      <c r="L25" s="184"/>
      <c r="M25" s="184"/>
      <c r="N25" s="184"/>
      <c r="O25" s="184"/>
      <c r="P25" s="184"/>
      <c r="Q25" s="185"/>
    </row>
  </sheetData>
  <mergeCells count="3">
    <mergeCell ref="B25:Q25"/>
    <mergeCell ref="B2:Q2"/>
    <mergeCell ref="B3:Q3"/>
  </mergeCells>
  <pageMargins left="0.7" right="0.7" top="0.75" bottom="0.75" header="0.3" footer="0.3"/>
  <ignoredErrors>
    <ignoredError sqref="G24:N24 O24:P24 D24:F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3" zoomScaleNormal="100" workbookViewId="0">
      <selection activeCell="U17" sqref="U17"/>
    </sheetView>
  </sheetViews>
  <sheetFormatPr defaultRowHeight="15"/>
  <cols>
    <col min="1" max="1" width="5.42578125" customWidth="1"/>
    <col min="2" max="2" width="2.7109375" bestFit="1" customWidth="1"/>
    <col min="3" max="3" width="10" bestFit="1" customWidth="1"/>
    <col min="4" max="15" width="4.7109375" bestFit="1" customWidth="1"/>
    <col min="16" max="16" width="4.7109375" customWidth="1"/>
    <col min="17" max="17" width="15.7109375" bestFit="1" customWidth="1"/>
    <col min="18" max="18" width="9.140625" style="117"/>
  </cols>
  <sheetData>
    <row r="1" spans="2:19" ht="15.75" thickBot="1"/>
    <row r="2" spans="2:19" ht="27" customHeight="1">
      <c r="B2" s="177" t="s">
        <v>248</v>
      </c>
      <c r="C2" s="186"/>
      <c r="D2" s="186"/>
      <c r="E2" s="186"/>
      <c r="F2" s="186"/>
      <c r="G2" s="186"/>
      <c r="H2" s="186"/>
      <c r="I2" s="186"/>
      <c r="J2" s="186"/>
      <c r="K2" s="186"/>
      <c r="L2" s="186"/>
      <c r="M2" s="186"/>
      <c r="N2" s="186"/>
      <c r="O2" s="186"/>
      <c r="P2" s="186"/>
      <c r="Q2" s="187"/>
    </row>
    <row r="3" spans="2:19" ht="15.75" thickBot="1">
      <c r="B3" s="188" t="s">
        <v>231</v>
      </c>
      <c r="C3" s="189"/>
      <c r="D3" s="189"/>
      <c r="E3" s="189"/>
      <c r="F3" s="189"/>
      <c r="G3" s="189"/>
      <c r="H3" s="189"/>
      <c r="I3" s="189"/>
      <c r="J3" s="189"/>
      <c r="K3" s="189"/>
      <c r="L3" s="189"/>
      <c r="M3" s="189"/>
      <c r="N3" s="189"/>
      <c r="O3" s="189"/>
      <c r="P3" s="189"/>
      <c r="Q3" s="190"/>
    </row>
    <row r="4" spans="2:19" ht="17.25" thickBot="1">
      <c r="B4" s="123" t="s">
        <v>7</v>
      </c>
      <c r="C4" s="60" t="s">
        <v>240</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241</v>
      </c>
    </row>
    <row r="5" spans="2:19">
      <c r="B5" s="38">
        <v>1</v>
      </c>
      <c r="C5" s="37" t="s">
        <v>62</v>
      </c>
      <c r="D5" s="126">
        <v>0</v>
      </c>
      <c r="E5" s="126">
        <v>0</v>
      </c>
      <c r="F5" s="126">
        <v>83.049574399916793</v>
      </c>
      <c r="G5" s="126">
        <v>0</v>
      </c>
      <c r="H5" s="126">
        <v>0</v>
      </c>
      <c r="I5" s="126">
        <v>0</v>
      </c>
      <c r="J5" s="126">
        <v>0</v>
      </c>
      <c r="K5" s="126">
        <v>0</v>
      </c>
      <c r="L5" s="126">
        <v>0</v>
      </c>
      <c r="M5" s="126">
        <v>0</v>
      </c>
      <c r="N5" s="126">
        <v>0</v>
      </c>
      <c r="O5" s="126">
        <v>0</v>
      </c>
      <c r="P5" s="126">
        <v>0</v>
      </c>
      <c r="Q5" s="47" t="s">
        <v>74</v>
      </c>
      <c r="S5" s="24"/>
    </row>
    <row r="6" spans="2:19">
      <c r="B6" s="38">
        <v>2</v>
      </c>
      <c r="C6" s="37" t="s">
        <v>63</v>
      </c>
      <c r="D6" s="126">
        <v>71.41</v>
      </c>
      <c r="E6" s="126">
        <v>134.66999999999999</v>
      </c>
      <c r="F6" s="126">
        <v>240.7</v>
      </c>
      <c r="G6" s="126">
        <v>286.7</v>
      </c>
      <c r="H6" s="126">
        <v>46.62</v>
      </c>
      <c r="I6" s="126">
        <v>211.78700000000001</v>
      </c>
      <c r="J6" s="126">
        <v>194.96</v>
      </c>
      <c r="K6" s="126">
        <v>248.79900000000001</v>
      </c>
      <c r="L6" s="126">
        <v>84.730999999999995</v>
      </c>
      <c r="M6" s="126">
        <v>96.111000000000004</v>
      </c>
      <c r="N6" s="126">
        <v>164.809</v>
      </c>
      <c r="O6" s="126">
        <v>1508.0433761669499</v>
      </c>
      <c r="P6" s="126">
        <v>329.63</v>
      </c>
      <c r="Q6" s="47" t="s">
        <v>75</v>
      </c>
      <c r="S6" s="24"/>
    </row>
    <row r="7" spans="2:19">
      <c r="B7" s="38">
        <v>3</v>
      </c>
      <c r="C7" s="37" t="s">
        <v>247</v>
      </c>
      <c r="D7" s="126">
        <v>34793.456975916</v>
      </c>
      <c r="E7" s="126">
        <v>35988.965794937321</v>
      </c>
      <c r="F7" s="126">
        <v>36263.454855011209</v>
      </c>
      <c r="G7" s="126">
        <v>37431.825446938208</v>
      </c>
      <c r="H7" s="126">
        <v>39168.319168066919</v>
      </c>
      <c r="I7" s="126">
        <v>40311.536963221763</v>
      </c>
      <c r="J7" s="126">
        <v>40847.768238126999</v>
      </c>
      <c r="K7" s="126">
        <v>41196.645344067998</v>
      </c>
      <c r="L7" s="126">
        <v>41228.321567908002</v>
      </c>
      <c r="M7" s="126">
        <v>42742.940565566001</v>
      </c>
      <c r="N7" s="126">
        <v>45036.184843101</v>
      </c>
      <c r="O7" s="126">
        <v>43185.626362351002</v>
      </c>
      <c r="P7" s="126">
        <v>43207.476088934003</v>
      </c>
      <c r="Q7" s="47" t="s">
        <v>76</v>
      </c>
      <c r="S7" s="24"/>
    </row>
    <row r="8" spans="2:19">
      <c r="B8" s="38">
        <v>4</v>
      </c>
      <c r="C8" s="37" t="s">
        <v>64</v>
      </c>
      <c r="D8" s="126">
        <v>971.75979068200002</v>
      </c>
      <c r="E8" s="126">
        <v>978.49019849700005</v>
      </c>
      <c r="F8" s="126">
        <v>1008.867755282</v>
      </c>
      <c r="G8" s="126">
        <v>1443.813950875</v>
      </c>
      <c r="H8" s="126">
        <v>1453.2443819279999</v>
      </c>
      <c r="I8" s="126">
        <v>1462.998185426</v>
      </c>
      <c r="J8" s="126">
        <v>1472.416485581</v>
      </c>
      <c r="K8" s="126">
        <v>1482.1840243470001</v>
      </c>
      <c r="L8" s="126">
        <v>1491.9348259809999</v>
      </c>
      <c r="M8" s="126">
        <v>1501.369301144</v>
      </c>
      <c r="N8" s="126">
        <v>1592.2731222909999</v>
      </c>
      <c r="O8" s="126">
        <v>1520.5605950710001</v>
      </c>
      <c r="P8" s="126">
        <v>1519.2908195749999</v>
      </c>
      <c r="Q8" s="47" t="s">
        <v>77</v>
      </c>
      <c r="S8" s="24"/>
    </row>
    <row r="9" spans="2:19">
      <c r="B9" s="38">
        <v>5</v>
      </c>
      <c r="C9" s="37" t="s">
        <v>243</v>
      </c>
      <c r="D9" s="126">
        <v>0</v>
      </c>
      <c r="E9" s="126">
        <v>0</v>
      </c>
      <c r="F9" s="126">
        <v>0</v>
      </c>
      <c r="G9" s="126">
        <v>0</v>
      </c>
      <c r="H9" s="126">
        <v>0</v>
      </c>
      <c r="I9" s="126">
        <v>0</v>
      </c>
      <c r="J9" s="126">
        <v>0</v>
      </c>
      <c r="K9" s="126">
        <v>0</v>
      </c>
      <c r="L9" s="126">
        <v>0</v>
      </c>
      <c r="M9" s="126">
        <v>0</v>
      </c>
      <c r="N9" s="126">
        <v>0</v>
      </c>
      <c r="O9" s="126">
        <v>0</v>
      </c>
      <c r="P9" s="126">
        <v>0</v>
      </c>
      <c r="Q9" s="47" t="s">
        <v>78</v>
      </c>
      <c r="S9" s="24"/>
    </row>
    <row r="10" spans="2:19">
      <c r="B10" s="38">
        <v>6</v>
      </c>
      <c r="C10" s="37" t="s">
        <v>242</v>
      </c>
      <c r="D10" s="126">
        <v>13310.724281753999</v>
      </c>
      <c r="E10" s="126">
        <v>13080.412659519687</v>
      </c>
      <c r="F10" s="126">
        <v>13116.725194453193</v>
      </c>
      <c r="G10" s="126">
        <v>13235.910730640104</v>
      </c>
      <c r="H10" s="126">
        <v>13095.347619042319</v>
      </c>
      <c r="I10" s="126">
        <v>13327.258714231344</v>
      </c>
      <c r="J10" s="126">
        <v>13875.756747524529</v>
      </c>
      <c r="K10" s="126">
        <v>14104.83283232509</v>
      </c>
      <c r="L10" s="126">
        <v>14310.032154610586</v>
      </c>
      <c r="M10" s="126">
        <v>14321.637052466616</v>
      </c>
      <c r="N10" s="126">
        <v>12513.470871824347</v>
      </c>
      <c r="O10" s="126">
        <v>12555.160601995676</v>
      </c>
      <c r="P10" s="126">
        <v>12840.902784374419</v>
      </c>
      <c r="Q10" s="47" t="s">
        <v>73</v>
      </c>
      <c r="S10" s="24"/>
    </row>
    <row r="11" spans="2:19">
      <c r="B11" s="38">
        <v>7</v>
      </c>
      <c r="C11" s="37" t="s">
        <v>244</v>
      </c>
      <c r="D11" s="126">
        <v>2974.9806038349998</v>
      </c>
      <c r="E11" s="126">
        <v>3047.8476201100002</v>
      </c>
      <c r="F11" s="126">
        <v>3148.7252947769998</v>
      </c>
      <c r="G11" s="126">
        <v>3072.8490503520002</v>
      </c>
      <c r="H11" s="126">
        <v>3093.8854496426688</v>
      </c>
      <c r="I11" s="126">
        <v>2920.6810687359998</v>
      </c>
      <c r="J11" s="126">
        <v>3007.6800333209999</v>
      </c>
      <c r="K11" s="126">
        <v>2956.260725781</v>
      </c>
      <c r="L11" s="126">
        <v>2997.449357339</v>
      </c>
      <c r="M11" s="126">
        <v>2796.746413033</v>
      </c>
      <c r="N11" s="126">
        <v>3000.7107382139998</v>
      </c>
      <c r="O11" s="126">
        <v>2976.337624535</v>
      </c>
      <c r="P11" s="126">
        <v>3235.232557021</v>
      </c>
      <c r="Q11" s="47" t="s">
        <v>79</v>
      </c>
      <c r="S11" s="24"/>
    </row>
    <row r="12" spans="2:19">
      <c r="B12" s="38">
        <v>8</v>
      </c>
      <c r="C12" s="37" t="s">
        <v>341</v>
      </c>
      <c r="D12" s="126">
        <v>7777.5282740379998</v>
      </c>
      <c r="E12" s="126">
        <v>8006.5299512848396</v>
      </c>
      <c r="F12" s="126">
        <v>8192.1604147328853</v>
      </c>
      <c r="G12" s="126">
        <v>8288.3007167765718</v>
      </c>
      <c r="H12" s="126">
        <v>8369.0670084367212</v>
      </c>
      <c r="I12" s="126">
        <v>8285.9704071979904</v>
      </c>
      <c r="J12" s="126">
        <v>8310.690247754992</v>
      </c>
      <c r="K12" s="126">
        <v>8507.9197679517038</v>
      </c>
      <c r="L12" s="126">
        <v>8823.2015326135315</v>
      </c>
      <c r="M12" s="126">
        <v>8967.8245185877167</v>
      </c>
      <c r="N12" s="126">
        <v>8977.3414588548676</v>
      </c>
      <c r="O12" s="126">
        <v>9481.9659723092664</v>
      </c>
      <c r="P12" s="126">
        <v>9250.6383899462962</v>
      </c>
      <c r="Q12" s="47" t="s">
        <v>80</v>
      </c>
      <c r="S12" s="24"/>
    </row>
    <row r="13" spans="2:19">
      <c r="B13" s="38">
        <v>9</v>
      </c>
      <c r="C13" s="37" t="s">
        <v>81</v>
      </c>
      <c r="D13" s="126">
        <v>750.93735616499998</v>
      </c>
      <c r="E13" s="126">
        <v>897.41259009789792</v>
      </c>
      <c r="F13" s="126">
        <v>948.87149687389797</v>
      </c>
      <c r="G13" s="126">
        <v>1087.1892145818979</v>
      </c>
      <c r="H13" s="126">
        <v>931.8812053356379</v>
      </c>
      <c r="I13" s="126">
        <v>998.59123407042796</v>
      </c>
      <c r="J13" s="126">
        <v>1139.5021737752779</v>
      </c>
      <c r="K13" s="126">
        <v>1204.3065376092679</v>
      </c>
      <c r="L13" s="126">
        <v>1237.9136103293979</v>
      </c>
      <c r="M13" s="126">
        <v>1279.5715072260582</v>
      </c>
      <c r="N13" s="126">
        <v>1327.3204942506079</v>
      </c>
      <c r="O13" s="126">
        <v>1232.7764182522378</v>
      </c>
      <c r="P13" s="126">
        <v>1328.634168985898</v>
      </c>
      <c r="Q13" s="47" t="s">
        <v>81</v>
      </c>
      <c r="S13" s="24"/>
    </row>
    <row r="14" spans="2:19">
      <c r="B14" s="38">
        <v>10</v>
      </c>
      <c r="C14" s="37" t="s">
        <v>65</v>
      </c>
      <c r="D14" s="126">
        <v>2316.5259292769997</v>
      </c>
      <c r="E14" s="126">
        <v>2712.2586514631948</v>
      </c>
      <c r="F14" s="126">
        <v>2357.2263385429874</v>
      </c>
      <c r="G14" s="126">
        <v>2475.61237248916</v>
      </c>
      <c r="H14" s="126">
        <v>2543.4320876872025</v>
      </c>
      <c r="I14" s="126">
        <v>2595.9362802959522</v>
      </c>
      <c r="J14" s="126">
        <v>2622.4314035351367</v>
      </c>
      <c r="K14" s="126">
        <v>2778.4483427331779</v>
      </c>
      <c r="L14" s="126">
        <v>2747.2514268261434</v>
      </c>
      <c r="M14" s="126">
        <v>2737.0366779735887</v>
      </c>
      <c r="N14" s="126">
        <v>2781.9691364607006</v>
      </c>
      <c r="O14" s="126">
        <v>2692.549249133338</v>
      </c>
      <c r="P14" s="126">
        <v>2633.4870723227314</v>
      </c>
      <c r="Q14" s="47" t="s">
        <v>82</v>
      </c>
      <c r="S14" s="24"/>
    </row>
    <row r="15" spans="2:19">
      <c r="B15" s="38">
        <v>11</v>
      </c>
      <c r="C15" s="37" t="s">
        <v>322</v>
      </c>
      <c r="D15" s="126">
        <v>28</v>
      </c>
      <c r="E15" s="126">
        <v>0</v>
      </c>
      <c r="F15" s="126">
        <v>0</v>
      </c>
      <c r="G15" s="126">
        <v>0</v>
      </c>
      <c r="H15" s="126">
        <v>28.1357</v>
      </c>
      <c r="I15" s="126">
        <v>28.1173</v>
      </c>
      <c r="J15" s="126">
        <v>28.1081</v>
      </c>
      <c r="K15" s="126">
        <v>28.091999999999999</v>
      </c>
      <c r="L15" s="126">
        <v>28.089700000000001</v>
      </c>
      <c r="M15" s="126">
        <v>28.073599999999999</v>
      </c>
      <c r="N15" s="126">
        <v>23.050599999999999</v>
      </c>
      <c r="O15" s="126">
        <v>23.036799999999999</v>
      </c>
      <c r="P15" s="126">
        <v>50.061309999999999</v>
      </c>
      <c r="Q15" s="47" t="s">
        <v>324</v>
      </c>
      <c r="S15" s="24"/>
    </row>
    <row r="16" spans="2:19">
      <c r="B16" s="38">
        <v>12</v>
      </c>
      <c r="C16" s="37" t="s">
        <v>66</v>
      </c>
      <c r="D16" s="126">
        <v>99.764768024999995</v>
      </c>
      <c r="E16" s="126">
        <v>99.495314003576297</v>
      </c>
      <c r="F16" s="126">
        <v>98.383913806688</v>
      </c>
      <c r="G16" s="126">
        <v>98.701348757189109</v>
      </c>
      <c r="H16" s="126">
        <v>97.856321650545297</v>
      </c>
      <c r="I16" s="126">
        <v>97.856321650545297</v>
      </c>
      <c r="J16" s="126">
        <v>96.351504639676307</v>
      </c>
      <c r="K16" s="126">
        <v>94.642774792064102</v>
      </c>
      <c r="L16" s="126">
        <v>99.14474351278281</v>
      </c>
      <c r="M16" s="126">
        <v>101.78306192148689</v>
      </c>
      <c r="N16" s="126">
        <v>100.2997909144589</v>
      </c>
      <c r="O16" s="126">
        <v>99.354250540543006</v>
      </c>
      <c r="P16" s="126">
        <v>98.941291332763399</v>
      </c>
      <c r="Q16" s="47" t="s">
        <v>83</v>
      </c>
      <c r="S16" s="24"/>
    </row>
    <row r="17" spans="2:19">
      <c r="B17" s="38">
        <v>13</v>
      </c>
      <c r="C17" s="37" t="s">
        <v>67</v>
      </c>
      <c r="D17" s="126">
        <v>0</v>
      </c>
      <c r="E17" s="126">
        <v>0</v>
      </c>
      <c r="F17" s="126">
        <v>0</v>
      </c>
      <c r="G17" s="126">
        <v>0</v>
      </c>
      <c r="H17" s="126">
        <v>0</v>
      </c>
      <c r="I17" s="126">
        <v>0</v>
      </c>
      <c r="J17" s="126">
        <v>0</v>
      </c>
      <c r="K17" s="126">
        <v>0</v>
      </c>
      <c r="L17" s="126">
        <v>0</v>
      </c>
      <c r="M17" s="126">
        <v>0</v>
      </c>
      <c r="N17" s="126">
        <v>0</v>
      </c>
      <c r="O17" s="126">
        <v>0</v>
      </c>
      <c r="P17" s="126">
        <v>0</v>
      </c>
      <c r="Q17" s="47" t="s">
        <v>84</v>
      </c>
      <c r="S17" s="24"/>
    </row>
    <row r="18" spans="2:19">
      <c r="B18" s="38">
        <v>14</v>
      </c>
      <c r="C18" s="37" t="s">
        <v>68</v>
      </c>
      <c r="D18" s="126">
        <v>0</v>
      </c>
      <c r="E18" s="126">
        <v>0</v>
      </c>
      <c r="F18" s="126">
        <v>0</v>
      </c>
      <c r="G18" s="126">
        <v>0</v>
      </c>
      <c r="H18" s="126">
        <v>0</v>
      </c>
      <c r="I18" s="126">
        <v>0</v>
      </c>
      <c r="J18" s="126">
        <v>0</v>
      </c>
      <c r="K18" s="126">
        <v>0</v>
      </c>
      <c r="L18" s="126">
        <v>0</v>
      </c>
      <c r="M18" s="126">
        <v>0</v>
      </c>
      <c r="N18" s="126">
        <v>0</v>
      </c>
      <c r="O18" s="126">
        <v>0</v>
      </c>
      <c r="P18" s="126">
        <v>0</v>
      </c>
      <c r="Q18" s="47" t="s">
        <v>85</v>
      </c>
      <c r="S18" s="24"/>
    </row>
    <row r="19" spans="2:19">
      <c r="B19" s="38">
        <v>15</v>
      </c>
      <c r="C19" s="37" t="s">
        <v>323</v>
      </c>
      <c r="D19" s="126">
        <v>0</v>
      </c>
      <c r="E19" s="126">
        <v>0</v>
      </c>
      <c r="F19" s="126">
        <v>0</v>
      </c>
      <c r="G19" s="126">
        <v>0</v>
      </c>
      <c r="H19" s="126">
        <v>0</v>
      </c>
      <c r="I19" s="126">
        <v>0</v>
      </c>
      <c r="J19" s="126">
        <v>0</v>
      </c>
      <c r="K19" s="126">
        <v>0</v>
      </c>
      <c r="L19" s="126">
        <v>0</v>
      </c>
      <c r="M19" s="126">
        <v>0</v>
      </c>
      <c r="N19" s="126">
        <v>0</v>
      </c>
      <c r="O19" s="126">
        <v>0</v>
      </c>
      <c r="P19" s="126">
        <v>0</v>
      </c>
      <c r="Q19" s="47" t="s">
        <v>325</v>
      </c>
      <c r="S19" s="24"/>
    </row>
    <row r="20" spans="2:19">
      <c r="B20" s="38">
        <v>16</v>
      </c>
      <c r="C20" s="37" t="s">
        <v>69</v>
      </c>
      <c r="D20" s="126">
        <v>0</v>
      </c>
      <c r="E20" s="126">
        <v>0</v>
      </c>
      <c r="F20" s="126">
        <v>0</v>
      </c>
      <c r="G20" s="126">
        <v>0</v>
      </c>
      <c r="H20" s="126">
        <v>0</v>
      </c>
      <c r="I20" s="126">
        <v>0</v>
      </c>
      <c r="J20" s="126">
        <v>0</v>
      </c>
      <c r="K20" s="126">
        <v>0</v>
      </c>
      <c r="L20" s="126">
        <v>0</v>
      </c>
      <c r="M20" s="126">
        <v>0</v>
      </c>
      <c r="N20" s="126">
        <v>0</v>
      </c>
      <c r="O20" s="126">
        <v>0</v>
      </c>
      <c r="P20" s="126">
        <v>0</v>
      </c>
      <c r="Q20" s="47" t="s">
        <v>86</v>
      </c>
      <c r="S20" s="24"/>
    </row>
    <row r="21" spans="2:19">
      <c r="B21" s="38">
        <v>17</v>
      </c>
      <c r="C21" s="37" t="s">
        <v>70</v>
      </c>
      <c r="D21" s="126">
        <v>0</v>
      </c>
      <c r="E21" s="126">
        <v>0</v>
      </c>
      <c r="F21" s="126">
        <v>0</v>
      </c>
      <c r="G21" s="126">
        <v>0</v>
      </c>
      <c r="H21" s="126">
        <v>0</v>
      </c>
      <c r="I21" s="126">
        <v>0</v>
      </c>
      <c r="J21" s="126">
        <v>0</v>
      </c>
      <c r="K21" s="126">
        <v>0</v>
      </c>
      <c r="L21" s="126">
        <v>0</v>
      </c>
      <c r="M21" s="126">
        <v>0</v>
      </c>
      <c r="N21" s="126">
        <v>0</v>
      </c>
      <c r="O21" s="126">
        <v>0</v>
      </c>
      <c r="P21" s="126">
        <v>0</v>
      </c>
      <c r="Q21" s="47" t="s">
        <v>87</v>
      </c>
      <c r="S21" s="24"/>
    </row>
    <row r="22" spans="2:19">
      <c r="B22" s="38">
        <v>18</v>
      </c>
      <c r="C22" s="37" t="s">
        <v>71</v>
      </c>
      <c r="D22" s="126">
        <v>0</v>
      </c>
      <c r="E22" s="126">
        <v>0</v>
      </c>
      <c r="F22" s="126">
        <v>0</v>
      </c>
      <c r="G22" s="126">
        <v>0</v>
      </c>
      <c r="H22" s="126">
        <v>0</v>
      </c>
      <c r="I22" s="126">
        <v>0</v>
      </c>
      <c r="J22" s="126">
        <v>0</v>
      </c>
      <c r="K22" s="126">
        <v>0</v>
      </c>
      <c r="L22" s="126">
        <v>0</v>
      </c>
      <c r="M22" s="126">
        <v>0</v>
      </c>
      <c r="N22" s="126">
        <v>0</v>
      </c>
      <c r="O22" s="126">
        <v>0</v>
      </c>
      <c r="P22" s="126">
        <v>0</v>
      </c>
      <c r="Q22" s="47" t="s">
        <v>88</v>
      </c>
      <c r="S22" s="24"/>
    </row>
    <row r="23" spans="2:19">
      <c r="B23" s="38">
        <v>19</v>
      </c>
      <c r="C23" s="37" t="s">
        <v>72</v>
      </c>
      <c r="D23" s="126">
        <v>20.0853</v>
      </c>
      <c r="E23" s="126">
        <v>20.0853</v>
      </c>
      <c r="F23" s="126">
        <v>20.0853</v>
      </c>
      <c r="G23" s="126">
        <v>19.834931156</v>
      </c>
      <c r="H23" s="126">
        <v>19.751591109</v>
      </c>
      <c r="I23" s="126">
        <v>19.667902358999999</v>
      </c>
      <c r="J23" s="126">
        <v>19.584213608999999</v>
      </c>
      <c r="K23" s="126">
        <v>19.500524858999999</v>
      </c>
      <c r="L23" s="126">
        <v>19.416836108999998</v>
      </c>
      <c r="M23" s="126">
        <v>19.416836108999998</v>
      </c>
      <c r="N23" s="126">
        <v>19.249458609000001</v>
      </c>
      <c r="O23" s="126">
        <v>19.165769859000001</v>
      </c>
      <c r="P23" s="126">
        <v>21.5167</v>
      </c>
      <c r="Q23" s="47" t="s">
        <v>89</v>
      </c>
      <c r="S23" s="24"/>
    </row>
    <row r="24" spans="2:19" ht="15.75" thickBot="1">
      <c r="B24" s="62"/>
      <c r="C24" s="63" t="s">
        <v>3</v>
      </c>
      <c r="D24" s="110">
        <f t="shared" ref="D24:N24" si="0">SUM(D5:D23)</f>
        <v>63115.173279692004</v>
      </c>
      <c r="E24" s="110">
        <f t="shared" si="0"/>
        <v>64966.168079913514</v>
      </c>
      <c r="F24" s="110">
        <f t="shared" si="0"/>
        <v>65478.250137879782</v>
      </c>
      <c r="G24" s="110">
        <f t="shared" si="0"/>
        <v>67440.737762566132</v>
      </c>
      <c r="H24" s="110">
        <f t="shared" si="0"/>
        <v>68847.540532899031</v>
      </c>
      <c r="I24" s="110">
        <f t="shared" si="0"/>
        <v>70260.401377189002</v>
      </c>
      <c r="J24" s="110">
        <f t="shared" si="0"/>
        <v>71615.249147867624</v>
      </c>
      <c r="K24" s="110">
        <f t="shared" si="0"/>
        <v>72621.631874466315</v>
      </c>
      <c r="L24" s="110">
        <f t="shared" si="0"/>
        <v>73067.486755229431</v>
      </c>
      <c r="M24" s="110">
        <f t="shared" si="0"/>
        <v>74592.510534027475</v>
      </c>
      <c r="N24" s="110">
        <f t="shared" si="0"/>
        <v>75536.679514520001</v>
      </c>
      <c r="O24" s="110">
        <f>SUM(O5:O23)</f>
        <v>75294.577020214027</v>
      </c>
      <c r="P24" s="110">
        <f>SUM(P5:P23)</f>
        <v>74515.811182492122</v>
      </c>
      <c r="Q24" s="49" t="s">
        <v>3</v>
      </c>
      <c r="S24" s="24"/>
    </row>
    <row r="25" spans="2:19" ht="15.75" thickBot="1">
      <c r="B25" s="198" t="s">
        <v>407</v>
      </c>
      <c r="C25" s="199"/>
      <c r="D25" s="199"/>
      <c r="E25" s="199"/>
      <c r="F25" s="199"/>
      <c r="G25" s="199"/>
      <c r="H25" s="199"/>
      <c r="I25" s="199"/>
      <c r="J25" s="199"/>
      <c r="K25" s="199"/>
      <c r="L25" s="199"/>
      <c r="M25" s="199"/>
      <c r="N25" s="199"/>
      <c r="O25" s="199"/>
      <c r="P25" s="199"/>
      <c r="Q25" s="200"/>
    </row>
  </sheetData>
  <mergeCells count="3">
    <mergeCell ref="B25:Q25"/>
    <mergeCell ref="B2:Q2"/>
    <mergeCell ref="B3:Q3"/>
  </mergeCells>
  <pageMargins left="0.7" right="0.7" top="0.75" bottom="0.75" header="0.3" footer="0.3"/>
  <pageSetup paperSize="9" orientation="portrait" r:id="rId1"/>
  <ignoredErrors>
    <ignoredError sqref="G24:N24 E24:F24 O24:P24"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zoomScaleNormal="100" workbookViewId="0">
      <selection activeCell="X11" sqref="X11"/>
    </sheetView>
  </sheetViews>
  <sheetFormatPr defaultRowHeight="15"/>
  <cols>
    <col min="1" max="1" width="5.28515625" customWidth="1"/>
    <col min="2" max="2" width="2.5703125" bestFit="1" customWidth="1"/>
    <col min="3" max="3" width="10" bestFit="1" customWidth="1"/>
    <col min="4" max="4" width="4.28515625" bestFit="1" customWidth="1"/>
    <col min="5" max="6" width="4.140625" bestFit="1" customWidth="1"/>
    <col min="7" max="7" width="4.28515625" bestFit="1" customWidth="1"/>
    <col min="8" max="11" width="4.140625" bestFit="1" customWidth="1"/>
    <col min="12" max="12" width="4.28515625" bestFit="1" customWidth="1"/>
    <col min="13" max="15" width="4.140625" bestFit="1" customWidth="1"/>
    <col min="16" max="16" width="4.140625" customWidth="1"/>
    <col min="17" max="17" width="20.140625" bestFit="1" customWidth="1"/>
  </cols>
  <sheetData>
    <row r="1" spans="2:20" ht="15.75" thickBot="1"/>
    <row r="2" spans="2:20" ht="28.5" customHeight="1">
      <c r="B2" s="177" t="s">
        <v>266</v>
      </c>
      <c r="C2" s="186"/>
      <c r="D2" s="186"/>
      <c r="E2" s="186"/>
      <c r="F2" s="186"/>
      <c r="G2" s="186"/>
      <c r="H2" s="186"/>
      <c r="I2" s="186"/>
      <c r="J2" s="186"/>
      <c r="K2" s="186"/>
      <c r="L2" s="186"/>
      <c r="M2" s="186"/>
      <c r="N2" s="186"/>
      <c r="O2" s="186"/>
      <c r="P2" s="186"/>
      <c r="Q2" s="187"/>
    </row>
    <row r="3" spans="2:20" ht="15.75" thickBot="1">
      <c r="B3" s="188" t="s">
        <v>249</v>
      </c>
      <c r="C3" s="189"/>
      <c r="D3" s="189"/>
      <c r="E3" s="189"/>
      <c r="F3" s="189"/>
      <c r="G3" s="189"/>
      <c r="H3" s="189"/>
      <c r="I3" s="189"/>
      <c r="J3" s="189"/>
      <c r="K3" s="189"/>
      <c r="L3" s="189"/>
      <c r="M3" s="189"/>
      <c r="N3" s="189"/>
      <c r="O3" s="189"/>
      <c r="P3" s="189"/>
      <c r="Q3" s="190"/>
    </row>
    <row r="4" spans="2:20" ht="17.25" thickBot="1">
      <c r="B4" s="50" t="s">
        <v>7</v>
      </c>
      <c r="C4" s="61" t="s">
        <v>250</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251</v>
      </c>
    </row>
    <row r="5" spans="2:20">
      <c r="B5" s="38">
        <v>1</v>
      </c>
      <c r="C5" s="37" t="s">
        <v>252</v>
      </c>
      <c r="D5" s="126">
        <v>1306.47738165397</v>
      </c>
      <c r="E5" s="126">
        <v>1307.1253117807125</v>
      </c>
      <c r="F5" s="126">
        <v>1423.7177458451974</v>
      </c>
      <c r="G5" s="126">
        <v>1491.4307770749601</v>
      </c>
      <c r="H5" s="126">
        <v>1205.8044496638634</v>
      </c>
      <c r="I5" s="126">
        <v>1476.8001490373654</v>
      </c>
      <c r="J5" s="126">
        <v>1931.012712851526</v>
      </c>
      <c r="K5" s="126">
        <v>1196.9864567652271</v>
      </c>
      <c r="L5" s="126">
        <v>1148.7943854802354</v>
      </c>
      <c r="M5" s="126">
        <v>1250.6860471152506</v>
      </c>
      <c r="N5" s="126">
        <v>1390.8937677946788</v>
      </c>
      <c r="O5" s="126">
        <v>1132.5614663338072</v>
      </c>
      <c r="P5" s="126">
        <v>976.34584789925589</v>
      </c>
      <c r="Q5" s="47" t="s">
        <v>90</v>
      </c>
    </row>
    <row r="6" spans="2:20">
      <c r="B6" s="38">
        <v>2</v>
      </c>
      <c r="C6" s="37" t="s">
        <v>253</v>
      </c>
      <c r="D6" s="126">
        <v>326.58648218949997</v>
      </c>
      <c r="E6" s="126">
        <v>333.79448610289</v>
      </c>
      <c r="F6" s="126">
        <v>390.40572218569821</v>
      </c>
      <c r="G6" s="126">
        <v>372.27655913671822</v>
      </c>
      <c r="H6" s="126">
        <v>357.60758805669184</v>
      </c>
      <c r="I6" s="126">
        <v>343.20402695953419</v>
      </c>
      <c r="J6" s="126">
        <v>433.86823610746222</v>
      </c>
      <c r="K6" s="126">
        <f t="shared" ref="K6:L6" si="0">+K7+K8</f>
        <v>356.50778956028614</v>
      </c>
      <c r="L6" s="126">
        <f t="shared" si="0"/>
        <v>341.86799809530004</v>
      </c>
      <c r="M6" s="126">
        <f t="shared" ref="M6:N6" si="1">+M7+M8</f>
        <v>351.95766466814416</v>
      </c>
      <c r="N6" s="126">
        <f t="shared" si="1"/>
        <v>336.0338310443862</v>
      </c>
      <c r="O6" s="126">
        <v>314.53848848339004</v>
      </c>
      <c r="P6" s="126">
        <v>276.39549834296002</v>
      </c>
      <c r="Q6" s="47" t="s">
        <v>99</v>
      </c>
      <c r="R6" s="129"/>
      <c r="S6" s="117"/>
      <c r="T6" s="117"/>
    </row>
    <row r="7" spans="2:20">
      <c r="B7" s="38" t="s">
        <v>254</v>
      </c>
      <c r="C7" s="37" t="s">
        <v>255</v>
      </c>
      <c r="D7" s="126">
        <v>279.84600436229999</v>
      </c>
      <c r="E7" s="126">
        <v>284.36201641321998</v>
      </c>
      <c r="F7" s="126">
        <v>330.99498250321824</v>
      </c>
      <c r="G7" s="126">
        <v>315.11479909914999</v>
      </c>
      <c r="H7" s="126">
        <v>288.2460850418164</v>
      </c>
      <c r="I7" s="126">
        <v>286.10035108033918</v>
      </c>
      <c r="J7" s="126">
        <v>348.29376254158001</v>
      </c>
      <c r="K7" s="126">
        <v>289.67906053927618</v>
      </c>
      <c r="L7" s="126">
        <v>284.58774457854003</v>
      </c>
      <c r="M7" s="126">
        <v>291.6567540202642</v>
      </c>
      <c r="N7" s="126">
        <v>278.28974886817394</v>
      </c>
      <c r="O7" s="126">
        <v>264.23039981151203</v>
      </c>
      <c r="P7" s="126">
        <v>234.85926304494001</v>
      </c>
      <c r="Q7" s="47" t="s">
        <v>256</v>
      </c>
      <c r="R7" s="129"/>
    </row>
    <row r="8" spans="2:20">
      <c r="B8" s="38" t="s">
        <v>257</v>
      </c>
      <c r="C8" s="37" t="s">
        <v>258</v>
      </c>
      <c r="D8" s="126">
        <v>46.740477827199996</v>
      </c>
      <c r="E8" s="126">
        <v>49.43246968967</v>
      </c>
      <c r="F8" s="126">
        <v>59.410739682479999</v>
      </c>
      <c r="G8" s="126">
        <v>57.1617600375682</v>
      </c>
      <c r="H8" s="126">
        <v>69.361503014875424</v>
      </c>
      <c r="I8" s="126">
        <v>57.103675879194995</v>
      </c>
      <c r="J8" s="126">
        <v>85.574473565882201</v>
      </c>
      <c r="K8" s="126">
        <v>66.828729021009991</v>
      </c>
      <c r="L8" s="126">
        <v>57.280253516759991</v>
      </c>
      <c r="M8" s="126">
        <v>60.300910647879988</v>
      </c>
      <c r="N8" s="126">
        <v>57.744082176212281</v>
      </c>
      <c r="O8" s="126">
        <v>50.308088671877933</v>
      </c>
      <c r="P8" s="126">
        <v>41.536235298019996</v>
      </c>
      <c r="Q8" s="47" t="s">
        <v>259</v>
      </c>
      <c r="R8" s="117"/>
    </row>
    <row r="9" spans="2:20">
      <c r="B9" s="38">
        <v>3</v>
      </c>
      <c r="C9" s="37" t="s">
        <v>260</v>
      </c>
      <c r="D9" s="126">
        <v>1513.4258395710001</v>
      </c>
      <c r="E9" s="126">
        <v>3519.527240854</v>
      </c>
      <c r="F9" s="126">
        <v>3583.5264274044798</v>
      </c>
      <c r="G9" s="126">
        <v>1584.7926404464799</v>
      </c>
      <c r="H9" s="126">
        <v>1646.4341938114299</v>
      </c>
      <c r="I9" s="126">
        <v>1830.7501340994299</v>
      </c>
      <c r="J9" s="126">
        <v>1673.71923198216</v>
      </c>
      <c r="K9" s="126">
        <v>1471.6760115298898</v>
      </c>
      <c r="L9" s="126">
        <v>1569.58234561219</v>
      </c>
      <c r="M9" s="126">
        <v>1699.68323169119</v>
      </c>
      <c r="N9" s="126">
        <v>1601.45550059419</v>
      </c>
      <c r="O9" s="126">
        <v>1659.2361758961899</v>
      </c>
      <c r="P9" s="126">
        <v>1411.563575504</v>
      </c>
      <c r="Q9" s="47" t="s">
        <v>93</v>
      </c>
      <c r="S9" s="117"/>
    </row>
    <row r="10" spans="2:20" ht="18">
      <c r="B10" s="38">
        <v>4</v>
      </c>
      <c r="C10" s="37" t="s">
        <v>261</v>
      </c>
      <c r="D10" s="126">
        <v>152.984350245</v>
      </c>
      <c r="E10" s="126">
        <v>107.36781996100001</v>
      </c>
      <c r="F10" s="126">
        <v>181.51892238147866</v>
      </c>
      <c r="G10" s="126">
        <v>210.59947035748868</v>
      </c>
      <c r="H10" s="126">
        <v>207.17736320751999</v>
      </c>
      <c r="I10" s="126">
        <v>212.18101645800002</v>
      </c>
      <c r="J10" s="126">
        <v>157.777425429</v>
      </c>
      <c r="K10" s="126">
        <v>179.932151006</v>
      </c>
      <c r="L10" s="126">
        <v>180.11845474951869</v>
      </c>
      <c r="M10" s="126">
        <v>191.44364343751869</v>
      </c>
      <c r="N10" s="126">
        <v>181.93417356051867</v>
      </c>
      <c r="O10" s="126">
        <v>181.97113520351868</v>
      </c>
      <c r="P10" s="126">
        <v>47.948734720819999</v>
      </c>
      <c r="Q10" s="29" t="s">
        <v>94</v>
      </c>
    </row>
    <row r="11" spans="2:20">
      <c r="B11" s="38">
        <v>5</v>
      </c>
      <c r="C11" s="37" t="s">
        <v>262</v>
      </c>
      <c r="D11" s="126">
        <v>338.68603350400002</v>
      </c>
      <c r="E11" s="126">
        <v>375.12664089800006</v>
      </c>
      <c r="F11" s="126">
        <v>348.92753263956996</v>
      </c>
      <c r="G11" s="126">
        <v>365.73414833171995</v>
      </c>
      <c r="H11" s="126">
        <v>510.98162978262002</v>
      </c>
      <c r="I11" s="126">
        <v>380.83612411183003</v>
      </c>
      <c r="J11" s="126">
        <v>422.28213938903997</v>
      </c>
      <c r="K11" s="126">
        <v>392.06206582503</v>
      </c>
      <c r="L11" s="126">
        <v>404.38684144940004</v>
      </c>
      <c r="M11" s="126">
        <v>441.90958712436998</v>
      </c>
      <c r="N11" s="126">
        <v>447.02761913078001</v>
      </c>
      <c r="O11" s="126">
        <v>445.40351862098998</v>
      </c>
      <c r="P11" s="126">
        <v>359.09763456798999</v>
      </c>
      <c r="Q11" s="47" t="s">
        <v>95</v>
      </c>
    </row>
    <row r="12" spans="2:20">
      <c r="B12" s="38">
        <v>6</v>
      </c>
      <c r="C12" s="37" t="s">
        <v>263</v>
      </c>
      <c r="D12" s="126">
        <v>506.76352583199997</v>
      </c>
      <c r="E12" s="126">
        <v>500.48716870442615</v>
      </c>
      <c r="F12" s="126">
        <v>615.74672641540621</v>
      </c>
      <c r="G12" s="126">
        <v>754.3219191420161</v>
      </c>
      <c r="H12" s="126">
        <v>846.10722931788609</v>
      </c>
      <c r="I12" s="126">
        <v>880.92547037166617</v>
      </c>
      <c r="J12" s="126">
        <v>820.30491989207007</v>
      </c>
      <c r="K12" s="126">
        <v>744.90426539217617</v>
      </c>
      <c r="L12" s="126">
        <v>519.5635354050961</v>
      </c>
      <c r="M12" s="126">
        <v>541.39203480373612</v>
      </c>
      <c r="N12" s="126">
        <v>766.17549689214616</v>
      </c>
      <c r="O12" s="126">
        <v>417.5920717056261</v>
      </c>
      <c r="P12" s="126">
        <v>458.61894636803163</v>
      </c>
      <c r="Q12" s="47" t="s">
        <v>96</v>
      </c>
    </row>
    <row r="13" spans="2:20">
      <c r="B13" s="38">
        <v>7</v>
      </c>
      <c r="C13" s="37" t="s">
        <v>264</v>
      </c>
      <c r="D13" s="126">
        <v>2046.7255747910322</v>
      </c>
      <c r="E13" s="126">
        <v>2185.1102666362131</v>
      </c>
      <c r="F13" s="126">
        <v>2142.004079975246</v>
      </c>
      <c r="G13" s="126">
        <v>1928.186616108115</v>
      </c>
      <c r="H13" s="126">
        <v>2240.7142128023361</v>
      </c>
      <c r="I13" s="126">
        <v>2043.5266792902498</v>
      </c>
      <c r="J13" s="126">
        <v>1894.599844857328</v>
      </c>
      <c r="K13" s="126">
        <v>2383.8929323737952</v>
      </c>
      <c r="L13" s="126">
        <v>2620.755063836501</v>
      </c>
      <c r="M13" s="126">
        <v>2198.4027256949043</v>
      </c>
      <c r="N13" s="126">
        <v>2484.3317660396574</v>
      </c>
      <c r="O13" s="126">
        <v>2063.0929899358543</v>
      </c>
      <c r="P13" s="126">
        <v>2170.7721686861614</v>
      </c>
      <c r="Q13" s="47" t="s">
        <v>97</v>
      </c>
    </row>
    <row r="14" spans="2:20">
      <c r="B14" s="38">
        <v>8</v>
      </c>
      <c r="C14" s="37" t="s">
        <v>265</v>
      </c>
      <c r="D14" s="126">
        <v>140.202862186</v>
      </c>
      <c r="E14" s="126">
        <v>140.04604942099667</v>
      </c>
      <c r="F14" s="126">
        <v>92.474245114746665</v>
      </c>
      <c r="G14" s="126">
        <v>90.447392639746681</v>
      </c>
      <c r="H14" s="126">
        <v>102.61355891390667</v>
      </c>
      <c r="I14" s="126">
        <v>173.76187480674668</v>
      </c>
      <c r="J14" s="126">
        <v>144.73614967200001</v>
      </c>
      <c r="K14" s="126">
        <v>96.979114525026674</v>
      </c>
      <c r="L14" s="126">
        <v>100.90875714085668</v>
      </c>
      <c r="M14" s="126">
        <v>79.304211133596681</v>
      </c>
      <c r="N14" s="126">
        <v>103.16247776604666</v>
      </c>
      <c r="O14" s="126">
        <v>151.18452452930669</v>
      </c>
      <c r="P14" s="126">
        <v>112.67134532470666</v>
      </c>
      <c r="Q14" s="47" t="s">
        <v>98</v>
      </c>
    </row>
    <row r="15" spans="2:20" ht="15.75" thickBot="1">
      <c r="B15" s="62"/>
      <c r="C15" s="63" t="s">
        <v>3</v>
      </c>
      <c r="D15" s="110">
        <f t="shared" ref="D15:J15" si="2">SUM(D5,D6,D9:D14)</f>
        <v>6331.8520499725018</v>
      </c>
      <c r="E15" s="110">
        <f t="shared" si="2"/>
        <v>8468.5849843582382</v>
      </c>
      <c r="F15" s="110">
        <f t="shared" si="2"/>
        <v>8778.3214019618244</v>
      </c>
      <c r="G15" s="110">
        <f t="shared" si="2"/>
        <v>6797.7895232372457</v>
      </c>
      <c r="H15" s="110">
        <f t="shared" si="2"/>
        <v>7117.4402255562536</v>
      </c>
      <c r="I15" s="110">
        <f t="shared" si="2"/>
        <v>7341.985475134823</v>
      </c>
      <c r="J15" s="110">
        <f t="shared" si="2"/>
        <v>7478.3006601805864</v>
      </c>
      <c r="K15" s="110">
        <f>SUM(K5,K6,K9:K14)</f>
        <v>6822.9407869774304</v>
      </c>
      <c r="L15" s="110">
        <f t="shared" ref="L15:M15" si="3">SUM(L5,L6,L9:L14)</f>
        <v>6885.9773817690975</v>
      </c>
      <c r="M15" s="110">
        <f t="shared" si="3"/>
        <v>6754.77914566871</v>
      </c>
      <c r="N15" s="110">
        <f>SUM(N5,N6,N9:N14)</f>
        <v>7311.0146328224027</v>
      </c>
      <c r="O15" s="110">
        <f>SUM(O5,O6,O9:O14)</f>
        <v>6365.5803707086834</v>
      </c>
      <c r="P15" s="110">
        <f>SUM(P5,P6,P9:P14)</f>
        <v>5813.4137514139256</v>
      </c>
      <c r="Q15" s="49" t="s">
        <v>3</v>
      </c>
    </row>
    <row r="16" spans="2:20" ht="15.75" thickBot="1">
      <c r="B16" s="201" t="s">
        <v>407</v>
      </c>
      <c r="C16" s="202"/>
      <c r="D16" s="202"/>
      <c r="E16" s="202"/>
      <c r="F16" s="202"/>
      <c r="G16" s="202"/>
      <c r="H16" s="202"/>
      <c r="I16" s="202"/>
      <c r="J16" s="202"/>
      <c r="K16" s="202"/>
      <c r="L16" s="202"/>
      <c r="M16" s="202"/>
      <c r="N16" s="202"/>
      <c r="O16" s="202"/>
      <c r="P16" s="202"/>
      <c r="Q16" s="203"/>
    </row>
    <row r="18" spans="4:16">
      <c r="D18" s="136"/>
      <c r="E18" s="136"/>
      <c r="F18" s="136"/>
      <c r="G18" s="136"/>
      <c r="H18" s="136"/>
      <c r="I18" s="136"/>
      <c r="J18" s="136"/>
      <c r="K18" s="136"/>
      <c r="L18" s="136"/>
      <c r="M18" s="136"/>
      <c r="N18" s="24"/>
      <c r="O18" s="24"/>
      <c r="P18" s="24"/>
    </row>
  </sheetData>
  <mergeCells count="3">
    <mergeCell ref="B2:Q2"/>
    <mergeCell ref="B3:Q3"/>
    <mergeCell ref="B16:Q16"/>
  </mergeCells>
  <pageMargins left="0.7" right="0.7" top="0.75" bottom="0.75" header="0.3" footer="0.3"/>
  <pageSetup paperSize="9" orientation="portrait" r:id="rId1"/>
  <ignoredErrors>
    <ignoredError sqref="D15:J15 K15:N1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zoomScaleNormal="100" workbookViewId="0">
      <selection activeCell="U15" sqref="U15"/>
    </sheetView>
  </sheetViews>
  <sheetFormatPr defaultRowHeight="15"/>
  <cols>
    <col min="1" max="1" width="5.85546875" customWidth="1"/>
    <col min="2" max="2" width="2.7109375" bestFit="1" customWidth="1"/>
    <col min="3" max="3" width="10" bestFit="1" customWidth="1"/>
    <col min="4" max="4" width="4.28515625" bestFit="1" customWidth="1"/>
    <col min="5" max="6" width="4.140625" bestFit="1" customWidth="1"/>
    <col min="7" max="7" width="4.28515625" bestFit="1" customWidth="1"/>
    <col min="8" max="11" width="4.140625" bestFit="1" customWidth="1"/>
    <col min="12" max="12" width="4.28515625" bestFit="1" customWidth="1"/>
    <col min="13" max="14" width="4.140625" bestFit="1" customWidth="1"/>
    <col min="15" max="16" width="4.140625" customWidth="1"/>
    <col min="17" max="17" width="20.140625" bestFit="1" customWidth="1"/>
  </cols>
  <sheetData>
    <row r="1" spans="2:20" ht="15.75" thickBot="1"/>
    <row r="2" spans="2:20" ht="24" customHeight="1">
      <c r="B2" s="177" t="s">
        <v>267</v>
      </c>
      <c r="C2" s="186"/>
      <c r="D2" s="186"/>
      <c r="E2" s="186"/>
      <c r="F2" s="186"/>
      <c r="G2" s="186"/>
      <c r="H2" s="186"/>
      <c r="I2" s="186"/>
      <c r="J2" s="186"/>
      <c r="K2" s="186"/>
      <c r="L2" s="186"/>
      <c r="M2" s="186"/>
      <c r="N2" s="186"/>
      <c r="O2" s="186"/>
      <c r="P2" s="186"/>
      <c r="Q2" s="187"/>
    </row>
    <row r="3" spans="2:20" ht="15.75" thickBot="1">
      <c r="B3" s="188" t="s">
        <v>231</v>
      </c>
      <c r="C3" s="189"/>
      <c r="D3" s="189"/>
      <c r="E3" s="189"/>
      <c r="F3" s="189"/>
      <c r="G3" s="189"/>
      <c r="H3" s="189"/>
      <c r="I3" s="189"/>
      <c r="J3" s="189"/>
      <c r="K3" s="189"/>
      <c r="L3" s="189"/>
      <c r="M3" s="189"/>
      <c r="N3" s="189"/>
      <c r="O3" s="189"/>
      <c r="P3" s="189"/>
      <c r="Q3" s="190"/>
    </row>
    <row r="4" spans="2:20" ht="17.25" thickBot="1">
      <c r="B4" s="50" t="s">
        <v>7</v>
      </c>
      <c r="C4" s="61" t="s">
        <v>250</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251</v>
      </c>
    </row>
    <row r="5" spans="2:20">
      <c r="B5" s="38">
        <v>1</v>
      </c>
      <c r="C5" s="37" t="s">
        <v>252</v>
      </c>
      <c r="D5" s="126">
        <v>799.96835209557992</v>
      </c>
      <c r="E5" s="126">
        <v>643.86023943638838</v>
      </c>
      <c r="F5" s="126">
        <v>692.99174294519821</v>
      </c>
      <c r="G5" s="126">
        <v>611.3094076576084</v>
      </c>
      <c r="H5" s="126">
        <v>597.19924643194008</v>
      </c>
      <c r="I5" s="126">
        <v>693.06497197382396</v>
      </c>
      <c r="J5" s="126">
        <v>1006.6162948282901</v>
      </c>
      <c r="K5" s="126">
        <v>649.71395765007412</v>
      </c>
      <c r="L5" s="126">
        <v>660.16374515510108</v>
      </c>
      <c r="M5" s="126">
        <v>740.20613935797189</v>
      </c>
      <c r="N5" s="126">
        <v>769.75744083933</v>
      </c>
      <c r="O5" s="126">
        <v>686.39282027509387</v>
      </c>
      <c r="P5" s="126">
        <v>511.26414688453491</v>
      </c>
      <c r="Q5" s="47" t="s">
        <v>90</v>
      </c>
    </row>
    <row r="6" spans="2:20">
      <c r="B6" s="38">
        <v>2</v>
      </c>
      <c r="C6" s="37" t="s">
        <v>253</v>
      </c>
      <c r="D6" s="126">
        <v>291.69690014449998</v>
      </c>
      <c r="E6" s="126">
        <v>311.08668329275224</v>
      </c>
      <c r="F6" s="126">
        <v>332.07950304869826</v>
      </c>
      <c r="G6" s="126">
        <v>316.04674937171819</v>
      </c>
      <c r="H6" s="126">
        <v>291.16745102769187</v>
      </c>
      <c r="I6" s="126">
        <v>283.53748121853414</v>
      </c>
      <c r="J6" s="126">
        <v>311.13082657546221</v>
      </c>
      <c r="K6" s="126">
        <f t="shared" ref="K6:L6" si="0">SUM(K7:K8)</f>
        <v>289.09243901128616</v>
      </c>
      <c r="L6" s="126">
        <f t="shared" si="0"/>
        <v>274.49558190829998</v>
      </c>
      <c r="M6" s="126">
        <f t="shared" ref="M6:N6" si="1">SUM(M7:M8)</f>
        <v>263.2863178821442</v>
      </c>
      <c r="N6" s="126">
        <f t="shared" si="1"/>
        <v>255.79766469438616</v>
      </c>
      <c r="O6" s="126">
        <v>244.30453507338999</v>
      </c>
      <c r="P6" s="126">
        <v>231.19001949795998</v>
      </c>
      <c r="Q6" s="47" t="s">
        <v>99</v>
      </c>
    </row>
    <row r="7" spans="2:20">
      <c r="B7" s="38" t="s">
        <v>254</v>
      </c>
      <c r="C7" s="37" t="s">
        <v>255</v>
      </c>
      <c r="D7" s="126">
        <v>252.75376617729998</v>
      </c>
      <c r="E7" s="126">
        <v>266.16219308103001</v>
      </c>
      <c r="F7" s="126">
        <v>285.06274385421824</v>
      </c>
      <c r="G7" s="126">
        <v>270.93986394115001</v>
      </c>
      <c r="H7" s="126">
        <v>236.73770146681642</v>
      </c>
      <c r="I7" s="126">
        <v>238.82429682233916</v>
      </c>
      <c r="J7" s="126">
        <v>258.63382103458002</v>
      </c>
      <c r="K7" s="126">
        <v>237.29940549927619</v>
      </c>
      <c r="L7" s="126">
        <v>231.09956359454</v>
      </c>
      <c r="M7" s="126">
        <v>223.3014840182642</v>
      </c>
      <c r="N7" s="126">
        <v>215.61534735917388</v>
      </c>
      <c r="O7" s="126">
        <v>207.89236996551205</v>
      </c>
      <c r="P7" s="126">
        <v>199.55011335594</v>
      </c>
      <c r="Q7" s="47" t="s">
        <v>91</v>
      </c>
      <c r="S7" s="117"/>
    </row>
    <row r="8" spans="2:20">
      <c r="B8" s="38" t="s">
        <v>257</v>
      </c>
      <c r="C8" s="37" t="s">
        <v>258</v>
      </c>
      <c r="D8" s="126">
        <v>38.943133967199998</v>
      </c>
      <c r="E8" s="126">
        <v>44.924490211722201</v>
      </c>
      <c r="F8" s="126">
        <v>47.016759194480002</v>
      </c>
      <c r="G8" s="126">
        <v>45.106885430568198</v>
      </c>
      <c r="H8" s="126">
        <v>54.429749560875422</v>
      </c>
      <c r="I8" s="126">
        <v>44.713184396194997</v>
      </c>
      <c r="J8" s="126">
        <v>52.497005540882199</v>
      </c>
      <c r="K8" s="126">
        <v>51.793033512009991</v>
      </c>
      <c r="L8" s="126">
        <v>43.396018313759996</v>
      </c>
      <c r="M8" s="126">
        <v>39.984833863879992</v>
      </c>
      <c r="N8" s="126">
        <v>40.182317335212282</v>
      </c>
      <c r="O8" s="126">
        <v>36.412165107877925</v>
      </c>
      <c r="P8" s="126">
        <v>31.639906142019999</v>
      </c>
      <c r="Q8" s="47" t="s">
        <v>92</v>
      </c>
    </row>
    <row r="9" spans="2:20">
      <c r="B9" s="38">
        <v>3</v>
      </c>
      <c r="C9" s="37" t="s">
        <v>260</v>
      </c>
      <c r="D9" s="126">
        <v>1513.4258395710001</v>
      </c>
      <c r="E9" s="126">
        <v>3564.1708675344798</v>
      </c>
      <c r="F9" s="126">
        <v>3582.8688627444799</v>
      </c>
      <c r="G9" s="126">
        <v>1584.1351027764799</v>
      </c>
      <c r="H9" s="126">
        <v>1645.6670674654299</v>
      </c>
      <c r="I9" s="126">
        <v>1829.9235287614299</v>
      </c>
      <c r="J9" s="126">
        <v>1673.71923198216</v>
      </c>
      <c r="K9" s="126">
        <v>1471.6760115298898</v>
      </c>
      <c r="L9" s="126">
        <v>1569.58234561219</v>
      </c>
      <c r="M9" s="126">
        <v>1699.68323169119</v>
      </c>
      <c r="N9" s="126">
        <v>1601.45550059419</v>
      </c>
      <c r="O9" s="126">
        <v>1659.2361758961899</v>
      </c>
      <c r="P9" s="126">
        <v>1411.563575504</v>
      </c>
      <c r="Q9" s="47" t="s">
        <v>93</v>
      </c>
      <c r="R9" s="117"/>
    </row>
    <row r="10" spans="2:20">
      <c r="B10" s="38">
        <v>4</v>
      </c>
      <c r="C10" s="37" t="s">
        <v>261</v>
      </c>
      <c r="D10" s="126">
        <v>152.720225615</v>
      </c>
      <c r="E10" s="126">
        <v>113.392790566</v>
      </c>
      <c r="F10" s="126">
        <v>114.62418885047867</v>
      </c>
      <c r="G10" s="126">
        <v>152.92104441848869</v>
      </c>
      <c r="H10" s="126">
        <v>154.27956590651999</v>
      </c>
      <c r="I10" s="126">
        <v>155.54447146300001</v>
      </c>
      <c r="J10" s="126">
        <v>156.88788664800001</v>
      </c>
      <c r="K10" s="126">
        <v>178.97687354499999</v>
      </c>
      <c r="L10" s="126">
        <v>179.09458926451867</v>
      </c>
      <c r="M10" s="126">
        <v>180.35269430351869</v>
      </c>
      <c r="N10" s="126">
        <v>180.66045867851867</v>
      </c>
      <c r="O10" s="126">
        <v>180.69781803451869</v>
      </c>
      <c r="P10" s="126">
        <v>46.674054141820001</v>
      </c>
      <c r="Q10" s="47" t="s">
        <v>94</v>
      </c>
      <c r="T10" t="s">
        <v>100</v>
      </c>
    </row>
    <row r="11" spans="2:20">
      <c r="B11" s="38">
        <v>5</v>
      </c>
      <c r="C11" s="37" t="s">
        <v>262</v>
      </c>
      <c r="D11" s="126">
        <v>286.35870109000001</v>
      </c>
      <c r="E11" s="126">
        <v>289.04851318466996</v>
      </c>
      <c r="F11" s="126">
        <v>302.35021699256998</v>
      </c>
      <c r="G11" s="126">
        <v>303.95825987971995</v>
      </c>
      <c r="H11" s="126">
        <v>294.67882215262</v>
      </c>
      <c r="I11" s="126">
        <v>342.97845937183001</v>
      </c>
      <c r="J11" s="126">
        <v>365.17545531003998</v>
      </c>
      <c r="K11" s="126">
        <v>332.84180978403003</v>
      </c>
      <c r="L11" s="126">
        <v>339.61652582840003</v>
      </c>
      <c r="M11" s="126">
        <v>361.99240694936998</v>
      </c>
      <c r="N11" s="126">
        <v>363.88348608978004</v>
      </c>
      <c r="O11" s="126">
        <v>361.17098128098996</v>
      </c>
      <c r="P11" s="126">
        <v>294.01290988498999</v>
      </c>
      <c r="Q11" s="47" t="s">
        <v>95</v>
      </c>
    </row>
    <row r="12" spans="2:20">
      <c r="B12" s="38">
        <v>6</v>
      </c>
      <c r="C12" s="37" t="s">
        <v>263</v>
      </c>
      <c r="D12" s="126">
        <v>428.98191740200002</v>
      </c>
      <c r="E12" s="126">
        <v>254.488146438</v>
      </c>
      <c r="F12" s="126">
        <v>352.31844941000003</v>
      </c>
      <c r="G12" s="126">
        <v>408.38757691879999</v>
      </c>
      <c r="H12" s="126">
        <v>533.92921624580003</v>
      </c>
      <c r="I12" s="126">
        <v>620.81691634060007</v>
      </c>
      <c r="J12" s="126">
        <v>623.17159130007008</v>
      </c>
      <c r="K12" s="126">
        <v>541.71378418879999</v>
      </c>
      <c r="L12" s="126">
        <v>455.17757976179996</v>
      </c>
      <c r="M12" s="126">
        <v>418.48209488079999</v>
      </c>
      <c r="N12" s="126">
        <v>646.47102806500004</v>
      </c>
      <c r="O12" s="126">
        <v>329.15633200299999</v>
      </c>
      <c r="P12" s="126">
        <v>392.14604986599551</v>
      </c>
      <c r="Q12" s="47" t="s">
        <v>96</v>
      </c>
    </row>
    <row r="13" spans="2:20">
      <c r="B13" s="38">
        <v>7</v>
      </c>
      <c r="C13" s="37" t="s">
        <v>264</v>
      </c>
      <c r="D13" s="126">
        <v>1301.5323598257103</v>
      </c>
      <c r="E13" s="126">
        <v>1427.0083510634865</v>
      </c>
      <c r="F13" s="126">
        <v>1579.6762422997845</v>
      </c>
      <c r="G13" s="126">
        <v>1417.7476469582889</v>
      </c>
      <c r="H13" s="126">
        <v>1667.2733807671975</v>
      </c>
      <c r="I13" s="126">
        <v>1560.2747215765951</v>
      </c>
      <c r="J13" s="126">
        <v>1635.6422926541179</v>
      </c>
      <c r="K13" s="126">
        <v>1541.3479134072784</v>
      </c>
      <c r="L13" s="126">
        <v>1641.3545086067336</v>
      </c>
      <c r="M13" s="126">
        <v>1366.5222514207089</v>
      </c>
      <c r="N13" s="126">
        <v>1568.4092602388516</v>
      </c>
      <c r="O13" s="126">
        <v>1339.4650802725544</v>
      </c>
      <c r="P13" s="126">
        <v>1390.2298151046991</v>
      </c>
      <c r="Q13" s="47" t="s">
        <v>97</v>
      </c>
    </row>
    <row r="14" spans="2:20">
      <c r="B14" s="38">
        <v>8</v>
      </c>
      <c r="C14" s="37" t="s">
        <v>265</v>
      </c>
      <c r="D14" s="126">
        <v>105.115265271</v>
      </c>
      <c r="E14" s="126">
        <v>54.289034555999997</v>
      </c>
      <c r="F14" s="126">
        <v>54.177170576999998</v>
      </c>
      <c r="G14" s="126">
        <v>55.048952257000003</v>
      </c>
      <c r="H14" s="126">
        <v>59.947752367</v>
      </c>
      <c r="I14" s="126">
        <v>114.737479956</v>
      </c>
      <c r="J14" s="126">
        <v>113.390141594</v>
      </c>
      <c r="K14" s="126">
        <v>55.960446896000001</v>
      </c>
      <c r="L14" s="126">
        <v>49.024662888999998</v>
      </c>
      <c r="M14" s="126">
        <v>36.244995230999997</v>
      </c>
      <c r="N14" s="126">
        <v>40.541807953999999</v>
      </c>
      <c r="O14" s="126">
        <v>88.625010599000007</v>
      </c>
      <c r="P14" s="126">
        <v>37.306900788999997</v>
      </c>
      <c r="Q14" s="47" t="s">
        <v>98</v>
      </c>
    </row>
    <row r="15" spans="2:20" ht="15.75" thickBot="1">
      <c r="B15" s="62"/>
      <c r="C15" s="63" t="s">
        <v>3</v>
      </c>
      <c r="D15" s="110">
        <f t="shared" ref="D15:L15" si="2">SUM(D5,D6,D9:D14)</f>
        <v>4879.79956101479</v>
      </c>
      <c r="E15" s="110">
        <f t="shared" si="2"/>
        <v>6657.3446260717774</v>
      </c>
      <c r="F15" s="110">
        <f t="shared" si="2"/>
        <v>7011.0863768682075</v>
      </c>
      <c r="G15" s="110">
        <f t="shared" si="2"/>
        <v>4849.5547402381035</v>
      </c>
      <c r="H15" s="110">
        <f t="shared" si="2"/>
        <v>5244.1425023641996</v>
      </c>
      <c r="I15" s="110">
        <f t="shared" si="2"/>
        <v>5600.8780306618128</v>
      </c>
      <c r="J15" s="110">
        <f t="shared" si="2"/>
        <v>5885.7337208921399</v>
      </c>
      <c r="K15" s="110">
        <f t="shared" si="2"/>
        <v>5061.3232360123584</v>
      </c>
      <c r="L15" s="110">
        <f t="shared" si="2"/>
        <v>5168.5095390260431</v>
      </c>
      <c r="M15" s="110">
        <f>SUM(M5,M6,M9:M14)</f>
        <v>5066.770131716703</v>
      </c>
      <c r="N15" s="110">
        <f>SUM(N5,N6,N9:N14)</f>
        <v>5426.976647154057</v>
      </c>
      <c r="O15" s="110">
        <f>SUM(O5,O6,O9:O14)</f>
        <v>4889.0487534347367</v>
      </c>
      <c r="P15" s="110">
        <f>SUM(P5,P6,P9:P14)</f>
        <v>4314.3874716729988</v>
      </c>
      <c r="Q15" s="49" t="s">
        <v>3</v>
      </c>
    </row>
    <row r="16" spans="2:20" ht="15.75" thickBot="1">
      <c r="B16" s="201" t="s">
        <v>407</v>
      </c>
      <c r="C16" s="202"/>
      <c r="D16" s="202"/>
      <c r="E16" s="202"/>
      <c r="F16" s="202"/>
      <c r="G16" s="202"/>
      <c r="H16" s="202"/>
      <c r="I16" s="202"/>
      <c r="J16" s="202"/>
      <c r="K16" s="202"/>
      <c r="L16" s="202"/>
      <c r="M16" s="202"/>
      <c r="N16" s="202"/>
      <c r="O16" s="202"/>
      <c r="P16" s="202"/>
      <c r="Q16" s="203"/>
    </row>
    <row r="18" spans="14:16">
      <c r="N18" s="24"/>
      <c r="O18" s="24"/>
      <c r="P18" s="24"/>
    </row>
  </sheetData>
  <mergeCells count="3">
    <mergeCell ref="B2:Q2"/>
    <mergeCell ref="B3:Q3"/>
    <mergeCell ref="B16:Q16"/>
  </mergeCells>
  <pageMargins left="0.7" right="0.7" top="0.75" bottom="0.75" header="0.3" footer="0.3"/>
  <ignoredErrors>
    <ignoredError sqref="K15:N15 H15:I15 J15 G15 D15:F15 N6 K6:M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zoomScaleNormal="100" workbookViewId="0">
      <selection activeCell="D5" sqref="D5:D14"/>
    </sheetView>
  </sheetViews>
  <sheetFormatPr defaultRowHeight="15"/>
  <cols>
    <col min="2" max="2" width="2.7109375" bestFit="1" customWidth="1"/>
    <col min="3" max="3" width="18" bestFit="1" customWidth="1"/>
    <col min="4" max="4" width="4.28515625" bestFit="1" customWidth="1"/>
    <col min="5" max="5" width="4" bestFit="1" customWidth="1"/>
    <col min="6" max="6" width="4.140625" bestFit="1" customWidth="1"/>
    <col min="7" max="7" width="4.28515625" bestFit="1" customWidth="1"/>
    <col min="8" max="8" width="4" bestFit="1" customWidth="1"/>
    <col min="9" max="9" width="4.140625" bestFit="1" customWidth="1"/>
    <col min="10" max="10" width="4" bestFit="1" customWidth="1"/>
    <col min="11" max="11" width="3.7109375" bestFit="1" customWidth="1"/>
    <col min="12" max="12" width="4.28515625" bestFit="1" customWidth="1"/>
    <col min="13" max="13" width="4.140625" bestFit="1" customWidth="1"/>
    <col min="14" max="14" width="3.85546875" bestFit="1" customWidth="1"/>
    <col min="15" max="15" width="3.85546875" customWidth="1"/>
    <col min="16" max="16" width="4.28515625" bestFit="1" customWidth="1"/>
    <col min="17" max="17" width="20.140625" bestFit="1" customWidth="1"/>
  </cols>
  <sheetData>
    <row r="1" spans="2:17" ht="15.75" thickBot="1"/>
    <row r="2" spans="2:17" ht="25.5" customHeight="1">
      <c r="B2" s="177" t="s">
        <v>273</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5.75" thickBot="1">
      <c r="B4" s="50" t="s">
        <v>7</v>
      </c>
      <c r="C4" s="61" t="s">
        <v>250</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251</v>
      </c>
    </row>
    <row r="5" spans="2:17">
      <c r="B5" s="38">
        <v>1</v>
      </c>
      <c r="C5" s="37" t="s">
        <v>252</v>
      </c>
      <c r="D5" s="126">
        <v>58.286108089000003</v>
      </c>
      <c r="E5" s="126">
        <v>74.8416576566175</v>
      </c>
      <c r="F5" s="126">
        <v>87.374620758960006</v>
      </c>
      <c r="G5" s="126">
        <v>86.739830263570013</v>
      </c>
      <c r="H5" s="126">
        <v>94.344702847460013</v>
      </c>
      <c r="I5" s="126">
        <v>113.35836558174999</v>
      </c>
      <c r="J5" s="126">
        <v>98.57969632423</v>
      </c>
      <c r="K5" s="126">
        <v>74.149076658359988</v>
      </c>
      <c r="L5" s="126">
        <v>97.454062537170017</v>
      </c>
      <c r="M5" s="126">
        <v>95.845714993910008</v>
      </c>
      <c r="N5" s="126">
        <v>111.15849294281</v>
      </c>
      <c r="O5" s="126">
        <v>104.13001715752</v>
      </c>
      <c r="P5" s="126">
        <v>53.657662295999998</v>
      </c>
      <c r="Q5" s="47" t="s">
        <v>90</v>
      </c>
    </row>
    <row r="6" spans="2:17">
      <c r="B6" s="38">
        <v>2</v>
      </c>
      <c r="C6" s="37" t="s">
        <v>268</v>
      </c>
      <c r="D6" s="126">
        <v>34.889582044999997</v>
      </c>
      <c r="E6" s="126">
        <v>62.413015803534201</v>
      </c>
      <c r="F6" s="126">
        <v>58.326219136999995</v>
      </c>
      <c r="G6" s="126">
        <v>56.229809764999999</v>
      </c>
      <c r="H6" s="126">
        <v>66.440137028999999</v>
      </c>
      <c r="I6" s="126">
        <v>59.666545741</v>
      </c>
      <c r="J6" s="126">
        <v>122.737409532</v>
      </c>
      <c r="K6" s="126">
        <f t="shared" ref="K6:L6" si="0">SUM(K7:K8)</f>
        <v>67.41535054900001</v>
      </c>
      <c r="L6" s="126">
        <f t="shared" si="0"/>
        <v>67.372416186999999</v>
      </c>
      <c r="M6" s="126">
        <f t="shared" ref="M6" si="1">SUM(M7:M8)</f>
        <v>88.671346786000001</v>
      </c>
      <c r="N6" s="137">
        <f>SUM(N7:N8)</f>
        <v>80.236166349999991</v>
      </c>
      <c r="O6" s="137">
        <v>70.233953409999998</v>
      </c>
      <c r="P6" s="137">
        <v>45.205478845000002</v>
      </c>
      <c r="Q6" s="47" t="s">
        <v>99</v>
      </c>
    </row>
    <row r="7" spans="2:17">
      <c r="B7" s="38" t="s">
        <v>254</v>
      </c>
      <c r="C7" s="37" t="s">
        <v>255</v>
      </c>
      <c r="D7" s="126">
        <v>27.092238184999999</v>
      </c>
      <c r="E7" s="126">
        <v>48.142527538690501</v>
      </c>
      <c r="F7" s="126">
        <v>45.932238648999999</v>
      </c>
      <c r="G7" s="126">
        <v>44.174935157999997</v>
      </c>
      <c r="H7" s="126">
        <v>51.508383575000003</v>
      </c>
      <c r="I7" s="126">
        <v>47.276054258000002</v>
      </c>
      <c r="J7" s="126">
        <v>89.659941506999999</v>
      </c>
      <c r="K7" s="126">
        <v>52.379655040000003</v>
      </c>
      <c r="L7" s="126">
        <v>53.488180984000003</v>
      </c>
      <c r="M7" s="126">
        <v>68.355270001999997</v>
      </c>
      <c r="N7" s="138">
        <v>62.674401508999999</v>
      </c>
      <c r="O7" s="138">
        <v>56.338029845999998</v>
      </c>
      <c r="P7" s="138">
        <v>35.309149689000002</v>
      </c>
      <c r="Q7" s="47" t="s">
        <v>91</v>
      </c>
    </row>
    <row r="8" spans="2:17">
      <c r="B8" s="38" t="s">
        <v>257</v>
      </c>
      <c r="C8" s="37" t="s">
        <v>269</v>
      </c>
      <c r="D8" s="126">
        <v>7.7973438599999998</v>
      </c>
      <c r="E8" s="126">
        <v>14.270488264843701</v>
      </c>
      <c r="F8" s="126">
        <v>12.393980488</v>
      </c>
      <c r="G8" s="126">
        <v>12.054874607</v>
      </c>
      <c r="H8" s="126">
        <v>14.931753454000001</v>
      </c>
      <c r="I8" s="126">
        <v>12.390491483</v>
      </c>
      <c r="J8" s="126">
        <v>33.077468025000002</v>
      </c>
      <c r="K8" s="126">
        <v>15.035695509</v>
      </c>
      <c r="L8" s="126">
        <v>13.884235202999999</v>
      </c>
      <c r="M8" s="126">
        <v>20.316076784</v>
      </c>
      <c r="N8" s="126">
        <v>17.561764840999999</v>
      </c>
      <c r="O8" s="126">
        <v>13.895923564</v>
      </c>
      <c r="P8" s="126">
        <v>9.8963291560000002</v>
      </c>
      <c r="Q8" s="47" t="s">
        <v>92</v>
      </c>
    </row>
    <row r="9" spans="2:17">
      <c r="B9" s="38">
        <v>3</v>
      </c>
      <c r="C9" s="37" t="s">
        <v>260</v>
      </c>
      <c r="D9" s="126">
        <v>0</v>
      </c>
      <c r="E9" s="119">
        <v>0</v>
      </c>
      <c r="F9" s="119">
        <v>0</v>
      </c>
      <c r="G9" s="119">
        <v>0</v>
      </c>
      <c r="H9" s="119">
        <v>0</v>
      </c>
      <c r="I9" s="119">
        <v>0</v>
      </c>
      <c r="J9" s="119">
        <v>0</v>
      </c>
      <c r="K9" s="119"/>
      <c r="L9" s="119">
        <v>0</v>
      </c>
      <c r="M9" s="119">
        <v>0</v>
      </c>
      <c r="N9" s="119">
        <v>0</v>
      </c>
      <c r="O9" s="119">
        <v>0</v>
      </c>
      <c r="P9" s="119">
        <v>0</v>
      </c>
      <c r="Q9" s="58" t="s">
        <v>93</v>
      </c>
    </row>
    <row r="10" spans="2:17">
      <c r="B10" s="38">
        <v>4</v>
      </c>
      <c r="C10" s="37" t="s">
        <v>270</v>
      </c>
      <c r="D10" s="126">
        <v>0.26412463000000003</v>
      </c>
      <c r="E10" s="126">
        <v>0.61025101400000004</v>
      </c>
      <c r="F10" s="119">
        <v>0.65756466000000002</v>
      </c>
      <c r="G10" s="119">
        <v>0.65753766999999996</v>
      </c>
      <c r="H10" s="119">
        <v>0.76712634599999996</v>
      </c>
      <c r="I10" s="119">
        <v>0.82660533800000002</v>
      </c>
      <c r="J10" s="119">
        <v>0.88953878099999995</v>
      </c>
      <c r="K10" s="119">
        <v>0.95527746099999999</v>
      </c>
      <c r="L10" s="119">
        <v>1.023865485</v>
      </c>
      <c r="M10" s="119">
        <v>11.090949134000001</v>
      </c>
      <c r="N10" s="119">
        <v>1.2737148819999999</v>
      </c>
      <c r="O10" s="119">
        <v>1.273317169</v>
      </c>
      <c r="P10" s="119">
        <v>1.274680579</v>
      </c>
      <c r="Q10" s="47" t="s">
        <v>94</v>
      </c>
    </row>
    <row r="11" spans="2:17">
      <c r="B11" s="38">
        <v>5</v>
      </c>
      <c r="C11" s="37" t="s">
        <v>271</v>
      </c>
      <c r="D11" s="126">
        <v>52.274132414</v>
      </c>
      <c r="E11" s="126">
        <v>67.589330278000006</v>
      </c>
      <c r="F11" s="119">
        <v>66.894733531</v>
      </c>
      <c r="G11" s="119">
        <v>57.678425939</v>
      </c>
      <c r="H11" s="119">
        <v>52.897797300999997</v>
      </c>
      <c r="I11" s="119">
        <v>56.636544995000001</v>
      </c>
      <c r="J11" s="119">
        <v>57.106684078999997</v>
      </c>
      <c r="K11" s="119">
        <v>59.039806454999997</v>
      </c>
      <c r="L11" s="119">
        <v>64.443745309999997</v>
      </c>
      <c r="M11" s="119">
        <v>67.490656874999999</v>
      </c>
      <c r="N11" s="119">
        <v>69.951867023999995</v>
      </c>
      <c r="O11" s="119">
        <v>70.703267296999996</v>
      </c>
      <c r="P11" s="119">
        <v>65.031524683000001</v>
      </c>
      <c r="Q11" s="47" t="s">
        <v>95</v>
      </c>
    </row>
    <row r="12" spans="2:17">
      <c r="B12" s="38">
        <v>6</v>
      </c>
      <c r="C12" s="37" t="s">
        <v>263</v>
      </c>
      <c r="D12" s="126">
        <v>58.157093027000002</v>
      </c>
      <c r="E12" s="126">
        <v>44.006101979113296</v>
      </c>
      <c r="F12" s="126">
        <v>46.499891679000001</v>
      </c>
      <c r="G12" s="119">
        <v>61.680420990999998</v>
      </c>
      <c r="H12" s="119">
        <v>216.188421326</v>
      </c>
      <c r="I12" s="119">
        <v>37.725442293</v>
      </c>
      <c r="J12" s="119">
        <v>197.133328592</v>
      </c>
      <c r="K12" s="119">
        <v>105.90470269399999</v>
      </c>
      <c r="L12" s="119">
        <v>31.397141442999999</v>
      </c>
      <c r="M12" s="119">
        <v>79.680794478999999</v>
      </c>
      <c r="N12" s="119">
        <v>106.555272106</v>
      </c>
      <c r="O12" s="119">
        <v>60.072202138000002</v>
      </c>
      <c r="P12" s="119">
        <v>50.044059193999999</v>
      </c>
      <c r="Q12" s="47" t="s">
        <v>96</v>
      </c>
    </row>
    <row r="13" spans="2:17">
      <c r="B13" s="38">
        <v>7</v>
      </c>
      <c r="C13" s="37" t="s">
        <v>272</v>
      </c>
      <c r="D13" s="126">
        <v>219.513292573</v>
      </c>
      <c r="E13" s="126">
        <v>251.48719553455174</v>
      </c>
      <c r="F13" s="126">
        <v>257.89879275051999</v>
      </c>
      <c r="G13" s="126">
        <v>256.33355898490998</v>
      </c>
      <c r="H13" s="126">
        <v>270.82283966707996</v>
      </c>
      <c r="I13" s="126">
        <v>215.64749742250001</v>
      </c>
      <c r="J13" s="126">
        <v>258.95755220321001</v>
      </c>
      <c r="K13" s="119">
        <v>260.87481266187001</v>
      </c>
      <c r="L13" s="119">
        <v>277.43659707473</v>
      </c>
      <c r="M13" s="119">
        <v>237.74629610945001</v>
      </c>
      <c r="N13" s="119">
        <v>282.81430502494999</v>
      </c>
      <c r="O13" s="119">
        <v>230.39647277295998</v>
      </c>
      <c r="P13" s="119">
        <v>234.09826935097001</v>
      </c>
      <c r="Q13" s="47" t="s">
        <v>97</v>
      </c>
    </row>
    <row r="14" spans="2:17">
      <c r="B14" s="38">
        <v>8</v>
      </c>
      <c r="C14" s="37" t="s">
        <v>265</v>
      </c>
      <c r="D14" s="126">
        <v>26.275365891</v>
      </c>
      <c r="E14" s="126">
        <v>26.499122691</v>
      </c>
      <c r="F14" s="126">
        <v>29.556917862999999</v>
      </c>
      <c r="G14" s="126">
        <v>28.466937679000001</v>
      </c>
      <c r="H14" s="126">
        <v>29.902103834999998</v>
      </c>
      <c r="I14" s="126">
        <v>31.376747902000002</v>
      </c>
      <c r="J14" s="126">
        <v>31.346008078000001</v>
      </c>
      <c r="K14" s="126">
        <v>35.313958282000002</v>
      </c>
      <c r="L14" s="126">
        <v>36.428206019999998</v>
      </c>
      <c r="M14" s="126">
        <v>37.091160782999999</v>
      </c>
      <c r="N14" s="126">
        <v>56.619784434000003</v>
      </c>
      <c r="O14" s="126">
        <v>56.645423843000003</v>
      </c>
      <c r="P14" s="126">
        <v>61.245187452000003</v>
      </c>
      <c r="Q14" s="47" t="s">
        <v>98</v>
      </c>
    </row>
    <row r="15" spans="2:17" ht="15.75" thickBot="1">
      <c r="B15" s="62"/>
      <c r="C15" s="63" t="s">
        <v>3</v>
      </c>
      <c r="D15" s="110">
        <f t="shared" ref="D15:J15" si="2">SUM(D5,D6,D9:D14)</f>
        <v>449.65969866900002</v>
      </c>
      <c r="E15" s="110">
        <f t="shared" si="2"/>
        <v>527.44667495681676</v>
      </c>
      <c r="F15" s="110">
        <f t="shared" si="2"/>
        <v>547.20874037947999</v>
      </c>
      <c r="G15" s="110">
        <f t="shared" si="2"/>
        <v>547.78652129248007</v>
      </c>
      <c r="H15" s="110">
        <f t="shared" si="2"/>
        <v>731.36312835154001</v>
      </c>
      <c r="I15" s="110">
        <f t="shared" si="2"/>
        <v>515.23774927325007</v>
      </c>
      <c r="J15" s="110">
        <f t="shared" si="2"/>
        <v>766.75021758944001</v>
      </c>
      <c r="K15" s="110">
        <f>SUM(K5,K6,K10:K14)</f>
        <v>603.65298476122996</v>
      </c>
      <c r="L15" s="110">
        <f>SUM(L5,L6,L10:L14)</f>
        <v>575.55603405689988</v>
      </c>
      <c r="M15" s="110">
        <f>SUM(M5,M6,M10:M14)</f>
        <v>617.61691916036</v>
      </c>
      <c r="N15" s="139">
        <f>SUM(N5,N6,N11:N14)</f>
        <v>707.33588788176007</v>
      </c>
      <c r="O15" s="139">
        <f>SUM(O5,O6,O11:O14)</f>
        <v>592.18133661848003</v>
      </c>
      <c r="P15" s="139">
        <f>SUM(P5,P6,P11:P14)</f>
        <v>509.28218182096998</v>
      </c>
      <c r="Q15" s="49" t="s">
        <v>3</v>
      </c>
    </row>
    <row r="16" spans="2:17" ht="15.75" thickBot="1">
      <c r="B16" s="201" t="s">
        <v>407</v>
      </c>
      <c r="C16" s="202"/>
      <c r="D16" s="202"/>
      <c r="E16" s="202"/>
      <c r="F16" s="202"/>
      <c r="G16" s="202"/>
      <c r="H16" s="202"/>
      <c r="I16" s="202"/>
      <c r="J16" s="202"/>
      <c r="K16" s="202"/>
      <c r="L16" s="202"/>
      <c r="M16" s="202"/>
      <c r="N16" s="202"/>
      <c r="O16" s="202"/>
      <c r="P16" s="202"/>
      <c r="Q16" s="203"/>
    </row>
    <row r="18" spans="14:16">
      <c r="N18" s="24"/>
      <c r="O18" s="24"/>
      <c r="P18" s="24"/>
    </row>
  </sheetData>
  <mergeCells count="3">
    <mergeCell ref="B2:Q2"/>
    <mergeCell ref="B3:Q3"/>
    <mergeCell ref="B16:Q16"/>
  </mergeCells>
  <pageMargins left="0.7" right="0.7" top="0.75" bottom="0.75" header="0.3" footer="0.3"/>
  <ignoredErrors>
    <ignoredError sqref="G15:K15 E15:F15 L15:M15 L6:N6 N15:O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E11" sqref="E11"/>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157</v>
      </c>
      <c r="D8" s="12" t="s">
        <v>158</v>
      </c>
    </row>
    <row r="9" spans="2:5">
      <c r="B9" s="8"/>
      <c r="C9" s="13" t="s">
        <v>159</v>
      </c>
      <c r="D9" s="14" t="s">
        <v>160</v>
      </c>
      <c r="E9" s="9"/>
    </row>
    <row r="10" spans="2:5">
      <c r="B10" s="8"/>
      <c r="C10" s="13"/>
      <c r="D10" s="13"/>
    </row>
    <row r="11" spans="2:5">
      <c r="B11" s="8"/>
      <c r="C11" s="13" t="s">
        <v>161</v>
      </c>
      <c r="D11" s="13" t="s">
        <v>162</v>
      </c>
    </row>
    <row r="12" spans="2:5" ht="43.5">
      <c r="B12" s="8"/>
      <c r="C12" s="141" t="s">
        <v>342</v>
      </c>
      <c r="D12" s="141" t="s">
        <v>342</v>
      </c>
    </row>
    <row r="13" spans="2:5">
      <c r="B13" s="8"/>
      <c r="C13" s="13"/>
      <c r="D13" s="13"/>
    </row>
    <row r="14" spans="2:5">
      <c r="B14" s="8"/>
      <c r="C14" s="13"/>
      <c r="D14" s="13"/>
    </row>
    <row r="15" spans="2:5">
      <c r="B15" s="8"/>
      <c r="C15" s="13"/>
      <c r="D15" s="13"/>
    </row>
    <row r="16" spans="2:5">
      <c r="B16" s="8"/>
      <c r="C16" s="13" t="s">
        <v>163</v>
      </c>
      <c r="D16" s="13" t="s">
        <v>163</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Q15" sqref="Q15"/>
    </sheetView>
  </sheetViews>
  <sheetFormatPr defaultRowHeight="15"/>
  <cols>
    <col min="1" max="1" width="6.140625" customWidth="1"/>
    <col min="2" max="2" width="2.7109375" bestFit="1" customWidth="1"/>
    <col min="3" max="3" width="10" bestFit="1" customWidth="1"/>
    <col min="4" max="4" width="4.28515625" bestFit="1" customWidth="1"/>
    <col min="5" max="5" width="4" bestFit="1" customWidth="1"/>
    <col min="6" max="6" width="4.140625" bestFit="1" customWidth="1"/>
    <col min="7" max="7" width="4.28515625" bestFit="1" customWidth="1"/>
    <col min="8" max="11" width="4.140625" bestFit="1" customWidth="1"/>
    <col min="12" max="12" width="4.28515625" bestFit="1" customWidth="1"/>
    <col min="13" max="14" width="4.140625" bestFit="1" customWidth="1"/>
    <col min="15" max="16" width="4.140625" customWidth="1"/>
    <col min="17" max="17" width="15.5703125" customWidth="1"/>
  </cols>
  <sheetData>
    <row r="1" spans="2:17" ht="15.75" thickBot="1"/>
    <row r="2" spans="2:17" ht="21.75" customHeight="1">
      <c r="B2" s="177" t="s">
        <v>274</v>
      </c>
      <c r="C2" s="186"/>
      <c r="D2" s="186"/>
      <c r="E2" s="186"/>
      <c r="F2" s="186"/>
      <c r="G2" s="186"/>
      <c r="H2" s="186"/>
      <c r="I2" s="186"/>
      <c r="J2" s="186"/>
      <c r="K2" s="186"/>
      <c r="L2" s="186"/>
      <c r="M2" s="186"/>
      <c r="N2" s="186"/>
      <c r="O2" s="186"/>
      <c r="P2" s="186"/>
      <c r="Q2" s="187"/>
    </row>
    <row r="3" spans="2:17" ht="15.75" thickBot="1">
      <c r="B3" s="204" t="s">
        <v>231</v>
      </c>
      <c r="C3" s="189"/>
      <c r="D3" s="189"/>
      <c r="E3" s="189"/>
      <c r="F3" s="189"/>
      <c r="G3" s="189"/>
      <c r="H3" s="189"/>
      <c r="I3" s="189"/>
      <c r="J3" s="189"/>
      <c r="K3" s="189"/>
      <c r="L3" s="189"/>
      <c r="M3" s="189"/>
      <c r="N3" s="189"/>
      <c r="O3" s="189"/>
      <c r="P3" s="189"/>
      <c r="Q3" s="190"/>
    </row>
    <row r="4" spans="2:17" ht="17.25" thickBot="1">
      <c r="B4" s="50" t="s">
        <v>7</v>
      </c>
      <c r="C4" s="61" t="s">
        <v>250</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251</v>
      </c>
    </row>
    <row r="5" spans="2:17">
      <c r="B5" s="38">
        <v>1</v>
      </c>
      <c r="C5" s="37" t="s">
        <v>252</v>
      </c>
      <c r="D5" s="126">
        <v>448.22292146939003</v>
      </c>
      <c r="E5" s="126">
        <v>322.91072827526034</v>
      </c>
      <c r="F5" s="126">
        <v>643.35138214103927</v>
      </c>
      <c r="G5" s="126">
        <v>793.38153915378177</v>
      </c>
      <c r="H5" s="126">
        <v>514.26050038446328</v>
      </c>
      <c r="I5" s="126">
        <v>670.37681148179149</v>
      </c>
      <c r="J5" s="126">
        <v>825.81672169900594</v>
      </c>
      <c r="K5" s="126">
        <v>473.12342245679304</v>
      </c>
      <c r="L5" s="126">
        <v>391.17657778796422</v>
      </c>
      <c r="M5" s="126">
        <v>414.63419276336901</v>
      </c>
      <c r="N5" s="126">
        <v>509.97783401253855</v>
      </c>
      <c r="O5" s="126">
        <v>342.03862890119314</v>
      </c>
      <c r="P5" s="126">
        <v>411.42403871872091</v>
      </c>
      <c r="Q5" s="47" t="s">
        <v>90</v>
      </c>
    </row>
    <row r="6" spans="2:17">
      <c r="B6" s="38">
        <v>2</v>
      </c>
      <c r="C6" s="37" t="s">
        <v>271</v>
      </c>
      <c r="D6" s="128">
        <v>5.3199999999999997E-2</v>
      </c>
      <c r="E6" s="128">
        <v>6.4607053999999997E-2</v>
      </c>
      <c r="F6" s="128">
        <v>7.7423967999999996E-2</v>
      </c>
      <c r="G6" s="128">
        <v>9.5467461000000003E-2</v>
      </c>
      <c r="H6" s="128">
        <v>0.11438630399999999</v>
      </c>
      <c r="I6" s="126">
        <v>0.13222244699999999</v>
      </c>
      <c r="J6" s="126">
        <v>0.15073735399999999</v>
      </c>
      <c r="K6" s="126">
        <v>0.180449586</v>
      </c>
      <c r="L6" s="126">
        <v>0.326570311</v>
      </c>
      <c r="M6" s="126">
        <v>12.426523299999999</v>
      </c>
      <c r="N6" s="126">
        <v>13.192266017</v>
      </c>
      <c r="O6" s="126">
        <v>13.529270043</v>
      </c>
      <c r="P6" s="126">
        <v>5.3199999999999997E-2</v>
      </c>
      <c r="Q6" s="47" t="s">
        <v>95</v>
      </c>
    </row>
    <row r="7" spans="2:17">
      <c r="B7" s="38">
        <v>3</v>
      </c>
      <c r="C7" s="37" t="s">
        <v>263</v>
      </c>
      <c r="D7" s="126">
        <v>19.624515403</v>
      </c>
      <c r="E7" s="126">
        <v>16.110233476426121</v>
      </c>
      <c r="F7" s="126">
        <v>5.5294842548861203</v>
      </c>
      <c r="G7" s="126">
        <v>89.600783238306121</v>
      </c>
      <c r="H7" s="126">
        <v>41.35517340500612</v>
      </c>
      <c r="I7" s="126">
        <v>44.461056608566118</v>
      </c>
      <c r="J7" s="126">
        <v>17.48540336719612</v>
      </c>
      <c r="K7" s="126">
        <v>97.285778509376129</v>
      </c>
      <c r="L7" s="126">
        <v>32.988814200296119</v>
      </c>
      <c r="M7" s="126">
        <v>43.229145443936119</v>
      </c>
      <c r="N7" s="126">
        <v>13.14919672114612</v>
      </c>
      <c r="O7" s="126">
        <v>28.363537564626117</v>
      </c>
      <c r="P7" s="126">
        <v>16.428837308036119</v>
      </c>
      <c r="Q7" s="47" t="s">
        <v>96</v>
      </c>
    </row>
    <row r="8" spans="2:17">
      <c r="B8" s="38">
        <v>4</v>
      </c>
      <c r="C8" s="37" t="s">
        <v>272</v>
      </c>
      <c r="D8" s="126">
        <v>525.67992239232217</v>
      </c>
      <c r="E8" s="126">
        <v>518.57996616342336</v>
      </c>
      <c r="F8" s="126">
        <v>532.77091981246156</v>
      </c>
      <c r="G8" s="126">
        <v>481.97203147082604</v>
      </c>
      <c r="H8" s="126">
        <v>543.53872820013885</v>
      </c>
      <c r="I8" s="126">
        <v>451.8752098116546</v>
      </c>
      <c r="J8" s="126">
        <v>556.27640517792918</v>
      </c>
      <c r="K8" s="126">
        <v>581.67020630464697</v>
      </c>
      <c r="L8" s="126">
        <v>701.96395815503763</v>
      </c>
      <c r="M8" s="126">
        <v>594.13417816474498</v>
      </c>
      <c r="N8" s="126">
        <v>633.10820077585527</v>
      </c>
      <c r="O8" s="126">
        <v>493.23143689033998</v>
      </c>
      <c r="P8" s="126">
        <v>546.44408423049254</v>
      </c>
      <c r="Q8" s="47" t="s">
        <v>97</v>
      </c>
    </row>
    <row r="9" spans="2:17">
      <c r="B9" s="38">
        <v>5</v>
      </c>
      <c r="C9" s="37" t="s">
        <v>265</v>
      </c>
      <c r="D9" s="126">
        <v>8.8122310240000008</v>
      </c>
      <c r="E9" s="126">
        <v>10.481513333746669</v>
      </c>
      <c r="F9" s="126">
        <v>8.7401566747466699</v>
      </c>
      <c r="G9" s="126">
        <v>6.9315027037466699</v>
      </c>
      <c r="H9" s="126">
        <v>12.763702711906669</v>
      </c>
      <c r="I9" s="126">
        <v>27.647646948746669</v>
      </c>
      <c r="J9" s="126">
        <v>72.087094782586675</v>
      </c>
      <c r="K9" s="126">
        <v>5.7047093470266699</v>
      </c>
      <c r="L9" s="126">
        <v>15.455888231856671</v>
      </c>
      <c r="M9" s="126">
        <v>5.96805511959667</v>
      </c>
      <c r="N9" s="126">
        <v>6.0008853780466698</v>
      </c>
      <c r="O9" s="126">
        <v>5.9140900873066702</v>
      </c>
      <c r="P9" s="126">
        <v>14.119257083706669</v>
      </c>
      <c r="Q9" s="47" t="s">
        <v>98</v>
      </c>
    </row>
    <row r="10" spans="2:17" ht="15.75" thickBot="1">
      <c r="B10" s="62"/>
      <c r="C10" s="63" t="s">
        <v>3</v>
      </c>
      <c r="D10" s="110">
        <f t="shared" ref="D10:K10" si="0">SUM(D5:D9)</f>
        <v>1002.3927902887121</v>
      </c>
      <c r="E10" s="110">
        <f t="shared" si="0"/>
        <v>868.14704830285643</v>
      </c>
      <c r="F10" s="110">
        <f t="shared" si="0"/>
        <v>1190.4693668511336</v>
      </c>
      <c r="G10" s="110">
        <f t="shared" si="0"/>
        <v>1371.9813240276605</v>
      </c>
      <c r="H10" s="110">
        <f t="shared" si="0"/>
        <v>1112.0324910055151</v>
      </c>
      <c r="I10" s="110">
        <f t="shared" si="0"/>
        <v>1194.4929472977587</v>
      </c>
      <c r="J10" s="110">
        <f t="shared" si="0"/>
        <v>1471.8163623807179</v>
      </c>
      <c r="K10" s="110">
        <f t="shared" si="0"/>
        <v>1157.9645662038427</v>
      </c>
      <c r="L10" s="110">
        <f t="shared" ref="L10:M10" si="1">SUM(L5:L9)</f>
        <v>1141.9118086861547</v>
      </c>
      <c r="M10" s="110">
        <f t="shared" si="1"/>
        <v>1070.3920947916467</v>
      </c>
      <c r="N10" s="110">
        <f>SUM(N5:N9)</f>
        <v>1175.4283829045864</v>
      </c>
      <c r="O10" s="110">
        <f>SUM(O5:O9)</f>
        <v>883.07696348646596</v>
      </c>
      <c r="P10" s="110">
        <f>SUM(P5:P9)</f>
        <v>988.46941734095628</v>
      </c>
      <c r="Q10" s="49" t="s">
        <v>3</v>
      </c>
    </row>
    <row r="11" spans="2:17" ht="15.75" thickBot="1">
      <c r="B11" s="183" t="s">
        <v>407</v>
      </c>
      <c r="C11" s="184"/>
      <c r="D11" s="184"/>
      <c r="E11" s="184"/>
      <c r="F11" s="184"/>
      <c r="G11" s="184"/>
      <c r="H11" s="184"/>
      <c r="I11" s="184"/>
      <c r="J11" s="184"/>
      <c r="K11" s="184"/>
      <c r="L11" s="184"/>
      <c r="M11" s="184"/>
      <c r="N11" s="184"/>
      <c r="O11" s="184"/>
      <c r="P11" s="184"/>
      <c r="Q11" s="185"/>
    </row>
  </sheetData>
  <mergeCells count="3">
    <mergeCell ref="B2:Q2"/>
    <mergeCell ref="B3:Q3"/>
    <mergeCell ref="B11:Q11"/>
  </mergeCells>
  <pageMargins left="0.7" right="0.7" top="0.75" bottom="0.75" header="0.3" footer="0.3"/>
  <ignoredErrors>
    <ignoredError sqref="D10:M10 N10:P1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Normal="100" workbookViewId="0">
      <selection activeCell="O13" sqref="O13"/>
    </sheetView>
  </sheetViews>
  <sheetFormatPr defaultRowHeight="15"/>
  <cols>
    <col min="1" max="1" width="5.42578125" customWidth="1"/>
    <col min="2" max="2" width="2.5703125" bestFit="1" customWidth="1"/>
    <col min="3" max="3" width="19.140625" bestFit="1" customWidth="1"/>
    <col min="4" max="4" width="4.7109375" bestFit="1" customWidth="1"/>
    <col min="5" max="5" width="4.140625" bestFit="1" customWidth="1"/>
    <col min="6" max="7" width="4.28515625" bestFit="1" customWidth="1"/>
    <col min="8" max="9" width="4.140625" bestFit="1" customWidth="1"/>
    <col min="10" max="10" width="4.28515625" bestFit="1" customWidth="1"/>
    <col min="11" max="11" width="3.85546875" bestFit="1" customWidth="1"/>
    <col min="12" max="12" width="4.42578125" bestFit="1" customWidth="1"/>
    <col min="13" max="13" width="4.28515625" bestFit="1" customWidth="1"/>
    <col min="14" max="14" width="4.140625" bestFit="1" customWidth="1"/>
    <col min="15" max="15" width="4.5703125" bestFit="1" customWidth="1"/>
    <col min="16" max="16" width="4.28515625" bestFit="1" customWidth="1"/>
    <col min="17" max="17" width="20" bestFit="1" customWidth="1"/>
  </cols>
  <sheetData>
    <row r="1" spans="2:18" ht="15.75" thickBot="1"/>
    <row r="2" spans="2:18" ht="32.25" customHeight="1">
      <c r="B2" s="177" t="s">
        <v>283</v>
      </c>
      <c r="C2" s="186"/>
      <c r="D2" s="186"/>
      <c r="E2" s="186"/>
      <c r="F2" s="186"/>
      <c r="G2" s="186"/>
      <c r="H2" s="186"/>
      <c r="I2" s="186"/>
      <c r="J2" s="186"/>
      <c r="K2" s="186"/>
      <c r="L2" s="186"/>
      <c r="M2" s="186"/>
      <c r="N2" s="186"/>
      <c r="O2" s="186"/>
      <c r="P2" s="186"/>
      <c r="Q2" s="187"/>
    </row>
    <row r="3" spans="2:18" s="64" customFormat="1" ht="15.75" thickBot="1">
      <c r="B3" s="188" t="s">
        <v>231</v>
      </c>
      <c r="C3" s="189"/>
      <c r="D3" s="189"/>
      <c r="E3" s="189"/>
      <c r="F3" s="189"/>
      <c r="G3" s="189"/>
      <c r="H3" s="189"/>
      <c r="I3" s="189"/>
      <c r="J3" s="189"/>
      <c r="K3" s="189"/>
      <c r="L3" s="189"/>
      <c r="M3" s="189"/>
      <c r="N3" s="189"/>
      <c r="O3" s="189"/>
      <c r="P3" s="189"/>
      <c r="Q3" s="190"/>
    </row>
    <row r="4" spans="2:18" ht="17.25" thickBot="1">
      <c r="B4" s="123" t="s">
        <v>7</v>
      </c>
      <c r="C4" s="60" t="s">
        <v>335</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336</v>
      </c>
    </row>
    <row r="5" spans="2:18">
      <c r="B5" s="38">
        <v>1</v>
      </c>
      <c r="C5" s="37" t="s">
        <v>275</v>
      </c>
      <c r="D5" s="126">
        <v>206.679795103</v>
      </c>
      <c r="E5" s="126">
        <v>210.05527506000001</v>
      </c>
      <c r="F5" s="126">
        <v>209.99573743099998</v>
      </c>
      <c r="G5" s="126">
        <v>209.98927020449</v>
      </c>
      <c r="H5" s="126">
        <v>209.77663378599999</v>
      </c>
      <c r="I5" s="126">
        <v>212.56560613400001</v>
      </c>
      <c r="J5" s="126">
        <v>212.53829287800002</v>
      </c>
      <c r="K5" s="126">
        <v>212.17999492499999</v>
      </c>
      <c r="L5" s="126">
        <v>211.67203612899999</v>
      </c>
      <c r="M5" s="126">
        <v>211.12150501900001</v>
      </c>
      <c r="N5" s="126">
        <v>244.005298907</v>
      </c>
      <c r="O5" s="126">
        <v>249.56416240300001</v>
      </c>
      <c r="P5" s="126">
        <v>247.66087730800001</v>
      </c>
      <c r="Q5" s="47" t="s">
        <v>101</v>
      </c>
      <c r="R5" s="24"/>
    </row>
    <row r="6" spans="2:18">
      <c r="B6" s="38">
        <v>2</v>
      </c>
      <c r="C6" s="37" t="s">
        <v>276</v>
      </c>
      <c r="D6" s="126">
        <v>19.963882175999998</v>
      </c>
      <c r="E6" s="126">
        <v>19.889153144330002</v>
      </c>
      <c r="F6" s="126">
        <v>19.551861224829999</v>
      </c>
      <c r="G6" s="126">
        <v>19.178737845680001</v>
      </c>
      <c r="H6" s="126">
        <v>18.967812892929999</v>
      </c>
      <c r="I6" s="126">
        <v>17.969354158679998</v>
      </c>
      <c r="J6" s="126">
        <v>18.556939242529999</v>
      </c>
      <c r="K6" s="126">
        <v>19.485876348729999</v>
      </c>
      <c r="L6" s="126">
        <v>21.969326195499999</v>
      </c>
      <c r="M6" s="126">
        <v>22.553154942750002</v>
      </c>
      <c r="N6" s="126">
        <v>21.6735710815</v>
      </c>
      <c r="O6" s="126">
        <v>23.10036700125</v>
      </c>
      <c r="P6" s="126">
        <v>23.042298834919997</v>
      </c>
      <c r="Q6" s="47" t="s">
        <v>102</v>
      </c>
      <c r="R6" s="24"/>
    </row>
    <row r="7" spans="2:18">
      <c r="B7" s="38">
        <v>3</v>
      </c>
      <c r="C7" s="37" t="s">
        <v>277</v>
      </c>
      <c r="D7" s="126">
        <v>17.349997832500001</v>
      </c>
      <c r="E7" s="126">
        <v>17.374104120956659</v>
      </c>
      <c r="F7" s="126">
        <v>17.375184026219998</v>
      </c>
      <c r="G7" s="126">
        <v>17.362476124423328</v>
      </c>
      <c r="H7" s="126">
        <v>17.208280348693329</v>
      </c>
      <c r="I7" s="126">
        <v>17.046027637120002</v>
      </c>
      <c r="J7" s="126">
        <v>17.235589688493327</v>
      </c>
      <c r="K7" s="126">
        <v>17.003092874980002</v>
      </c>
      <c r="L7" s="126">
        <v>16.817604496080001</v>
      </c>
      <c r="M7" s="126">
        <v>16.24608606439666</v>
      </c>
      <c r="N7" s="126">
        <v>16.27890965476</v>
      </c>
      <c r="O7" s="126">
        <v>16.063546685240002</v>
      </c>
      <c r="P7" s="126">
        <v>16.344994038439989</v>
      </c>
      <c r="Q7" s="47" t="s">
        <v>103</v>
      </c>
      <c r="R7" s="24"/>
    </row>
    <row r="8" spans="2:18">
      <c r="B8" s="38">
        <v>4</v>
      </c>
      <c r="C8" s="37" t="s">
        <v>278</v>
      </c>
      <c r="D8" s="126">
        <v>9.0650956544099994</v>
      </c>
      <c r="E8" s="126">
        <v>8.5234172460958302</v>
      </c>
      <c r="F8" s="126">
        <v>9.1396736654166606</v>
      </c>
      <c r="G8" s="126">
        <v>9.063738556530831</v>
      </c>
      <c r="H8" s="126">
        <v>8.7677172745350003</v>
      </c>
      <c r="I8" s="126">
        <v>8.8241235404091611</v>
      </c>
      <c r="J8" s="126">
        <v>8.7020617438933296</v>
      </c>
      <c r="K8" s="126">
        <v>8.5707632576575001</v>
      </c>
      <c r="L8" s="126">
        <v>8.4036490947700013</v>
      </c>
      <c r="M8" s="126">
        <v>8.1447528849658291</v>
      </c>
      <c r="N8" s="126">
        <v>8.0529296923533291</v>
      </c>
      <c r="O8" s="126">
        <v>8.0333692179699998</v>
      </c>
      <c r="P8" s="126">
        <v>8.6773791827366598</v>
      </c>
      <c r="Q8" s="47" t="s">
        <v>104</v>
      </c>
      <c r="R8" s="24"/>
    </row>
    <row r="9" spans="2:18">
      <c r="B9" s="38">
        <v>5</v>
      </c>
      <c r="C9" s="37" t="s">
        <v>279</v>
      </c>
      <c r="D9" s="126">
        <v>13.618185727</v>
      </c>
      <c r="E9" s="126">
        <v>13.44022233366</v>
      </c>
      <c r="F9" s="126">
        <v>13.21248378966</v>
      </c>
      <c r="G9" s="126">
        <v>13.249886330999999</v>
      </c>
      <c r="H9" s="126">
        <v>13.221215269</v>
      </c>
      <c r="I9" s="126">
        <v>13.097526954999999</v>
      </c>
      <c r="J9" s="126">
        <v>12.953859126999999</v>
      </c>
      <c r="K9" s="126">
        <v>12.804177494999999</v>
      </c>
      <c r="L9" s="126">
        <v>12.639666120999999</v>
      </c>
      <c r="M9" s="126">
        <v>12.684875796</v>
      </c>
      <c r="N9" s="126">
        <v>9.6947507470000005</v>
      </c>
      <c r="O9" s="126">
        <v>9.5307374330000005</v>
      </c>
      <c r="P9" s="126">
        <v>9.4187686989999992</v>
      </c>
      <c r="Q9" s="47" t="s">
        <v>105</v>
      </c>
      <c r="R9" s="24"/>
    </row>
    <row r="10" spans="2:18">
      <c r="B10" s="38">
        <v>6</v>
      </c>
      <c r="C10" s="37" t="s">
        <v>106</v>
      </c>
      <c r="D10" s="126">
        <v>376.05262149233999</v>
      </c>
      <c r="E10" s="126">
        <v>775.94590042033997</v>
      </c>
      <c r="F10" s="126">
        <v>482.71016563333995</v>
      </c>
      <c r="G10" s="126">
        <v>416.62555250933997</v>
      </c>
      <c r="H10" s="126">
        <v>376.64039066633995</v>
      </c>
      <c r="I10" s="126">
        <v>371.59234559433997</v>
      </c>
      <c r="J10" s="126">
        <v>386.56241008433994</v>
      </c>
      <c r="K10" s="126">
        <v>354.02359439733999</v>
      </c>
      <c r="L10" s="126">
        <v>356.69089667433997</v>
      </c>
      <c r="M10" s="126">
        <v>389.08031696334001</v>
      </c>
      <c r="N10" s="126">
        <v>360.65946591034003</v>
      </c>
      <c r="O10" s="126">
        <v>366.22358689020001</v>
      </c>
      <c r="P10" s="126">
        <v>358.02867742034005</v>
      </c>
      <c r="Q10" s="47" t="s">
        <v>107</v>
      </c>
      <c r="R10" s="24"/>
    </row>
    <row r="11" spans="2:18" ht="15.75" thickBot="1">
      <c r="B11" s="62"/>
      <c r="C11" s="63" t="s">
        <v>3</v>
      </c>
      <c r="D11" s="110">
        <f t="shared" ref="D11:M11" si="0">SUM(D5:D10)</f>
        <v>642.72957798524999</v>
      </c>
      <c r="E11" s="110">
        <f t="shared" si="0"/>
        <v>1045.2280723253825</v>
      </c>
      <c r="F11" s="110">
        <f t="shared" si="0"/>
        <v>751.98510577046659</v>
      </c>
      <c r="G11" s="110">
        <f t="shared" si="0"/>
        <v>685.46966157146414</v>
      </c>
      <c r="H11" s="110">
        <f t="shared" si="0"/>
        <v>644.58205023749827</v>
      </c>
      <c r="I11" s="110">
        <f t="shared" si="0"/>
        <v>641.0949840195492</v>
      </c>
      <c r="J11" s="110">
        <f t="shared" si="0"/>
        <v>656.54915276425663</v>
      </c>
      <c r="K11" s="110">
        <f t="shared" si="0"/>
        <v>624.06749929870739</v>
      </c>
      <c r="L11" s="110">
        <f t="shared" si="0"/>
        <v>628.19317871068995</v>
      </c>
      <c r="M11" s="110">
        <f t="shared" si="0"/>
        <v>659.83069167045255</v>
      </c>
      <c r="N11" s="110">
        <f>SUM(N5:N10)</f>
        <v>660.36492599295332</v>
      </c>
      <c r="O11" s="110">
        <f>SUM(O5:O10)</f>
        <v>672.51576963066009</v>
      </c>
      <c r="P11" s="110">
        <f>SUM(P5:P10)</f>
        <v>663.17299548343681</v>
      </c>
      <c r="Q11" s="49" t="s">
        <v>3</v>
      </c>
    </row>
    <row r="12" spans="2:18" ht="15.75" thickBot="1">
      <c r="B12" s="183" t="s">
        <v>407</v>
      </c>
      <c r="C12" s="184"/>
      <c r="D12" s="184"/>
      <c r="E12" s="184"/>
      <c r="F12" s="184"/>
      <c r="G12" s="184"/>
      <c r="H12" s="184"/>
      <c r="I12" s="184"/>
      <c r="J12" s="184"/>
      <c r="K12" s="184"/>
      <c r="L12" s="184"/>
      <c r="M12" s="184"/>
      <c r="N12" s="184"/>
      <c r="O12" s="184"/>
      <c r="P12" s="184"/>
      <c r="Q12" s="185"/>
    </row>
    <row r="13" spans="2:18">
      <c r="K13" s="24"/>
      <c r="L13" s="24"/>
      <c r="M13" s="24"/>
      <c r="N13" s="24"/>
      <c r="O13" s="24"/>
      <c r="P13" s="24"/>
    </row>
  </sheetData>
  <mergeCells count="3">
    <mergeCell ref="B12:Q12"/>
    <mergeCell ref="B2:Q2"/>
    <mergeCell ref="B3:Q3"/>
  </mergeCells>
  <pageMargins left="0.7" right="0.7" top="0.75" bottom="0.75" header="0.3" footer="0.3"/>
  <ignoredErrors>
    <ignoredError sqref="D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D10" sqref="D10"/>
    </sheetView>
  </sheetViews>
  <sheetFormatPr defaultRowHeight="15"/>
  <cols>
    <col min="1" max="1" width="6" customWidth="1"/>
    <col min="2" max="2" width="2.7109375" bestFit="1" customWidth="1"/>
    <col min="3" max="3" width="13.5703125" customWidth="1"/>
    <col min="4" max="4" width="4.28515625" bestFit="1" customWidth="1"/>
    <col min="5" max="5" width="4" bestFit="1" customWidth="1"/>
    <col min="6" max="6" width="4.140625" bestFit="1" customWidth="1"/>
    <col min="7" max="7" width="4.28515625" bestFit="1" customWidth="1"/>
    <col min="8" max="8" width="4" bestFit="1" customWidth="1"/>
    <col min="9" max="9" width="4.140625" bestFit="1" customWidth="1"/>
    <col min="10" max="10" width="4" bestFit="1" customWidth="1"/>
    <col min="11" max="11" width="3.7109375" bestFit="1" customWidth="1"/>
    <col min="12" max="12" width="4.28515625" bestFit="1" customWidth="1"/>
    <col min="13" max="13" width="4.140625" bestFit="1" customWidth="1"/>
    <col min="14" max="14" width="3.85546875" bestFit="1" customWidth="1"/>
    <col min="15" max="15" width="3.85546875" customWidth="1"/>
    <col min="16" max="16" width="4.28515625" bestFit="1" customWidth="1"/>
    <col min="17" max="17" width="20" bestFit="1" customWidth="1"/>
  </cols>
  <sheetData>
    <row r="1" spans="2:17" ht="15.75" thickBot="1"/>
    <row r="2" spans="2:17" ht="24" customHeight="1">
      <c r="B2" s="177" t="s">
        <v>282</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7.25" thickBot="1">
      <c r="B4" s="123" t="s">
        <v>7</v>
      </c>
      <c r="C4" s="60" t="s">
        <v>335</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336</v>
      </c>
    </row>
    <row r="5" spans="2:17">
      <c r="B5" s="38">
        <v>1</v>
      </c>
      <c r="C5" s="37" t="s">
        <v>275</v>
      </c>
      <c r="D5" s="107">
        <v>197.203384908</v>
      </c>
      <c r="E5" s="107">
        <v>200.60949560700001</v>
      </c>
      <c r="F5" s="107">
        <v>200.59394663399999</v>
      </c>
      <c r="G5" s="107">
        <v>200.62117007148998</v>
      </c>
      <c r="H5" s="107">
        <v>200.458678918</v>
      </c>
      <c r="I5" s="107">
        <v>203.30683988800001</v>
      </c>
      <c r="J5" s="107">
        <v>203.33411525400001</v>
      </c>
      <c r="K5" s="107">
        <v>203.02118939799999</v>
      </c>
      <c r="L5" s="107">
        <v>202.55860269499999</v>
      </c>
      <c r="M5" s="107">
        <v>202.053443681</v>
      </c>
      <c r="N5" s="107">
        <v>234.36496833300001</v>
      </c>
      <c r="O5" s="107">
        <v>238.12501945099999</v>
      </c>
      <c r="P5" s="107">
        <v>236.27440649499999</v>
      </c>
      <c r="Q5" s="47" t="s">
        <v>101</v>
      </c>
    </row>
    <row r="6" spans="2:17">
      <c r="B6" s="38">
        <v>2</v>
      </c>
      <c r="C6" s="37" t="s">
        <v>281</v>
      </c>
      <c r="D6" s="107">
        <v>16.198821951999999</v>
      </c>
      <c r="E6" s="107">
        <v>16.188152879330001</v>
      </c>
      <c r="F6" s="107">
        <v>15.939203765829999</v>
      </c>
      <c r="G6" s="107">
        <v>15.59379933168</v>
      </c>
      <c r="H6" s="107">
        <v>15.50593957293</v>
      </c>
      <c r="I6" s="107">
        <v>15.31558492768</v>
      </c>
      <c r="J6" s="107">
        <v>15.96876012653</v>
      </c>
      <c r="K6" s="107">
        <v>16.951476445729998</v>
      </c>
      <c r="L6" s="107">
        <v>18.586216476499999</v>
      </c>
      <c r="M6" s="107">
        <v>18.643431587750001</v>
      </c>
      <c r="N6" s="107">
        <v>18.5682865275</v>
      </c>
      <c r="O6" s="107">
        <v>19.218624106250001</v>
      </c>
      <c r="P6" s="107">
        <v>19.274295621919997</v>
      </c>
      <c r="Q6" s="47" t="s">
        <v>102</v>
      </c>
    </row>
    <row r="7" spans="2:17">
      <c r="B7" s="38">
        <v>3</v>
      </c>
      <c r="C7" s="37" t="s">
        <v>277</v>
      </c>
      <c r="D7" s="107">
        <v>14.8226587245</v>
      </c>
      <c r="E7" s="107">
        <v>14.855583676076661</v>
      </c>
      <c r="F7" s="107">
        <v>14.528989880339999</v>
      </c>
      <c r="G7" s="107">
        <v>14.635335748423328</v>
      </c>
      <c r="H7" s="107">
        <v>14.55113014669333</v>
      </c>
      <c r="I7" s="107">
        <v>14.595795138120002</v>
      </c>
      <c r="J7" s="107">
        <v>14.893363091493329</v>
      </c>
      <c r="K7" s="107">
        <v>14.684443494980002</v>
      </c>
      <c r="L7" s="107">
        <v>14.491741213079999</v>
      </c>
      <c r="M7" s="107">
        <v>14.036504210396659</v>
      </c>
      <c r="N7" s="107">
        <v>14.122205685760001</v>
      </c>
      <c r="O7" s="107">
        <v>13.922158572240003</v>
      </c>
      <c r="P7" s="107">
        <v>14.248943203439989</v>
      </c>
      <c r="Q7" s="47" t="s">
        <v>103</v>
      </c>
    </row>
    <row r="8" spans="2:17">
      <c r="B8" s="38">
        <v>4</v>
      </c>
      <c r="C8" s="37" t="s">
        <v>278</v>
      </c>
      <c r="D8" s="107">
        <v>8.3620019174099998</v>
      </c>
      <c r="E8" s="107">
        <v>7.6672291640958301</v>
      </c>
      <c r="F8" s="107">
        <v>8.3006785664166607</v>
      </c>
      <c r="G8" s="107">
        <v>8.2791076065308307</v>
      </c>
      <c r="H8" s="107">
        <v>7.9631592835350009</v>
      </c>
      <c r="I8" s="107">
        <v>7.9984659894091603</v>
      </c>
      <c r="J8" s="107">
        <v>7.8408849398933294</v>
      </c>
      <c r="K8" s="107">
        <v>7.7121962166575004</v>
      </c>
      <c r="L8" s="107">
        <v>7.5609874767700003</v>
      </c>
      <c r="M8" s="107">
        <v>7.2909900739658307</v>
      </c>
      <c r="N8" s="107">
        <v>7.225962487353331</v>
      </c>
      <c r="O8" s="107">
        <v>7.1965500699699989</v>
      </c>
      <c r="P8" s="107">
        <v>7.8255806017366609</v>
      </c>
      <c r="Q8" s="47" t="s">
        <v>104</v>
      </c>
    </row>
    <row r="9" spans="2:17">
      <c r="B9" s="38">
        <v>5</v>
      </c>
      <c r="C9" s="37" t="s">
        <v>279</v>
      </c>
      <c r="D9" s="107">
        <v>13.567108765</v>
      </c>
      <c r="E9" s="107">
        <v>13.391404501</v>
      </c>
      <c r="F9" s="107">
        <v>13.165957624000001</v>
      </c>
      <c r="G9" s="107">
        <v>13.205651831999999</v>
      </c>
      <c r="H9" s="107">
        <v>13.205962897999999</v>
      </c>
      <c r="I9" s="107">
        <v>13.012445573999999</v>
      </c>
      <c r="J9" s="107">
        <v>12.848550772999999</v>
      </c>
      <c r="K9" s="107">
        <v>12.684404256000001</v>
      </c>
      <c r="L9" s="107">
        <v>12.524427997</v>
      </c>
      <c r="M9" s="107">
        <v>12.572917725</v>
      </c>
      <c r="N9" s="107">
        <v>9.5889082519999995</v>
      </c>
      <c r="O9" s="107">
        <v>9.4294625930000002</v>
      </c>
      <c r="P9" s="107">
        <v>9.3220289740000002</v>
      </c>
      <c r="Q9" s="47" t="s">
        <v>105</v>
      </c>
    </row>
    <row r="10" spans="2:17">
      <c r="B10" s="38">
        <v>6</v>
      </c>
      <c r="C10" s="37" t="s">
        <v>106</v>
      </c>
      <c r="D10" s="107">
        <v>307.75491324134003</v>
      </c>
      <c r="E10" s="107">
        <v>665.44118264433996</v>
      </c>
      <c r="F10" s="107">
        <v>372.27051050133997</v>
      </c>
      <c r="G10" s="107">
        <v>348.81971517733996</v>
      </c>
      <c r="H10" s="107">
        <v>308.93061597833997</v>
      </c>
      <c r="I10" s="107">
        <v>303.94763355033996</v>
      </c>
      <c r="J10" s="107">
        <v>318.98276064433998</v>
      </c>
      <c r="K10" s="107">
        <v>281.87944787533996</v>
      </c>
      <c r="L10" s="107">
        <v>284.57441283633995</v>
      </c>
      <c r="M10" s="107">
        <v>316.74522910334002</v>
      </c>
      <c r="N10" s="107">
        <v>288.37880736034003</v>
      </c>
      <c r="O10" s="107">
        <v>293.92329098420004</v>
      </c>
      <c r="P10" s="107">
        <v>293.11789177834004</v>
      </c>
      <c r="Q10" s="47" t="s">
        <v>107</v>
      </c>
    </row>
    <row r="11" spans="2:17" ht="15.75" thickBot="1">
      <c r="B11" s="62"/>
      <c r="C11" s="63" t="s">
        <v>3</v>
      </c>
      <c r="D11" s="111">
        <f t="shared" ref="D11:P11" si="0">SUM(D5:D10)</f>
        <v>557.90888950825001</v>
      </c>
      <c r="E11" s="111">
        <f t="shared" si="0"/>
        <v>918.15304847184245</v>
      </c>
      <c r="F11" s="111">
        <f t="shared" si="0"/>
        <v>624.79928697192668</v>
      </c>
      <c r="G11" s="111">
        <f t="shared" si="0"/>
        <v>601.15477976746411</v>
      </c>
      <c r="H11" s="111">
        <f t="shared" si="0"/>
        <v>560.61548679749831</v>
      </c>
      <c r="I11" s="111">
        <f t="shared" si="0"/>
        <v>558.17676506754913</v>
      </c>
      <c r="J11" s="111">
        <f t="shared" si="0"/>
        <v>573.86843482925667</v>
      </c>
      <c r="K11" s="111">
        <f t="shared" si="0"/>
        <v>536.93315768670743</v>
      </c>
      <c r="L11" s="111">
        <f t="shared" si="0"/>
        <v>540.29638869468999</v>
      </c>
      <c r="M11" s="111">
        <f t="shared" si="0"/>
        <v>571.34251638145247</v>
      </c>
      <c r="N11" s="111">
        <f t="shared" si="0"/>
        <v>572.24913864595339</v>
      </c>
      <c r="O11" s="111">
        <f t="shared" si="0"/>
        <v>581.81510577665995</v>
      </c>
      <c r="P11" s="111">
        <f t="shared" si="0"/>
        <v>580.06314667443667</v>
      </c>
      <c r="Q11" s="49" t="s">
        <v>3</v>
      </c>
    </row>
    <row r="12" spans="2:17" ht="15.75" thickBot="1">
      <c r="B12" s="183" t="s">
        <v>407</v>
      </c>
      <c r="C12" s="184"/>
      <c r="D12" s="184"/>
      <c r="E12" s="184"/>
      <c r="F12" s="184"/>
      <c r="G12" s="184"/>
      <c r="H12" s="184"/>
      <c r="I12" s="184"/>
      <c r="J12" s="184"/>
      <c r="K12" s="184"/>
      <c r="L12" s="184"/>
      <c r="M12" s="184"/>
      <c r="N12" s="184"/>
      <c r="O12" s="184"/>
      <c r="P12" s="184"/>
      <c r="Q12" s="185"/>
    </row>
    <row r="18" spans="5:17">
      <c r="H18" s="23"/>
    </row>
    <row r="19" spans="5:17">
      <c r="H19" s="23"/>
    </row>
    <row r="20" spans="5:17">
      <c r="H20" s="23"/>
    </row>
    <row r="21" spans="5:17">
      <c r="E21" s="69"/>
      <c r="H21" s="23"/>
    </row>
    <row r="22" spans="5:17">
      <c r="E22" s="69"/>
      <c r="H22" s="23"/>
    </row>
    <row r="23" spans="5:17">
      <c r="E23" s="69"/>
      <c r="H23" s="23"/>
    </row>
    <row r="24" spans="5:17">
      <c r="E24" s="69"/>
      <c r="H24" s="66"/>
    </row>
    <row r="25" spans="5:17">
      <c r="E25" s="69"/>
    </row>
    <row r="26" spans="5:17">
      <c r="E26" s="69"/>
      <c r="F26" s="65"/>
    </row>
    <row r="27" spans="5:17">
      <c r="E27" s="69"/>
    </row>
    <row r="28" spans="5:17">
      <c r="E28" s="69"/>
      <c r="F28" s="66"/>
      <c r="H28" s="70"/>
    </row>
    <row r="29" spans="5:17">
      <c r="E29" s="69"/>
      <c r="F29" s="65"/>
      <c r="H29" s="70"/>
    </row>
    <row r="30" spans="5:17">
      <c r="E30" s="69"/>
      <c r="F30" s="66"/>
      <c r="H30" s="70"/>
      <c r="Q30" s="72"/>
    </row>
    <row r="31" spans="5:17">
      <c r="E31" s="69"/>
      <c r="F31" s="67"/>
      <c r="H31" s="70"/>
      <c r="Q31" s="73"/>
    </row>
    <row r="32" spans="5:17">
      <c r="E32" s="69"/>
      <c r="H32" s="70"/>
    </row>
    <row r="33" spans="5:8">
      <c r="E33" s="69"/>
      <c r="F33" s="68"/>
      <c r="H33" s="70"/>
    </row>
    <row r="34" spans="5:8">
      <c r="E34" s="69"/>
      <c r="F34" s="69"/>
      <c r="H34" s="70"/>
    </row>
    <row r="35" spans="5:8">
      <c r="E35" s="69"/>
      <c r="H35" s="71"/>
    </row>
    <row r="36" spans="5:8">
      <c r="E36" s="69"/>
      <c r="F36" s="23"/>
    </row>
    <row r="37" spans="5:8">
      <c r="E37" s="69"/>
      <c r="F37" s="65"/>
    </row>
    <row r="38" spans="5:8">
      <c r="E38" s="69"/>
    </row>
    <row r="39" spans="5:8">
      <c r="E39" s="69"/>
    </row>
    <row r="40" spans="5:8">
      <c r="E40" s="69"/>
    </row>
    <row r="41" spans="5:8">
      <c r="E41" s="69"/>
    </row>
    <row r="42" spans="5:8">
      <c r="E42" s="69"/>
    </row>
    <row r="43" spans="5:8">
      <c r="E43" s="69"/>
    </row>
    <row r="44" spans="5:8">
      <c r="E44" s="69"/>
    </row>
    <row r="45" spans="5:8">
      <c r="E45" s="69"/>
    </row>
    <row r="46" spans="5:8">
      <c r="E46" s="69"/>
    </row>
    <row r="47" spans="5:8">
      <c r="E47" s="69"/>
    </row>
    <row r="48" spans="5:8">
      <c r="E48" s="69"/>
    </row>
    <row r="49" spans="5:5">
      <c r="E49" s="69"/>
    </row>
  </sheetData>
  <mergeCells count="3">
    <mergeCell ref="B12:Q12"/>
    <mergeCell ref="B2:Q2"/>
    <mergeCell ref="B3:Q3"/>
  </mergeCells>
  <pageMargins left="0.7" right="0.7" top="0.75" bottom="0.75" header="0.3" footer="0.3"/>
  <ignoredErrors>
    <ignoredError sqref="D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L19" sqref="L19"/>
    </sheetView>
  </sheetViews>
  <sheetFormatPr defaultRowHeight="15"/>
  <cols>
    <col min="1" max="1" width="6.28515625" customWidth="1"/>
    <col min="2" max="2" width="2.5703125" bestFit="1" customWidth="1"/>
    <col min="3" max="3" width="19.140625" bestFit="1" customWidth="1"/>
    <col min="4" max="4" width="4.28515625" bestFit="1" customWidth="1"/>
    <col min="5" max="5" width="4" bestFit="1" customWidth="1"/>
    <col min="6" max="6" width="4.140625" bestFit="1" customWidth="1"/>
    <col min="7" max="7" width="4.28515625" bestFit="1" customWidth="1"/>
    <col min="8" max="8" width="4" bestFit="1" customWidth="1"/>
    <col min="9" max="9" width="4.140625" bestFit="1" customWidth="1"/>
    <col min="10" max="10" width="4" bestFit="1" customWidth="1"/>
    <col min="11" max="11" width="3.7109375" bestFit="1" customWidth="1"/>
    <col min="12" max="12" width="4.28515625" bestFit="1" customWidth="1"/>
    <col min="13" max="13" width="4.140625" bestFit="1" customWidth="1"/>
    <col min="14" max="14" width="3.85546875" bestFit="1" customWidth="1"/>
    <col min="15" max="15" width="3.85546875" customWidth="1"/>
    <col min="16" max="16" width="4.28515625" bestFit="1" customWidth="1"/>
    <col min="17" max="17" width="20" bestFit="1" customWidth="1"/>
  </cols>
  <sheetData>
    <row r="1" spans="2:17" ht="15.75" thickBot="1"/>
    <row r="2" spans="2:17" ht="27" customHeight="1">
      <c r="B2" s="177" t="s">
        <v>285</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5.75" thickBot="1">
      <c r="B4" s="123" t="s">
        <v>7</v>
      </c>
      <c r="C4" s="60" t="s">
        <v>284</v>
      </c>
      <c r="D4" s="215" t="s">
        <v>406</v>
      </c>
      <c r="E4" s="32">
        <v>42736</v>
      </c>
      <c r="F4" s="32">
        <v>42767</v>
      </c>
      <c r="G4" s="32">
        <v>42795</v>
      </c>
      <c r="H4" s="32">
        <v>42826</v>
      </c>
      <c r="I4" s="32">
        <v>42856</v>
      </c>
      <c r="J4" s="32">
        <v>42887</v>
      </c>
      <c r="K4" s="32">
        <v>42917</v>
      </c>
      <c r="L4" s="32">
        <v>42948</v>
      </c>
      <c r="M4" s="32">
        <v>42979</v>
      </c>
      <c r="N4" s="32">
        <v>43009</v>
      </c>
      <c r="O4" s="32">
        <v>43040</v>
      </c>
      <c r="P4" s="32">
        <v>43070</v>
      </c>
      <c r="Q4" s="55" t="s">
        <v>280</v>
      </c>
    </row>
    <row r="5" spans="2:17">
      <c r="B5" s="38">
        <v>1</v>
      </c>
      <c r="C5" s="37" t="s">
        <v>275</v>
      </c>
      <c r="D5" s="126">
        <v>9.4764101949999997</v>
      </c>
      <c r="E5" s="126">
        <v>9.4457794530000001</v>
      </c>
      <c r="F5" s="126">
        <v>9.4017907970000003</v>
      </c>
      <c r="G5" s="126">
        <v>9.3681001330000004</v>
      </c>
      <c r="H5" s="126">
        <v>9.3179548679999993</v>
      </c>
      <c r="I5" s="126">
        <v>9.2587662460000004</v>
      </c>
      <c r="J5" s="126">
        <v>9.2041776239999997</v>
      </c>
      <c r="K5" s="126">
        <v>9.1588055270000002</v>
      </c>
      <c r="L5" s="126">
        <v>9.1134334339999992</v>
      </c>
      <c r="M5" s="126">
        <v>9.0680613379999997</v>
      </c>
      <c r="N5" s="126">
        <v>9.640330574</v>
      </c>
      <c r="O5" s="126">
        <v>11.439142951999999</v>
      </c>
      <c r="P5" s="126">
        <v>11.386470813000001</v>
      </c>
      <c r="Q5" s="47" t="s">
        <v>101</v>
      </c>
    </row>
    <row r="6" spans="2:17">
      <c r="B6" s="38">
        <v>2</v>
      </c>
      <c r="C6" s="37" t="s">
        <v>276</v>
      </c>
      <c r="D6" s="126">
        <v>3.765060224</v>
      </c>
      <c r="E6" s="126">
        <v>3.7010002649999998</v>
      </c>
      <c r="F6" s="126">
        <v>3.6126574589999998</v>
      </c>
      <c r="G6" s="126">
        <v>3.5849385140000001</v>
      </c>
      <c r="H6" s="126">
        <v>3.46187332</v>
      </c>
      <c r="I6" s="126">
        <v>2.6537692310000001</v>
      </c>
      <c r="J6" s="126">
        <v>2.5881791160000001</v>
      </c>
      <c r="K6" s="126">
        <v>2.5343999030000002</v>
      </c>
      <c r="L6" s="126">
        <v>3.3831097190000001</v>
      </c>
      <c r="M6" s="126">
        <v>3.9097233550000001</v>
      </c>
      <c r="N6" s="126">
        <v>3.1052845539999998</v>
      </c>
      <c r="O6" s="126">
        <v>3.8817428949999999</v>
      </c>
      <c r="P6" s="126">
        <v>3.7680032130000001</v>
      </c>
      <c r="Q6" s="47" t="s">
        <v>102</v>
      </c>
    </row>
    <row r="7" spans="2:17">
      <c r="B7" s="38">
        <v>3</v>
      </c>
      <c r="C7" s="37" t="s">
        <v>277</v>
      </c>
      <c r="D7" s="126">
        <v>2.5273391080000001</v>
      </c>
      <c r="E7" s="126">
        <v>2.51852044488</v>
      </c>
      <c r="F7" s="126">
        <v>2.8461941458800002</v>
      </c>
      <c r="G7" s="126">
        <v>2.7271403759999999</v>
      </c>
      <c r="H7" s="126">
        <v>2.657150202</v>
      </c>
      <c r="I7" s="126">
        <v>2.4502324990000002</v>
      </c>
      <c r="J7" s="126">
        <v>2.3422265969999998</v>
      </c>
      <c r="K7" s="126">
        <v>2.3186493800000001</v>
      </c>
      <c r="L7" s="126">
        <v>2.3258632829999999</v>
      </c>
      <c r="M7" s="126">
        <v>2.2095818540000001</v>
      </c>
      <c r="N7" s="126">
        <v>2.1567039690000001</v>
      </c>
      <c r="O7" s="126">
        <v>2.1413881130000001</v>
      </c>
      <c r="P7" s="126">
        <v>2.0960508349999998</v>
      </c>
      <c r="Q7" s="47" t="s">
        <v>103</v>
      </c>
    </row>
    <row r="8" spans="2:17">
      <c r="B8" s="38">
        <v>4</v>
      </c>
      <c r="C8" s="37" t="s">
        <v>278</v>
      </c>
      <c r="D8" s="126">
        <v>0.703093737</v>
      </c>
      <c r="E8" s="126">
        <v>0.85618808199999996</v>
      </c>
      <c r="F8" s="126">
        <v>0.83899509900000002</v>
      </c>
      <c r="G8" s="126">
        <v>0.78463095000000005</v>
      </c>
      <c r="H8" s="126">
        <v>0.80455799100000003</v>
      </c>
      <c r="I8" s="126">
        <v>0.82565755100000005</v>
      </c>
      <c r="J8" s="126">
        <v>0.86117680399999996</v>
      </c>
      <c r="K8" s="126">
        <v>0.85856704100000003</v>
      </c>
      <c r="L8" s="126">
        <v>0.84266161799999995</v>
      </c>
      <c r="M8" s="126">
        <v>0.85376281099999995</v>
      </c>
      <c r="N8" s="126">
        <v>0.82696720499999998</v>
      </c>
      <c r="O8" s="126">
        <v>0.83681914800000001</v>
      </c>
      <c r="P8" s="126">
        <v>0.85179858100000005</v>
      </c>
      <c r="Q8" s="47" t="s">
        <v>104</v>
      </c>
    </row>
    <row r="9" spans="2:17">
      <c r="B9" s="38">
        <v>5</v>
      </c>
      <c r="C9" s="37" t="s">
        <v>279</v>
      </c>
      <c r="D9" s="126">
        <v>5.1076961999999997E-2</v>
      </c>
      <c r="E9" s="126">
        <v>4.8817832659999998E-2</v>
      </c>
      <c r="F9" s="126">
        <v>4.6526165659999993E-2</v>
      </c>
      <c r="G9" s="126">
        <v>4.4234498999999997E-2</v>
      </c>
      <c r="H9" s="126">
        <v>1.5252371000000001E-2</v>
      </c>
      <c r="I9" s="126">
        <v>8.5081380999999998E-2</v>
      </c>
      <c r="J9" s="126">
        <v>0.10530835400000001</v>
      </c>
      <c r="K9" s="126">
        <v>0.119773239</v>
      </c>
      <c r="L9" s="126">
        <v>0.115238124</v>
      </c>
      <c r="M9" s="126">
        <v>0.11195807100000001</v>
      </c>
      <c r="N9" s="126">
        <v>0.10584249499999999</v>
      </c>
      <c r="O9" s="126">
        <v>0.10127484</v>
      </c>
      <c r="P9" s="126">
        <v>9.6739724999999999E-2</v>
      </c>
      <c r="Q9" s="47" t="s">
        <v>105</v>
      </c>
    </row>
    <row r="10" spans="2:17">
      <c r="B10" s="38">
        <v>6</v>
      </c>
      <c r="C10" s="37" t="s">
        <v>106</v>
      </c>
      <c r="D10" s="126">
        <v>68.297708251000003</v>
      </c>
      <c r="E10" s="126">
        <v>110.50471777600001</v>
      </c>
      <c r="F10" s="126">
        <v>110.439655132</v>
      </c>
      <c r="G10" s="126">
        <v>67.805837331999996</v>
      </c>
      <c r="H10" s="126">
        <v>67.709774687999996</v>
      </c>
      <c r="I10" s="126">
        <v>67.644712044000002</v>
      </c>
      <c r="J10" s="126">
        <v>67.579649439999997</v>
      </c>
      <c r="K10" s="126">
        <v>72.144146522</v>
      </c>
      <c r="L10" s="126">
        <v>72.116483837999994</v>
      </c>
      <c r="M10" s="126">
        <v>72.335087860000002</v>
      </c>
      <c r="N10" s="126">
        <v>72.280658549999998</v>
      </c>
      <c r="O10" s="126">
        <v>72.300295906000002</v>
      </c>
      <c r="P10" s="126">
        <v>64.910785641999993</v>
      </c>
      <c r="Q10" s="47" t="s">
        <v>107</v>
      </c>
    </row>
    <row r="11" spans="2:17" ht="15.75" thickBot="1">
      <c r="B11" s="62"/>
      <c r="C11" s="63" t="s">
        <v>3</v>
      </c>
      <c r="D11" s="110">
        <f t="shared" ref="D11:P11" si="0">SUM(D5:D10)</f>
        <v>84.820688477000004</v>
      </c>
      <c r="E11" s="110">
        <f t="shared" si="0"/>
        <v>127.07502385354</v>
      </c>
      <c r="F11" s="110">
        <f t="shared" si="0"/>
        <v>127.18581879854</v>
      </c>
      <c r="G11" s="110">
        <f t="shared" si="0"/>
        <v>84.314881803999995</v>
      </c>
      <c r="H11" s="110">
        <f t="shared" si="0"/>
        <v>83.966563439999987</v>
      </c>
      <c r="I11" s="110">
        <f t="shared" si="0"/>
        <v>82.918218952000004</v>
      </c>
      <c r="J11" s="110">
        <f t="shared" si="0"/>
        <v>82.68071793499999</v>
      </c>
      <c r="K11" s="110">
        <f t="shared" si="0"/>
        <v>87.134341612</v>
      </c>
      <c r="L11" s="110">
        <f t="shared" si="0"/>
        <v>87.896790015999997</v>
      </c>
      <c r="M11" s="110">
        <f t="shared" si="0"/>
        <v>88.488175288999997</v>
      </c>
      <c r="N11" s="110">
        <f t="shared" si="0"/>
        <v>88.115787346999994</v>
      </c>
      <c r="O11" s="110">
        <f t="shared" si="0"/>
        <v>90.700663853999998</v>
      </c>
      <c r="P11" s="110">
        <f t="shared" si="0"/>
        <v>83.109848808999999</v>
      </c>
      <c r="Q11" s="49" t="s">
        <v>3</v>
      </c>
    </row>
    <row r="12" spans="2:17" ht="15.75" thickBot="1">
      <c r="B12" s="183" t="s">
        <v>407</v>
      </c>
      <c r="C12" s="184"/>
      <c r="D12" s="184"/>
      <c r="E12" s="184"/>
      <c r="F12" s="184"/>
      <c r="G12" s="184"/>
      <c r="H12" s="184"/>
      <c r="I12" s="184"/>
      <c r="J12" s="184"/>
      <c r="K12" s="184"/>
      <c r="L12" s="184"/>
      <c r="M12" s="184"/>
      <c r="N12" s="184"/>
      <c r="O12" s="184"/>
      <c r="P12" s="184"/>
      <c r="Q12" s="185"/>
    </row>
  </sheetData>
  <mergeCells count="3">
    <mergeCell ref="B12:Q12"/>
    <mergeCell ref="B2:Q2"/>
    <mergeCell ref="B3:Q3"/>
  </mergeCells>
  <pageMargins left="0.7" right="0.7" top="0.75" bottom="0.75" header="0.3" footer="0.3"/>
  <pageSetup paperSize="9" orientation="portrait" r:id="rId1"/>
  <ignoredErrors>
    <ignoredError sqref="D11:P1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zoomScaleNormal="100" workbookViewId="0">
      <selection activeCell="R17" sqref="R17"/>
    </sheetView>
  </sheetViews>
  <sheetFormatPr defaultRowHeight="15"/>
  <cols>
    <col min="2" max="2" width="2.7109375" bestFit="1" customWidth="1"/>
    <col min="3" max="3" width="23.85546875" customWidth="1"/>
    <col min="4" max="4" width="4" bestFit="1" customWidth="1"/>
    <col min="5" max="5" width="4.140625" bestFit="1" customWidth="1"/>
    <col min="6" max="6" width="4.28515625" bestFit="1" customWidth="1"/>
    <col min="7" max="7" width="4.140625" bestFit="1" customWidth="1"/>
    <col min="8" max="8" width="4.28515625" bestFit="1" customWidth="1"/>
    <col min="9" max="9" width="4.140625" bestFit="1" customWidth="1"/>
    <col min="10" max="10" width="4.28515625" bestFit="1" customWidth="1"/>
    <col min="11" max="12" width="4.140625" bestFit="1" customWidth="1"/>
    <col min="13" max="13" width="5.140625" bestFit="1" customWidth="1"/>
    <col min="14" max="16" width="4.140625" customWidth="1"/>
    <col min="17" max="17" width="24.140625" bestFit="1" customWidth="1"/>
  </cols>
  <sheetData>
    <row r="1" spans="2:19" ht="15.75" thickBot="1"/>
    <row r="2" spans="2:19" ht="24.75" customHeight="1">
      <c r="B2" s="177" t="s">
        <v>292</v>
      </c>
      <c r="C2" s="186"/>
      <c r="D2" s="186"/>
      <c r="E2" s="186"/>
      <c r="F2" s="186"/>
      <c r="G2" s="186"/>
      <c r="H2" s="186"/>
      <c r="I2" s="186"/>
      <c r="J2" s="186"/>
      <c r="K2" s="186"/>
      <c r="L2" s="186"/>
      <c r="M2" s="186"/>
      <c r="N2" s="186"/>
      <c r="O2" s="186"/>
      <c r="P2" s="186"/>
      <c r="Q2" s="187"/>
    </row>
    <row r="3" spans="2:19" ht="15.75" thickBot="1">
      <c r="B3" s="188" t="s">
        <v>231</v>
      </c>
      <c r="C3" s="189"/>
      <c r="D3" s="189"/>
      <c r="E3" s="189"/>
      <c r="F3" s="189"/>
      <c r="G3" s="189"/>
      <c r="H3" s="189"/>
      <c r="I3" s="189"/>
      <c r="J3" s="189"/>
      <c r="K3" s="189"/>
      <c r="L3" s="189"/>
      <c r="M3" s="189"/>
      <c r="N3" s="189"/>
      <c r="O3" s="189"/>
      <c r="P3" s="189"/>
      <c r="Q3" s="190"/>
    </row>
    <row r="4" spans="2:19" ht="15.75" thickBot="1">
      <c r="B4" s="50" t="s">
        <v>7</v>
      </c>
      <c r="C4" s="61" t="s">
        <v>286</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112</v>
      </c>
    </row>
    <row r="5" spans="2:19">
      <c r="B5" s="38">
        <v>1</v>
      </c>
      <c r="C5" s="37" t="s">
        <v>287</v>
      </c>
      <c r="D5" s="126">
        <v>168.34325511099999</v>
      </c>
      <c r="E5" s="126">
        <v>128.95241929946002</v>
      </c>
      <c r="F5" s="126">
        <v>120.31253037846001</v>
      </c>
      <c r="G5" s="126">
        <v>126.96048179246</v>
      </c>
      <c r="H5" s="126">
        <v>138.06151974478004</v>
      </c>
      <c r="I5" s="126">
        <v>155.99067875743</v>
      </c>
      <c r="J5" s="126">
        <v>137.75367651342998</v>
      </c>
      <c r="K5" s="126">
        <v>139.53539112542998</v>
      </c>
      <c r="L5" s="126">
        <v>135.17055971143</v>
      </c>
      <c r="M5" s="126">
        <v>147.56347866045999</v>
      </c>
      <c r="N5" s="126">
        <v>126.31625551443</v>
      </c>
      <c r="O5" s="126">
        <v>132.59297236745999</v>
      </c>
      <c r="P5" s="126">
        <v>93.788195541429999</v>
      </c>
      <c r="Q5" s="47" t="s">
        <v>108</v>
      </c>
      <c r="S5" s="24"/>
    </row>
    <row r="6" spans="2:19">
      <c r="B6" s="38">
        <v>2</v>
      </c>
      <c r="C6" s="37" t="s">
        <v>288</v>
      </c>
      <c r="D6" s="126">
        <v>203.75540131100001</v>
      </c>
      <c r="E6" s="126">
        <v>232.04389960899999</v>
      </c>
      <c r="F6" s="126">
        <v>330.14820568099998</v>
      </c>
      <c r="G6" s="126">
        <v>368.43004717999997</v>
      </c>
      <c r="H6" s="126">
        <v>298.50730932499999</v>
      </c>
      <c r="I6" s="126">
        <v>347.466692497</v>
      </c>
      <c r="J6" s="126">
        <v>188.95851925975001</v>
      </c>
      <c r="K6" s="126">
        <v>269.12364657099999</v>
      </c>
      <c r="L6" s="126">
        <v>314.30588009899998</v>
      </c>
      <c r="M6" s="126">
        <v>562.85043889400004</v>
      </c>
      <c r="N6" s="126">
        <v>229.43590577500001</v>
      </c>
      <c r="O6" s="126">
        <v>147.22014911799999</v>
      </c>
      <c r="P6" s="126">
        <v>150.48049363300001</v>
      </c>
      <c r="Q6" s="47" t="s">
        <v>109</v>
      </c>
    </row>
    <row r="7" spans="2:19">
      <c r="B7" s="38">
        <v>3</v>
      </c>
      <c r="C7" s="37" t="s">
        <v>289</v>
      </c>
      <c r="D7" s="126">
        <v>209.18004027165</v>
      </c>
      <c r="E7" s="126">
        <v>223.60004217361998</v>
      </c>
      <c r="F7" s="126">
        <v>303.77547433634999</v>
      </c>
      <c r="G7" s="126">
        <v>313.25676443020001</v>
      </c>
      <c r="H7" s="126">
        <v>320.57986870798999</v>
      </c>
      <c r="I7" s="126">
        <v>316.77894055841</v>
      </c>
      <c r="J7" s="126">
        <v>295.93870696188998</v>
      </c>
      <c r="K7" s="126">
        <v>289.30667522472999</v>
      </c>
      <c r="L7" s="126">
        <v>311.38479540803996</v>
      </c>
      <c r="M7" s="126">
        <v>284.73398339238003</v>
      </c>
      <c r="N7" s="126">
        <v>265.59169457614001</v>
      </c>
      <c r="O7" s="126">
        <v>265.38615286581</v>
      </c>
      <c r="P7" s="126">
        <v>233.19667578852003</v>
      </c>
      <c r="Q7" s="47" t="s">
        <v>110</v>
      </c>
    </row>
    <row r="8" spans="2:19">
      <c r="B8" s="38">
        <v>4</v>
      </c>
      <c r="C8" s="37" t="s">
        <v>290</v>
      </c>
      <c r="D8" s="126">
        <v>306.74164345469001</v>
      </c>
      <c r="E8" s="126">
        <v>287.80870461594998</v>
      </c>
      <c r="F8" s="126">
        <v>280.08510915571998</v>
      </c>
      <c r="G8" s="126">
        <v>248.87172450830002</v>
      </c>
      <c r="H8" s="126">
        <v>146.19239646279999</v>
      </c>
      <c r="I8" s="126">
        <v>122.67760521154499</v>
      </c>
      <c r="J8" s="126">
        <v>120.59770296267</v>
      </c>
      <c r="K8" s="126">
        <v>117.33939956481997</v>
      </c>
      <c r="L8" s="126">
        <v>143.10858746229999</v>
      </c>
      <c r="M8" s="126">
        <v>143.91461278944999</v>
      </c>
      <c r="N8" s="126">
        <v>136.86613800965998</v>
      </c>
      <c r="O8" s="126">
        <v>136.65060725388</v>
      </c>
      <c r="P8" s="126">
        <v>230.1573578432</v>
      </c>
      <c r="Q8" s="47" t="s">
        <v>111</v>
      </c>
    </row>
    <row r="9" spans="2:19">
      <c r="B9" s="38">
        <v>5</v>
      </c>
      <c r="C9" s="37" t="s">
        <v>291</v>
      </c>
      <c r="D9" s="126">
        <v>409.55762732568002</v>
      </c>
      <c r="E9" s="126">
        <v>336.18594610572001</v>
      </c>
      <c r="F9" s="126">
        <v>339.80524649611999</v>
      </c>
      <c r="G9" s="126">
        <v>308.51798342261998</v>
      </c>
      <c r="H9" s="126">
        <v>308.38539295095001</v>
      </c>
      <c r="I9" s="126">
        <v>373.74100583813993</v>
      </c>
      <c r="J9" s="126">
        <v>356.79697148334998</v>
      </c>
      <c r="K9" s="126">
        <v>409.32372049459997</v>
      </c>
      <c r="L9" s="126">
        <v>401.45609071259997</v>
      </c>
      <c r="M9" s="126">
        <v>294.51587703853005</v>
      </c>
      <c r="N9" s="126">
        <v>277.64643959653</v>
      </c>
      <c r="O9" s="126">
        <v>270.00216138608999</v>
      </c>
      <c r="P9" s="126">
        <v>297.81170877913002</v>
      </c>
      <c r="Q9" s="47" t="s">
        <v>112</v>
      </c>
    </row>
    <row r="10" spans="2:19" ht="15.75" thickBot="1">
      <c r="B10" s="205" t="s">
        <v>3</v>
      </c>
      <c r="C10" s="206"/>
      <c r="D10" s="110">
        <f t="shared" ref="D10:P10" si="0">SUM(D5:D9)</f>
        <v>1297.5779674740199</v>
      </c>
      <c r="E10" s="110">
        <f t="shared" si="0"/>
        <v>1208.59101180375</v>
      </c>
      <c r="F10" s="110">
        <f t="shared" si="0"/>
        <v>1374.1265660476499</v>
      </c>
      <c r="G10" s="110">
        <f t="shared" si="0"/>
        <v>1366.0370013335801</v>
      </c>
      <c r="H10" s="110">
        <f t="shared" si="0"/>
        <v>1211.7264871915199</v>
      </c>
      <c r="I10" s="110">
        <f t="shared" si="0"/>
        <v>1316.6549228625249</v>
      </c>
      <c r="J10" s="110">
        <f t="shared" si="0"/>
        <v>1100.04557718109</v>
      </c>
      <c r="K10" s="110">
        <f t="shared" si="0"/>
        <v>1224.62883298058</v>
      </c>
      <c r="L10" s="110">
        <f t="shared" si="0"/>
        <v>1305.4259133933699</v>
      </c>
      <c r="M10" s="110">
        <f t="shared" si="0"/>
        <v>1433.5783907748203</v>
      </c>
      <c r="N10" s="110">
        <f t="shared" si="0"/>
        <v>1035.8564334717601</v>
      </c>
      <c r="O10" s="110">
        <f t="shared" si="0"/>
        <v>951.85204299124007</v>
      </c>
      <c r="P10" s="110">
        <f t="shared" si="0"/>
        <v>1005.43443158528</v>
      </c>
      <c r="Q10" s="49" t="s">
        <v>3</v>
      </c>
    </row>
    <row r="11" spans="2:19" ht="15.75" thickBot="1">
      <c r="B11" s="183" t="s">
        <v>407</v>
      </c>
      <c r="C11" s="184"/>
      <c r="D11" s="184"/>
      <c r="E11" s="184"/>
      <c r="F11" s="184"/>
      <c r="G11" s="184"/>
      <c r="H11" s="184"/>
      <c r="I11" s="184"/>
      <c r="J11" s="184"/>
      <c r="K11" s="184"/>
      <c r="L11" s="184"/>
      <c r="M11" s="184"/>
      <c r="N11" s="184"/>
      <c r="O11" s="184"/>
      <c r="P11" s="184"/>
      <c r="Q11" s="185"/>
    </row>
    <row r="13" spans="2:19">
      <c r="M13" s="24"/>
      <c r="N13" s="24"/>
      <c r="O13" s="24"/>
      <c r="P13" s="24"/>
    </row>
    <row r="14" spans="2:19">
      <c r="L14" s="24"/>
      <c r="M14" s="24"/>
      <c r="N14" s="24"/>
      <c r="O14" s="24"/>
      <c r="P14" s="2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zoomScaleNormal="100" workbookViewId="0">
      <selection activeCell="D5" sqref="D5:D9"/>
    </sheetView>
  </sheetViews>
  <sheetFormatPr defaultRowHeight="15"/>
  <cols>
    <col min="1" max="1" width="5.28515625" customWidth="1"/>
    <col min="2" max="2" width="2.5703125" bestFit="1" customWidth="1"/>
    <col min="3" max="3" width="23.85546875" bestFit="1" customWidth="1"/>
    <col min="4" max="4" width="4" bestFit="1" customWidth="1"/>
    <col min="5" max="5" width="4.140625" bestFit="1" customWidth="1"/>
    <col min="6" max="6" width="4.28515625" bestFit="1" customWidth="1"/>
    <col min="7" max="7" width="4.140625" bestFit="1" customWidth="1"/>
    <col min="8" max="8" width="4.28515625" bestFit="1" customWidth="1"/>
    <col min="9" max="9" width="4.140625" bestFit="1" customWidth="1"/>
    <col min="10" max="10" width="4.28515625" bestFit="1" customWidth="1"/>
    <col min="11" max="11" width="4" bestFit="1" customWidth="1"/>
    <col min="12" max="12" width="4.140625" bestFit="1" customWidth="1"/>
    <col min="13" max="13" width="5.140625" bestFit="1" customWidth="1"/>
    <col min="14" max="16" width="4.140625" customWidth="1"/>
    <col min="17" max="17" width="21" bestFit="1" customWidth="1"/>
  </cols>
  <sheetData>
    <row r="1" spans="2:22" ht="15.75" thickBot="1"/>
    <row r="2" spans="2:22" ht="24" customHeight="1">
      <c r="B2" s="177" t="s">
        <v>296</v>
      </c>
      <c r="C2" s="186"/>
      <c r="D2" s="186"/>
      <c r="E2" s="186"/>
      <c r="F2" s="186"/>
      <c r="G2" s="186"/>
      <c r="H2" s="186"/>
      <c r="I2" s="186"/>
      <c r="J2" s="186"/>
      <c r="K2" s="186"/>
      <c r="L2" s="186"/>
      <c r="M2" s="186"/>
      <c r="N2" s="186"/>
      <c r="O2" s="186"/>
      <c r="P2" s="186"/>
      <c r="Q2" s="187"/>
    </row>
    <row r="3" spans="2:22" ht="15.75" thickBot="1">
      <c r="B3" s="188" t="s">
        <v>231</v>
      </c>
      <c r="C3" s="189"/>
      <c r="D3" s="189"/>
      <c r="E3" s="189"/>
      <c r="F3" s="189"/>
      <c r="G3" s="189"/>
      <c r="H3" s="189"/>
      <c r="I3" s="189"/>
      <c r="J3" s="189"/>
      <c r="K3" s="189"/>
      <c r="L3" s="189"/>
      <c r="M3" s="189"/>
      <c r="N3" s="189"/>
      <c r="O3" s="189"/>
      <c r="P3" s="189"/>
      <c r="Q3" s="190"/>
    </row>
    <row r="4" spans="2:22" ht="17.25" thickBot="1">
      <c r="B4" s="50" t="s">
        <v>7</v>
      </c>
      <c r="C4" s="61" t="s">
        <v>293</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294</v>
      </c>
    </row>
    <row r="5" spans="2:22">
      <c r="B5" s="38">
        <v>1</v>
      </c>
      <c r="C5" s="37" t="s">
        <v>287</v>
      </c>
      <c r="D5" s="126">
        <v>30.60987072</v>
      </c>
      <c r="E5" s="126">
        <v>44.674260299224791</v>
      </c>
      <c r="F5" s="126">
        <v>47.318835129</v>
      </c>
      <c r="G5" s="126">
        <v>38.950531282999997</v>
      </c>
      <c r="H5" s="126">
        <v>48.086076855999998</v>
      </c>
      <c r="I5" s="126">
        <v>35.956318733000003</v>
      </c>
      <c r="J5" s="126">
        <v>26.644530631999999</v>
      </c>
      <c r="K5" s="126">
        <v>47.628733484000001</v>
      </c>
      <c r="L5" s="126">
        <v>40.466466748000002</v>
      </c>
      <c r="M5" s="126">
        <v>47.906787366000003</v>
      </c>
      <c r="N5" s="126">
        <v>76.855611830000001</v>
      </c>
      <c r="O5" s="126">
        <v>70.824659858999993</v>
      </c>
      <c r="P5" s="126">
        <v>98.399471781000003</v>
      </c>
      <c r="Q5" s="47" t="s">
        <v>108</v>
      </c>
    </row>
    <row r="6" spans="2:22">
      <c r="B6" s="38">
        <v>2</v>
      </c>
      <c r="C6" s="37" t="s">
        <v>295</v>
      </c>
      <c r="D6" s="126">
        <v>42.403231816999998</v>
      </c>
      <c r="E6" s="126">
        <v>57.038166677370874</v>
      </c>
      <c r="F6" s="126">
        <v>32.403854207000002</v>
      </c>
      <c r="G6" s="126">
        <v>60.701217161999999</v>
      </c>
      <c r="H6" s="126">
        <v>174.87770243099999</v>
      </c>
      <c r="I6" s="126">
        <v>27.947745358999999</v>
      </c>
      <c r="J6" s="126">
        <v>48.219558714000001</v>
      </c>
      <c r="K6" s="126">
        <v>34.445489109</v>
      </c>
      <c r="L6" s="126">
        <v>44.767384767999999</v>
      </c>
      <c r="M6" s="126">
        <v>89.352007938</v>
      </c>
      <c r="N6" s="126">
        <v>53.417730173999999</v>
      </c>
      <c r="O6" s="126">
        <v>56.511947337999999</v>
      </c>
      <c r="P6" s="126">
        <v>61.3469575369</v>
      </c>
      <c r="Q6" s="47" t="s">
        <v>109</v>
      </c>
    </row>
    <row r="7" spans="2:22">
      <c r="B7" s="38">
        <v>3</v>
      </c>
      <c r="C7" s="37" t="s">
        <v>289</v>
      </c>
      <c r="D7" s="126">
        <v>22.137969156</v>
      </c>
      <c r="E7" s="126">
        <v>20.539039302999999</v>
      </c>
      <c r="F7" s="126">
        <v>18.507726587000001</v>
      </c>
      <c r="G7" s="126">
        <v>48.000538702999997</v>
      </c>
      <c r="H7" s="126">
        <v>46.028833814999999</v>
      </c>
      <c r="I7" s="126">
        <v>26.409447501999999</v>
      </c>
      <c r="J7" s="126">
        <v>24.121163447000001</v>
      </c>
      <c r="K7" s="126">
        <v>24.867700923000001</v>
      </c>
      <c r="L7" s="126">
        <v>24.718700189</v>
      </c>
      <c r="M7" s="126">
        <v>27.44990584</v>
      </c>
      <c r="N7" s="126">
        <v>25.436946485</v>
      </c>
      <c r="O7" s="126">
        <v>25.738687294999998</v>
      </c>
      <c r="P7" s="126">
        <v>26.511828345000001</v>
      </c>
      <c r="Q7" s="47" t="s">
        <v>110</v>
      </c>
    </row>
    <row r="8" spans="2:22">
      <c r="B8" s="38">
        <v>4</v>
      </c>
      <c r="C8" s="37" t="s">
        <v>290</v>
      </c>
      <c r="D8" s="126">
        <v>88.090980579999993</v>
      </c>
      <c r="E8" s="126">
        <v>63.178515877300001</v>
      </c>
      <c r="F8" s="126">
        <v>54.49107800358</v>
      </c>
      <c r="G8" s="126">
        <v>63.75685375226</v>
      </c>
      <c r="H8" s="126">
        <v>49.619635645260004</v>
      </c>
      <c r="I8" s="126">
        <v>50.367317448089999</v>
      </c>
      <c r="J8" s="126">
        <v>49.735648374089998</v>
      </c>
      <c r="K8" s="126">
        <v>47.591187728999998</v>
      </c>
      <c r="L8" s="126">
        <v>48.955107337000001</v>
      </c>
      <c r="M8" s="126">
        <v>52.094109011</v>
      </c>
      <c r="N8" s="126">
        <v>53.155801320999998</v>
      </c>
      <c r="O8" s="126">
        <v>52.946408865000002</v>
      </c>
      <c r="P8" s="126">
        <v>55.799881868</v>
      </c>
      <c r="Q8" s="47" t="s">
        <v>111</v>
      </c>
    </row>
    <row r="9" spans="2:22">
      <c r="B9" s="38">
        <v>5</v>
      </c>
      <c r="C9" s="37" t="s">
        <v>291</v>
      </c>
      <c r="D9" s="126">
        <v>123.971942348</v>
      </c>
      <c r="E9" s="126">
        <v>38.105123125120002</v>
      </c>
      <c r="F9" s="126">
        <v>38.141725297999997</v>
      </c>
      <c r="G9" s="126">
        <v>39.308965325999999</v>
      </c>
      <c r="H9" s="126">
        <v>38.773229659999998</v>
      </c>
      <c r="I9" s="126">
        <v>38.531620216</v>
      </c>
      <c r="J9" s="126">
        <v>46.162331569999999</v>
      </c>
      <c r="K9" s="126">
        <v>42.606057194000002</v>
      </c>
      <c r="L9" s="126">
        <v>40.682534474999997</v>
      </c>
      <c r="M9" s="126">
        <v>153.737009051</v>
      </c>
      <c r="N9" s="126">
        <v>89.666627329999997</v>
      </c>
      <c r="O9" s="126">
        <v>81.428082122000006</v>
      </c>
      <c r="P9" s="126">
        <v>68.488154464999994</v>
      </c>
      <c r="Q9" s="47" t="s">
        <v>112</v>
      </c>
    </row>
    <row r="10" spans="2:22" ht="15.75" thickBot="1">
      <c r="B10" s="205" t="s">
        <v>3</v>
      </c>
      <c r="C10" s="206"/>
      <c r="D10" s="110">
        <f t="shared" ref="D10:P10" si="0">SUM(D5:D9)</f>
        <v>307.21399462099998</v>
      </c>
      <c r="E10" s="110">
        <f t="shared" si="0"/>
        <v>223.53510528201568</v>
      </c>
      <c r="F10" s="110">
        <f t="shared" si="0"/>
        <v>190.86321922458001</v>
      </c>
      <c r="G10" s="110">
        <f t="shared" si="0"/>
        <v>250.71810622626001</v>
      </c>
      <c r="H10" s="110">
        <f t="shared" si="0"/>
        <v>357.38547840726005</v>
      </c>
      <c r="I10" s="110">
        <f t="shared" si="0"/>
        <v>179.21244925809</v>
      </c>
      <c r="J10" s="110">
        <f t="shared" si="0"/>
        <v>194.88323273709</v>
      </c>
      <c r="K10" s="110">
        <f t="shared" si="0"/>
        <v>197.139168439</v>
      </c>
      <c r="L10" s="110">
        <f t="shared" si="0"/>
        <v>199.59019351699999</v>
      </c>
      <c r="M10" s="110">
        <f t="shared" si="0"/>
        <v>370.53981920599995</v>
      </c>
      <c r="N10" s="110">
        <f t="shared" si="0"/>
        <v>298.53271713999999</v>
      </c>
      <c r="O10" s="110">
        <f t="shared" si="0"/>
        <v>287.44978547899996</v>
      </c>
      <c r="P10" s="110">
        <f t="shared" si="0"/>
        <v>310.54629399589999</v>
      </c>
      <c r="Q10" s="49" t="s">
        <v>3</v>
      </c>
      <c r="V10" t="s">
        <v>337</v>
      </c>
    </row>
    <row r="11" spans="2:22" ht="15.75" thickBot="1">
      <c r="B11" s="183" t="s">
        <v>407</v>
      </c>
      <c r="C11" s="184"/>
      <c r="D11" s="184"/>
      <c r="E11" s="184"/>
      <c r="F11" s="184"/>
      <c r="G11" s="184"/>
      <c r="H11" s="184"/>
      <c r="I11" s="184"/>
      <c r="J11" s="184"/>
      <c r="K11" s="184"/>
      <c r="L11" s="184"/>
      <c r="M11" s="184"/>
      <c r="N11" s="184"/>
      <c r="O11" s="184"/>
      <c r="P11" s="184"/>
      <c r="Q11" s="185"/>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K15" sqref="K15"/>
    </sheetView>
  </sheetViews>
  <sheetFormatPr defaultRowHeight="15"/>
  <cols>
    <col min="1" max="1" width="5.140625" customWidth="1"/>
    <col min="2" max="2" width="2.7109375" bestFit="1" customWidth="1"/>
    <col min="3" max="3" width="24.42578125" bestFit="1" customWidth="1"/>
    <col min="4" max="4" width="4" bestFit="1" customWidth="1"/>
    <col min="5" max="5" width="4.140625" bestFit="1" customWidth="1"/>
    <col min="6" max="6" width="4.28515625" bestFit="1" customWidth="1"/>
    <col min="7" max="7" width="4.140625" bestFit="1" customWidth="1"/>
    <col min="8" max="8" width="4.28515625" bestFit="1" customWidth="1"/>
    <col min="9" max="9" width="4.140625" bestFit="1" customWidth="1"/>
    <col min="10" max="10" width="4.28515625" bestFit="1" customWidth="1"/>
    <col min="11" max="11" width="4" bestFit="1" customWidth="1"/>
    <col min="12" max="12" width="4.140625" bestFit="1" customWidth="1"/>
    <col min="13" max="13" width="5.140625" bestFit="1" customWidth="1"/>
    <col min="14" max="16" width="4.140625" customWidth="1"/>
    <col min="17" max="17" width="21" bestFit="1" customWidth="1"/>
  </cols>
  <sheetData>
    <row r="1" spans="2:17" ht="15.75" thickBot="1"/>
    <row r="2" spans="2:17" ht="27" customHeight="1">
      <c r="B2" s="177" t="s">
        <v>297</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7.25" thickBot="1">
      <c r="B4" s="50" t="s">
        <v>7</v>
      </c>
      <c r="C4" s="61" t="s">
        <v>293</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294</v>
      </c>
    </row>
    <row r="5" spans="2:17">
      <c r="B5" s="38">
        <v>1</v>
      </c>
      <c r="C5" s="37" t="s">
        <v>113</v>
      </c>
      <c r="D5" s="126">
        <v>22.166999044000001</v>
      </c>
      <c r="E5" s="126">
        <v>32.479650079482241</v>
      </c>
      <c r="F5" s="126">
        <v>22.20841209129927</v>
      </c>
      <c r="G5" s="126">
        <v>28.509332415893638</v>
      </c>
      <c r="H5" s="126">
        <v>49.326274433260807</v>
      </c>
      <c r="I5" s="126">
        <v>46.866238883260806</v>
      </c>
      <c r="J5" s="126">
        <v>26.249115921716982</v>
      </c>
      <c r="K5" s="126">
        <v>31.488503520659723</v>
      </c>
      <c r="L5" s="126">
        <v>32.523516964945571</v>
      </c>
      <c r="M5" s="126">
        <v>30.503372801530141</v>
      </c>
      <c r="N5" s="126">
        <v>34.045445040938709</v>
      </c>
      <c r="O5" s="126">
        <v>7.4464860823163397</v>
      </c>
      <c r="P5" s="126">
        <v>8.6067563510811187</v>
      </c>
      <c r="Q5" s="47" t="s">
        <v>108</v>
      </c>
    </row>
    <row r="6" spans="2:17">
      <c r="B6" s="38">
        <v>2</v>
      </c>
      <c r="C6" s="37" t="s">
        <v>114</v>
      </c>
      <c r="D6" s="126">
        <v>8.4532325850000003</v>
      </c>
      <c r="E6" s="126">
        <v>19.014092568004461</v>
      </c>
      <c r="F6" s="126">
        <v>16.914415191004458</v>
      </c>
      <c r="G6" s="126">
        <v>109.15518717900446</v>
      </c>
      <c r="H6" s="126">
        <v>75.48178292700446</v>
      </c>
      <c r="I6" s="126">
        <v>37.288720627004466</v>
      </c>
      <c r="J6" s="126">
        <v>61.762534949004454</v>
      </c>
      <c r="K6" s="126">
        <v>11.797646085004459</v>
      </c>
      <c r="L6" s="126">
        <v>58.147345731004464</v>
      </c>
      <c r="M6" s="126">
        <v>99.239684224004449</v>
      </c>
      <c r="N6" s="126">
        <v>103.11921932400446</v>
      </c>
      <c r="O6" s="126">
        <v>20.69818846500446</v>
      </c>
      <c r="P6" s="126">
        <v>46.112328713004459</v>
      </c>
      <c r="Q6" s="47" t="s">
        <v>109</v>
      </c>
    </row>
    <row r="7" spans="2:17">
      <c r="B7" s="38">
        <v>3</v>
      </c>
      <c r="C7" s="37" t="s">
        <v>115</v>
      </c>
      <c r="D7" s="126">
        <v>0.32776135499999998</v>
      </c>
      <c r="E7" s="126">
        <v>0.28546300000000002</v>
      </c>
      <c r="F7" s="126">
        <v>0.28556062100000001</v>
      </c>
      <c r="G7" s="126">
        <v>0.28556062100000001</v>
      </c>
      <c r="H7" s="126">
        <v>0.28556062100000001</v>
      </c>
      <c r="I7" s="126">
        <v>0.28556062100000001</v>
      </c>
      <c r="J7" s="126">
        <v>0.28556062100000001</v>
      </c>
      <c r="K7" s="126">
        <v>0.28556062100000001</v>
      </c>
      <c r="L7" s="126">
        <v>0.28556062100000001</v>
      </c>
      <c r="M7" s="126">
        <v>0.28556062100000001</v>
      </c>
      <c r="N7" s="126">
        <v>0.28556062100000001</v>
      </c>
      <c r="O7" s="126">
        <v>0.28556062100000001</v>
      </c>
      <c r="P7" s="126">
        <v>0.28556062100000001</v>
      </c>
      <c r="Q7" s="47" t="s">
        <v>110</v>
      </c>
    </row>
    <row r="8" spans="2:17">
      <c r="B8" s="38">
        <v>4</v>
      </c>
      <c r="C8" s="37" t="s">
        <v>116</v>
      </c>
      <c r="D8" s="126">
        <v>70.596383321000005</v>
      </c>
      <c r="E8" s="126">
        <v>60.81373618122111</v>
      </c>
      <c r="F8" s="126">
        <v>62.00370100735968</v>
      </c>
      <c r="G8" s="126">
        <v>70.574325926333984</v>
      </c>
      <c r="H8" s="126">
        <v>59.668113410633204</v>
      </c>
      <c r="I8" s="126">
        <v>54.633009436953202</v>
      </c>
      <c r="J8" s="126">
        <v>40.853276113395211</v>
      </c>
      <c r="K8" s="126">
        <v>50.597092614171046</v>
      </c>
      <c r="L8" s="126">
        <v>51.820741071834362</v>
      </c>
      <c r="M8" s="126">
        <v>53.158288386129108</v>
      </c>
      <c r="N8" s="126">
        <v>122.18584715660684</v>
      </c>
      <c r="O8" s="126">
        <v>41.250302364942868</v>
      </c>
      <c r="P8" s="126">
        <v>27.418078736327118</v>
      </c>
      <c r="Q8" s="47" t="s">
        <v>111</v>
      </c>
    </row>
    <row r="9" spans="2:17">
      <c r="B9" s="38">
        <v>5</v>
      </c>
      <c r="C9" s="37" t="s">
        <v>117</v>
      </c>
      <c r="D9" s="126">
        <v>116.295341702</v>
      </c>
      <c r="E9" s="126">
        <v>57.537701897932365</v>
      </c>
      <c r="F9" s="126">
        <v>74.453609789899232</v>
      </c>
      <c r="G9" s="126">
        <v>247.87056371574403</v>
      </c>
      <c r="H9" s="126">
        <v>214.66985267605273</v>
      </c>
      <c r="I9" s="126">
        <v>255.39203734779272</v>
      </c>
      <c r="J9" s="126">
        <v>261.16132034501368</v>
      </c>
      <c r="K9" s="126">
        <v>165.53560417430737</v>
      </c>
      <c r="L9" s="126">
        <v>163.61234732873297</v>
      </c>
      <c r="M9" s="126">
        <v>88.56157511342208</v>
      </c>
      <c r="N9" s="126">
        <v>114.80731143587596</v>
      </c>
      <c r="O9" s="126">
        <v>135.8496243592401</v>
      </c>
      <c r="P9" s="126">
        <v>90.570725803769122</v>
      </c>
      <c r="Q9" s="47" t="s">
        <v>112</v>
      </c>
    </row>
    <row r="10" spans="2:17" ht="15.75" thickBot="1">
      <c r="B10" s="207" t="s">
        <v>3</v>
      </c>
      <c r="C10" s="208"/>
      <c r="D10" s="110">
        <f t="shared" ref="D10:P10" si="0">SUM(D5:D9)</f>
        <v>217.83971800700002</v>
      </c>
      <c r="E10" s="110">
        <f t="shared" si="0"/>
        <v>170.13064372664019</v>
      </c>
      <c r="F10" s="110">
        <f t="shared" si="0"/>
        <v>175.86569870056263</v>
      </c>
      <c r="G10" s="110">
        <f t="shared" si="0"/>
        <v>456.39496985797609</v>
      </c>
      <c r="H10" s="110">
        <f t="shared" si="0"/>
        <v>399.43158406795123</v>
      </c>
      <c r="I10" s="110">
        <f t="shared" si="0"/>
        <v>394.4655669160112</v>
      </c>
      <c r="J10" s="110">
        <f t="shared" si="0"/>
        <v>390.31180795013034</v>
      </c>
      <c r="K10" s="110">
        <f t="shared" si="0"/>
        <v>259.70440701514258</v>
      </c>
      <c r="L10" s="110">
        <f t="shared" si="0"/>
        <v>306.38951171751739</v>
      </c>
      <c r="M10" s="110">
        <f t="shared" si="0"/>
        <v>271.74848114608579</v>
      </c>
      <c r="N10" s="110">
        <f t="shared" si="0"/>
        <v>374.44338357842594</v>
      </c>
      <c r="O10" s="110">
        <f t="shared" si="0"/>
        <v>205.53016189250377</v>
      </c>
      <c r="P10" s="110">
        <f t="shared" si="0"/>
        <v>172.99345022518182</v>
      </c>
      <c r="Q10" s="49" t="s">
        <v>3</v>
      </c>
    </row>
    <row r="11" spans="2:17" ht="15.75" thickBot="1">
      <c r="B11" s="183" t="s">
        <v>407</v>
      </c>
      <c r="C11" s="184"/>
      <c r="D11" s="184"/>
      <c r="E11" s="184"/>
      <c r="F11" s="184"/>
      <c r="G11" s="184"/>
      <c r="H11" s="184"/>
      <c r="I11" s="184"/>
      <c r="J11" s="184"/>
      <c r="K11" s="184"/>
      <c r="L11" s="184"/>
      <c r="M11" s="184"/>
      <c r="N11" s="184"/>
      <c r="O11" s="184"/>
      <c r="P11" s="184"/>
      <c r="Q11" s="185"/>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Normal="100" workbookViewId="0">
      <selection activeCell="U12" sqref="U12"/>
    </sheetView>
  </sheetViews>
  <sheetFormatPr defaultRowHeight="15"/>
  <cols>
    <col min="1" max="1" width="3.85546875" customWidth="1"/>
    <col min="2" max="2" width="2.5703125" bestFit="1" customWidth="1"/>
    <col min="3" max="3" width="23" bestFit="1" customWidth="1"/>
    <col min="4" max="7" width="4.7109375" bestFit="1" customWidth="1"/>
    <col min="8" max="9" width="4.140625" bestFit="1" customWidth="1"/>
    <col min="10" max="10" width="4.28515625" bestFit="1" customWidth="1"/>
    <col min="11" max="13" width="4.7109375" bestFit="1" customWidth="1"/>
    <col min="14" max="14" width="5.140625" bestFit="1" customWidth="1"/>
    <col min="15" max="15" width="4.7109375" bestFit="1" customWidth="1"/>
    <col min="16" max="16" width="4.7109375" customWidth="1"/>
    <col min="17" max="17" width="19.5703125" bestFit="1" customWidth="1"/>
  </cols>
  <sheetData>
    <row r="1" spans="1:19" ht="15.75" thickBot="1"/>
    <row r="2" spans="1:19" ht="30.75" customHeight="1">
      <c r="B2" s="177" t="s">
        <v>314</v>
      </c>
      <c r="C2" s="186"/>
      <c r="D2" s="186"/>
      <c r="E2" s="186"/>
      <c r="F2" s="186"/>
      <c r="G2" s="186"/>
      <c r="H2" s="186"/>
      <c r="I2" s="186"/>
      <c r="J2" s="186"/>
      <c r="K2" s="186"/>
      <c r="L2" s="186"/>
      <c r="M2" s="186"/>
      <c r="N2" s="186"/>
      <c r="O2" s="186"/>
      <c r="P2" s="186"/>
      <c r="Q2" s="187"/>
    </row>
    <row r="3" spans="1:19" ht="15.75" thickBot="1">
      <c r="B3" s="188" t="s">
        <v>231</v>
      </c>
      <c r="C3" s="189"/>
      <c r="D3" s="189"/>
      <c r="E3" s="189"/>
      <c r="F3" s="189"/>
      <c r="G3" s="189"/>
      <c r="H3" s="189"/>
      <c r="I3" s="189"/>
      <c r="J3" s="189"/>
      <c r="K3" s="189"/>
      <c r="L3" s="189"/>
      <c r="M3" s="189"/>
      <c r="N3" s="189"/>
      <c r="O3" s="189"/>
      <c r="P3" s="189"/>
      <c r="Q3" s="190"/>
    </row>
    <row r="4" spans="1:19" ht="15.75" thickBot="1">
      <c r="A4" s="24"/>
      <c r="B4" s="50" t="s">
        <v>7</v>
      </c>
      <c r="C4" s="61" t="s">
        <v>298</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299</v>
      </c>
    </row>
    <row r="5" spans="1:19">
      <c r="A5" s="24"/>
      <c r="B5" s="79"/>
      <c r="C5" s="80" t="s">
        <v>300</v>
      </c>
      <c r="D5" s="53"/>
      <c r="E5" s="53"/>
      <c r="F5" s="53"/>
      <c r="G5" s="53"/>
      <c r="H5" s="53"/>
      <c r="I5" s="53"/>
      <c r="J5" s="53"/>
      <c r="K5" s="53"/>
      <c r="L5" s="53"/>
      <c r="M5" s="53"/>
      <c r="N5" s="53"/>
      <c r="O5" s="53"/>
      <c r="P5" s="53"/>
      <c r="Q5" s="37"/>
    </row>
    <row r="6" spans="1:19">
      <c r="A6" s="24"/>
      <c r="B6" s="38">
        <v>1</v>
      </c>
      <c r="C6" s="37" t="s">
        <v>301</v>
      </c>
      <c r="D6" s="126">
        <v>13671.010175719613</v>
      </c>
      <c r="E6" s="126">
        <v>1651.642177187756</v>
      </c>
      <c r="F6" s="126">
        <v>2530.3230179365373</v>
      </c>
      <c r="G6" s="126">
        <v>3645.9043569390878</v>
      </c>
      <c r="H6" s="126">
        <v>4273.2686786514096</v>
      </c>
      <c r="I6" s="126">
        <v>5543.862752077991</v>
      </c>
      <c r="J6" s="126">
        <v>6600.7512101248385</v>
      </c>
      <c r="K6" s="126">
        <v>7950.0815610970403</v>
      </c>
      <c r="L6" s="126">
        <v>9171.3511542728993</v>
      </c>
      <c r="M6" s="126">
        <v>10302.439955236281</v>
      </c>
      <c r="N6" s="126">
        <v>11509.922321752532</v>
      </c>
      <c r="O6" s="126">
        <v>12520.598368976558</v>
      </c>
      <c r="P6" s="126">
        <v>13690.747034818001</v>
      </c>
      <c r="Q6" s="47" t="s">
        <v>120</v>
      </c>
      <c r="S6" t="s">
        <v>340</v>
      </c>
    </row>
    <row r="7" spans="1:19">
      <c r="A7" s="24"/>
      <c r="B7" s="38">
        <v>2</v>
      </c>
      <c r="C7" s="37" t="s">
        <v>302</v>
      </c>
      <c r="D7" s="126">
        <v>1039.67755240818</v>
      </c>
      <c r="E7" s="126">
        <v>39.627745189639995</v>
      </c>
      <c r="F7" s="126">
        <v>64.634463348409994</v>
      </c>
      <c r="G7" s="126">
        <v>200.63520070814999</v>
      </c>
      <c r="H7" s="126">
        <v>404.89226683332004</v>
      </c>
      <c r="I7" s="126">
        <v>691.74323132302004</v>
      </c>
      <c r="J7" s="126">
        <v>848.31033255466002</v>
      </c>
      <c r="K7" s="126">
        <v>961.01275370879</v>
      </c>
      <c r="L7" s="126">
        <v>974.12354963356995</v>
      </c>
      <c r="M7" s="126">
        <v>987.79035305201</v>
      </c>
      <c r="N7" s="126">
        <v>1051.2147755221702</v>
      </c>
      <c r="O7" s="126">
        <v>1091.7211318314601</v>
      </c>
      <c r="P7" s="126">
        <v>1162.06714538203</v>
      </c>
      <c r="Q7" s="47" t="s">
        <v>121</v>
      </c>
    </row>
    <row r="8" spans="1:19">
      <c r="A8" s="24"/>
      <c r="B8" s="38">
        <v>3</v>
      </c>
      <c r="C8" s="37" t="s">
        <v>303</v>
      </c>
      <c r="D8" s="126">
        <v>541.98345536774002</v>
      </c>
      <c r="E8" s="126">
        <v>51.754393251319996</v>
      </c>
      <c r="F8" s="126">
        <v>94.632932423889997</v>
      </c>
      <c r="G8" s="126">
        <v>151.79116021754999</v>
      </c>
      <c r="H8" s="126">
        <v>189.71217523653999</v>
      </c>
      <c r="I8" s="126">
        <v>249.85582177192998</v>
      </c>
      <c r="J8" s="126">
        <v>302.88042403203997</v>
      </c>
      <c r="K8" s="126">
        <v>357.88270176347999</v>
      </c>
      <c r="L8" s="126">
        <v>404.26399880363999</v>
      </c>
      <c r="M8" s="126">
        <v>449.03729149888994</v>
      </c>
      <c r="N8" s="126">
        <v>507.47016868339</v>
      </c>
      <c r="O8" s="126">
        <v>562.61447926398</v>
      </c>
      <c r="P8" s="126">
        <v>616.92048083908992</v>
      </c>
      <c r="Q8" s="47" t="s">
        <v>122</v>
      </c>
    </row>
    <row r="9" spans="1:19">
      <c r="A9" s="24"/>
      <c r="B9" s="38">
        <v>4</v>
      </c>
      <c r="C9" s="37" t="s">
        <v>304</v>
      </c>
      <c r="D9" s="126">
        <v>3481.3491899800688</v>
      </c>
      <c r="E9" s="126">
        <v>225.62992904167893</v>
      </c>
      <c r="F9" s="126">
        <v>340.21342964111</v>
      </c>
      <c r="G9" s="126">
        <v>666.01228552628004</v>
      </c>
      <c r="H9" s="126">
        <v>863.3032066526979</v>
      </c>
      <c r="I9" s="126">
        <v>1077.8149629023287</v>
      </c>
      <c r="J9" s="126">
        <v>1275.1980832559263</v>
      </c>
      <c r="K9" s="126">
        <v>1661.8107475836364</v>
      </c>
      <c r="L9" s="126">
        <v>2186.7072916679303</v>
      </c>
      <c r="M9" s="126">
        <v>2432.5340936894363</v>
      </c>
      <c r="N9" s="126">
        <v>2542.0565262192963</v>
      </c>
      <c r="O9" s="126">
        <v>2869.7138615539902</v>
      </c>
      <c r="P9" s="126">
        <v>3316.0752819095001</v>
      </c>
      <c r="Q9" s="47" t="s">
        <v>123</v>
      </c>
    </row>
    <row r="10" spans="1:19">
      <c r="B10" s="38">
        <v>5</v>
      </c>
      <c r="C10" s="37" t="s">
        <v>305</v>
      </c>
      <c r="D10" s="126">
        <v>370.55043829699997</v>
      </c>
      <c r="E10" s="126">
        <v>2.2848953091099999</v>
      </c>
      <c r="F10" s="126">
        <v>1.82720582125</v>
      </c>
      <c r="G10" s="126">
        <v>3.9572457604000002</v>
      </c>
      <c r="H10" s="126">
        <v>6.1969369083099988</v>
      </c>
      <c r="I10" s="126">
        <v>9.7583852684400014</v>
      </c>
      <c r="J10" s="126">
        <v>9.0429316937599999</v>
      </c>
      <c r="K10" s="126">
        <v>9.3648027814199999</v>
      </c>
      <c r="L10" s="126">
        <v>17.110023001149997</v>
      </c>
      <c r="M10" s="126">
        <v>21.888761715690002</v>
      </c>
      <c r="N10" s="126">
        <v>24.643801149330002</v>
      </c>
      <c r="O10" s="126">
        <v>24.883027515680002</v>
      </c>
      <c r="P10" s="126">
        <v>30.718521419560002</v>
      </c>
      <c r="Q10" s="47" t="s">
        <v>124</v>
      </c>
    </row>
    <row r="11" spans="1:19">
      <c r="B11" s="75"/>
      <c r="C11" s="78" t="s">
        <v>306</v>
      </c>
      <c r="D11" s="112">
        <f t="shared" ref="D11:P11" si="0">SUM(D6:D10)</f>
        <v>19104.570811772603</v>
      </c>
      <c r="E11" s="112">
        <f t="shared" si="0"/>
        <v>1970.9391399795049</v>
      </c>
      <c r="F11" s="112">
        <f t="shared" si="0"/>
        <v>3031.6310491711974</v>
      </c>
      <c r="G11" s="112">
        <f t="shared" si="0"/>
        <v>4668.3002491514681</v>
      </c>
      <c r="H11" s="112">
        <f t="shared" si="0"/>
        <v>5737.373264282277</v>
      </c>
      <c r="I11" s="112">
        <f t="shared" si="0"/>
        <v>7573.0351533437097</v>
      </c>
      <c r="J11" s="112">
        <f t="shared" si="0"/>
        <v>9036.1829816612244</v>
      </c>
      <c r="K11" s="112">
        <f t="shared" si="0"/>
        <v>10940.152566934366</v>
      </c>
      <c r="L11" s="112">
        <f t="shared" si="0"/>
        <v>12753.556017379191</v>
      </c>
      <c r="M11" s="112">
        <f t="shared" si="0"/>
        <v>14193.690455192307</v>
      </c>
      <c r="N11" s="127">
        <f t="shared" si="0"/>
        <v>15635.307593326719</v>
      </c>
      <c r="O11" s="127">
        <f t="shared" si="0"/>
        <v>17069.530869141669</v>
      </c>
      <c r="P11" s="127">
        <f t="shared" si="0"/>
        <v>18816.528464368181</v>
      </c>
      <c r="Q11" s="76" t="s">
        <v>125</v>
      </c>
    </row>
    <row r="12" spans="1:19">
      <c r="B12" s="74"/>
      <c r="C12" s="37" t="s">
        <v>307</v>
      </c>
      <c r="D12" s="103"/>
      <c r="E12" s="103"/>
      <c r="F12" s="103"/>
      <c r="G12" s="103"/>
      <c r="H12" s="103"/>
      <c r="I12" s="103"/>
      <c r="J12" s="103"/>
      <c r="K12" s="103"/>
      <c r="L12" s="103"/>
      <c r="M12" s="103"/>
      <c r="N12" s="103"/>
      <c r="O12" s="103"/>
      <c r="P12" s="103"/>
      <c r="Q12" s="47" t="s">
        <v>126</v>
      </c>
    </row>
    <row r="13" spans="1:19">
      <c r="B13" s="38">
        <v>1</v>
      </c>
      <c r="C13" s="46" t="s">
        <v>308</v>
      </c>
      <c r="D13" s="125">
        <v>105.45984308222</v>
      </c>
      <c r="E13" s="125">
        <v>11.270864207988211</v>
      </c>
      <c r="F13" s="125">
        <v>14.280314670653</v>
      </c>
      <c r="G13" s="125">
        <v>26.925937543286913</v>
      </c>
      <c r="H13" s="125">
        <v>33.348405528524289</v>
      </c>
      <c r="I13" s="125">
        <v>42.984802594224291</v>
      </c>
      <c r="J13" s="125">
        <v>49.949774738151014</v>
      </c>
      <c r="K13" s="125">
        <v>58.046463405130659</v>
      </c>
      <c r="L13" s="125">
        <v>70.633717175535679</v>
      </c>
      <c r="M13" s="125">
        <v>75.742176097959742</v>
      </c>
      <c r="N13" s="125">
        <v>85.44734508793286</v>
      </c>
      <c r="O13" s="125">
        <v>91.969145902877557</v>
      </c>
      <c r="P13" s="125">
        <v>112.4263146637031</v>
      </c>
      <c r="Q13" s="58" t="s">
        <v>127</v>
      </c>
    </row>
    <row r="14" spans="1:19">
      <c r="B14" s="38">
        <v>2</v>
      </c>
      <c r="C14" s="37" t="s">
        <v>309</v>
      </c>
      <c r="D14" s="126">
        <v>92.132871025999989</v>
      </c>
      <c r="E14" s="126">
        <v>4.8592769120000003</v>
      </c>
      <c r="F14" s="125">
        <v>12.424744864680001</v>
      </c>
      <c r="G14" s="125">
        <v>16.81687583375</v>
      </c>
      <c r="H14" s="125">
        <v>22.23193853675</v>
      </c>
      <c r="I14" s="125">
        <v>26.384465361749999</v>
      </c>
      <c r="J14" s="125">
        <v>41.184354118499996</v>
      </c>
      <c r="K14" s="125">
        <v>47.72409945775</v>
      </c>
      <c r="L14" s="125">
        <v>62.778609293000002</v>
      </c>
      <c r="M14" s="125">
        <v>66.949136099249998</v>
      </c>
      <c r="N14" s="125">
        <v>74.479285655499993</v>
      </c>
      <c r="O14" s="126">
        <v>81.708485186749996</v>
      </c>
      <c r="P14" s="126">
        <v>95.103389758999995</v>
      </c>
      <c r="Q14" s="47" t="s">
        <v>128</v>
      </c>
    </row>
    <row r="15" spans="1:19">
      <c r="B15" s="38">
        <v>3</v>
      </c>
      <c r="C15" s="37" t="s">
        <v>310</v>
      </c>
      <c r="D15" s="126">
        <v>128.62552178199999</v>
      </c>
      <c r="E15" s="126">
        <v>11.580423464999999</v>
      </c>
      <c r="F15" s="125">
        <v>24.965496817339996</v>
      </c>
      <c r="G15" s="125">
        <v>29.884718778009997</v>
      </c>
      <c r="H15" s="125">
        <v>58.455428940679994</v>
      </c>
      <c r="I15" s="125">
        <v>72.850208646230001</v>
      </c>
      <c r="J15" s="125">
        <v>87.340796126100003</v>
      </c>
      <c r="K15" s="125">
        <v>100.52023432001999</v>
      </c>
      <c r="L15" s="125">
        <v>114.89070326794</v>
      </c>
      <c r="M15" s="125">
        <v>129.29440718061667</v>
      </c>
      <c r="N15" s="125">
        <v>143.40690909388002</v>
      </c>
      <c r="O15" s="126">
        <v>158.21565646481</v>
      </c>
      <c r="P15" s="126">
        <v>179.38014271099999</v>
      </c>
      <c r="Q15" s="47" t="s">
        <v>129</v>
      </c>
    </row>
    <row r="16" spans="1:19">
      <c r="B16" s="38">
        <v>4</v>
      </c>
      <c r="C16" s="37" t="s">
        <v>311</v>
      </c>
      <c r="D16" s="126">
        <v>154.59386422999998</v>
      </c>
      <c r="E16" s="126">
        <v>15.88962901693</v>
      </c>
      <c r="F16" s="125">
        <v>20.55200196625</v>
      </c>
      <c r="G16" s="125">
        <v>30.578180692</v>
      </c>
      <c r="H16" s="125">
        <v>45.458488972840001</v>
      </c>
      <c r="I16" s="125">
        <v>62.889359144579991</v>
      </c>
      <c r="J16" s="125">
        <v>73.979486066869995</v>
      </c>
      <c r="K16" s="125">
        <v>99.383282490282554</v>
      </c>
      <c r="L16" s="125">
        <v>105.498524864</v>
      </c>
      <c r="M16" s="125">
        <v>121.92405788023875</v>
      </c>
      <c r="N16" s="125">
        <v>140.72359646472711</v>
      </c>
      <c r="O16" s="126">
        <v>152.1984430755125</v>
      </c>
      <c r="P16" s="126">
        <v>175.49504617166252</v>
      </c>
      <c r="Q16" s="47" t="s">
        <v>130</v>
      </c>
    </row>
    <row r="17" spans="2:17">
      <c r="B17" s="38">
        <v>5</v>
      </c>
      <c r="C17" s="37" t="s">
        <v>312</v>
      </c>
      <c r="D17" s="126">
        <v>190.7415123895</v>
      </c>
      <c r="E17" s="126">
        <v>9.789591401940001</v>
      </c>
      <c r="F17" s="125">
        <v>22.456556106508224</v>
      </c>
      <c r="G17" s="125">
        <v>22.855737828960002</v>
      </c>
      <c r="H17" s="125">
        <v>31.497314625409995</v>
      </c>
      <c r="I17" s="125">
        <v>41.593812281299996</v>
      </c>
      <c r="J17" s="125">
        <v>49.678518897009994</v>
      </c>
      <c r="K17" s="125">
        <v>59.894450571459991</v>
      </c>
      <c r="L17" s="125">
        <v>74.396488460890751</v>
      </c>
      <c r="M17" s="125">
        <v>79.266429856459993</v>
      </c>
      <c r="N17" s="125">
        <v>84.032994204049999</v>
      </c>
      <c r="O17" s="126">
        <v>95.093944420450001</v>
      </c>
      <c r="P17" s="126">
        <v>130.38730000570999</v>
      </c>
      <c r="Q17" s="47" t="s">
        <v>131</v>
      </c>
    </row>
    <row r="18" spans="2:17">
      <c r="B18" s="75"/>
      <c r="C18" s="78" t="s">
        <v>313</v>
      </c>
      <c r="D18" s="127">
        <f t="shared" ref="D18:O18" si="1">SUM(D13:D17)</f>
        <v>671.55361250971998</v>
      </c>
      <c r="E18" s="127">
        <f t="shared" si="1"/>
        <v>53.389785003858208</v>
      </c>
      <c r="F18" s="127">
        <f t="shared" si="1"/>
        <v>94.679114425431209</v>
      </c>
      <c r="G18" s="127">
        <f t="shared" si="1"/>
        <v>127.06145067600691</v>
      </c>
      <c r="H18" s="127">
        <f t="shared" si="1"/>
        <v>190.99157660420425</v>
      </c>
      <c r="I18" s="127">
        <f t="shared" si="1"/>
        <v>246.70264802808427</v>
      </c>
      <c r="J18" s="127">
        <f t="shared" si="1"/>
        <v>302.13292994663101</v>
      </c>
      <c r="K18" s="127">
        <f t="shared" si="1"/>
        <v>365.56853024464317</v>
      </c>
      <c r="L18" s="127">
        <f t="shared" si="1"/>
        <v>428.19804306136643</v>
      </c>
      <c r="M18" s="127">
        <f t="shared" si="1"/>
        <v>473.17620711452514</v>
      </c>
      <c r="N18" s="127">
        <f t="shared" si="1"/>
        <v>528.09013050608996</v>
      </c>
      <c r="O18" s="127">
        <f t="shared" si="1"/>
        <v>579.18567505040005</v>
      </c>
      <c r="P18" s="127">
        <f t="shared" ref="P18" si="2">SUM(P13:P17)</f>
        <v>692.79219331107572</v>
      </c>
      <c r="Q18" s="76" t="s">
        <v>132</v>
      </c>
    </row>
    <row r="19" spans="2:17" ht="15.75" thickBot="1">
      <c r="B19" s="62"/>
      <c r="C19" s="63" t="s">
        <v>119</v>
      </c>
      <c r="D19" s="110">
        <f t="shared" ref="D19:O19" si="3">+D11-D18</f>
        <v>18433.017199262882</v>
      </c>
      <c r="E19" s="110">
        <f t="shared" si="3"/>
        <v>1917.5493549756468</v>
      </c>
      <c r="F19" s="110">
        <f t="shared" si="3"/>
        <v>2936.9519347457663</v>
      </c>
      <c r="G19" s="110">
        <f t="shared" si="3"/>
        <v>4541.2387984754614</v>
      </c>
      <c r="H19" s="110">
        <f t="shared" si="3"/>
        <v>5546.3816876780729</v>
      </c>
      <c r="I19" s="110">
        <f t="shared" si="3"/>
        <v>7326.332505315625</v>
      </c>
      <c r="J19" s="110">
        <f t="shared" si="3"/>
        <v>8734.0500517145938</v>
      </c>
      <c r="K19" s="110">
        <f t="shared" si="3"/>
        <v>10574.584036689723</v>
      </c>
      <c r="L19" s="110">
        <f t="shared" si="3"/>
        <v>12325.357974317825</v>
      </c>
      <c r="M19" s="110">
        <f t="shared" si="3"/>
        <v>13720.514248077781</v>
      </c>
      <c r="N19" s="110">
        <f t="shared" si="3"/>
        <v>15107.217462820628</v>
      </c>
      <c r="O19" s="110">
        <f t="shared" si="3"/>
        <v>16490.345194091267</v>
      </c>
      <c r="P19" s="110">
        <f t="shared" ref="P19" si="4">+P11-P18</f>
        <v>18123.736271057103</v>
      </c>
      <c r="Q19" s="77" t="s">
        <v>118</v>
      </c>
    </row>
    <row r="20" spans="2:17" ht="15.75" thickBot="1">
      <c r="B20" s="209" t="s">
        <v>407</v>
      </c>
      <c r="C20" s="210"/>
      <c r="D20" s="210"/>
      <c r="E20" s="210"/>
      <c r="F20" s="210"/>
      <c r="G20" s="210"/>
      <c r="H20" s="210"/>
      <c r="I20" s="210"/>
      <c r="J20" s="210"/>
      <c r="K20" s="210"/>
      <c r="L20" s="210"/>
      <c r="M20" s="210"/>
      <c r="N20" s="210"/>
      <c r="O20" s="210"/>
      <c r="P20" s="210"/>
      <c r="Q20" s="211"/>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S13" sqref="S13"/>
    </sheetView>
  </sheetViews>
  <sheetFormatPr defaultRowHeight="15"/>
  <cols>
    <col min="1" max="1" width="3.7109375" customWidth="1"/>
    <col min="2" max="2" width="2.7109375" bestFit="1" customWidth="1"/>
    <col min="3" max="3" width="21.5703125" bestFit="1" customWidth="1"/>
    <col min="4" max="5" width="4.7109375" bestFit="1" customWidth="1"/>
    <col min="6" max="6" width="4" bestFit="1" customWidth="1"/>
    <col min="7" max="7" width="4.140625" bestFit="1" customWidth="1"/>
    <col min="8" max="8" width="4.28515625" bestFit="1" customWidth="1"/>
    <col min="9" max="12" width="4.140625" bestFit="1" customWidth="1"/>
    <col min="13" max="13" width="4.28515625" bestFit="1" customWidth="1"/>
    <col min="14" max="15" width="4.7109375" bestFit="1" customWidth="1"/>
    <col min="16" max="16" width="4.7109375" customWidth="1"/>
    <col min="17" max="17" width="19.5703125" bestFit="1" customWidth="1"/>
  </cols>
  <sheetData>
    <row r="1" spans="2:17" ht="15.75" thickBot="1"/>
    <row r="2" spans="2:17" ht="24.75" customHeight="1">
      <c r="B2" s="177" t="s">
        <v>316</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5.75" thickBot="1">
      <c r="B4" s="50" t="s">
        <v>7</v>
      </c>
      <c r="C4" s="61" t="s">
        <v>298</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299</v>
      </c>
    </row>
    <row r="5" spans="2:17">
      <c r="B5" s="79"/>
      <c r="C5" s="80" t="s">
        <v>300</v>
      </c>
      <c r="D5" s="28"/>
      <c r="E5" s="28"/>
      <c r="F5" s="28"/>
      <c r="G5" s="28"/>
      <c r="H5" s="28"/>
      <c r="I5" s="28"/>
      <c r="J5" s="28"/>
      <c r="K5" s="28"/>
      <c r="L5" s="28"/>
      <c r="M5" s="28"/>
      <c r="N5" s="28"/>
      <c r="O5" s="28"/>
      <c r="P5" s="28"/>
      <c r="Q5" s="37"/>
    </row>
    <row r="6" spans="2:17">
      <c r="B6" s="38">
        <v>1</v>
      </c>
      <c r="C6" s="37" t="s">
        <v>301</v>
      </c>
      <c r="D6" s="126">
        <v>8022.3756565756103</v>
      </c>
      <c r="E6" s="126">
        <v>750.02343233009537</v>
      </c>
      <c r="F6" s="126">
        <v>1312.49685933245</v>
      </c>
      <c r="G6" s="126">
        <v>2035.051441491775</v>
      </c>
      <c r="H6" s="126">
        <v>2606.413963355652</v>
      </c>
      <c r="I6" s="126">
        <v>3392.5615970667086</v>
      </c>
      <c r="J6" s="126">
        <v>4031.6566013122265</v>
      </c>
      <c r="K6" s="126">
        <v>4718.5572757802074</v>
      </c>
      <c r="L6" s="126">
        <v>5424.9724033149205</v>
      </c>
      <c r="M6" s="126">
        <v>6048.7182960280406</v>
      </c>
      <c r="N6" s="126">
        <v>6736.2901624749311</v>
      </c>
      <c r="O6" s="126">
        <v>7399.8994194951974</v>
      </c>
      <c r="P6" s="126">
        <v>8100.9406009509685</v>
      </c>
      <c r="Q6" s="47" t="s">
        <v>120</v>
      </c>
    </row>
    <row r="7" spans="2:17">
      <c r="B7" s="38">
        <v>2</v>
      </c>
      <c r="C7" s="37" t="s">
        <v>302</v>
      </c>
      <c r="D7" s="126">
        <v>795.81102863418005</v>
      </c>
      <c r="E7" s="126">
        <v>14.255495253639999</v>
      </c>
      <c r="F7" s="126">
        <v>55.900196150409997</v>
      </c>
      <c r="G7" s="126">
        <v>152.27358070714999</v>
      </c>
      <c r="H7" s="126">
        <v>330.71413547332003</v>
      </c>
      <c r="I7" s="126">
        <v>544.13095510002006</v>
      </c>
      <c r="J7" s="126">
        <v>676.91379772666005</v>
      </c>
      <c r="K7" s="126">
        <v>751.15327569279009</v>
      </c>
      <c r="L7" s="126">
        <v>761.91334733056999</v>
      </c>
      <c r="M7" s="126">
        <v>764.94327218101</v>
      </c>
      <c r="N7" s="126">
        <v>797.11515647617</v>
      </c>
      <c r="O7" s="126">
        <v>822.81262589545997</v>
      </c>
      <c r="P7" s="126">
        <v>874.24760277503003</v>
      </c>
      <c r="Q7" s="47" t="s">
        <v>121</v>
      </c>
    </row>
    <row r="8" spans="2:17">
      <c r="B8" s="38">
        <v>3</v>
      </c>
      <c r="C8" s="37" t="s">
        <v>303</v>
      </c>
      <c r="D8" s="126">
        <v>511.38775294174002</v>
      </c>
      <c r="E8" s="126">
        <v>44.33367423432</v>
      </c>
      <c r="F8" s="126">
        <v>82.728724195889995</v>
      </c>
      <c r="G8" s="126">
        <v>135.88393453754998</v>
      </c>
      <c r="H8" s="126">
        <v>169.22080304153999</v>
      </c>
      <c r="I8" s="126">
        <v>224.87757751692999</v>
      </c>
      <c r="J8" s="126">
        <v>273.37287693103997</v>
      </c>
      <c r="K8" s="126">
        <v>323.62219375647999</v>
      </c>
      <c r="L8" s="126">
        <v>365.43141294864</v>
      </c>
      <c r="M8" s="126">
        <v>405.66015482588995</v>
      </c>
      <c r="N8" s="126">
        <v>459.40214512539001</v>
      </c>
      <c r="O8" s="126">
        <v>509.87016467597999</v>
      </c>
      <c r="P8" s="126">
        <v>559.31217881709006</v>
      </c>
      <c r="Q8" s="47" t="s">
        <v>122</v>
      </c>
    </row>
    <row r="9" spans="2:17">
      <c r="B9" s="38">
        <v>4</v>
      </c>
      <c r="C9" s="37" t="s">
        <v>304</v>
      </c>
      <c r="D9" s="126">
        <v>2859.5961547396141</v>
      </c>
      <c r="E9" s="126">
        <v>186.12513277494</v>
      </c>
      <c r="F9" s="126">
        <v>289.13958498687998</v>
      </c>
      <c r="G9" s="126">
        <v>560.23585019717996</v>
      </c>
      <c r="H9" s="126">
        <v>693.71229240359798</v>
      </c>
      <c r="I9" s="126">
        <v>876.75461596496132</v>
      </c>
      <c r="J9" s="126">
        <v>997.07140168966635</v>
      </c>
      <c r="K9" s="126">
        <v>1278.2184879552563</v>
      </c>
      <c r="L9" s="126">
        <v>1762.3855611543402</v>
      </c>
      <c r="M9" s="126">
        <v>1912.6484354889062</v>
      </c>
      <c r="N9" s="126">
        <v>2059.1007469673364</v>
      </c>
      <c r="O9" s="126">
        <v>2287.7449642450497</v>
      </c>
      <c r="P9" s="126">
        <v>2575.72915590614</v>
      </c>
      <c r="Q9" s="47" t="s">
        <v>123</v>
      </c>
    </row>
    <row r="10" spans="2:17">
      <c r="B10" s="38">
        <v>5</v>
      </c>
      <c r="C10" s="37" t="s">
        <v>315</v>
      </c>
      <c r="D10" s="126">
        <v>362.360341667</v>
      </c>
      <c r="E10" s="126">
        <v>1.7729906421100001</v>
      </c>
      <c r="F10" s="126">
        <v>1.6146168382499999</v>
      </c>
      <c r="G10" s="126">
        <v>3.8042155594000002</v>
      </c>
      <c r="H10" s="126">
        <v>5.6631332453999992</v>
      </c>
      <c r="I10" s="126">
        <v>9.6886838427700006</v>
      </c>
      <c r="J10" s="126">
        <v>8.9903422985999999</v>
      </c>
      <c r="K10" s="126">
        <v>8.7265620885999997</v>
      </c>
      <c r="L10" s="126">
        <v>16.332356445600002</v>
      </c>
      <c r="M10" s="126">
        <v>20.460045080059999</v>
      </c>
      <c r="N10" s="126">
        <v>22.675595101430002</v>
      </c>
      <c r="O10" s="126">
        <v>23.010017069709999</v>
      </c>
      <c r="P10" s="126">
        <v>28.625474838869998</v>
      </c>
      <c r="Q10" s="47" t="s">
        <v>124</v>
      </c>
    </row>
    <row r="11" spans="2:17">
      <c r="B11" s="75"/>
      <c r="C11" s="78" t="s">
        <v>306</v>
      </c>
      <c r="D11" s="127">
        <f t="shared" ref="D11:M11" si="0">SUM(D6:D10)</f>
        <v>12551.530934558145</v>
      </c>
      <c r="E11" s="127">
        <f t="shared" si="0"/>
        <v>996.51072523510538</v>
      </c>
      <c r="F11" s="127">
        <f t="shared" si="0"/>
        <v>1741.8799815038799</v>
      </c>
      <c r="G11" s="127">
        <f t="shared" si="0"/>
        <v>2887.2490224930548</v>
      </c>
      <c r="H11" s="127">
        <f t="shared" si="0"/>
        <v>3805.7243275195096</v>
      </c>
      <c r="I11" s="127">
        <f t="shared" si="0"/>
        <v>5048.0134294913896</v>
      </c>
      <c r="J11" s="127">
        <f t="shared" si="0"/>
        <v>5988.0050199581929</v>
      </c>
      <c r="K11" s="127">
        <f t="shared" si="0"/>
        <v>7080.2777952733331</v>
      </c>
      <c r="L11" s="127">
        <f t="shared" si="0"/>
        <v>8331.0350811940716</v>
      </c>
      <c r="M11" s="127">
        <f t="shared" si="0"/>
        <v>9152.430203603908</v>
      </c>
      <c r="N11" s="127">
        <f>SUM(N6:N10)</f>
        <v>10074.583806145258</v>
      </c>
      <c r="O11" s="127">
        <f>SUM(O6:O10)</f>
        <v>11043.337191381397</v>
      </c>
      <c r="P11" s="127">
        <f>SUM(P6:P10)</f>
        <v>12138.855013288097</v>
      </c>
      <c r="Q11" s="76" t="s">
        <v>125</v>
      </c>
    </row>
    <row r="12" spans="2:17">
      <c r="B12" s="74"/>
      <c r="C12" s="37" t="s">
        <v>307</v>
      </c>
      <c r="D12" s="108"/>
      <c r="E12" s="108"/>
      <c r="F12" s="108"/>
      <c r="G12" s="108"/>
      <c r="H12" s="108"/>
      <c r="I12" s="108"/>
      <c r="J12" s="108"/>
      <c r="K12" s="108"/>
      <c r="L12" s="108"/>
      <c r="M12" s="108"/>
      <c r="N12" s="126"/>
      <c r="O12" s="126"/>
      <c r="P12" s="126"/>
      <c r="Q12" s="47" t="s">
        <v>126</v>
      </c>
    </row>
    <row r="13" spans="2:17">
      <c r="B13" s="38">
        <v>1</v>
      </c>
      <c r="C13" s="37" t="s">
        <v>308</v>
      </c>
      <c r="D13" s="126">
        <v>72.725261827219995</v>
      </c>
      <c r="E13" s="126">
        <v>6.7329193758500008</v>
      </c>
      <c r="F13" s="126">
        <v>10.409422665653</v>
      </c>
      <c r="G13" s="126">
        <v>17.671519874282996</v>
      </c>
      <c r="H13" s="126">
        <v>23.977683343052998</v>
      </c>
      <c r="I13" s="126">
        <v>31.954518101963</v>
      </c>
      <c r="J13" s="126">
        <v>36.275941850903003</v>
      </c>
      <c r="K13" s="126">
        <v>42.176169416063004</v>
      </c>
      <c r="L13" s="126">
        <v>49.516808043970002</v>
      </c>
      <c r="M13" s="126">
        <v>47.279387415392996</v>
      </c>
      <c r="N13" s="126">
        <v>53.192793178992993</v>
      </c>
      <c r="O13" s="126">
        <v>59.91168217533</v>
      </c>
      <c r="P13" s="126">
        <v>77.033050852670002</v>
      </c>
      <c r="Q13" s="47" t="s">
        <v>127</v>
      </c>
    </row>
    <row r="14" spans="2:17">
      <c r="B14" s="38">
        <v>2</v>
      </c>
      <c r="C14" s="37" t="s">
        <v>309</v>
      </c>
      <c r="D14" s="126">
        <v>91.711569628999996</v>
      </c>
      <c r="E14" s="126">
        <v>4.8592769120000003</v>
      </c>
      <c r="F14" s="126">
        <v>12.424744864680001</v>
      </c>
      <c r="G14" s="126">
        <v>16.806575513750001</v>
      </c>
      <c r="H14" s="126">
        <v>22.221638216750002</v>
      </c>
      <c r="I14" s="126">
        <v>26.37416504175</v>
      </c>
      <c r="J14" s="126">
        <v>41.1698283315</v>
      </c>
      <c r="K14" s="126">
        <v>47.550058089750003</v>
      </c>
      <c r="L14" s="126">
        <v>62.096893454000003</v>
      </c>
      <c r="M14" s="126">
        <v>65.972766940249997</v>
      </c>
      <c r="N14" s="126">
        <v>73.511818196500002</v>
      </c>
      <c r="O14" s="126">
        <v>80.472548569750003</v>
      </c>
      <c r="P14" s="126">
        <v>93.502549461000001</v>
      </c>
      <c r="Q14" s="47" t="s">
        <v>128</v>
      </c>
    </row>
    <row r="15" spans="2:17">
      <c r="B15" s="38">
        <v>3</v>
      </c>
      <c r="C15" s="37" t="s">
        <v>310</v>
      </c>
      <c r="D15" s="126">
        <v>112.961693195</v>
      </c>
      <c r="E15" s="126">
        <v>8.7164001080000002</v>
      </c>
      <c r="F15" s="126">
        <v>14.67981283134</v>
      </c>
      <c r="G15" s="126">
        <v>21.881930589009997</v>
      </c>
      <c r="H15" s="126">
        <v>47.903817609679997</v>
      </c>
      <c r="I15" s="126">
        <v>59.749774175230002</v>
      </c>
      <c r="J15" s="126">
        <v>71.627343287100004</v>
      </c>
      <c r="K15" s="126">
        <v>81.882409153019992</v>
      </c>
      <c r="L15" s="126">
        <v>93.655141531940004</v>
      </c>
      <c r="M15" s="126">
        <v>105.31659401261666</v>
      </c>
      <c r="N15" s="126">
        <v>116.65597514888</v>
      </c>
      <c r="O15" s="126">
        <v>128.81972940080999</v>
      </c>
      <c r="P15" s="126">
        <v>147.245142319</v>
      </c>
      <c r="Q15" s="47" t="s">
        <v>129</v>
      </c>
    </row>
    <row r="16" spans="2:17">
      <c r="B16" s="38">
        <v>4</v>
      </c>
      <c r="C16" s="37" t="s">
        <v>311</v>
      </c>
      <c r="D16" s="126">
        <v>101.143399702</v>
      </c>
      <c r="E16" s="126">
        <v>9.7877292158299998</v>
      </c>
      <c r="F16" s="126">
        <v>10.941008495</v>
      </c>
      <c r="G16" s="126">
        <v>16.925791952000001</v>
      </c>
      <c r="H16" s="126">
        <v>27.688704264110001</v>
      </c>
      <c r="I16" s="126">
        <v>38.607816289089996</v>
      </c>
      <c r="J16" s="126">
        <v>42.207025905449996</v>
      </c>
      <c r="K16" s="126">
        <v>58.018390683</v>
      </c>
      <c r="L16" s="126">
        <v>63.745172079</v>
      </c>
      <c r="M16" s="126">
        <v>65.576361187000003</v>
      </c>
      <c r="N16" s="126">
        <v>78.488378572000002</v>
      </c>
      <c r="O16" s="126">
        <v>84.514739238999994</v>
      </c>
      <c r="P16" s="126">
        <v>101.86949621799999</v>
      </c>
      <c r="Q16" s="47" t="s">
        <v>130</v>
      </c>
    </row>
    <row r="17" spans="2:17">
      <c r="B17" s="38">
        <v>5</v>
      </c>
      <c r="C17" s="37" t="s">
        <v>312</v>
      </c>
      <c r="D17" s="126">
        <v>168.06956601300001</v>
      </c>
      <c r="E17" s="126">
        <v>6.98324481576</v>
      </c>
      <c r="F17" s="126">
        <v>9.2070134347700012</v>
      </c>
      <c r="G17" s="126">
        <v>14.79814889254</v>
      </c>
      <c r="H17" s="126">
        <v>20.716006100349997</v>
      </c>
      <c r="I17" s="126">
        <v>27.965551419040001</v>
      </c>
      <c r="J17" s="126">
        <v>33.988401003359996</v>
      </c>
      <c r="K17" s="126">
        <v>41.316890154619998</v>
      </c>
      <c r="L17" s="126">
        <v>47.648009790389999</v>
      </c>
      <c r="M17" s="126">
        <v>55.564410231230006</v>
      </c>
      <c r="N17" s="126">
        <v>57.211118255999999</v>
      </c>
      <c r="O17" s="126">
        <v>65.622132548769997</v>
      </c>
      <c r="P17" s="126">
        <v>97.614299272119993</v>
      </c>
      <c r="Q17" s="47" t="s">
        <v>131</v>
      </c>
    </row>
    <row r="18" spans="2:17">
      <c r="B18" s="75"/>
      <c r="C18" s="78" t="s">
        <v>313</v>
      </c>
      <c r="D18" s="127">
        <f t="shared" ref="D18:O18" si="1">SUM(D13:D17)</f>
        <v>546.61149036621998</v>
      </c>
      <c r="E18" s="127">
        <f t="shared" si="1"/>
        <v>37.079570427440004</v>
      </c>
      <c r="F18" s="127">
        <f t="shared" si="1"/>
        <v>57.662002291443002</v>
      </c>
      <c r="G18" s="127">
        <f t="shared" si="1"/>
        <v>88.08396682158299</v>
      </c>
      <c r="H18" s="127">
        <f t="shared" si="1"/>
        <v>142.50784953394299</v>
      </c>
      <c r="I18" s="127">
        <f t="shared" si="1"/>
        <v>184.65182502707299</v>
      </c>
      <c r="J18" s="127">
        <f t="shared" si="1"/>
        <v>225.26854037831302</v>
      </c>
      <c r="K18" s="127">
        <f t="shared" si="1"/>
        <v>270.94391749645303</v>
      </c>
      <c r="L18" s="127">
        <f t="shared" si="1"/>
        <v>316.66202489929998</v>
      </c>
      <c r="M18" s="127">
        <f t="shared" si="1"/>
        <v>339.70951978648964</v>
      </c>
      <c r="N18" s="127">
        <f t="shared" si="1"/>
        <v>379.060083352373</v>
      </c>
      <c r="O18" s="127">
        <f t="shared" si="1"/>
        <v>419.34083193365996</v>
      </c>
      <c r="P18" s="127">
        <f t="shared" ref="P18" si="2">SUM(P13:P17)</f>
        <v>517.26453812278999</v>
      </c>
      <c r="Q18" s="76" t="s">
        <v>132</v>
      </c>
    </row>
    <row r="19" spans="2:17" ht="15.75" thickBot="1">
      <c r="B19" s="62"/>
      <c r="C19" s="63" t="s">
        <v>119</v>
      </c>
      <c r="D19" s="110">
        <f t="shared" ref="D19:O19" si="3">D11-D18</f>
        <v>12004.919444191924</v>
      </c>
      <c r="E19" s="110">
        <f t="shared" si="3"/>
        <v>959.43115480766539</v>
      </c>
      <c r="F19" s="110">
        <f t="shared" si="3"/>
        <v>1684.2179792124368</v>
      </c>
      <c r="G19" s="110">
        <f t="shared" si="3"/>
        <v>2799.1650556714717</v>
      </c>
      <c r="H19" s="110">
        <f t="shared" si="3"/>
        <v>3663.2164779855666</v>
      </c>
      <c r="I19" s="110">
        <f t="shared" si="3"/>
        <v>4863.3616044643168</v>
      </c>
      <c r="J19" s="110">
        <f t="shared" si="3"/>
        <v>5762.7364795798794</v>
      </c>
      <c r="K19" s="110">
        <f t="shared" si="3"/>
        <v>6809.3338777768804</v>
      </c>
      <c r="L19" s="110">
        <f t="shared" si="3"/>
        <v>8014.3730562947712</v>
      </c>
      <c r="M19" s="110">
        <f t="shared" si="3"/>
        <v>8812.7206838174188</v>
      </c>
      <c r="N19" s="110">
        <f t="shared" si="3"/>
        <v>9695.5237227928847</v>
      </c>
      <c r="O19" s="110">
        <f t="shared" si="3"/>
        <v>10623.996359447738</v>
      </c>
      <c r="P19" s="110">
        <f t="shared" ref="P19" si="4">P11-P18</f>
        <v>11621.590475165307</v>
      </c>
      <c r="Q19" s="77" t="s">
        <v>118</v>
      </c>
    </row>
    <row r="20" spans="2:17" ht="15.75" thickBot="1">
      <c r="B20" s="191" t="s">
        <v>407</v>
      </c>
      <c r="C20" s="192"/>
      <c r="D20" s="192"/>
      <c r="E20" s="192"/>
      <c r="F20" s="192"/>
      <c r="G20" s="192"/>
      <c r="H20" s="192"/>
      <c r="I20" s="192"/>
      <c r="J20" s="192"/>
      <c r="K20" s="192"/>
      <c r="L20" s="192"/>
      <c r="M20" s="192"/>
      <c r="N20" s="192"/>
      <c r="O20" s="192"/>
      <c r="P20" s="192"/>
      <c r="Q20" s="193"/>
    </row>
  </sheetData>
  <mergeCells count="3">
    <mergeCell ref="B20:Q20"/>
    <mergeCell ref="B2:Q2"/>
    <mergeCell ref="B3:Q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U11" sqref="U11"/>
    </sheetView>
  </sheetViews>
  <sheetFormatPr defaultRowHeight="15"/>
  <cols>
    <col min="1" max="1" width="3.7109375" customWidth="1"/>
    <col min="2" max="2" width="2.5703125" bestFit="1" customWidth="1"/>
    <col min="3" max="3" width="21.5703125" bestFit="1" customWidth="1"/>
    <col min="4" max="4" width="4.140625" bestFit="1" customWidth="1"/>
    <col min="5" max="5" width="4.28515625" bestFit="1" customWidth="1"/>
    <col min="6" max="6" width="4" bestFit="1" customWidth="1"/>
    <col min="7" max="7" width="4.140625" bestFit="1" customWidth="1"/>
    <col min="8" max="8" width="4.28515625" bestFit="1" customWidth="1"/>
    <col min="9" max="9" width="4" bestFit="1" customWidth="1"/>
    <col min="10" max="12" width="4.140625" bestFit="1" customWidth="1"/>
    <col min="13" max="13" width="4.28515625" bestFit="1" customWidth="1"/>
    <col min="14" max="14" width="4.140625" bestFit="1" customWidth="1"/>
    <col min="15" max="15" width="4.5703125" bestFit="1" customWidth="1"/>
    <col min="16" max="16" width="4.140625" customWidth="1"/>
    <col min="17" max="17" width="19.5703125" bestFit="1" customWidth="1"/>
  </cols>
  <sheetData>
    <row r="1" spans="2:17" ht="15.75" thickBot="1"/>
    <row r="2" spans="2:17" ht="26.25" customHeight="1">
      <c r="B2" s="177" t="s">
        <v>317</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5.75" thickBot="1">
      <c r="B4" s="50" t="s">
        <v>7</v>
      </c>
      <c r="C4" s="61" t="s">
        <v>298</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299</v>
      </c>
    </row>
    <row r="5" spans="2:17">
      <c r="B5" s="79"/>
      <c r="C5" s="80" t="s">
        <v>300</v>
      </c>
      <c r="D5" s="28"/>
      <c r="E5" s="28"/>
      <c r="F5" s="28"/>
      <c r="G5" s="28"/>
      <c r="H5" s="28"/>
      <c r="I5" s="28"/>
      <c r="J5" s="28"/>
      <c r="K5" s="28"/>
      <c r="L5" s="28"/>
      <c r="M5" s="28"/>
      <c r="N5" s="28"/>
      <c r="O5" s="28"/>
      <c r="P5" s="28"/>
      <c r="Q5" s="37"/>
    </row>
    <row r="6" spans="2:17">
      <c r="B6" s="38">
        <v>1</v>
      </c>
      <c r="C6" s="37" t="s">
        <v>301</v>
      </c>
      <c r="D6" s="126">
        <v>1436.1135085880001</v>
      </c>
      <c r="E6" s="126">
        <v>153.00842221519</v>
      </c>
      <c r="F6" s="126">
        <v>241.48874327216998</v>
      </c>
      <c r="G6" s="126">
        <v>360.87479526789002</v>
      </c>
      <c r="H6" s="126">
        <v>477.68418605979997</v>
      </c>
      <c r="I6" s="126">
        <v>596.34575968818001</v>
      </c>
      <c r="J6" s="126">
        <v>716.32456335918005</v>
      </c>
      <c r="K6" s="126">
        <v>849.25613089425997</v>
      </c>
      <c r="L6" s="126">
        <v>976.13497009976004</v>
      </c>
      <c r="M6" s="126">
        <v>1160.6203516399103</v>
      </c>
      <c r="N6" s="126">
        <v>1297.81386010696</v>
      </c>
      <c r="O6" s="126">
        <v>1431.1123873004799</v>
      </c>
      <c r="P6" s="126">
        <v>1557.57257213401</v>
      </c>
      <c r="Q6" s="47" t="s">
        <v>120</v>
      </c>
    </row>
    <row r="7" spans="2:17">
      <c r="B7" s="38">
        <v>2</v>
      </c>
      <c r="C7" s="37" t="s">
        <v>302</v>
      </c>
      <c r="D7" s="126">
        <v>197.65099687099999</v>
      </c>
      <c r="E7" s="126">
        <v>24.832774112999999</v>
      </c>
      <c r="F7" s="126">
        <v>7.7301897290000001</v>
      </c>
      <c r="G7" s="126">
        <v>33.055276978000002</v>
      </c>
      <c r="H7" s="126">
        <v>53.703111018999998</v>
      </c>
      <c r="I7" s="126">
        <v>105.333155527</v>
      </c>
      <c r="J7" s="126">
        <v>125.18694249000001</v>
      </c>
      <c r="K7" s="126">
        <v>155.13219971699999</v>
      </c>
      <c r="L7" s="126">
        <v>156.784224722</v>
      </c>
      <c r="M7" s="126">
        <v>167.089081045</v>
      </c>
      <c r="N7" s="126">
        <v>195.62951906399999</v>
      </c>
      <c r="O7" s="126">
        <v>205.016601799</v>
      </c>
      <c r="P7" s="126">
        <v>221.14857626599999</v>
      </c>
      <c r="Q7" s="47" t="s">
        <v>121</v>
      </c>
    </row>
    <row r="8" spans="2:17">
      <c r="B8" s="38">
        <v>3</v>
      </c>
      <c r="C8" s="37" t="s">
        <v>303</v>
      </c>
      <c r="D8" s="126">
        <v>30.239028543</v>
      </c>
      <c r="E8" s="126">
        <v>6.8048563489999996</v>
      </c>
      <c r="F8" s="126">
        <v>11.28834556</v>
      </c>
      <c r="G8" s="126">
        <v>15.798134771999999</v>
      </c>
      <c r="H8" s="126">
        <v>20.345917651000001</v>
      </c>
      <c r="I8" s="126">
        <v>24.784304862999999</v>
      </c>
      <c r="J8" s="126">
        <v>29.277244072999999</v>
      </c>
      <c r="K8" s="126">
        <v>33.993841343</v>
      </c>
      <c r="L8" s="126">
        <v>38.529555555000002</v>
      </c>
      <c r="M8" s="126">
        <v>43.074106372999999</v>
      </c>
      <c r="N8" s="126">
        <v>47.689235682000003</v>
      </c>
      <c r="O8" s="126">
        <v>52.327647923999997</v>
      </c>
      <c r="P8" s="126">
        <v>57.153756569999999</v>
      </c>
      <c r="Q8" s="47" t="s">
        <v>122</v>
      </c>
    </row>
    <row r="9" spans="2:17">
      <c r="B9" s="38">
        <v>4</v>
      </c>
      <c r="C9" s="37" t="s">
        <v>304</v>
      </c>
      <c r="D9" s="126">
        <v>154.24772364399999</v>
      </c>
      <c r="E9" s="126">
        <v>29.441406694508942</v>
      </c>
      <c r="F9" s="126">
        <v>37.015959209999998</v>
      </c>
      <c r="G9" s="126">
        <v>62.878072472870002</v>
      </c>
      <c r="H9" s="126">
        <v>132.28092631587</v>
      </c>
      <c r="I9" s="126">
        <v>160.14084896847001</v>
      </c>
      <c r="J9" s="126">
        <v>217.23537207758</v>
      </c>
      <c r="K9" s="126">
        <v>265.37461772958</v>
      </c>
      <c r="L9" s="126">
        <v>281.86906057458003</v>
      </c>
      <c r="M9" s="126">
        <v>312.55859188580001</v>
      </c>
      <c r="N9" s="126">
        <v>300.17063483204998</v>
      </c>
      <c r="O9" s="126">
        <v>311.27178785004998</v>
      </c>
      <c r="P9" s="126">
        <v>349.23678889322997</v>
      </c>
      <c r="Q9" s="47" t="s">
        <v>123</v>
      </c>
    </row>
    <row r="10" spans="2:17">
      <c r="B10" s="38">
        <v>5</v>
      </c>
      <c r="C10" s="37" t="s">
        <v>315</v>
      </c>
      <c r="D10" s="126">
        <v>9.4908881019999995</v>
      </c>
      <c r="E10" s="126">
        <v>0.31360384899999999</v>
      </c>
      <c r="F10" s="126">
        <v>0.127349199</v>
      </c>
      <c r="G10" s="126">
        <v>0.17271034900000001</v>
      </c>
      <c r="H10" s="126">
        <v>0.940897655</v>
      </c>
      <c r="I10" s="126">
        <v>0.86191719099999997</v>
      </c>
      <c r="J10" s="126">
        <v>0.86746006799999997</v>
      </c>
      <c r="K10" s="126">
        <v>0.88114139499999999</v>
      </c>
      <c r="L10" s="126">
        <v>0.89240175799999999</v>
      </c>
      <c r="M10" s="126">
        <v>0.96124992799999998</v>
      </c>
      <c r="N10" s="126">
        <v>1.1584195989999999</v>
      </c>
      <c r="O10" s="126">
        <v>1.423053992</v>
      </c>
      <c r="P10" s="126">
        <v>1.496678983</v>
      </c>
      <c r="Q10" s="47" t="s">
        <v>124</v>
      </c>
    </row>
    <row r="11" spans="2:17">
      <c r="B11" s="75"/>
      <c r="C11" s="78" t="s">
        <v>306</v>
      </c>
      <c r="D11" s="127">
        <f t="shared" ref="D11:P11" si="0">SUM(D6:D10)</f>
        <v>1827.742145748</v>
      </c>
      <c r="E11" s="127">
        <f t="shared" si="0"/>
        <v>214.40106322069894</v>
      </c>
      <c r="F11" s="127">
        <f t="shared" si="0"/>
        <v>297.65058697016997</v>
      </c>
      <c r="G11" s="127">
        <f t="shared" si="0"/>
        <v>472.77898983976002</v>
      </c>
      <c r="H11" s="127">
        <f t="shared" si="0"/>
        <v>684.95503870067</v>
      </c>
      <c r="I11" s="127">
        <f t="shared" si="0"/>
        <v>887.46598623764999</v>
      </c>
      <c r="J11" s="127">
        <f t="shared" si="0"/>
        <v>1088.8915820677601</v>
      </c>
      <c r="K11" s="127">
        <f t="shared" si="0"/>
        <v>1304.63793107884</v>
      </c>
      <c r="L11" s="127">
        <f t="shared" si="0"/>
        <v>1454.2102127093401</v>
      </c>
      <c r="M11" s="127">
        <f t="shared" si="0"/>
        <v>1684.3033808717103</v>
      </c>
      <c r="N11" s="127">
        <f t="shared" si="0"/>
        <v>1842.46166928401</v>
      </c>
      <c r="O11" s="127">
        <f t="shared" si="0"/>
        <v>2001.15147886553</v>
      </c>
      <c r="P11" s="127">
        <f t="shared" si="0"/>
        <v>2186.6083728462399</v>
      </c>
      <c r="Q11" s="76" t="s">
        <v>125</v>
      </c>
    </row>
    <row r="12" spans="2:17">
      <c r="B12" s="74"/>
      <c r="C12" s="81" t="s">
        <v>307</v>
      </c>
      <c r="D12" s="108"/>
      <c r="E12" s="108"/>
      <c r="F12" s="108"/>
      <c r="G12" s="108"/>
      <c r="H12" s="108"/>
      <c r="I12" s="108"/>
      <c r="J12" s="108"/>
      <c r="K12" s="108"/>
      <c r="L12" s="108"/>
      <c r="M12" s="108"/>
      <c r="N12" s="126"/>
      <c r="O12" s="126"/>
      <c r="P12" s="126"/>
      <c r="Q12" s="47" t="s">
        <v>126</v>
      </c>
    </row>
    <row r="13" spans="2:17">
      <c r="B13" s="38">
        <v>1</v>
      </c>
      <c r="C13" s="37" t="s">
        <v>308</v>
      </c>
      <c r="D13" s="126">
        <v>17.128215393000001</v>
      </c>
      <c r="E13" s="126">
        <v>2.3829290182200005</v>
      </c>
      <c r="F13" s="126">
        <v>3.5820735090000002</v>
      </c>
      <c r="G13" s="126">
        <v>4.8549036159999996</v>
      </c>
      <c r="H13" s="126">
        <v>6.7932350750000001</v>
      </c>
      <c r="I13" s="126">
        <v>7.9814713160000004</v>
      </c>
      <c r="J13" s="126">
        <v>9.2782316770000008</v>
      </c>
      <c r="K13" s="126">
        <v>10.802114353</v>
      </c>
      <c r="L13" s="126">
        <v>12.433103659</v>
      </c>
      <c r="M13" s="126">
        <v>19.081503362999999</v>
      </c>
      <c r="N13" s="126">
        <v>20.730770873000001</v>
      </c>
      <c r="O13" s="126">
        <v>22.326051583999998</v>
      </c>
      <c r="P13" s="126">
        <v>23.769434908000001</v>
      </c>
      <c r="Q13" s="47" t="s">
        <v>127</v>
      </c>
    </row>
    <row r="14" spans="2:17">
      <c r="B14" s="38">
        <v>2</v>
      </c>
      <c r="C14" s="37" t="s">
        <v>309</v>
      </c>
      <c r="D14" s="126">
        <v>8.3811195000000005E-2</v>
      </c>
      <c r="E14" s="126">
        <v>0</v>
      </c>
      <c r="F14" s="126">
        <v>0</v>
      </c>
      <c r="G14" s="126">
        <v>1.030032E-2</v>
      </c>
      <c r="H14" s="126">
        <v>1.030032E-2</v>
      </c>
      <c r="I14" s="126">
        <v>1.030032E-2</v>
      </c>
      <c r="J14" s="126">
        <v>1.4525787E-2</v>
      </c>
      <c r="K14" s="126">
        <v>0.174041368</v>
      </c>
      <c r="L14" s="126">
        <v>0.68171583899999999</v>
      </c>
      <c r="M14" s="126">
        <v>0.97636915899999999</v>
      </c>
      <c r="N14" s="126">
        <v>0.96746745899999997</v>
      </c>
      <c r="O14" s="126">
        <v>1.2359366169999999</v>
      </c>
      <c r="P14" s="126">
        <v>1.6008402980000001</v>
      </c>
      <c r="Q14" s="47" t="s">
        <v>128</v>
      </c>
    </row>
    <row r="15" spans="2:17">
      <c r="B15" s="38">
        <v>3</v>
      </c>
      <c r="C15" s="37" t="s">
        <v>310</v>
      </c>
      <c r="D15" s="126">
        <v>15.278481455</v>
      </c>
      <c r="E15" s="126">
        <v>2.575204861</v>
      </c>
      <c r="F15" s="126">
        <v>5.1298396439999996</v>
      </c>
      <c r="G15" s="126">
        <v>7.6602540269999997</v>
      </c>
      <c r="H15" s="126">
        <v>10.190588211</v>
      </c>
      <c r="I15" s="126">
        <v>12.720922393</v>
      </c>
      <c r="J15" s="126">
        <v>15.250252011000001</v>
      </c>
      <c r="K15" s="126">
        <v>18.090935589000001</v>
      </c>
      <c r="L15" s="126">
        <v>20.604983407999999</v>
      </c>
      <c r="M15" s="126">
        <v>23.347234839999999</v>
      </c>
      <c r="N15" s="126">
        <v>25.952978117000001</v>
      </c>
      <c r="O15" s="126">
        <v>28.514282485999999</v>
      </c>
      <c r="P15" s="126">
        <v>31.169667063999999</v>
      </c>
      <c r="Q15" s="47" t="s">
        <v>129</v>
      </c>
    </row>
    <row r="16" spans="2:17">
      <c r="B16" s="38">
        <v>4</v>
      </c>
      <c r="C16" s="37" t="s">
        <v>311</v>
      </c>
      <c r="D16" s="126">
        <v>26.203523454999999</v>
      </c>
      <c r="E16" s="126">
        <v>2.4891237451000001</v>
      </c>
      <c r="F16" s="126">
        <v>4.5665592019999997</v>
      </c>
      <c r="G16" s="126">
        <v>6.8177169319999997</v>
      </c>
      <c r="H16" s="126">
        <v>9.8749206029999996</v>
      </c>
      <c r="I16" s="126">
        <v>14.289885616999999</v>
      </c>
      <c r="J16" s="126">
        <v>16.806639538999999</v>
      </c>
      <c r="K16" s="126">
        <v>20.425885922999999</v>
      </c>
      <c r="L16" s="126">
        <v>23.540335676000002</v>
      </c>
      <c r="M16" s="126">
        <v>29.377123785999999</v>
      </c>
      <c r="N16" s="126">
        <v>32.590095564000002</v>
      </c>
      <c r="O16" s="126">
        <v>35.226713717000003</v>
      </c>
      <c r="P16" s="126">
        <v>38.415100434000003</v>
      </c>
      <c r="Q16" s="47" t="s">
        <v>130</v>
      </c>
    </row>
    <row r="17" spans="2:17">
      <c r="B17" s="38">
        <v>5</v>
      </c>
      <c r="C17" s="37" t="s">
        <v>312</v>
      </c>
      <c r="D17" s="126">
        <v>2.6409184419999998</v>
      </c>
      <c r="E17" s="126">
        <v>0.41317142499999998</v>
      </c>
      <c r="F17" s="126">
        <v>0.50149322600000001</v>
      </c>
      <c r="G17" s="126">
        <v>0.65392997600000002</v>
      </c>
      <c r="H17" s="126">
        <v>1.512184703</v>
      </c>
      <c r="I17" s="126">
        <v>1.851551765</v>
      </c>
      <c r="J17" s="126">
        <v>2.2609745550000002</v>
      </c>
      <c r="K17" s="126">
        <v>2.6958292089999998</v>
      </c>
      <c r="L17" s="126">
        <v>3.1321210650000002</v>
      </c>
      <c r="M17" s="126">
        <v>3.5362624330000001</v>
      </c>
      <c r="N17" s="126">
        <v>4.17017097</v>
      </c>
      <c r="O17" s="126">
        <v>4.6091844220000002</v>
      </c>
      <c r="P17" s="126">
        <v>5.6409774920000002</v>
      </c>
      <c r="Q17" s="47" t="s">
        <v>131</v>
      </c>
    </row>
    <row r="18" spans="2:17">
      <c r="B18" s="75"/>
      <c r="C18" s="78" t="s">
        <v>313</v>
      </c>
      <c r="D18" s="127">
        <f t="shared" ref="D18:N18" si="1">SUM(D13:D17)</f>
        <v>61.334949940000001</v>
      </c>
      <c r="E18" s="127">
        <f t="shared" si="1"/>
        <v>7.8604290493200004</v>
      </c>
      <c r="F18" s="127">
        <f t="shared" si="1"/>
        <v>13.779965580999999</v>
      </c>
      <c r="G18" s="127">
        <f t="shared" si="1"/>
        <v>19.997104870999998</v>
      </c>
      <c r="H18" s="127">
        <f t="shared" si="1"/>
        <v>28.381228911999997</v>
      </c>
      <c r="I18" s="127">
        <f t="shared" si="1"/>
        <v>36.854131410999997</v>
      </c>
      <c r="J18" s="127">
        <f t="shared" si="1"/>
        <v>43.610623568999998</v>
      </c>
      <c r="K18" s="127">
        <f t="shared" si="1"/>
        <v>52.188806442000008</v>
      </c>
      <c r="L18" s="127">
        <f t="shared" si="1"/>
        <v>60.392259646999996</v>
      </c>
      <c r="M18" s="127">
        <f t="shared" si="1"/>
        <v>76.318493580999998</v>
      </c>
      <c r="N18" s="127">
        <f t="shared" si="1"/>
        <v>84.411482982999999</v>
      </c>
      <c r="O18" s="127">
        <f t="shared" ref="O18:P18" si="2">SUM(O13:O17)</f>
        <v>91.912168825999998</v>
      </c>
      <c r="P18" s="127">
        <f t="shared" si="2"/>
        <v>100.596020196</v>
      </c>
      <c r="Q18" s="76" t="s">
        <v>132</v>
      </c>
    </row>
    <row r="19" spans="2:17" ht="15.75" thickBot="1">
      <c r="B19" s="62"/>
      <c r="C19" s="63" t="s">
        <v>119</v>
      </c>
      <c r="D19" s="110">
        <f t="shared" ref="D19:N19" si="3">D11-D18</f>
        <v>1766.4071958079999</v>
      </c>
      <c r="E19" s="110">
        <f t="shared" si="3"/>
        <v>206.54063417137894</v>
      </c>
      <c r="F19" s="110">
        <f t="shared" si="3"/>
        <v>283.87062138916997</v>
      </c>
      <c r="G19" s="110">
        <f t="shared" si="3"/>
        <v>452.78188496876004</v>
      </c>
      <c r="H19" s="110">
        <f t="shared" si="3"/>
        <v>656.57380978867002</v>
      </c>
      <c r="I19" s="110">
        <f t="shared" si="3"/>
        <v>850.61185482664996</v>
      </c>
      <c r="J19" s="110">
        <f t="shared" si="3"/>
        <v>1045.2809584987601</v>
      </c>
      <c r="K19" s="110">
        <f t="shared" si="3"/>
        <v>1252.44912463684</v>
      </c>
      <c r="L19" s="110">
        <f t="shared" si="3"/>
        <v>1393.8179530623402</v>
      </c>
      <c r="M19" s="110">
        <f t="shared" si="3"/>
        <v>1607.9848872907103</v>
      </c>
      <c r="N19" s="110">
        <f t="shared" si="3"/>
        <v>1758.0501863010099</v>
      </c>
      <c r="O19" s="110">
        <f t="shared" ref="O19:P19" si="4">O11-O18</f>
        <v>1909.23931003953</v>
      </c>
      <c r="P19" s="110">
        <f t="shared" si="4"/>
        <v>2086.0123526502398</v>
      </c>
      <c r="Q19" s="77" t="s">
        <v>118</v>
      </c>
    </row>
    <row r="20" spans="2:17" ht="15.75" thickBot="1">
      <c r="B20" s="191" t="s">
        <v>407</v>
      </c>
      <c r="C20" s="192"/>
      <c r="D20" s="192"/>
      <c r="E20" s="192"/>
      <c r="F20" s="192"/>
      <c r="G20" s="192"/>
      <c r="H20" s="192"/>
      <c r="I20" s="192"/>
      <c r="J20" s="192"/>
      <c r="K20" s="192"/>
      <c r="L20" s="192"/>
      <c r="M20" s="192"/>
      <c r="N20" s="192"/>
      <c r="O20" s="192"/>
      <c r="P20" s="192"/>
      <c r="Q20" s="193"/>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5"/>
  <sheetViews>
    <sheetView showGridLines="0" workbookViewId="0">
      <selection activeCell="D14" sqref="D14"/>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164</v>
      </c>
      <c r="D9" s="16"/>
      <c r="E9" s="16"/>
    </row>
    <row r="10" spans="1:5" s="13" customFormat="1" ht="15.75">
      <c r="A10" s="17"/>
      <c r="C10" s="15"/>
      <c r="D10" s="16"/>
      <c r="E10" s="16"/>
    </row>
    <row r="11" spans="1:5" s="13" customFormat="1" ht="15.75">
      <c r="A11" s="17"/>
      <c r="C11" s="15" t="s">
        <v>169</v>
      </c>
      <c r="D11" s="22" t="s">
        <v>165</v>
      </c>
      <c r="E11" s="16"/>
    </row>
    <row r="12" spans="1:5" s="13" customFormat="1" ht="15.75">
      <c r="A12" s="17"/>
      <c r="C12" s="15" t="s">
        <v>225</v>
      </c>
      <c r="D12" s="22" t="s">
        <v>166</v>
      </c>
      <c r="E12" s="16"/>
    </row>
    <row r="13" spans="1:5" s="13" customFormat="1" ht="15.75">
      <c r="A13" s="17"/>
      <c r="C13" s="15" t="s">
        <v>170</v>
      </c>
      <c r="D13" s="22" t="s">
        <v>167</v>
      </c>
      <c r="E13" s="18"/>
    </row>
    <row r="14" spans="1:5" s="13" customFormat="1" ht="15.75">
      <c r="A14" s="17"/>
      <c r="C14" s="15" t="s">
        <v>403</v>
      </c>
      <c r="D14" s="22" t="s">
        <v>404</v>
      </c>
      <c r="E14" s="18"/>
    </row>
    <row r="15" spans="1:5" s="13" customFormat="1" ht="15.75">
      <c r="A15" s="17"/>
      <c r="C15" s="15" t="s">
        <v>171</v>
      </c>
      <c r="D15" s="6">
        <v>1</v>
      </c>
      <c r="E15" s="18"/>
    </row>
    <row r="16" spans="1:5" s="13" customFormat="1" ht="15.75">
      <c r="A16" s="17"/>
      <c r="C16" s="15" t="s">
        <v>172</v>
      </c>
      <c r="D16" s="6">
        <v>1</v>
      </c>
      <c r="E16" s="16"/>
    </row>
    <row r="17" spans="1:5" s="13" customFormat="1" ht="15.75">
      <c r="A17" s="17"/>
      <c r="C17" s="15" t="s">
        <v>173</v>
      </c>
      <c r="D17" s="6">
        <v>3</v>
      </c>
      <c r="E17" s="18"/>
    </row>
    <row r="18" spans="1:5" s="13" customFormat="1" ht="15.75">
      <c r="A18" s="17"/>
      <c r="C18" s="15" t="s">
        <v>174</v>
      </c>
      <c r="D18" s="6">
        <v>3</v>
      </c>
      <c r="E18" s="16"/>
    </row>
    <row r="19" spans="1:5" s="13" customFormat="1" ht="15.75">
      <c r="A19" s="17"/>
      <c r="C19" s="15" t="s">
        <v>175</v>
      </c>
      <c r="D19" s="6">
        <v>5</v>
      </c>
      <c r="E19" s="18"/>
    </row>
    <row r="20" spans="1:5" s="13" customFormat="1">
      <c r="A20" s="17"/>
      <c r="C20" s="13" t="s">
        <v>176</v>
      </c>
      <c r="D20" s="6">
        <v>5</v>
      </c>
    </row>
    <row r="21" spans="1:5" s="13" customFormat="1">
      <c r="A21" s="17"/>
      <c r="C21" s="13" t="s">
        <v>177</v>
      </c>
      <c r="D21" s="6">
        <v>7</v>
      </c>
    </row>
    <row r="22" spans="1:5" s="13" customFormat="1" ht="15.75">
      <c r="A22" s="17"/>
      <c r="C22" s="15" t="s">
        <v>178</v>
      </c>
      <c r="D22" s="6">
        <v>7</v>
      </c>
    </row>
    <row r="23" spans="1:5" s="13" customFormat="1">
      <c r="A23" s="17"/>
      <c r="C23" s="13" t="s">
        <v>179</v>
      </c>
      <c r="D23" s="6">
        <v>9</v>
      </c>
    </row>
    <row r="24" spans="1:5" s="13" customFormat="1" ht="15.75">
      <c r="A24" s="17"/>
      <c r="C24" s="15" t="s">
        <v>180</v>
      </c>
      <c r="D24" s="6">
        <v>10</v>
      </c>
      <c r="E24" s="18"/>
    </row>
    <row r="25" spans="1:5" s="13" customFormat="1">
      <c r="A25" s="17"/>
      <c r="C25" s="13" t="s">
        <v>181</v>
      </c>
      <c r="D25" s="6">
        <v>11</v>
      </c>
    </row>
    <row r="26" spans="1:5" s="13" customFormat="1" ht="15.75">
      <c r="A26" s="17"/>
      <c r="C26" s="15" t="s">
        <v>182</v>
      </c>
      <c r="D26" s="6">
        <v>12</v>
      </c>
      <c r="E26" s="18"/>
    </row>
    <row r="27" spans="1:5" s="13" customFormat="1">
      <c r="A27" s="17"/>
      <c r="C27" s="13" t="s">
        <v>183</v>
      </c>
      <c r="D27" s="6">
        <v>13</v>
      </c>
    </row>
    <row r="28" spans="1:5" s="13" customFormat="1" ht="15.75">
      <c r="A28" s="17"/>
      <c r="C28" s="15" t="s">
        <v>184</v>
      </c>
      <c r="D28" s="6">
        <v>14</v>
      </c>
      <c r="E28" s="18"/>
    </row>
    <row r="29" spans="1:5" s="13" customFormat="1">
      <c r="A29" s="17"/>
      <c r="C29" s="13" t="s">
        <v>185</v>
      </c>
      <c r="D29" s="6">
        <v>15</v>
      </c>
    </row>
    <row r="30" spans="1:5" s="13" customFormat="1" ht="15.75">
      <c r="A30" s="17"/>
      <c r="C30" s="15" t="s">
        <v>186</v>
      </c>
      <c r="D30" s="6">
        <v>15</v>
      </c>
      <c r="E30" s="18"/>
    </row>
    <row r="31" spans="1:5" s="13" customFormat="1">
      <c r="A31" s="17"/>
      <c r="C31" s="13" t="s">
        <v>187</v>
      </c>
      <c r="D31" s="6">
        <v>16</v>
      </c>
    </row>
    <row r="32" spans="1:5" s="13" customFormat="1" ht="15.75">
      <c r="A32" s="17"/>
      <c r="C32" s="15" t="s">
        <v>226</v>
      </c>
      <c r="D32" s="6">
        <v>16</v>
      </c>
      <c r="E32" s="18"/>
    </row>
    <row r="33" spans="1:4" s="13" customFormat="1">
      <c r="A33" s="17"/>
      <c r="C33" s="13" t="s">
        <v>188</v>
      </c>
      <c r="D33" s="6">
        <v>17</v>
      </c>
    </row>
    <row r="34" spans="1:4" s="13" customFormat="1">
      <c r="A34" s="17"/>
      <c r="C34" s="13" t="s">
        <v>189</v>
      </c>
      <c r="D34" s="6">
        <v>18</v>
      </c>
    </row>
    <row r="35" spans="1:4" s="13" customFormat="1">
      <c r="A35" s="17"/>
      <c r="C35" s="13" t="s">
        <v>190</v>
      </c>
      <c r="D35" s="6">
        <v>18</v>
      </c>
    </row>
    <row r="36" spans="1:4" s="13" customFormat="1">
      <c r="A36" s="17"/>
      <c r="C36" s="13" t="s">
        <v>191</v>
      </c>
      <c r="D36" s="6">
        <v>19</v>
      </c>
    </row>
    <row r="37" spans="1:4" s="13" customFormat="1">
      <c r="A37" s="17"/>
      <c r="C37" s="13" t="s">
        <v>192</v>
      </c>
      <c r="D37" s="6">
        <v>20</v>
      </c>
    </row>
    <row r="38" spans="1:4" s="13" customFormat="1">
      <c r="A38" s="17"/>
      <c r="C38" s="13" t="s">
        <v>193</v>
      </c>
      <c r="D38" s="6">
        <v>21</v>
      </c>
    </row>
    <row r="39" spans="1:4" s="13" customFormat="1">
      <c r="A39" s="17"/>
      <c r="C39" s="13" t="s">
        <v>194</v>
      </c>
      <c r="D39" s="6">
        <v>22</v>
      </c>
    </row>
    <row r="40" spans="1:4" s="13" customFormat="1">
      <c r="A40" s="17"/>
      <c r="C40" s="13" t="s">
        <v>195</v>
      </c>
      <c r="D40" s="6">
        <v>23</v>
      </c>
    </row>
    <row r="41" spans="1:4" s="13" customFormat="1">
      <c r="A41" s="17"/>
      <c r="C41" s="13" t="s">
        <v>330</v>
      </c>
      <c r="D41" s="6">
        <v>24</v>
      </c>
    </row>
    <row r="42" spans="1:4" s="13" customFormat="1">
      <c r="A42" s="17"/>
      <c r="C42" s="13" t="s">
        <v>331</v>
      </c>
      <c r="D42" s="6">
        <v>25</v>
      </c>
    </row>
    <row r="43" spans="1:4" s="13" customFormat="1">
      <c r="A43" s="17"/>
      <c r="C43" s="13" t="s">
        <v>332</v>
      </c>
      <c r="D43" s="6">
        <v>26</v>
      </c>
    </row>
    <row r="44" spans="1:4" s="13" customFormat="1">
      <c r="A44" s="17"/>
      <c r="C44" s="13" t="s">
        <v>333</v>
      </c>
      <c r="D44" s="6">
        <v>27</v>
      </c>
    </row>
    <row r="45" spans="1:4">
      <c r="C45" s="13" t="s">
        <v>334</v>
      </c>
      <c r="D45" s="6">
        <v>28</v>
      </c>
    </row>
  </sheetData>
  <hyperlinks>
    <hyperlink ref="D15" location="'T1'!A1" display="'T1'!A1"/>
    <hyperlink ref="D16" location="'T2'!A1" display="'T2'!A1"/>
    <hyperlink ref="D17" location="'T3'!A1" display="'T3'!A1"/>
    <hyperlink ref="D18" location="'T4'!A1" display="'T4'!A1"/>
    <hyperlink ref="D19" location="'T5'!A1" display="'T5'!A1"/>
    <hyperlink ref="D20" location="'T6'!A1" display="'T6'!A1"/>
    <hyperlink ref="D21" location="'T7'!A1" display="'T7'!A1"/>
    <hyperlink ref="D22" location="'T8'!A1" display="'T8'!A1"/>
    <hyperlink ref="D23" location="'T9'!A1" display="'T9'!A1"/>
    <hyperlink ref="D24" location="'T10'!A1" display="'T10'!A1"/>
    <hyperlink ref="D25" location="'T11'!A1" display="'T11'!A1"/>
    <hyperlink ref="D26" location="'T12'!A1" display="'T12'!A1"/>
    <hyperlink ref="D27" location="'T13'!A1" display="'T13'!A1"/>
    <hyperlink ref="D28" location="'T14'!A1" display="'T14'!A1"/>
    <hyperlink ref="D29" location="'T15'!A1" display="'T15'!A1"/>
    <hyperlink ref="D30" location="'T16'!A1" display="'T16'!A1"/>
    <hyperlink ref="D31" location="'T17'!A1" display="'T17'!A1"/>
    <hyperlink ref="D32" location="'T18'!A1" display="'T18'!A1"/>
    <hyperlink ref="D33" location="'T19'!A1" display="'T19'!A1"/>
    <hyperlink ref="D34" location="'T20'!A1" display="'T20'!A1"/>
    <hyperlink ref="D35" location="'T21'!A1" display="'T21'!A1"/>
    <hyperlink ref="D36" location="'T22'!A1" display="'T22'!A1"/>
    <hyperlink ref="D37" location="'T23'!A1" display="'T23'!A1"/>
    <hyperlink ref="D38" location="'T24'!A1" display="'T24'!A1"/>
    <hyperlink ref="D39" location="'T25'!A1" display="'T25'!A1"/>
    <hyperlink ref="D40" location="'T26'!A1" display="'T26'!A1"/>
    <hyperlink ref="D41" location="'T27'!_Toc450741528" display="'T27'!_Toc450741528"/>
    <hyperlink ref="D42" location="'T28'!_Toc450741529" display="'T28'!_Toc450741529"/>
    <hyperlink ref="D43" location="'T29'!_Toc450741530" display="'T29'!_Toc450741530"/>
    <hyperlink ref="D44" location="'T30'!_Toc450741531" display="'T30'!_Toc450741531"/>
    <hyperlink ref="D11" location="Cover!A1" display="i"/>
    <hyperlink ref="D12" location="Notes!A1" display="ii"/>
    <hyperlink ref="D13" location="Glosary!A1" display="iii"/>
    <hyperlink ref="D45" location="Direktori!Print_Area" display="Direktori!Print_Area"/>
    <hyperlink ref="D14" location="IKHTISAR!A1" display="iv"/>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3" sqref="D13:D17"/>
    </sheetView>
  </sheetViews>
  <sheetFormatPr defaultRowHeight="15"/>
  <cols>
    <col min="1" max="1" width="8.28515625" customWidth="1"/>
    <col min="2" max="2" width="2.5703125" bestFit="1" customWidth="1"/>
    <col min="3" max="3" width="21.42578125" customWidth="1"/>
    <col min="4" max="4" width="4.140625" bestFit="1" customWidth="1"/>
    <col min="5" max="5" width="4.28515625" bestFit="1" customWidth="1"/>
    <col min="6" max="6" width="4" bestFit="1" customWidth="1"/>
    <col min="7" max="7" width="4.140625" bestFit="1" customWidth="1"/>
    <col min="8" max="8" width="4.28515625" bestFit="1" customWidth="1"/>
    <col min="9" max="12" width="4.140625" bestFit="1" customWidth="1"/>
    <col min="13" max="13" width="4.28515625" bestFit="1" customWidth="1"/>
    <col min="14" max="15" width="4.140625" bestFit="1" customWidth="1"/>
    <col min="16" max="16" width="4.140625" customWidth="1"/>
    <col min="17" max="17" width="19.5703125" bestFit="1" customWidth="1"/>
  </cols>
  <sheetData>
    <row r="1" spans="2:17" ht="15.75" thickBot="1"/>
    <row r="2" spans="2:17" ht="29.25" customHeight="1">
      <c r="B2" s="177" t="s">
        <v>318</v>
      </c>
      <c r="C2" s="186"/>
      <c r="D2" s="186"/>
      <c r="E2" s="186"/>
      <c r="F2" s="186"/>
      <c r="G2" s="186"/>
      <c r="H2" s="186"/>
      <c r="I2" s="186"/>
      <c r="J2" s="186"/>
      <c r="K2" s="186"/>
      <c r="L2" s="186"/>
      <c r="M2" s="186"/>
      <c r="N2" s="186"/>
      <c r="O2" s="186"/>
      <c r="P2" s="186"/>
      <c r="Q2" s="187"/>
    </row>
    <row r="3" spans="2:17" ht="15.75" thickBot="1">
      <c r="B3" s="188" t="s">
        <v>231</v>
      </c>
      <c r="C3" s="189"/>
      <c r="D3" s="189"/>
      <c r="E3" s="189"/>
      <c r="F3" s="189"/>
      <c r="G3" s="189"/>
      <c r="H3" s="189"/>
      <c r="I3" s="189"/>
      <c r="J3" s="189"/>
      <c r="K3" s="189"/>
      <c r="L3" s="189"/>
      <c r="M3" s="189"/>
      <c r="N3" s="189"/>
      <c r="O3" s="189"/>
      <c r="P3" s="189"/>
      <c r="Q3" s="190"/>
    </row>
    <row r="4" spans="2:17" ht="15.75" thickBot="1">
      <c r="B4" s="50" t="s">
        <v>7</v>
      </c>
      <c r="C4" s="61" t="s">
        <v>298</v>
      </c>
      <c r="D4" s="215" t="s">
        <v>406</v>
      </c>
      <c r="E4" s="32">
        <v>42736</v>
      </c>
      <c r="F4" s="32">
        <v>42767</v>
      </c>
      <c r="G4" s="32">
        <v>42795</v>
      </c>
      <c r="H4" s="32">
        <v>42826</v>
      </c>
      <c r="I4" s="32">
        <v>42856</v>
      </c>
      <c r="J4" s="32">
        <v>42887</v>
      </c>
      <c r="K4" s="32">
        <v>42917</v>
      </c>
      <c r="L4" s="32">
        <v>42948</v>
      </c>
      <c r="M4" s="32">
        <v>42979</v>
      </c>
      <c r="N4" s="32">
        <v>43009</v>
      </c>
      <c r="O4" s="32">
        <v>43040</v>
      </c>
      <c r="P4" s="32">
        <v>43070</v>
      </c>
      <c r="Q4" s="35" t="s">
        <v>299</v>
      </c>
    </row>
    <row r="5" spans="2:17">
      <c r="B5" s="79"/>
      <c r="C5" s="80" t="s">
        <v>300</v>
      </c>
      <c r="D5" s="28"/>
      <c r="E5" s="28"/>
      <c r="F5" s="28"/>
      <c r="G5" s="28"/>
      <c r="H5" s="28"/>
      <c r="I5" s="28"/>
      <c r="J5" s="28"/>
      <c r="K5" s="28"/>
      <c r="L5" s="28"/>
      <c r="M5" s="28"/>
      <c r="N5" s="28"/>
      <c r="O5" s="28"/>
      <c r="P5" s="28"/>
      <c r="Q5" s="37"/>
    </row>
    <row r="6" spans="2:17">
      <c r="B6" s="38">
        <v>1</v>
      </c>
      <c r="C6" s="37" t="s">
        <v>301</v>
      </c>
      <c r="D6" s="126">
        <v>4212.5210105560036</v>
      </c>
      <c r="E6" s="126">
        <v>748.61032264247069</v>
      </c>
      <c r="F6" s="126">
        <v>976.33741533191744</v>
      </c>
      <c r="G6" s="126">
        <v>1249.9781201794233</v>
      </c>
      <c r="H6" s="126">
        <v>1189.1705292359575</v>
      </c>
      <c r="I6" s="126">
        <v>1554.9553953231025</v>
      </c>
      <c r="J6" s="126">
        <v>1852.7700454534327</v>
      </c>
      <c r="K6" s="126">
        <v>2382.2681544225734</v>
      </c>
      <c r="L6" s="126">
        <v>2770.2437808582176</v>
      </c>
      <c r="M6" s="126">
        <v>3093.1013075683263</v>
      </c>
      <c r="N6" s="126">
        <v>3475.8182991706435</v>
      </c>
      <c r="O6" s="126">
        <v>3689.586562180878</v>
      </c>
      <c r="P6" s="126">
        <v>4032.2338617330211</v>
      </c>
      <c r="Q6" s="47" t="s">
        <v>120</v>
      </c>
    </row>
    <row r="7" spans="2:17">
      <c r="B7" s="38">
        <v>2</v>
      </c>
      <c r="C7" s="37" t="s">
        <v>302</v>
      </c>
      <c r="D7" s="126">
        <v>46.215526902999997</v>
      </c>
      <c r="E7" s="126">
        <v>0.53947582299999997</v>
      </c>
      <c r="F7" s="126">
        <v>1.0040774690000001</v>
      </c>
      <c r="G7" s="126">
        <v>15.306343023</v>
      </c>
      <c r="H7" s="126">
        <v>20.475020341</v>
      </c>
      <c r="I7" s="126">
        <v>42.279120696</v>
      </c>
      <c r="J7" s="126">
        <v>46.209592338</v>
      </c>
      <c r="K7" s="126">
        <v>54.727278298999998</v>
      </c>
      <c r="L7" s="126">
        <v>55.425977580999998</v>
      </c>
      <c r="M7" s="126">
        <v>55.757999826000002</v>
      </c>
      <c r="N7" s="126">
        <v>58.470099982000001</v>
      </c>
      <c r="O7" s="126">
        <v>63.891904136999997</v>
      </c>
      <c r="P7" s="126">
        <v>66.670966340999996</v>
      </c>
      <c r="Q7" s="47" t="s">
        <v>121</v>
      </c>
    </row>
    <row r="8" spans="2:17">
      <c r="B8" s="38">
        <v>3</v>
      </c>
      <c r="C8" s="37" t="s">
        <v>303</v>
      </c>
      <c r="D8" s="126">
        <v>0.35667388300000002</v>
      </c>
      <c r="E8" s="126">
        <v>0.615862668</v>
      </c>
      <c r="F8" s="126">
        <v>0.615862668</v>
      </c>
      <c r="G8" s="126">
        <v>0.109090908</v>
      </c>
      <c r="H8" s="126">
        <v>0.14545454399999999</v>
      </c>
      <c r="I8" s="126">
        <v>0.19393939199999999</v>
      </c>
      <c r="J8" s="126">
        <v>0.23030302799999999</v>
      </c>
      <c r="K8" s="126">
        <v>0.266666664</v>
      </c>
      <c r="L8" s="126">
        <v>0.30303029999999997</v>
      </c>
      <c r="M8" s="126">
        <v>0.30303029999999997</v>
      </c>
      <c r="N8" s="126">
        <v>0.37878787600000002</v>
      </c>
      <c r="O8" s="126">
        <v>0.41666666400000002</v>
      </c>
      <c r="P8" s="126">
        <v>0.45454545200000002</v>
      </c>
      <c r="Q8" s="47" t="s">
        <v>122</v>
      </c>
    </row>
    <row r="9" spans="2:17">
      <c r="B9" s="38">
        <v>4</v>
      </c>
      <c r="C9" s="37" t="s">
        <v>304</v>
      </c>
      <c r="D9" s="126">
        <v>467.50531159645453</v>
      </c>
      <c r="E9" s="126">
        <v>10.063389572229999</v>
      </c>
      <c r="F9" s="126">
        <v>14.057885444229999</v>
      </c>
      <c r="G9" s="126">
        <v>42.898362856229994</v>
      </c>
      <c r="H9" s="126">
        <v>37.309987933229905</v>
      </c>
      <c r="I9" s="126">
        <v>40.919497968897296</v>
      </c>
      <c r="J9" s="126">
        <v>60.891309488679994</v>
      </c>
      <c r="K9" s="126">
        <v>118.2176418988</v>
      </c>
      <c r="L9" s="126">
        <v>142.45266993901001</v>
      </c>
      <c r="M9" s="126">
        <v>207.32706631472999</v>
      </c>
      <c r="N9" s="126">
        <v>182.78514441991001</v>
      </c>
      <c r="O9" s="126">
        <v>270.69710945889</v>
      </c>
      <c r="P9" s="126">
        <v>391.10933711013001</v>
      </c>
      <c r="Q9" s="47" t="s">
        <v>123</v>
      </c>
    </row>
    <row r="10" spans="2:17">
      <c r="B10" s="38">
        <v>5</v>
      </c>
      <c r="C10" s="37" t="s">
        <v>305</v>
      </c>
      <c r="D10" s="126">
        <v>-1.300791472</v>
      </c>
      <c r="E10" s="126">
        <v>0.19830081799999999</v>
      </c>
      <c r="F10" s="126">
        <v>8.5239783999999999E-2</v>
      </c>
      <c r="G10" s="126">
        <v>-1.9680148000000001E-2</v>
      </c>
      <c r="H10" s="126">
        <v>-0.40709399209000002</v>
      </c>
      <c r="I10" s="126">
        <v>-0.79221576532999993</v>
      </c>
      <c r="J10" s="126">
        <v>-0.81487067284000003</v>
      </c>
      <c r="K10" s="126">
        <v>-0.24290070218000001</v>
      </c>
      <c r="L10" s="126">
        <v>-0.11473520244999999</v>
      </c>
      <c r="M10" s="126">
        <v>0.46746670762999998</v>
      </c>
      <c r="N10" s="126">
        <v>0.80978644889999996</v>
      </c>
      <c r="O10" s="126">
        <v>0.44995645397</v>
      </c>
      <c r="P10" s="126">
        <v>0.59636759769000003</v>
      </c>
      <c r="Q10" s="47" t="s">
        <v>124</v>
      </c>
    </row>
    <row r="11" spans="2:17">
      <c r="B11" s="75"/>
      <c r="C11" s="78" t="s">
        <v>306</v>
      </c>
      <c r="D11" s="127">
        <f t="shared" ref="D11:P11" si="0">SUM(D6:D10)</f>
        <v>4725.2977314664586</v>
      </c>
      <c r="E11" s="127">
        <f t="shared" si="0"/>
        <v>760.02735152370064</v>
      </c>
      <c r="F11" s="127">
        <f t="shared" si="0"/>
        <v>992.10048069714742</v>
      </c>
      <c r="G11" s="127">
        <f t="shared" si="0"/>
        <v>1308.2722368186535</v>
      </c>
      <c r="H11" s="127">
        <f t="shared" si="0"/>
        <v>1246.6938980620971</v>
      </c>
      <c r="I11" s="127">
        <f t="shared" si="0"/>
        <v>1637.5557376146699</v>
      </c>
      <c r="J11" s="127">
        <f t="shared" si="0"/>
        <v>1959.2863796352726</v>
      </c>
      <c r="K11" s="127">
        <f t="shared" si="0"/>
        <v>2555.2368405821931</v>
      </c>
      <c r="L11" s="127">
        <f t="shared" si="0"/>
        <v>2968.3107234757776</v>
      </c>
      <c r="M11" s="127">
        <f t="shared" si="0"/>
        <v>3356.9568707166864</v>
      </c>
      <c r="N11" s="127">
        <f t="shared" si="0"/>
        <v>3718.2621178974537</v>
      </c>
      <c r="O11" s="127">
        <f t="shared" si="0"/>
        <v>4025.0421988947378</v>
      </c>
      <c r="P11" s="127">
        <f t="shared" si="0"/>
        <v>4491.0650782338407</v>
      </c>
      <c r="Q11" s="76" t="s">
        <v>125</v>
      </c>
    </row>
    <row r="12" spans="2:17">
      <c r="B12" s="74"/>
      <c r="C12" s="37" t="s">
        <v>307</v>
      </c>
      <c r="D12" s="108"/>
      <c r="E12" s="108"/>
      <c r="F12" s="108"/>
      <c r="G12" s="108"/>
      <c r="H12" s="108"/>
      <c r="I12" s="108"/>
      <c r="J12" s="108"/>
      <c r="K12" s="108"/>
      <c r="L12" s="108"/>
      <c r="M12" s="108"/>
      <c r="N12" s="126"/>
      <c r="O12" s="126"/>
      <c r="P12" s="126"/>
      <c r="Q12" s="47" t="s">
        <v>126</v>
      </c>
    </row>
    <row r="13" spans="2:17">
      <c r="B13" s="38">
        <v>1</v>
      </c>
      <c r="C13" s="37" t="s">
        <v>308</v>
      </c>
      <c r="D13" s="126">
        <v>15.606365862000001</v>
      </c>
      <c r="E13" s="126">
        <v>2.1550158139182098</v>
      </c>
      <c r="F13" s="126">
        <v>0.28881849599999998</v>
      </c>
      <c r="G13" s="126">
        <v>4.3995140530039194</v>
      </c>
      <c r="H13" s="126">
        <v>2.57748711047129</v>
      </c>
      <c r="I13" s="126">
        <v>3.0488131762612896</v>
      </c>
      <c r="J13" s="126">
        <v>4.3956012102480102</v>
      </c>
      <c r="K13" s="126">
        <v>5.0681796360676605</v>
      </c>
      <c r="L13" s="126">
        <v>8.6838054725656697</v>
      </c>
      <c r="M13" s="126">
        <v>9.3812853195667589</v>
      </c>
      <c r="N13" s="126">
        <v>11.523781035939871</v>
      </c>
      <c r="O13" s="126">
        <v>9.7314121435475691</v>
      </c>
      <c r="P13" s="126">
        <v>11.623828903033091</v>
      </c>
      <c r="Q13" s="47" t="s">
        <v>127</v>
      </c>
    </row>
    <row r="14" spans="2:17">
      <c r="B14" s="38">
        <v>2</v>
      </c>
      <c r="C14" s="37" t="s">
        <v>309</v>
      </c>
      <c r="D14" s="126">
        <v>0.33749020200000002</v>
      </c>
      <c r="E14" s="126">
        <v>0</v>
      </c>
      <c r="F14" s="126">
        <v>0</v>
      </c>
      <c r="G14" s="126">
        <v>0</v>
      </c>
      <c r="H14" s="126">
        <v>0</v>
      </c>
      <c r="I14" s="126">
        <v>0</v>
      </c>
      <c r="J14" s="126">
        <v>0</v>
      </c>
      <c r="K14" s="126">
        <v>0</v>
      </c>
      <c r="L14" s="126">
        <v>0</v>
      </c>
      <c r="M14" s="126">
        <v>0</v>
      </c>
      <c r="N14" s="126">
        <v>0</v>
      </c>
      <c r="O14" s="126">
        <v>0</v>
      </c>
      <c r="P14" s="126">
        <v>0</v>
      </c>
      <c r="Q14" s="47" t="s">
        <v>128</v>
      </c>
    </row>
    <row r="15" spans="2:17">
      <c r="B15" s="38">
        <v>3</v>
      </c>
      <c r="C15" s="37" t="s">
        <v>310</v>
      </c>
      <c r="D15" s="126">
        <v>0.38534713199999998</v>
      </c>
      <c r="E15" s="126">
        <v>0.28881849599999998</v>
      </c>
      <c r="F15" s="126">
        <v>5.155844342</v>
      </c>
      <c r="G15" s="126">
        <v>0.34253416199999998</v>
      </c>
      <c r="H15" s="126">
        <v>0.36102311999999998</v>
      </c>
      <c r="I15" s="126">
        <v>0.37951207799999997</v>
      </c>
      <c r="J15" s="126">
        <v>0.46320082800000001</v>
      </c>
      <c r="K15" s="126">
        <v>0.54688957800000004</v>
      </c>
      <c r="L15" s="126">
        <v>0.63057832800000002</v>
      </c>
      <c r="M15" s="126">
        <v>0.63057832800000002</v>
      </c>
      <c r="N15" s="126">
        <v>0.79795582799999998</v>
      </c>
      <c r="O15" s="126">
        <v>0.88164457799999996</v>
      </c>
      <c r="P15" s="126">
        <v>0.96533332800000005</v>
      </c>
      <c r="Q15" s="47" t="s">
        <v>129</v>
      </c>
    </row>
    <row r="16" spans="2:17">
      <c r="B16" s="38">
        <v>4</v>
      </c>
      <c r="C16" s="37" t="s">
        <v>311</v>
      </c>
      <c r="D16" s="126">
        <v>27.246941072999999</v>
      </c>
      <c r="E16" s="126">
        <v>3.612776056</v>
      </c>
      <c r="F16" s="126">
        <v>5.0444342692499999</v>
      </c>
      <c r="G16" s="126">
        <v>6.8346718080000004</v>
      </c>
      <c r="H16" s="126">
        <v>7.89486410573</v>
      </c>
      <c r="I16" s="126">
        <v>9.9916572384899993</v>
      </c>
      <c r="J16" s="126">
        <v>14.965820622420001</v>
      </c>
      <c r="K16" s="126">
        <v>20.939005884282551</v>
      </c>
      <c r="L16" s="126">
        <v>18.213017108999999</v>
      </c>
      <c r="M16" s="126">
        <v>26.970572907238751</v>
      </c>
      <c r="N16" s="126">
        <v>29.645122328727112</v>
      </c>
      <c r="O16" s="126">
        <v>32.456990119512511</v>
      </c>
      <c r="P16" s="126">
        <v>35.210449519662518</v>
      </c>
      <c r="Q16" s="47" t="s">
        <v>130</v>
      </c>
    </row>
    <row r="17" spans="2:17">
      <c r="B17" s="38">
        <v>5</v>
      </c>
      <c r="C17" s="37" t="s">
        <v>312</v>
      </c>
      <c r="D17" s="126">
        <v>20.031027934499999</v>
      </c>
      <c r="E17" s="126">
        <v>2.3931751611800003</v>
      </c>
      <c r="F17" s="126">
        <v>12.74804944573822</v>
      </c>
      <c r="G17" s="126">
        <v>7.4036589604200005</v>
      </c>
      <c r="H17" s="126">
        <v>9.2691238220599992</v>
      </c>
      <c r="I17" s="126">
        <v>11.776709097259998</v>
      </c>
      <c r="J17" s="126">
        <v>13.42914333865</v>
      </c>
      <c r="K17" s="126">
        <v>15.88173120784</v>
      </c>
      <c r="L17" s="126">
        <v>23.616357605500752</v>
      </c>
      <c r="M17" s="126">
        <v>20.16575719223</v>
      </c>
      <c r="N17" s="126">
        <v>22.651704978049999</v>
      </c>
      <c r="O17" s="126">
        <v>24.862627449680001</v>
      </c>
      <c r="P17" s="126">
        <v>27.132023241590002</v>
      </c>
      <c r="Q17" s="47" t="s">
        <v>131</v>
      </c>
    </row>
    <row r="18" spans="2:17">
      <c r="B18" s="75"/>
      <c r="C18" s="78" t="s">
        <v>313</v>
      </c>
      <c r="D18" s="127">
        <f t="shared" ref="D18:O18" si="1">SUM(D13:D17)</f>
        <v>63.607172203499999</v>
      </c>
      <c r="E18" s="127">
        <f t="shared" si="1"/>
        <v>8.4497855270982107</v>
      </c>
      <c r="F18" s="127">
        <f t="shared" si="1"/>
        <v>23.237146552988222</v>
      </c>
      <c r="G18" s="127">
        <f t="shared" si="1"/>
        <v>18.980378983423918</v>
      </c>
      <c r="H18" s="127">
        <f t="shared" si="1"/>
        <v>20.102498158261291</v>
      </c>
      <c r="I18" s="127">
        <f t="shared" si="1"/>
        <v>25.196691590011284</v>
      </c>
      <c r="J18" s="127">
        <f t="shared" si="1"/>
        <v>33.253765999318013</v>
      </c>
      <c r="K18" s="127">
        <f t="shared" si="1"/>
        <v>42.435806306190209</v>
      </c>
      <c r="L18" s="127">
        <f t="shared" si="1"/>
        <v>51.143758515066423</v>
      </c>
      <c r="M18" s="127">
        <f t="shared" si="1"/>
        <v>57.148193747035506</v>
      </c>
      <c r="N18" s="127">
        <f t="shared" si="1"/>
        <v>64.618564170716979</v>
      </c>
      <c r="O18" s="127">
        <f t="shared" si="1"/>
        <v>67.932674290740081</v>
      </c>
      <c r="P18" s="127">
        <f t="shared" ref="P18" si="2">SUM(P13:P17)</f>
        <v>74.931634992285609</v>
      </c>
      <c r="Q18" s="76" t="s">
        <v>132</v>
      </c>
    </row>
    <row r="19" spans="2:17" ht="15.75" thickBot="1">
      <c r="B19" s="62"/>
      <c r="C19" s="63" t="s">
        <v>119</v>
      </c>
      <c r="D19" s="110">
        <f t="shared" ref="D19:N19" si="3">+D11-D18</f>
        <v>4661.6905592629582</v>
      </c>
      <c r="E19" s="110">
        <f t="shared" si="3"/>
        <v>751.5775659966024</v>
      </c>
      <c r="F19" s="110">
        <f t="shared" si="3"/>
        <v>968.86333414415924</v>
      </c>
      <c r="G19" s="110">
        <f t="shared" si="3"/>
        <v>1289.2918578352296</v>
      </c>
      <c r="H19" s="110">
        <f t="shared" si="3"/>
        <v>1226.5913999038357</v>
      </c>
      <c r="I19" s="110">
        <f t="shared" si="3"/>
        <v>1612.3590460246585</v>
      </c>
      <c r="J19" s="110">
        <f t="shared" si="3"/>
        <v>1926.0326136359547</v>
      </c>
      <c r="K19" s="110">
        <f t="shared" si="3"/>
        <v>2512.8010342760031</v>
      </c>
      <c r="L19" s="110">
        <f t="shared" si="3"/>
        <v>2917.1669649607111</v>
      </c>
      <c r="M19" s="110">
        <f t="shared" si="3"/>
        <v>3299.8086769696511</v>
      </c>
      <c r="N19" s="110">
        <f t="shared" si="3"/>
        <v>3653.6435537267366</v>
      </c>
      <c r="O19" s="110">
        <f t="shared" ref="O19:P19" si="4">+O11-O18</f>
        <v>3957.1095246039977</v>
      </c>
      <c r="P19" s="110">
        <f t="shared" si="4"/>
        <v>4416.1334432415551</v>
      </c>
      <c r="Q19" s="77" t="s">
        <v>118</v>
      </c>
    </row>
    <row r="20" spans="2:17" ht="15.75" thickBot="1">
      <c r="B20" s="191" t="s">
        <v>407</v>
      </c>
      <c r="C20" s="192"/>
      <c r="D20" s="192"/>
      <c r="E20" s="192"/>
      <c r="F20" s="192"/>
      <c r="G20" s="192"/>
      <c r="H20" s="192"/>
      <c r="I20" s="192"/>
      <c r="J20" s="192"/>
      <c r="K20" s="192"/>
      <c r="L20" s="192"/>
      <c r="M20" s="192"/>
      <c r="N20" s="192"/>
      <c r="O20" s="192"/>
      <c r="P20" s="192"/>
      <c r="Q20" s="193"/>
    </row>
  </sheetData>
  <mergeCells count="3">
    <mergeCell ref="B20:Q20"/>
    <mergeCell ref="B2:Q2"/>
    <mergeCell ref="B3:Q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M11" sqref="M11"/>
    </sheetView>
  </sheetViews>
  <sheetFormatPr defaultRowHeight="15"/>
  <cols>
    <col min="1" max="1" width="17.140625" customWidth="1"/>
    <col min="2" max="2" width="11.42578125" bestFit="1" customWidth="1"/>
    <col min="3" max="3" width="4.140625" bestFit="1" customWidth="1"/>
    <col min="4" max="4" width="4.28515625" bestFit="1" customWidth="1"/>
    <col min="5" max="5" width="4" bestFit="1" customWidth="1"/>
    <col min="6" max="6" width="4.140625" bestFit="1" customWidth="1"/>
    <col min="7" max="7" width="4.28515625" bestFit="1" customWidth="1"/>
    <col min="8" max="8" width="4" bestFit="1" customWidth="1"/>
    <col min="9" max="9" width="4.140625" bestFit="1" customWidth="1"/>
    <col min="10" max="10" width="4" bestFit="1" customWidth="1"/>
    <col min="11" max="12" width="4.28515625" bestFit="1" customWidth="1"/>
    <col min="13" max="13" width="4.140625" bestFit="1" customWidth="1"/>
    <col min="14" max="14" width="3.85546875" bestFit="1" customWidth="1"/>
    <col min="15" max="15" width="4.28515625" bestFit="1" customWidth="1"/>
  </cols>
  <sheetData>
    <row r="1" spans="2:16" ht="15.75" thickBot="1"/>
    <row r="2" spans="2:16" ht="33.75" customHeight="1" thickBot="1">
      <c r="B2" s="177" t="s">
        <v>326</v>
      </c>
      <c r="C2" s="178"/>
      <c r="D2" s="178"/>
      <c r="E2" s="178"/>
      <c r="F2" s="178"/>
      <c r="G2" s="178"/>
      <c r="H2" s="178"/>
      <c r="I2" s="178"/>
      <c r="J2" s="178"/>
      <c r="K2" s="178"/>
      <c r="L2" s="178"/>
      <c r="M2" s="178"/>
      <c r="N2" s="178"/>
      <c r="O2" s="178"/>
      <c r="P2" s="179"/>
    </row>
    <row r="3" spans="2:16" s="1" customFormat="1" ht="17.25" thickBot="1">
      <c r="B3" s="84" t="s">
        <v>319</v>
      </c>
      <c r="C3" s="215" t="s">
        <v>406</v>
      </c>
      <c r="D3" s="32">
        <v>42736</v>
      </c>
      <c r="E3" s="32">
        <v>42767</v>
      </c>
      <c r="F3" s="32">
        <v>42795</v>
      </c>
      <c r="G3" s="32">
        <v>42826</v>
      </c>
      <c r="H3" s="32">
        <v>42856</v>
      </c>
      <c r="I3" s="32">
        <v>42887</v>
      </c>
      <c r="J3" s="32">
        <v>42917</v>
      </c>
      <c r="K3" s="32">
        <v>42948</v>
      </c>
      <c r="L3" s="32">
        <v>42979</v>
      </c>
      <c r="M3" s="32">
        <v>43009</v>
      </c>
      <c r="N3" s="32">
        <v>43040</v>
      </c>
      <c r="O3" s="32">
        <v>43070</v>
      </c>
      <c r="P3" s="85" t="s">
        <v>233</v>
      </c>
    </row>
    <row r="4" spans="2:16" s="1" customFormat="1" ht="12.75">
      <c r="B4" s="82" t="s">
        <v>149</v>
      </c>
      <c r="C4" s="115">
        <v>8.9048154704753996E-2</v>
      </c>
      <c r="D4" s="115">
        <v>6.7925851966450148E-3</v>
      </c>
      <c r="E4" s="115">
        <v>1.1852151602687799E-2</v>
      </c>
      <c r="F4" s="115">
        <v>1.9564278080681223E-2</v>
      </c>
      <c r="G4" s="115">
        <v>2.5484293646547911E-2</v>
      </c>
      <c r="H4" s="115">
        <v>3.3713227669247628E-2</v>
      </c>
      <c r="I4" s="115">
        <v>3.9864423493370785E-2</v>
      </c>
      <c r="J4" s="115">
        <v>4.7058542192431822E-2</v>
      </c>
      <c r="K4" s="115">
        <v>5.524720340308991E-2</v>
      </c>
      <c r="L4" s="115">
        <v>6.1381264580712296E-2</v>
      </c>
      <c r="M4" s="115">
        <v>6.7407295065197534E-2</v>
      </c>
      <c r="N4" s="115">
        <v>7.3722846158967986E-2</v>
      </c>
      <c r="O4" s="115">
        <v>8.0394200372367788E-2</v>
      </c>
      <c r="P4" s="47" t="s">
        <v>153</v>
      </c>
    </row>
    <row r="5" spans="2:16" s="1" customFormat="1" ht="12.75">
      <c r="B5" s="82" t="s">
        <v>150</v>
      </c>
      <c r="C5" s="115">
        <v>7.2040266304830958E-2</v>
      </c>
      <c r="D5" s="115">
        <v>7.9101477572484924E-3</v>
      </c>
      <c r="E5" s="115">
        <v>1.0844336044316654E-2</v>
      </c>
      <c r="F5" s="115">
        <v>1.7168459218793168E-2</v>
      </c>
      <c r="G5" s="115">
        <v>2.4773791172461958E-2</v>
      </c>
      <c r="H5" s="115">
        <v>3.1886520246320695E-2</v>
      </c>
      <c r="I5" s="115">
        <v>3.898896701659986E-2</v>
      </c>
      <c r="J5" s="115">
        <v>4.6216302489687729E-2</v>
      </c>
      <c r="K5" s="115">
        <v>5.1198278840042119E-2</v>
      </c>
      <c r="L5" s="115">
        <v>5.5022591250926324E-2</v>
      </c>
      <c r="M5" s="115">
        <v>6.0014941621935013E-2</v>
      </c>
      <c r="N5" s="115">
        <v>6.5176117625749735E-2</v>
      </c>
      <c r="O5" s="115">
        <v>7.0892636331396308E-2</v>
      </c>
      <c r="P5" s="47" t="s">
        <v>154</v>
      </c>
    </row>
    <row r="6" spans="2:16" s="1" customFormat="1" ht="12.75">
      <c r="B6" s="82" t="s">
        <v>151</v>
      </c>
      <c r="C6" s="115">
        <v>8.3489401189373202E-2</v>
      </c>
      <c r="D6" s="115">
        <v>1.1568753217399291E-2</v>
      </c>
      <c r="E6" s="115">
        <v>1.5015743733191908E-2</v>
      </c>
      <c r="F6" s="115">
        <v>1.9548601660190849E-2</v>
      </c>
      <c r="G6" s="115">
        <v>1.8403240258614836E-2</v>
      </c>
      <c r="H6" s="115">
        <v>2.3937298621966526E-2</v>
      </c>
      <c r="I6" s="115">
        <v>2.8303525507488932E-2</v>
      </c>
      <c r="J6" s="115">
        <v>3.6584767553476144E-2</v>
      </c>
      <c r="K6" s="115">
        <v>4.2144915630894147E-2</v>
      </c>
      <c r="L6" s="115">
        <v>4.7278519711807514E-2</v>
      </c>
      <c r="M6" s="115">
        <v>5.19359387340107E-2</v>
      </c>
      <c r="N6" s="115">
        <v>5.7134201217770464E-2</v>
      </c>
      <c r="O6" s="115">
        <v>6.2934615725808898E-2</v>
      </c>
      <c r="P6" s="47" t="s">
        <v>155</v>
      </c>
    </row>
    <row r="7" spans="2:16" ht="15.75" thickBot="1">
      <c r="B7" s="83" t="s">
        <v>152</v>
      </c>
      <c r="C7" s="116">
        <v>8.5596651171666926E-2</v>
      </c>
      <c r="D7" s="116">
        <v>8.253777586412955E-3</v>
      </c>
      <c r="E7" s="116">
        <v>1.2622815581021881E-2</v>
      </c>
      <c r="F7" s="116">
        <v>1.9291392448374117E-2</v>
      </c>
      <c r="G7" s="116">
        <v>2.341223269804146E-2</v>
      </c>
      <c r="H7" s="116">
        <v>3.0744439955307422E-2</v>
      </c>
      <c r="I7" s="116">
        <v>3.6478412806389048E-2</v>
      </c>
      <c r="J7" s="116">
        <v>4.3968832475580172E-2</v>
      </c>
      <c r="K7" s="116">
        <v>5.10311657682005E-2</v>
      </c>
      <c r="L7" s="116">
        <v>5.6552139632519573E-2</v>
      </c>
      <c r="M7" s="116">
        <v>6.2039986022000101E-2</v>
      </c>
      <c r="N7" s="116">
        <v>6.7785900098894097E-2</v>
      </c>
      <c r="O7" s="116">
        <v>7.4220999107801527E-2</v>
      </c>
      <c r="P7" s="77" t="s">
        <v>156</v>
      </c>
    </row>
    <row r="8" spans="2:16" ht="15.75" thickBot="1">
      <c r="B8" s="183" t="s">
        <v>407</v>
      </c>
      <c r="C8" s="184"/>
      <c r="D8" s="184"/>
      <c r="E8" s="184"/>
      <c r="F8" s="184"/>
      <c r="G8" s="184"/>
      <c r="H8" s="184"/>
      <c r="I8" s="184"/>
      <c r="J8" s="184"/>
      <c r="K8" s="184"/>
      <c r="L8" s="184"/>
      <c r="M8" s="184"/>
      <c r="N8" s="184"/>
      <c r="O8" s="184"/>
      <c r="P8" s="185"/>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P12" sqref="P12"/>
    </sheetView>
  </sheetViews>
  <sheetFormatPr defaultRowHeight="15"/>
  <cols>
    <col min="1" max="1" width="19.28515625" customWidth="1"/>
    <col min="2" max="2" width="13.42578125" customWidth="1"/>
    <col min="3" max="3" width="4.5703125" bestFit="1" customWidth="1"/>
    <col min="4" max="4" width="4.28515625" bestFit="1" customWidth="1"/>
    <col min="5" max="5" width="4.140625" bestFit="1" customWidth="1"/>
    <col min="6" max="7" width="4.28515625" bestFit="1" customWidth="1"/>
    <col min="8" max="9" width="4.140625" bestFit="1" customWidth="1"/>
    <col min="10" max="10" width="4.28515625" bestFit="1" customWidth="1"/>
    <col min="11" max="11" width="4.42578125" bestFit="1" customWidth="1"/>
    <col min="12" max="12" width="4.28515625" bestFit="1" customWidth="1"/>
    <col min="13" max="13" width="4.140625" bestFit="1" customWidth="1"/>
    <col min="14" max="15" width="4.5703125" bestFit="1" customWidth="1"/>
  </cols>
  <sheetData>
    <row r="1" spans="2:16" ht="15.75" thickBot="1"/>
    <row r="2" spans="2:16" ht="34.5" customHeight="1" thickBot="1">
      <c r="B2" s="177" t="s">
        <v>327</v>
      </c>
      <c r="C2" s="178"/>
      <c r="D2" s="178"/>
      <c r="E2" s="178"/>
      <c r="F2" s="178"/>
      <c r="G2" s="178"/>
      <c r="H2" s="178"/>
      <c r="I2" s="178"/>
      <c r="J2" s="178"/>
      <c r="K2" s="178"/>
      <c r="L2" s="178"/>
      <c r="M2" s="178"/>
      <c r="N2" s="178"/>
      <c r="O2" s="178"/>
      <c r="P2" s="179"/>
    </row>
    <row r="3" spans="2:16" s="1" customFormat="1" ht="17.25" thickBot="1">
      <c r="B3" s="89" t="s">
        <v>319</v>
      </c>
      <c r="C3" s="215" t="s">
        <v>406</v>
      </c>
      <c r="D3" s="32">
        <v>42736</v>
      </c>
      <c r="E3" s="32">
        <v>42767</v>
      </c>
      <c r="F3" s="32">
        <v>42795</v>
      </c>
      <c r="G3" s="32">
        <v>42826</v>
      </c>
      <c r="H3" s="32">
        <v>42856</v>
      </c>
      <c r="I3" s="32">
        <v>42887</v>
      </c>
      <c r="J3" s="32">
        <v>42917</v>
      </c>
      <c r="K3" s="32">
        <v>42948</v>
      </c>
      <c r="L3" s="32">
        <v>42979</v>
      </c>
      <c r="M3" s="32">
        <v>43009</v>
      </c>
      <c r="N3" s="32">
        <v>43040</v>
      </c>
      <c r="O3" s="32">
        <v>43070</v>
      </c>
      <c r="P3" s="33" t="s">
        <v>233</v>
      </c>
    </row>
    <row r="4" spans="2:16" s="1" customFormat="1" ht="12.75">
      <c r="B4" s="82" t="s">
        <v>141</v>
      </c>
      <c r="C4" s="120">
        <v>8.4782210270881939E-2</v>
      </c>
      <c r="D4" s="120">
        <v>6.4468224826355284E-3</v>
      </c>
      <c r="E4" s="120">
        <v>1.1249192594227599E-2</v>
      </c>
      <c r="F4" s="120">
        <v>1.8665904712975953E-2</v>
      </c>
      <c r="G4" s="120">
        <v>2.4362497614060154E-2</v>
      </c>
      <c r="H4" s="120">
        <v>3.2253625746043159E-2</v>
      </c>
      <c r="I4" s="120">
        <v>3.8145251493083926E-2</v>
      </c>
      <c r="J4" s="120">
        <v>4.5152993155627347E-2</v>
      </c>
      <c r="K4" s="120">
        <v>5.303259172943027E-2</v>
      </c>
      <c r="L4" s="120">
        <v>5.8935158666110654E-2</v>
      </c>
      <c r="M4" s="120">
        <v>6.4723988110518424E-2</v>
      </c>
      <c r="N4" s="120">
        <v>7.0814732736230512E-2</v>
      </c>
      <c r="O4" s="120">
        <v>7.7274769320013967E-2</v>
      </c>
      <c r="P4" s="47" t="s">
        <v>145</v>
      </c>
    </row>
    <row r="5" spans="2:16" s="1" customFormat="1" ht="12.75">
      <c r="B5" s="82" t="s">
        <v>142</v>
      </c>
      <c r="C5" s="120">
        <v>7.2380195921720319E-2</v>
      </c>
      <c r="D5" s="120">
        <v>7.7167125767025422E-3</v>
      </c>
      <c r="E5" s="120">
        <v>1.0575893490820033E-2</v>
      </c>
      <c r="F5" s="120">
        <v>1.6753187699166245E-2</v>
      </c>
      <c r="G5" s="120">
        <v>2.4143246436151202E-2</v>
      </c>
      <c r="H5" s="120">
        <v>3.1100878484587622E-2</v>
      </c>
      <c r="I5" s="120">
        <v>3.7964418890391767E-2</v>
      </c>
      <c r="J5" s="120">
        <v>4.4977450087790985E-2</v>
      </c>
      <c r="K5" s="120">
        <v>4.9849823036452669E-2</v>
      </c>
      <c r="L5" s="120">
        <v>5.3580524927042683E-2</v>
      </c>
      <c r="M5" s="120">
        <v>5.8443691506470836E-2</v>
      </c>
      <c r="N5" s="120">
        <v>6.338864327130217E-2</v>
      </c>
      <c r="O5" s="120">
        <v>6.9099990691103258E-2</v>
      </c>
      <c r="P5" s="47" t="s">
        <v>146</v>
      </c>
    </row>
    <row r="6" spans="2:16" s="1" customFormat="1" ht="12.75">
      <c r="B6" s="82" t="s">
        <v>143</v>
      </c>
      <c r="C6" s="120">
        <v>8.223031870738659E-2</v>
      </c>
      <c r="D6" s="120">
        <v>1.1407447709479494E-2</v>
      </c>
      <c r="E6" s="120">
        <v>1.4771373221107593E-2</v>
      </c>
      <c r="F6" s="120">
        <v>1.9201863589863751E-2</v>
      </c>
      <c r="G6" s="120">
        <v>1.808208304053174E-2</v>
      </c>
      <c r="H6" s="120">
        <v>2.3519757216283129E-2</v>
      </c>
      <c r="I6" s="120">
        <v>2.7793897496472826E-2</v>
      </c>
      <c r="J6" s="120">
        <v>3.5934581938869441E-2</v>
      </c>
      <c r="K6" s="120">
        <v>4.1408462512104081E-2</v>
      </c>
      <c r="L6" s="120">
        <v>4.6469813833646186E-2</v>
      </c>
      <c r="M6" s="120">
        <v>5.1056817333581313E-2</v>
      </c>
      <c r="N6" s="120">
        <v>5.577702536405086E-2</v>
      </c>
      <c r="O6" s="120">
        <v>6.192491163053692E-2</v>
      </c>
      <c r="P6" s="47" t="s">
        <v>147</v>
      </c>
    </row>
    <row r="7" spans="2:16" ht="15.75" thickBot="1">
      <c r="B7" s="83" t="s">
        <v>144</v>
      </c>
      <c r="C7" s="121">
        <v>8.2677145941793109E-2</v>
      </c>
      <c r="D7" s="121">
        <v>7.9410668563623839E-3</v>
      </c>
      <c r="E7" s="121">
        <v>1.2136322553112824E-2</v>
      </c>
      <c r="F7" s="121">
        <v>1.8601124894370522E-2</v>
      </c>
      <c r="G7" s="121">
        <v>2.2601262512550697E-2</v>
      </c>
      <c r="H7" s="121">
        <v>2.9697180213171085E-2</v>
      </c>
      <c r="I7" s="121">
        <v>3.5228791694091113E-2</v>
      </c>
      <c r="J7" s="121">
        <v>4.2535830379585714E-2</v>
      </c>
      <c r="K7" s="121">
        <v>4.9388867328749066E-2</v>
      </c>
      <c r="L7" s="121">
        <v>5.4754419837691692E-2</v>
      </c>
      <c r="M7" s="121">
        <v>6.0074558504422483E-2</v>
      </c>
      <c r="N7" s="121">
        <v>6.5664879548223518E-2</v>
      </c>
      <c r="O7" s="121">
        <v>7.1938529369413959E-2</v>
      </c>
      <c r="P7" s="77" t="s">
        <v>148</v>
      </c>
    </row>
    <row r="8" spans="2:16" ht="15.75" thickBot="1">
      <c r="B8" s="183" t="s">
        <v>407</v>
      </c>
      <c r="C8" s="184"/>
      <c r="D8" s="184"/>
      <c r="E8" s="184"/>
      <c r="F8" s="184"/>
      <c r="G8" s="184"/>
      <c r="H8" s="184"/>
      <c r="I8" s="184"/>
      <c r="J8" s="184"/>
      <c r="K8" s="184"/>
      <c r="L8" s="184"/>
      <c r="M8" s="184"/>
      <c r="N8" s="184"/>
      <c r="O8" s="184"/>
      <c r="P8" s="185"/>
    </row>
    <row r="11" spans="2:16">
      <c r="H11" s="117"/>
      <c r="I11" s="117"/>
      <c r="J11" s="117"/>
      <c r="K11" s="117"/>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tabSelected="1" zoomScaleNormal="100" workbookViewId="0">
      <selection activeCell="P11" sqref="P11"/>
    </sheetView>
  </sheetViews>
  <sheetFormatPr defaultRowHeight="15"/>
  <cols>
    <col min="1" max="1" width="19.140625" customWidth="1"/>
    <col min="2" max="2" width="12" bestFit="1" customWidth="1"/>
    <col min="3" max="3" width="4.5703125" bestFit="1" customWidth="1"/>
    <col min="4" max="4" width="4.28515625" bestFit="1" customWidth="1"/>
    <col min="5" max="5" width="4.140625" bestFit="1" customWidth="1"/>
    <col min="6" max="7" width="4.28515625" bestFit="1" customWidth="1"/>
    <col min="8" max="9" width="4.140625" bestFit="1" customWidth="1"/>
    <col min="10" max="10" width="4.28515625" bestFit="1" customWidth="1"/>
    <col min="11" max="11" width="4.42578125" bestFit="1" customWidth="1"/>
    <col min="12" max="12" width="4.28515625" bestFit="1" customWidth="1"/>
    <col min="13" max="13" width="4.140625" bestFit="1" customWidth="1"/>
    <col min="14" max="15" width="4.5703125" bestFit="1" customWidth="1"/>
    <col min="16" max="16" width="17.28515625" customWidth="1"/>
  </cols>
  <sheetData>
    <row r="1" spans="2:16" ht="15.75" thickBot="1"/>
    <row r="2" spans="2:16" ht="36" customHeight="1" thickBot="1">
      <c r="B2" s="177" t="s">
        <v>328</v>
      </c>
      <c r="C2" s="178"/>
      <c r="D2" s="178"/>
      <c r="E2" s="178"/>
      <c r="F2" s="178"/>
      <c r="G2" s="178"/>
      <c r="H2" s="178"/>
      <c r="I2" s="178"/>
      <c r="J2" s="178"/>
      <c r="K2" s="178"/>
      <c r="L2" s="178"/>
      <c r="M2" s="178"/>
      <c r="N2" s="178"/>
      <c r="O2" s="178"/>
      <c r="P2" s="179"/>
    </row>
    <row r="3" spans="2:16" s="1" customFormat="1" ht="13.5" thickBot="1">
      <c r="B3" s="90" t="s">
        <v>319</v>
      </c>
      <c r="C3" s="215" t="s">
        <v>406</v>
      </c>
      <c r="D3" s="32">
        <v>42736</v>
      </c>
      <c r="E3" s="32">
        <v>42767</v>
      </c>
      <c r="F3" s="32">
        <v>42795</v>
      </c>
      <c r="G3" s="32">
        <v>42826</v>
      </c>
      <c r="H3" s="32">
        <v>42856</v>
      </c>
      <c r="I3" s="32">
        <v>42887</v>
      </c>
      <c r="J3" s="32">
        <v>42917</v>
      </c>
      <c r="K3" s="32">
        <v>42948</v>
      </c>
      <c r="L3" s="32">
        <v>42979</v>
      </c>
      <c r="M3" s="32">
        <v>43009</v>
      </c>
      <c r="N3" s="32">
        <v>43040</v>
      </c>
      <c r="O3" s="32">
        <v>43070</v>
      </c>
      <c r="P3" s="33" t="s">
        <v>233</v>
      </c>
    </row>
    <row r="4" spans="2:16" s="1" customFormat="1" ht="12.75">
      <c r="B4" s="46" t="s">
        <v>133</v>
      </c>
      <c r="C4" s="86">
        <v>0.9626728587115887</v>
      </c>
      <c r="D4" s="86">
        <v>0.94909703684242852</v>
      </c>
      <c r="E4" s="86">
        <v>0.94930400770998058</v>
      </c>
      <c r="F4" s="86">
        <v>0.96378015436239961</v>
      </c>
      <c r="G4" s="86">
        <v>0.96170347130514855</v>
      </c>
      <c r="H4" s="86">
        <v>0.95960877092608021</v>
      </c>
      <c r="I4" s="86">
        <v>0.95768465182745344</v>
      </c>
      <c r="J4" s="86">
        <v>0.96323460897635016</v>
      </c>
      <c r="K4" s="86">
        <v>0.96277298180706228</v>
      </c>
      <c r="L4" s="86">
        <v>0.96299667040516157</v>
      </c>
      <c r="M4" s="86">
        <v>0.9605855832403728</v>
      </c>
      <c r="N4" s="86">
        <v>0.96422908823161568</v>
      </c>
      <c r="O4" s="86">
        <v>0.96832059848675922</v>
      </c>
      <c r="P4" s="47" t="s">
        <v>137</v>
      </c>
    </row>
    <row r="5" spans="2:16" s="1" customFormat="1" ht="12.75">
      <c r="B5" s="46" t="s">
        <v>134</v>
      </c>
      <c r="C5" s="86">
        <v>0.97982503979347579</v>
      </c>
      <c r="D5" s="86">
        <v>0.97554594598202093</v>
      </c>
      <c r="E5" s="86">
        <v>0.9749458034841979</v>
      </c>
      <c r="F5" s="124">
        <v>0.97697304711331845</v>
      </c>
      <c r="G5" s="124">
        <v>0.97071172057164978</v>
      </c>
      <c r="H5" s="124">
        <v>0.97862175165930676</v>
      </c>
      <c r="I5" s="124">
        <v>0.96556723789202481</v>
      </c>
      <c r="J5" s="124">
        <v>0.97570603955232804</v>
      </c>
      <c r="K5" s="124">
        <v>0.97694169262340003</v>
      </c>
      <c r="L5" s="124">
        <v>0.98900985963681665</v>
      </c>
      <c r="M5" s="124">
        <v>0.97406781641985951</v>
      </c>
      <c r="N5" s="124">
        <v>0.97406781641985951</v>
      </c>
      <c r="O5" s="124">
        <v>0.98082152477044715</v>
      </c>
      <c r="P5" s="47" t="s">
        <v>138</v>
      </c>
    </row>
    <row r="6" spans="2:16" s="1" customFormat="1" ht="12.75">
      <c r="B6" s="46" t="s">
        <v>135</v>
      </c>
      <c r="C6" s="86">
        <v>0.9843663312298121</v>
      </c>
      <c r="D6" s="86">
        <v>0.98605679411700164</v>
      </c>
      <c r="E6" s="86">
        <v>0.98140014411484089</v>
      </c>
      <c r="F6" s="86">
        <v>0.97934340208394588</v>
      </c>
      <c r="G6" s="86">
        <v>0.98339480394102052</v>
      </c>
      <c r="H6" s="86">
        <v>0.98258884580736339</v>
      </c>
      <c r="I6" s="86">
        <v>0.97918559558483342</v>
      </c>
      <c r="J6" s="86">
        <v>0.98363183685568201</v>
      </c>
      <c r="K6" s="86">
        <v>0.98461230206976225</v>
      </c>
      <c r="L6" s="86">
        <v>0.9858531452323116</v>
      </c>
      <c r="M6" s="86">
        <v>0.9846774073204152</v>
      </c>
      <c r="N6" s="86">
        <v>0.98474375270766279</v>
      </c>
      <c r="O6" s="86">
        <v>0.98690843208506596</v>
      </c>
      <c r="P6" s="47" t="s">
        <v>139</v>
      </c>
    </row>
    <row r="7" spans="2:16" ht="15.75" thickBot="1">
      <c r="B7" s="87" t="s">
        <v>136</v>
      </c>
      <c r="C7" s="88">
        <v>0.97048257139248562</v>
      </c>
      <c r="D7" s="88">
        <v>0.96211301712741282</v>
      </c>
      <c r="E7" s="88">
        <v>0.96089684552332089</v>
      </c>
      <c r="F7" s="88">
        <v>0.96958999083912356</v>
      </c>
      <c r="G7" s="88">
        <v>0.96879740472715559</v>
      </c>
      <c r="H7" s="88">
        <v>0.9682414488883091</v>
      </c>
      <c r="I7" s="88">
        <v>0.9647519503606995</v>
      </c>
      <c r="J7" s="88">
        <v>0.97054858119972054</v>
      </c>
      <c r="K7" s="88">
        <v>0.97068594571678901</v>
      </c>
      <c r="L7" s="88">
        <v>0.97275722327535219</v>
      </c>
      <c r="M7" s="88">
        <v>0.96929885309162811</v>
      </c>
      <c r="N7" s="88">
        <v>0.96924271495787528</v>
      </c>
      <c r="O7" s="88">
        <v>0.97518155379384719</v>
      </c>
      <c r="P7" s="77" t="s">
        <v>140</v>
      </c>
    </row>
    <row r="8" spans="2:16" ht="15.75" thickBot="1">
      <c r="B8" s="183" t="s">
        <v>407</v>
      </c>
      <c r="C8" s="184"/>
      <c r="D8" s="184"/>
      <c r="E8" s="184"/>
      <c r="F8" s="184"/>
      <c r="G8" s="184"/>
      <c r="H8" s="184"/>
      <c r="I8" s="184"/>
      <c r="J8" s="184"/>
      <c r="K8" s="184"/>
      <c r="L8" s="184"/>
      <c r="M8" s="184"/>
      <c r="N8" s="184"/>
      <c r="O8" s="184"/>
      <c r="P8" s="185"/>
    </row>
    <row r="10" spans="2:16">
      <c r="B10" s="25"/>
      <c r="C10" s="25"/>
      <c r="D10" s="25"/>
      <c r="E10" s="25"/>
      <c r="F10" s="25"/>
      <c r="G10" s="25"/>
      <c r="I10" s="25"/>
      <c r="J10" s="25"/>
      <c r="K10" s="25"/>
      <c r="L10" s="25"/>
      <c r="M10" s="25"/>
      <c r="N10" s="25"/>
      <c r="O10" s="25"/>
    </row>
    <row r="11" spans="2:16">
      <c r="B11" s="25"/>
      <c r="C11" s="25"/>
      <c r="D11" s="25"/>
      <c r="E11" s="25"/>
      <c r="F11" s="25"/>
      <c r="G11" s="25"/>
      <c r="I11" s="25"/>
      <c r="J11" s="25"/>
      <c r="K11" s="25"/>
      <c r="L11" s="25"/>
      <c r="M11" s="25"/>
      <c r="N11" s="25"/>
      <c r="O11" s="25"/>
    </row>
  </sheetData>
  <mergeCells count="2">
    <mergeCell ref="B2:P2"/>
    <mergeCell ref="B8:P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Normal="100" workbookViewId="0">
      <selection activeCell="K13" sqref="K13"/>
    </sheetView>
  </sheetViews>
  <sheetFormatPr defaultRowHeight="15"/>
  <cols>
    <col min="1" max="1" width="12.28515625" customWidth="1"/>
    <col min="2" max="2" width="11.140625" bestFit="1" customWidth="1"/>
    <col min="3" max="8" width="6.85546875" bestFit="1" customWidth="1"/>
    <col min="9" max="9" width="6.85546875" customWidth="1"/>
  </cols>
  <sheetData>
    <row r="1" spans="2:10" ht="15.75" thickBot="1"/>
    <row r="2" spans="2:10" ht="33" customHeight="1" thickBot="1">
      <c r="B2" s="177" t="s">
        <v>329</v>
      </c>
      <c r="C2" s="178"/>
      <c r="D2" s="178"/>
      <c r="E2" s="178"/>
      <c r="F2" s="178"/>
      <c r="G2" s="178"/>
      <c r="H2" s="178"/>
      <c r="I2" s="178"/>
      <c r="J2" s="179"/>
    </row>
    <row r="3" spans="2:10" ht="27.75" thickBot="1">
      <c r="B3" s="99" t="s">
        <v>319</v>
      </c>
      <c r="C3" s="100">
        <v>2010</v>
      </c>
      <c r="D3" s="100">
        <v>2011</v>
      </c>
      <c r="E3" s="100">
        <v>2012</v>
      </c>
      <c r="F3" s="100">
        <v>2013</v>
      </c>
      <c r="G3" s="100">
        <v>2014</v>
      </c>
      <c r="H3" s="101">
        <v>2015</v>
      </c>
      <c r="I3" s="100">
        <v>2016</v>
      </c>
      <c r="J3" s="102" t="s">
        <v>233</v>
      </c>
    </row>
    <row r="4" spans="2:10">
      <c r="B4" s="91" t="s">
        <v>0</v>
      </c>
      <c r="C4" s="92">
        <v>1147633</v>
      </c>
      <c r="D4" s="92">
        <v>1138048</v>
      </c>
      <c r="E4" s="92">
        <v>1134609</v>
      </c>
      <c r="F4" s="92">
        <v>1081021</v>
      </c>
      <c r="G4" s="92">
        <v>1103840</v>
      </c>
      <c r="H4" s="93">
        <v>1088755</v>
      </c>
      <c r="I4" s="93">
        <v>1069982</v>
      </c>
      <c r="J4" s="94" t="s">
        <v>4</v>
      </c>
    </row>
    <row r="5" spans="2:10">
      <c r="B5" s="91" t="s">
        <v>1</v>
      </c>
      <c r="C5" s="92">
        <v>235108</v>
      </c>
      <c r="D5" s="92">
        <v>274779</v>
      </c>
      <c r="E5" s="92">
        <v>299251</v>
      </c>
      <c r="F5" s="92">
        <v>285147</v>
      </c>
      <c r="G5" s="92">
        <v>342169</v>
      </c>
      <c r="H5" s="93">
        <v>352610</v>
      </c>
      <c r="I5" s="93">
        <v>363121</v>
      </c>
      <c r="J5" s="94" t="s">
        <v>5</v>
      </c>
    </row>
    <row r="6" spans="2:10">
      <c r="B6" s="91" t="s">
        <v>2</v>
      </c>
      <c r="C6" s="92">
        <v>1435256</v>
      </c>
      <c r="D6" s="92">
        <v>1669881</v>
      </c>
      <c r="E6" s="92">
        <v>1911938</v>
      </c>
      <c r="F6" s="92">
        <v>2267477</v>
      </c>
      <c r="G6" s="92">
        <v>2479435</v>
      </c>
      <c r="H6" s="93">
        <v>2748162</v>
      </c>
      <c r="I6" s="93">
        <v>2961942</v>
      </c>
      <c r="J6" s="94" t="s">
        <v>6</v>
      </c>
    </row>
    <row r="7" spans="2:10" ht="15.75" thickBot="1">
      <c r="B7" s="95" t="s">
        <v>3</v>
      </c>
      <c r="C7" s="96">
        <f t="shared" ref="C7:H7" si="0">SUM(C4:C6)</f>
        <v>2817997</v>
      </c>
      <c r="D7" s="96">
        <f t="shared" si="0"/>
        <v>3082708</v>
      </c>
      <c r="E7" s="96">
        <f t="shared" si="0"/>
        <v>3345798</v>
      </c>
      <c r="F7" s="96">
        <f t="shared" si="0"/>
        <v>3633645</v>
      </c>
      <c r="G7" s="96">
        <f t="shared" si="0"/>
        <v>3925444</v>
      </c>
      <c r="H7" s="97">
        <f t="shared" si="0"/>
        <v>4189527</v>
      </c>
      <c r="I7" s="97">
        <f>SUM(I4:I6)</f>
        <v>4395045</v>
      </c>
      <c r="J7" s="98" t="s">
        <v>3</v>
      </c>
    </row>
    <row r="8" spans="2:10" ht="15.75" thickBot="1">
      <c r="B8" s="212"/>
      <c r="C8" s="213"/>
      <c r="D8" s="213"/>
      <c r="E8" s="213"/>
      <c r="F8" s="213"/>
      <c r="G8" s="213"/>
      <c r="H8" s="213"/>
      <c r="I8" s="213"/>
      <c r="J8" s="214"/>
    </row>
    <row r="9" spans="2:10">
      <c r="G9" s="23"/>
      <c r="H9" s="23"/>
      <c r="I9" s="23"/>
    </row>
  </sheetData>
  <mergeCells count="2">
    <mergeCell ref="B2:J2"/>
    <mergeCell ref="B8:J8"/>
  </mergeCells>
  <pageMargins left="0.7" right="0.7" top="0.75" bottom="0.75" header="0.3" footer="0.3"/>
  <pageSetup paperSize="9" orientation="portrait" r:id="rId1"/>
  <ignoredErrors>
    <ignoredError sqref="C7:I7" formulaRange="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showGridLines="0" zoomScaleNormal="100" workbookViewId="0">
      <selection activeCell="E8" sqref="E8"/>
    </sheetView>
  </sheetViews>
  <sheetFormatPr defaultRowHeight="14.25"/>
  <cols>
    <col min="1" max="1" width="2.140625" style="13" customWidth="1"/>
    <col min="2" max="2" width="75" style="13" customWidth="1"/>
    <col min="3" max="4" width="1.7109375" style="13" customWidth="1"/>
    <col min="5" max="5" width="90.28515625" style="21" customWidth="1"/>
    <col min="6" max="16384" width="9.140625" style="13"/>
  </cols>
  <sheetData>
    <row r="1" spans="2:5">
      <c r="B1" s="19" t="s">
        <v>168</v>
      </c>
      <c r="E1" s="20" t="s">
        <v>223</v>
      </c>
    </row>
    <row r="2" spans="2:5" ht="62.25" customHeight="1">
      <c r="B2" s="131" t="s">
        <v>196</v>
      </c>
      <c r="C2" s="132"/>
      <c r="D2" s="132"/>
      <c r="E2" s="133" t="s">
        <v>210</v>
      </c>
    </row>
    <row r="3" spans="2:5">
      <c r="B3" s="131"/>
      <c r="C3" s="132"/>
      <c r="D3" s="132"/>
      <c r="E3" s="133"/>
    </row>
    <row r="4" spans="2:5" ht="58.5" customHeight="1">
      <c r="B4" s="131" t="s">
        <v>197</v>
      </c>
      <c r="C4" s="132"/>
      <c r="D4" s="132"/>
      <c r="E4" s="133" t="s">
        <v>211</v>
      </c>
    </row>
    <row r="5" spans="2:5">
      <c r="B5" s="131"/>
      <c r="C5" s="132"/>
      <c r="D5" s="132"/>
      <c r="E5" s="133"/>
    </row>
    <row r="6" spans="2:5" ht="42.75">
      <c r="B6" s="131" t="s">
        <v>198</v>
      </c>
      <c r="C6" s="132"/>
      <c r="D6" s="132"/>
      <c r="E6" s="133" t="s">
        <v>212</v>
      </c>
    </row>
    <row r="7" spans="2:5">
      <c r="B7" s="131"/>
      <c r="C7" s="132"/>
      <c r="D7" s="132"/>
      <c r="E7" s="133"/>
    </row>
    <row r="8" spans="2:5" ht="71.25">
      <c r="B8" s="131" t="s">
        <v>199</v>
      </c>
      <c r="C8" s="132"/>
      <c r="D8" s="132"/>
      <c r="E8" s="133" t="s">
        <v>213</v>
      </c>
    </row>
    <row r="9" spans="2:5">
      <c r="B9" s="131" t="s">
        <v>100</v>
      </c>
      <c r="C9" s="132"/>
      <c r="D9" s="132"/>
      <c r="E9" s="133"/>
    </row>
    <row r="10" spans="2:5" ht="28.5">
      <c r="B10" s="131" t="s">
        <v>200</v>
      </c>
      <c r="C10" s="132"/>
      <c r="D10" s="132"/>
      <c r="E10" s="133" t="s">
        <v>214</v>
      </c>
    </row>
    <row r="11" spans="2:5">
      <c r="B11" s="131"/>
      <c r="C11" s="132"/>
      <c r="D11" s="132"/>
      <c r="E11" s="133"/>
    </row>
    <row r="12" spans="2:5">
      <c r="B12" s="131" t="s">
        <v>201</v>
      </c>
      <c r="C12" s="132"/>
      <c r="D12" s="132"/>
      <c r="E12" s="133" t="s">
        <v>215</v>
      </c>
    </row>
    <row r="13" spans="2:5">
      <c r="B13" s="131"/>
      <c r="C13" s="132"/>
      <c r="D13" s="132"/>
      <c r="E13" s="133"/>
    </row>
    <row r="14" spans="2:5" ht="28.5">
      <c r="B14" s="131" t="s">
        <v>202</v>
      </c>
      <c r="C14" s="132"/>
      <c r="D14" s="132"/>
      <c r="E14" s="133" t="s">
        <v>216</v>
      </c>
    </row>
    <row r="15" spans="2:5">
      <c r="B15" s="131"/>
      <c r="C15" s="132"/>
      <c r="D15" s="132"/>
      <c r="E15" s="133"/>
    </row>
    <row r="16" spans="2:5" ht="28.5">
      <c r="B16" s="131" t="s">
        <v>203</v>
      </c>
      <c r="C16" s="132"/>
      <c r="D16" s="132"/>
      <c r="E16" s="133" t="s">
        <v>224</v>
      </c>
    </row>
    <row r="17" spans="2:5">
      <c r="B17" s="131"/>
      <c r="C17" s="132"/>
      <c r="D17" s="132"/>
      <c r="E17" s="133"/>
    </row>
    <row r="18" spans="2:5" ht="28.5">
      <c r="B18" s="131" t="s">
        <v>204</v>
      </c>
      <c r="C18" s="132"/>
      <c r="D18" s="132"/>
      <c r="E18" s="133" t="s">
        <v>217</v>
      </c>
    </row>
    <row r="19" spans="2:5">
      <c r="B19" s="131"/>
      <c r="C19" s="132"/>
      <c r="D19" s="132"/>
      <c r="E19" s="133"/>
    </row>
    <row r="20" spans="2:5" ht="57">
      <c r="B20" s="131" t="s">
        <v>205</v>
      </c>
      <c r="C20" s="132"/>
      <c r="D20" s="132"/>
      <c r="E20" s="133" t="s">
        <v>218</v>
      </c>
    </row>
    <row r="21" spans="2:5">
      <c r="B21" s="131"/>
      <c r="C21" s="132"/>
      <c r="D21" s="132"/>
      <c r="E21" s="133"/>
    </row>
    <row r="22" spans="2:5">
      <c r="B22" s="131"/>
      <c r="C22" s="132"/>
      <c r="D22" s="132"/>
      <c r="E22" s="133"/>
    </row>
    <row r="23" spans="2:5" ht="42.75">
      <c r="B23" s="131" t="s">
        <v>206</v>
      </c>
      <c r="C23" s="132"/>
      <c r="D23" s="132"/>
      <c r="E23" s="133" t="s">
        <v>219</v>
      </c>
    </row>
    <row r="24" spans="2:5">
      <c r="B24" s="131"/>
      <c r="C24" s="132"/>
      <c r="D24" s="132"/>
      <c r="E24" s="133"/>
    </row>
    <row r="25" spans="2:5" ht="28.5">
      <c r="B25" s="131" t="s">
        <v>207</v>
      </c>
      <c r="C25" s="132"/>
      <c r="D25" s="132"/>
      <c r="E25" s="133" t="s">
        <v>220</v>
      </c>
    </row>
    <row r="26" spans="2:5">
      <c r="B26" s="131"/>
      <c r="C26" s="132"/>
      <c r="D26" s="132"/>
      <c r="E26" s="133"/>
    </row>
    <row r="27" spans="2:5" ht="28.5">
      <c r="B27" s="131" t="s">
        <v>208</v>
      </c>
      <c r="C27" s="132"/>
      <c r="D27" s="132"/>
      <c r="E27" s="133" t="s">
        <v>221</v>
      </c>
    </row>
    <row r="28" spans="2:5">
      <c r="B28" s="131"/>
      <c r="C28" s="132"/>
      <c r="D28" s="132"/>
      <c r="E28" s="133"/>
    </row>
    <row r="29" spans="2:5" ht="28.5">
      <c r="B29" s="131" t="s">
        <v>209</v>
      </c>
      <c r="C29" s="132"/>
      <c r="D29" s="132"/>
      <c r="E29" s="133" t="s">
        <v>222</v>
      </c>
    </row>
    <row r="30" spans="2:5">
      <c r="E30" s="1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1"/>
  <sheetViews>
    <sheetView showGridLines="0" zoomScale="70" zoomScaleNormal="70" workbookViewId="0">
      <selection activeCell="F25" sqref="F25"/>
    </sheetView>
  </sheetViews>
  <sheetFormatPr defaultRowHeight="15" outlineLevelRow="3"/>
  <cols>
    <col min="1" max="1" width="81.140625" style="146" bestFit="1" customWidth="1"/>
    <col min="2" max="2" width="11.140625" style="147" bestFit="1" customWidth="1"/>
    <col min="3" max="4" width="9.7109375" style="148" bestFit="1" customWidth="1"/>
    <col min="5" max="5" width="12.28515625" style="148" customWidth="1"/>
    <col min="6" max="16384" width="9.140625" style="146"/>
  </cols>
  <sheetData>
    <row r="1" spans="1:5">
      <c r="A1" s="167"/>
      <c r="E1" s="149" t="s">
        <v>349</v>
      </c>
    </row>
    <row r="2" spans="1:5" ht="16.5" thickBot="1">
      <c r="A2" s="150" t="s">
        <v>405</v>
      </c>
      <c r="B2" s="151" t="s">
        <v>338</v>
      </c>
      <c r="C2" s="151" t="s">
        <v>339</v>
      </c>
      <c r="D2" s="151" t="s">
        <v>2</v>
      </c>
      <c r="E2" s="151" t="s">
        <v>3</v>
      </c>
    </row>
    <row r="3" spans="1:5" ht="15.75" outlineLevel="1" thickTop="1">
      <c r="A3" s="152" t="s">
        <v>350</v>
      </c>
      <c r="B3" s="153">
        <v>0.19299992551408002</v>
      </c>
      <c r="C3" s="154">
        <v>9.8965663677999999E-2</v>
      </c>
      <c r="D3" s="155">
        <v>0</v>
      </c>
      <c r="E3" s="155">
        <v>0.29196558919207993</v>
      </c>
    </row>
    <row r="4" spans="1:5" outlineLevel="1">
      <c r="A4" s="156" t="s">
        <v>351</v>
      </c>
      <c r="B4" s="157">
        <v>0.68454945356899999</v>
      </c>
      <c r="C4" s="154">
        <v>0.20191000000000001</v>
      </c>
      <c r="D4" s="155">
        <v>0.32962999999999998</v>
      </c>
      <c r="E4" s="155">
        <v>1.2160894535689999</v>
      </c>
    </row>
    <row r="5" spans="1:5" outlineLevel="1">
      <c r="A5" s="156" t="s">
        <v>247</v>
      </c>
      <c r="B5" s="157">
        <v>19.563880238686</v>
      </c>
      <c r="C5" s="154">
        <v>4.1854972238719999</v>
      </c>
      <c r="D5" s="155">
        <v>43.048365987951001</v>
      </c>
      <c r="E5" s="155">
        <v>66.797743450509003</v>
      </c>
    </row>
    <row r="6" spans="1:5" outlineLevel="1">
      <c r="A6" s="156" t="s">
        <v>352</v>
      </c>
      <c r="B6" s="157">
        <v>4.5558970988999997E-2</v>
      </c>
      <c r="C6" s="154">
        <v>2.1688427332999999E-2</v>
      </c>
      <c r="D6" s="155">
        <v>1.677704849575</v>
      </c>
      <c r="E6" s="155">
        <v>1.7449522478970001</v>
      </c>
    </row>
    <row r="7" spans="1:5" outlineLevel="1">
      <c r="A7" s="156" t="s">
        <v>353</v>
      </c>
      <c r="B7" s="157">
        <v>0</v>
      </c>
      <c r="C7" s="154">
        <v>0</v>
      </c>
      <c r="D7" s="155">
        <v>0</v>
      </c>
      <c r="E7" s="155">
        <v>0</v>
      </c>
    </row>
    <row r="8" spans="1:5" outlineLevel="1">
      <c r="A8" s="156" t="s">
        <v>354</v>
      </c>
      <c r="B8" s="157">
        <v>36.267998550649395</v>
      </c>
      <c r="C8" s="154">
        <v>6.6919903066910003</v>
      </c>
      <c r="D8" s="155">
        <v>12.100297135417879</v>
      </c>
      <c r="E8" s="155">
        <v>55.060285992758274</v>
      </c>
    </row>
    <row r="9" spans="1:5" outlineLevel="1">
      <c r="A9" s="156" t="s">
        <v>244</v>
      </c>
      <c r="B9" s="157">
        <v>20.545635539177368</v>
      </c>
      <c r="C9" s="154">
        <v>5.1020997449330023</v>
      </c>
      <c r="D9" s="155">
        <v>2.4281068576110001</v>
      </c>
      <c r="E9" s="155">
        <v>28.075842141721374</v>
      </c>
    </row>
    <row r="10" spans="1:5" outlineLevel="1">
      <c r="A10" s="156" t="s">
        <v>355</v>
      </c>
      <c r="B10" s="157">
        <v>34.87435894140885</v>
      </c>
      <c r="C10" s="154">
        <v>7.3557811244010001</v>
      </c>
      <c r="D10" s="155">
        <v>9.1472047422642699</v>
      </c>
      <c r="E10" s="155">
        <v>51.37734480807412</v>
      </c>
    </row>
    <row r="11" spans="1:5" outlineLevel="1">
      <c r="A11" s="156" t="s">
        <v>356</v>
      </c>
      <c r="B11" s="157">
        <v>1.614124919377</v>
      </c>
      <c r="C11" s="154">
        <v>0.20226123473900001</v>
      </c>
      <c r="D11" s="155">
        <v>1.2984082498125</v>
      </c>
      <c r="E11" s="155">
        <v>3.1147944039284998</v>
      </c>
    </row>
    <row r="12" spans="1:5" outlineLevel="1">
      <c r="A12" s="156" t="s">
        <v>345</v>
      </c>
      <c r="B12" s="157">
        <v>11.227446248519765</v>
      </c>
      <c r="C12" s="154">
        <v>2.4283123982320003</v>
      </c>
      <c r="D12" s="155">
        <v>2.3455135283107089</v>
      </c>
      <c r="E12" s="155">
        <v>16.001272175062475</v>
      </c>
    </row>
    <row r="13" spans="1:5" hidden="1" outlineLevel="2">
      <c r="A13" s="158" t="s">
        <v>357</v>
      </c>
      <c r="B13" s="157">
        <v>0.288694106678</v>
      </c>
      <c r="C13" s="154">
        <v>3.2954420132000201E-2</v>
      </c>
      <c r="D13" s="155">
        <v>3.9948219799911484E-2</v>
      </c>
      <c r="E13" s="155">
        <v>0.3615967466099117</v>
      </c>
    </row>
    <row r="14" spans="1:5" hidden="1" outlineLevel="2">
      <c r="A14" s="158" t="s">
        <v>358</v>
      </c>
      <c r="B14" s="157">
        <v>0.87154443885999999</v>
      </c>
      <c r="C14" s="154">
        <v>0.64548543293299998</v>
      </c>
      <c r="D14" s="155">
        <v>0.20690096241894532</v>
      </c>
      <c r="E14" s="155">
        <v>1.7239308342119453</v>
      </c>
    </row>
    <row r="15" spans="1:5" hidden="1" outlineLevel="2">
      <c r="A15" s="158" t="s">
        <v>359</v>
      </c>
      <c r="B15" s="157">
        <v>1.5223662937276699</v>
      </c>
      <c r="C15" s="154">
        <v>8.5588213482000006E-2</v>
      </c>
      <c r="D15" s="155">
        <v>0.18906463740500001</v>
      </c>
      <c r="E15" s="155">
        <v>1.7970191446146699</v>
      </c>
    </row>
    <row r="16" spans="1:5" hidden="1" outlineLevel="2">
      <c r="A16" s="158" t="s">
        <v>360</v>
      </c>
      <c r="B16" s="157">
        <v>7.519100545632095</v>
      </c>
      <c r="C16" s="154">
        <v>1.1643143316850002</v>
      </c>
      <c r="D16" s="155">
        <v>1.4865693098658523</v>
      </c>
      <c r="E16" s="155">
        <v>10.169984187182948</v>
      </c>
    </row>
    <row r="17" spans="1:5" hidden="1" outlineLevel="2">
      <c r="A17" s="158" t="s">
        <v>361</v>
      </c>
      <c r="B17" s="157">
        <v>0.223775</v>
      </c>
      <c r="C17" s="154">
        <v>0.36497000000000002</v>
      </c>
      <c r="D17" s="155">
        <v>9.4999999999999998E-3</v>
      </c>
      <c r="E17" s="155">
        <v>0.59824500000000003</v>
      </c>
    </row>
    <row r="18" spans="1:5" hidden="1" outlineLevel="2">
      <c r="A18" s="158" t="s">
        <v>362</v>
      </c>
      <c r="B18" s="157">
        <v>0</v>
      </c>
      <c r="C18" s="154">
        <v>0</v>
      </c>
      <c r="D18" s="155">
        <v>0</v>
      </c>
      <c r="E18" s="155">
        <v>0</v>
      </c>
    </row>
    <row r="19" spans="1:5" hidden="1" outlineLevel="2">
      <c r="A19" s="158" t="s">
        <v>363</v>
      </c>
      <c r="B19" s="157">
        <v>2E-3</v>
      </c>
      <c r="C19" s="154">
        <v>0</v>
      </c>
      <c r="D19" s="155">
        <v>0.22353039882100001</v>
      </c>
      <c r="E19" s="155">
        <v>0.22553039882100001</v>
      </c>
    </row>
    <row r="20" spans="1:5" hidden="1" outlineLevel="2">
      <c r="A20" s="158" t="s">
        <v>347</v>
      </c>
      <c r="B20" s="157">
        <v>0.64290671424599999</v>
      </c>
      <c r="C20" s="154">
        <v>0.13500000000000001</v>
      </c>
      <c r="D20" s="155">
        <v>0.19</v>
      </c>
      <c r="E20" s="155">
        <v>0.96790671424600006</v>
      </c>
    </row>
    <row r="21" spans="1:5" hidden="1" outlineLevel="2">
      <c r="A21" s="158" t="s">
        <v>364</v>
      </c>
      <c r="B21" s="157">
        <v>0.15705914937599999</v>
      </c>
      <c r="C21" s="154">
        <v>0</v>
      </c>
      <c r="D21" s="155">
        <v>0</v>
      </c>
      <c r="E21" s="155">
        <v>0.15705914937599999</v>
      </c>
    </row>
    <row r="22" spans="1:5" outlineLevel="1" collapsed="1">
      <c r="A22" s="156" t="s">
        <v>322</v>
      </c>
      <c r="B22" s="157">
        <v>0.12307700000000001</v>
      </c>
      <c r="C22" s="154">
        <v>2.9000000000000001E-2</v>
      </c>
      <c r="D22" s="155">
        <v>5.0034200000000001E-2</v>
      </c>
      <c r="E22" s="155">
        <v>0.20211119999999999</v>
      </c>
    </row>
    <row r="23" spans="1:5" outlineLevel="1">
      <c r="A23" s="156" t="s">
        <v>365</v>
      </c>
      <c r="B23" s="157">
        <v>0.72001990889599998</v>
      </c>
      <c r="C23" s="154">
        <v>0.31107186541699999</v>
      </c>
      <c r="D23" s="155">
        <v>9.5173464114999995E-2</v>
      </c>
      <c r="E23" s="155">
        <v>1.1262652384280001</v>
      </c>
    </row>
    <row r="24" spans="1:5" outlineLevel="1">
      <c r="A24" s="156" t="s">
        <v>366</v>
      </c>
      <c r="B24" s="157">
        <v>7.9021059374000002E-2</v>
      </c>
      <c r="C24" s="154">
        <v>3.3890572937999998E-2</v>
      </c>
      <c r="D24" s="155">
        <v>0</v>
      </c>
      <c r="E24" s="155">
        <v>0.11291163231199999</v>
      </c>
    </row>
    <row r="25" spans="1:5" outlineLevel="1">
      <c r="A25" s="156" t="s">
        <v>367</v>
      </c>
      <c r="B25" s="157">
        <v>0</v>
      </c>
      <c r="C25" s="154">
        <v>0</v>
      </c>
      <c r="D25" s="155">
        <v>0</v>
      </c>
      <c r="E25" s="155">
        <v>0</v>
      </c>
    </row>
    <row r="26" spans="1:5" outlineLevel="1">
      <c r="A26" s="156" t="s">
        <v>323</v>
      </c>
      <c r="B26" s="157">
        <v>0</v>
      </c>
      <c r="C26" s="154">
        <v>0</v>
      </c>
      <c r="D26" s="155">
        <v>0</v>
      </c>
      <c r="E26" s="155">
        <v>0</v>
      </c>
    </row>
    <row r="27" spans="1:5" outlineLevel="1">
      <c r="A27" s="156" t="s">
        <v>346</v>
      </c>
      <c r="B27" s="157">
        <v>3.3283213998169998</v>
      </c>
      <c r="C27" s="154">
        <v>0.67781387033600005</v>
      </c>
      <c r="D27" s="155">
        <v>0</v>
      </c>
      <c r="E27" s="155">
        <v>4.006135270153</v>
      </c>
    </row>
    <row r="28" spans="1:5" hidden="1" outlineLevel="2">
      <c r="A28" s="156" t="s">
        <v>368</v>
      </c>
      <c r="B28" s="157">
        <v>1.4534956348270001</v>
      </c>
      <c r="C28" s="154">
        <v>1.0464662374999999E-2</v>
      </c>
      <c r="D28" s="155">
        <v>0</v>
      </c>
      <c r="E28" s="155">
        <v>1.463960297202</v>
      </c>
    </row>
    <row r="29" spans="1:5" hidden="1" outlineLevel="2">
      <c r="A29" s="156" t="s">
        <v>369</v>
      </c>
      <c r="B29" s="157">
        <v>1.8516987649900001</v>
      </c>
      <c r="C29" s="154">
        <v>0.66734920796099995</v>
      </c>
      <c r="D29" s="155">
        <v>0</v>
      </c>
      <c r="E29" s="155">
        <v>2.5190479729509998</v>
      </c>
    </row>
    <row r="30" spans="1:5" hidden="1" outlineLevel="2">
      <c r="A30" s="156" t="s">
        <v>368</v>
      </c>
      <c r="B30" s="157">
        <v>0</v>
      </c>
      <c r="C30" s="154">
        <v>0</v>
      </c>
      <c r="D30" s="155">
        <v>0</v>
      </c>
      <c r="E30" s="155">
        <v>0</v>
      </c>
    </row>
    <row r="31" spans="1:5" hidden="1" outlineLevel="2">
      <c r="A31" s="156" t="s">
        <v>369</v>
      </c>
      <c r="B31" s="157">
        <v>2.3127000000000002E-2</v>
      </c>
      <c r="C31" s="154">
        <v>0</v>
      </c>
      <c r="D31" s="155">
        <v>0</v>
      </c>
      <c r="E31" s="155">
        <v>2.3127000000000002E-2</v>
      </c>
    </row>
    <row r="32" spans="1:5" outlineLevel="1" collapsed="1">
      <c r="A32" s="156" t="s">
        <v>372</v>
      </c>
      <c r="B32" s="157">
        <v>0.98771388288299999</v>
      </c>
      <c r="C32" s="154">
        <v>0.14661939274999999</v>
      </c>
      <c r="D32" s="155">
        <v>0</v>
      </c>
      <c r="E32" s="155">
        <v>1.134333275633</v>
      </c>
    </row>
    <row r="33" spans="1:5" outlineLevel="1">
      <c r="A33" s="156" t="s">
        <v>371</v>
      </c>
      <c r="B33" s="157">
        <v>0.92849574246699995</v>
      </c>
      <c r="C33" s="154">
        <v>0.57448117592199999</v>
      </c>
      <c r="D33" s="155">
        <v>0</v>
      </c>
      <c r="E33" s="155">
        <v>1.502976918389</v>
      </c>
    </row>
    <row r="34" spans="1:5" outlineLevel="1">
      <c r="A34" s="156" t="s">
        <v>370</v>
      </c>
      <c r="B34" s="157">
        <v>2.5977027791760001</v>
      </c>
      <c r="C34" s="154">
        <v>0.14174136635599999</v>
      </c>
      <c r="D34" s="155">
        <v>1.1017942669999999E-2</v>
      </c>
      <c r="E34" s="155">
        <v>2.7504620882020001</v>
      </c>
    </row>
    <row r="35" spans="1:5" outlineLevel="1">
      <c r="A35" s="156" t="s">
        <v>373</v>
      </c>
      <c r="B35" s="157">
        <v>-0.88756335780499995</v>
      </c>
      <c r="C35" s="154">
        <v>-5.5506827847E-2</v>
      </c>
      <c r="D35" s="155">
        <v>-2.3957950369999999E-3</v>
      </c>
      <c r="E35" s="155">
        <v>-0.94546598068900001</v>
      </c>
    </row>
    <row r="36" spans="1:5" ht="15.75" outlineLevel="1" collapsed="1">
      <c r="A36" s="159" t="s">
        <v>374</v>
      </c>
      <c r="B36" s="143">
        <v>132.89334120269845</v>
      </c>
      <c r="C36" s="144">
        <v>28.147617539751</v>
      </c>
      <c r="D36" s="145">
        <v>72.529061162690354</v>
      </c>
      <c r="E36" s="145">
        <v>233.57001990513982</v>
      </c>
    </row>
    <row r="37" spans="1:5" ht="15.75" outlineLevel="1">
      <c r="A37" s="159" t="s">
        <v>375</v>
      </c>
      <c r="B37" s="143">
        <v>16.711674227201033</v>
      </c>
      <c r="C37" s="144">
        <v>2.2134598699585704</v>
      </c>
      <c r="D37" s="145">
        <v>1.9867500199505066</v>
      </c>
      <c r="E37" s="145">
        <v>20.911884117110112</v>
      </c>
    </row>
    <row r="38" spans="1:5" outlineLevel="2">
      <c r="A38" s="156" t="s">
        <v>252</v>
      </c>
      <c r="B38" s="157">
        <v>0.51126414688453492</v>
      </c>
      <c r="C38" s="154">
        <v>5.3657662295999997E-2</v>
      </c>
      <c r="D38" s="155">
        <v>0.41142403871872091</v>
      </c>
      <c r="E38" s="155">
        <v>0.97634584789925583</v>
      </c>
    </row>
    <row r="39" spans="1:5" outlineLevel="2">
      <c r="A39" s="156" t="s">
        <v>348</v>
      </c>
      <c r="B39" s="157">
        <v>0.23119001949796</v>
      </c>
      <c r="C39" s="154">
        <v>4.5205478847999997E-2</v>
      </c>
      <c r="D39" s="155">
        <v>0</v>
      </c>
      <c r="E39" s="155">
        <v>0.27639549834596</v>
      </c>
    </row>
    <row r="40" spans="1:5" outlineLevel="3">
      <c r="A40" s="158" t="s">
        <v>377</v>
      </c>
      <c r="B40" s="157">
        <v>0.20022476931494002</v>
      </c>
      <c r="C40" s="154">
        <v>3.530914969E-2</v>
      </c>
      <c r="D40" s="155">
        <v>0</v>
      </c>
      <c r="E40" s="155">
        <v>0.23553391900494</v>
      </c>
    </row>
    <row r="41" spans="1:5" outlineLevel="3">
      <c r="A41" s="158" t="s">
        <v>378</v>
      </c>
      <c r="B41" s="157">
        <v>3.0965250183020002E-2</v>
      </c>
      <c r="C41" s="154">
        <v>9.8963291580000008E-3</v>
      </c>
      <c r="D41" s="155">
        <v>0</v>
      </c>
      <c r="E41" s="155">
        <v>4.0861579341019999E-2</v>
      </c>
    </row>
    <row r="42" spans="1:5" outlineLevel="2">
      <c r="A42" s="158" t="s">
        <v>376</v>
      </c>
      <c r="B42" s="157">
        <v>1.4115635755039999</v>
      </c>
      <c r="C42" s="154">
        <v>0</v>
      </c>
      <c r="D42" s="155">
        <v>0</v>
      </c>
      <c r="E42" s="155">
        <v>1.4115635755039999</v>
      </c>
    </row>
    <row r="43" spans="1:5" outlineLevel="2">
      <c r="A43" s="156" t="s">
        <v>270</v>
      </c>
      <c r="B43" s="157">
        <v>4.667405414182E-2</v>
      </c>
      <c r="C43" s="154">
        <v>1.2746805789999999E-3</v>
      </c>
      <c r="D43" s="155">
        <v>0</v>
      </c>
      <c r="E43" s="155">
        <v>4.7948734720820001E-2</v>
      </c>
    </row>
    <row r="44" spans="1:5" outlineLevel="2">
      <c r="A44" s="156" t="s">
        <v>379</v>
      </c>
      <c r="B44" s="157">
        <v>0.29401290988499001</v>
      </c>
      <c r="C44" s="154">
        <v>6.5031524682999997E-2</v>
      </c>
      <c r="D44" s="155">
        <v>5.3199999999999999E-5</v>
      </c>
      <c r="E44" s="155">
        <v>0.35909763456798999</v>
      </c>
    </row>
    <row r="45" spans="1:5" outlineLevel="2">
      <c r="A45" s="156" t="s">
        <v>263</v>
      </c>
      <c r="B45" s="157">
        <v>0.39214604986599549</v>
      </c>
      <c r="C45" s="154">
        <v>5.0044059193999998E-2</v>
      </c>
      <c r="D45" s="155">
        <v>1.6428837308036119E-2</v>
      </c>
      <c r="E45" s="155">
        <v>0.45861894636803163</v>
      </c>
    </row>
    <row r="46" spans="1:5" outlineLevel="2">
      <c r="A46" s="156" t="s">
        <v>272</v>
      </c>
      <c r="B46" s="157">
        <v>1.3902298151046992</v>
      </c>
      <c r="C46" s="154">
        <v>0.23409826935097</v>
      </c>
      <c r="D46" s="155">
        <v>0.54638787304263259</v>
      </c>
      <c r="E46" s="155">
        <v>2.1707159574983019</v>
      </c>
    </row>
    <row r="47" spans="1:5" outlineLevel="2">
      <c r="A47" s="156" t="s">
        <v>265</v>
      </c>
      <c r="B47" s="157">
        <v>3.7306900789000001E-2</v>
      </c>
      <c r="C47" s="154">
        <v>6.1245187451999999E-2</v>
      </c>
      <c r="D47" s="155">
        <v>1.411925708370667E-2</v>
      </c>
      <c r="E47" s="155">
        <v>0.11267134532470667</v>
      </c>
    </row>
    <row r="48" spans="1:5" ht="15.75" outlineLevel="1">
      <c r="A48" s="159" t="s">
        <v>380</v>
      </c>
      <c r="B48" s="143">
        <v>4.3143874716729993</v>
      </c>
      <c r="C48" s="144">
        <v>0.51055686240296994</v>
      </c>
      <c r="D48" s="145">
        <v>0.98841320615309647</v>
      </c>
      <c r="E48" s="145">
        <v>5.8133575402290667</v>
      </c>
    </row>
    <row r="49" spans="1:5" outlineLevel="3">
      <c r="A49" s="156" t="s">
        <v>370</v>
      </c>
      <c r="B49" s="157">
        <v>0.30420641690900002</v>
      </c>
      <c r="C49" s="154">
        <v>1.7332936779E-2</v>
      </c>
      <c r="D49" s="155">
        <v>0</v>
      </c>
      <c r="E49" s="155">
        <v>0.32153935368800002</v>
      </c>
    </row>
    <row r="50" spans="1:5" outlineLevel="3">
      <c r="A50" s="156" t="s">
        <v>381</v>
      </c>
      <c r="B50" s="157">
        <v>4.6544704929000001E-2</v>
      </c>
      <c r="C50" s="154">
        <v>7.8051935659999997E-3</v>
      </c>
      <c r="D50" s="155">
        <v>0</v>
      </c>
      <c r="E50" s="155">
        <v>5.4349898495E-2</v>
      </c>
    </row>
    <row r="51" spans="1:5" outlineLevel="3">
      <c r="A51" s="156" t="s">
        <v>382</v>
      </c>
      <c r="B51" s="157">
        <v>7.4551311824999994E-2</v>
      </c>
      <c r="C51" s="154">
        <v>1.5915939015000002E-2</v>
      </c>
      <c r="D51" s="155">
        <v>0</v>
      </c>
      <c r="E51" s="155">
        <v>9.0467250839999999E-2</v>
      </c>
    </row>
    <row r="52" spans="1:5" outlineLevel="3">
      <c r="A52" s="156" t="s">
        <v>383</v>
      </c>
      <c r="B52" s="157">
        <v>4.6012554195999998E-2</v>
      </c>
      <c r="C52" s="154">
        <v>5.8303140460000003E-3</v>
      </c>
      <c r="D52" s="155">
        <v>0</v>
      </c>
      <c r="E52" s="155">
        <v>5.1842868241999997E-2</v>
      </c>
    </row>
    <row r="53" spans="1:5" outlineLevel="3">
      <c r="A53" s="156" t="s">
        <v>384</v>
      </c>
      <c r="B53" s="157">
        <v>2.0100487606999999E-2</v>
      </c>
      <c r="C53" s="154">
        <v>1.389576762E-3</v>
      </c>
      <c r="D53" s="155">
        <v>0</v>
      </c>
      <c r="E53" s="155">
        <v>2.1490064369E-2</v>
      </c>
    </row>
    <row r="54" spans="1:5" outlineLevel="3">
      <c r="A54" s="156" t="s">
        <v>385</v>
      </c>
      <c r="B54" s="157">
        <v>-0.20447022056023664</v>
      </c>
      <c r="C54" s="154">
        <v>-3.0074897E-2</v>
      </c>
      <c r="D54" s="155">
        <v>0</v>
      </c>
      <c r="E54" s="155">
        <v>-0.23454511756023663</v>
      </c>
    </row>
    <row r="55" spans="1:5" ht="15.75" outlineLevel="1">
      <c r="A55" s="159" t="s">
        <v>386</v>
      </c>
      <c r="B55" s="157">
        <v>0.28694525490576339</v>
      </c>
      <c r="C55" s="144">
        <v>1.8199063168000001E-2</v>
      </c>
      <c r="D55" s="145">
        <v>0</v>
      </c>
      <c r="E55" s="145">
        <v>0.3051443180737633</v>
      </c>
    </row>
    <row r="56" spans="1:5" ht="15.75" outlineLevel="1">
      <c r="A56" s="159" t="s">
        <v>387</v>
      </c>
      <c r="B56" s="157">
        <v>0.29311789177834002</v>
      </c>
      <c r="C56" s="144">
        <v>6.4910785641999993E-2</v>
      </c>
      <c r="D56" s="145">
        <v>0</v>
      </c>
      <c r="E56" s="145">
        <v>0.35802867742034</v>
      </c>
    </row>
    <row r="57" spans="1:5" ht="15.75" outlineLevel="1">
      <c r="A57" s="159" t="s">
        <v>388</v>
      </c>
      <c r="B57" s="143">
        <v>154.49946604825661</v>
      </c>
      <c r="C57" s="144">
        <v>30.954744120922538</v>
      </c>
      <c r="D57" s="145">
        <v>75.504280599982962</v>
      </c>
      <c r="E57" s="145">
        <v>260.9584907691621</v>
      </c>
    </row>
    <row r="58" spans="1:5" ht="15.75" outlineLevel="1">
      <c r="A58" s="159" t="s">
        <v>389</v>
      </c>
      <c r="B58" s="143">
        <v>148.39196471372506</v>
      </c>
      <c r="C58" s="144">
        <v>0</v>
      </c>
      <c r="D58" s="145">
        <v>0</v>
      </c>
      <c r="E58" s="145">
        <v>148.39196471372506</v>
      </c>
    </row>
    <row r="59" spans="1:5" ht="15.75" outlineLevel="1">
      <c r="A59" s="159" t="s">
        <v>390</v>
      </c>
      <c r="B59" s="143">
        <v>5.1020669029462669</v>
      </c>
      <c r="C59" s="144">
        <v>0</v>
      </c>
      <c r="D59" s="145">
        <v>0</v>
      </c>
      <c r="E59" s="145">
        <v>5.1020669029462669</v>
      </c>
    </row>
    <row r="60" spans="1:5" ht="15.75" outlineLevel="1">
      <c r="A60" s="159" t="s">
        <v>391</v>
      </c>
      <c r="B60" s="157">
        <v>0</v>
      </c>
      <c r="C60" s="144">
        <v>28.428775825792609</v>
      </c>
      <c r="D60" s="145">
        <v>73.462057855275532</v>
      </c>
      <c r="E60" s="145">
        <v>101.89083368106814</v>
      </c>
    </row>
    <row r="61" spans="1:5" outlineLevel="1">
      <c r="A61" s="160" t="s">
        <v>392</v>
      </c>
      <c r="B61" s="157">
        <v>0</v>
      </c>
      <c r="C61" s="154">
        <v>0</v>
      </c>
      <c r="D61" s="155">
        <v>47.314174950893815</v>
      </c>
      <c r="E61" s="155">
        <v>47.314174950893815</v>
      </c>
    </row>
    <row r="62" spans="1:5" outlineLevel="1">
      <c r="A62" s="160" t="s">
        <v>393</v>
      </c>
      <c r="B62" s="157">
        <v>0</v>
      </c>
      <c r="C62" s="154">
        <v>0</v>
      </c>
      <c r="D62" s="155">
        <v>17.766510826538457</v>
      </c>
      <c r="E62" s="155">
        <v>17.766510826538457</v>
      </c>
    </row>
    <row r="63" spans="1:5" outlineLevel="1">
      <c r="A63" s="160" t="s">
        <v>394</v>
      </c>
      <c r="B63" s="157">
        <v>0</v>
      </c>
      <c r="C63" s="154">
        <v>0</v>
      </c>
      <c r="D63" s="155">
        <v>8.3813720778432561</v>
      </c>
      <c r="E63" s="155">
        <v>8.3813720778432561</v>
      </c>
    </row>
    <row r="64" spans="1:5" outlineLevel="2" collapsed="1">
      <c r="A64" s="161" t="s">
        <v>395</v>
      </c>
      <c r="B64" s="157">
        <v>9.3788195541429989E-2</v>
      </c>
      <c r="C64" s="154">
        <v>9.8399471781000003E-2</v>
      </c>
      <c r="D64" s="155">
        <v>8.6067563510811192E-3</v>
      </c>
      <c r="E64" s="155">
        <v>0.20079442367351111</v>
      </c>
    </row>
    <row r="65" spans="1:5" outlineLevel="2">
      <c r="A65" s="162" t="s">
        <v>396</v>
      </c>
      <c r="B65" s="157">
        <v>0.15048049363300001</v>
      </c>
      <c r="C65" s="163">
        <v>6.1346957536900004E-2</v>
      </c>
      <c r="D65" s="164">
        <v>4.6112328713004455E-2</v>
      </c>
      <c r="E65" s="164">
        <v>0.25793977988290445</v>
      </c>
    </row>
    <row r="66" spans="1:5" outlineLevel="2">
      <c r="A66" s="156" t="s">
        <v>397</v>
      </c>
      <c r="B66" s="157">
        <v>0.23319667578852002</v>
      </c>
      <c r="C66" s="165">
        <v>2.6511828344999998E-2</v>
      </c>
      <c r="D66" s="165">
        <v>2.8556062099999998E-4</v>
      </c>
      <c r="E66" s="165">
        <v>0.25999406475452003</v>
      </c>
    </row>
    <row r="67" spans="1:5" outlineLevel="2">
      <c r="A67" s="156" t="s">
        <v>398</v>
      </c>
      <c r="B67" s="157">
        <v>0.23015735784320002</v>
      </c>
      <c r="C67" s="165">
        <v>5.5799881868000001E-2</v>
      </c>
      <c r="D67" s="165">
        <v>2.7418078736327119E-2</v>
      </c>
      <c r="E67" s="165">
        <v>0.31337531844752708</v>
      </c>
    </row>
    <row r="68" spans="1:5" outlineLevel="2">
      <c r="A68" s="156" t="s">
        <v>399</v>
      </c>
      <c r="B68" s="157">
        <v>0.29781170877912999</v>
      </c>
      <c r="C68" s="165">
        <v>6.8488154465000006E-2</v>
      </c>
      <c r="D68" s="165">
        <v>9.0570725803769125E-2</v>
      </c>
      <c r="E68" s="165">
        <v>0.45687058904789912</v>
      </c>
    </row>
    <row r="69" spans="1:5" ht="15.75" outlineLevel="1">
      <c r="A69" s="159" t="s">
        <v>400</v>
      </c>
      <c r="B69" s="143">
        <v>1.0054344315852801</v>
      </c>
      <c r="C69" s="166">
        <v>0.3105462939959</v>
      </c>
      <c r="D69" s="166">
        <v>0.17299345022518181</v>
      </c>
      <c r="E69" s="166">
        <v>1.4889741758063617</v>
      </c>
    </row>
    <row r="70" spans="1:5" outlineLevel="1">
      <c r="A70" s="160" t="s">
        <v>401</v>
      </c>
      <c r="B70" s="157">
        <v>0</v>
      </c>
      <c r="C70" s="165">
        <v>2.2154220011413703</v>
      </c>
      <c r="D70" s="165">
        <v>1.8692292944092077</v>
      </c>
      <c r="E70" s="165">
        <v>4.0846512955505778</v>
      </c>
    </row>
    <row r="71" spans="1:5" ht="15.75" outlineLevel="1">
      <c r="A71" s="159" t="s">
        <v>402</v>
      </c>
      <c r="B71" s="143">
        <v>154.49946604825661</v>
      </c>
      <c r="C71" s="166">
        <v>30.954744120929877</v>
      </c>
      <c r="D71" s="166">
        <v>75.504280599909919</v>
      </c>
      <c r="E71" s="166">
        <v>260.95849076909639</v>
      </c>
    </row>
  </sheetData>
  <dataConsolidate/>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
  <sheetViews>
    <sheetView zoomScaleNormal="100" zoomScaleSheetLayoutView="100" workbookViewId="0">
      <selection activeCell="T6" sqref="T6"/>
    </sheetView>
  </sheetViews>
  <sheetFormatPr defaultRowHeight="12.75"/>
  <cols>
    <col min="1" max="1" width="9.140625" style="1"/>
    <col min="2" max="2" width="8" style="1" bestFit="1" customWidth="1"/>
    <col min="3" max="3" width="4.7109375" style="1" bestFit="1" customWidth="1"/>
    <col min="4" max="4" width="4.42578125" style="1" bestFit="1" customWidth="1"/>
    <col min="5" max="5" width="4.5703125" style="1" bestFit="1" customWidth="1"/>
    <col min="6" max="8" width="4.42578125" style="1" bestFit="1" customWidth="1"/>
    <col min="9" max="9" width="4.5703125" style="1" bestFit="1" customWidth="1"/>
    <col min="10" max="10" width="4.28515625" style="1" bestFit="1" customWidth="1"/>
    <col min="11" max="12" width="4.5703125" style="1" bestFit="1" customWidth="1"/>
    <col min="13" max="13" width="4.42578125" style="1" bestFit="1" customWidth="1"/>
    <col min="14" max="15" width="4.7109375" style="1" bestFit="1" customWidth="1"/>
    <col min="16" max="16" width="9.5703125" style="1" bestFit="1" customWidth="1"/>
    <col min="17" max="17" width="6.85546875" style="1" bestFit="1" customWidth="1"/>
    <col min="18" max="18" width="4.7109375" style="1" bestFit="1" customWidth="1"/>
    <col min="19" max="19" width="6.85546875" style="1" bestFit="1" customWidth="1"/>
    <col min="20" max="20" width="4.7109375" style="1" bestFit="1" customWidth="1"/>
    <col min="21" max="16384" width="9.140625" style="1"/>
  </cols>
  <sheetData>
    <row r="1" spans="2:20" ht="13.5" thickBot="1"/>
    <row r="2" spans="2:20" ht="30.75" customHeight="1" thickBot="1">
      <c r="B2" s="171" t="s">
        <v>228</v>
      </c>
      <c r="C2" s="172"/>
      <c r="D2" s="172"/>
      <c r="E2" s="172"/>
      <c r="F2" s="172"/>
      <c r="G2" s="172"/>
      <c r="H2" s="172"/>
      <c r="I2" s="172"/>
      <c r="J2" s="172"/>
      <c r="K2" s="172"/>
      <c r="L2" s="172"/>
      <c r="M2" s="172"/>
      <c r="N2" s="172"/>
      <c r="O2" s="172"/>
      <c r="P2" s="173"/>
    </row>
    <row r="3" spans="2:20" ht="17.25" thickBot="1">
      <c r="B3" s="118" t="s">
        <v>229</v>
      </c>
      <c r="C3" s="215" t="s">
        <v>406</v>
      </c>
      <c r="D3" s="32">
        <v>42736</v>
      </c>
      <c r="E3" s="32">
        <v>42767</v>
      </c>
      <c r="F3" s="32">
        <v>42795</v>
      </c>
      <c r="G3" s="32">
        <v>42826</v>
      </c>
      <c r="H3" s="32">
        <v>42856</v>
      </c>
      <c r="I3" s="32">
        <v>42887</v>
      </c>
      <c r="J3" s="32">
        <v>42917</v>
      </c>
      <c r="K3" s="32">
        <v>42948</v>
      </c>
      <c r="L3" s="32">
        <v>42979</v>
      </c>
      <c r="M3" s="32">
        <v>43009</v>
      </c>
      <c r="N3" s="32">
        <v>43040</v>
      </c>
      <c r="O3" s="32">
        <v>43070</v>
      </c>
      <c r="P3" s="33" t="s">
        <v>233</v>
      </c>
    </row>
    <row r="4" spans="2:20">
      <c r="B4" s="27" t="s">
        <v>338</v>
      </c>
      <c r="C4" s="28">
        <v>180</v>
      </c>
      <c r="D4" s="28">
        <v>179</v>
      </c>
      <c r="E4" s="28">
        <v>179</v>
      </c>
      <c r="F4" s="28">
        <v>177</v>
      </c>
      <c r="G4" s="28">
        <v>177</v>
      </c>
      <c r="H4" s="28">
        <v>176</v>
      </c>
      <c r="I4" s="28">
        <v>175</v>
      </c>
      <c r="J4" s="28">
        <v>171</v>
      </c>
      <c r="K4" s="28">
        <v>171</v>
      </c>
      <c r="L4" s="28">
        <v>170</v>
      </c>
      <c r="M4" s="28">
        <v>170</v>
      </c>
      <c r="N4" s="28">
        <v>169</v>
      </c>
      <c r="O4" s="28">
        <v>169</v>
      </c>
      <c r="P4" s="29" t="s">
        <v>4</v>
      </c>
      <c r="Q4" s="135"/>
      <c r="R4" s="134"/>
      <c r="S4" s="135"/>
      <c r="T4" s="134"/>
    </row>
    <row r="5" spans="2:20">
      <c r="B5" s="27" t="s">
        <v>339</v>
      </c>
      <c r="C5" s="28">
        <v>44</v>
      </c>
      <c r="D5" s="28">
        <v>44</v>
      </c>
      <c r="E5" s="28">
        <v>44</v>
      </c>
      <c r="F5" s="28">
        <v>43</v>
      </c>
      <c r="G5" s="28">
        <v>43</v>
      </c>
      <c r="H5" s="28">
        <v>43</v>
      </c>
      <c r="I5" s="28">
        <v>43</v>
      </c>
      <c r="J5" s="28">
        <v>43</v>
      </c>
      <c r="K5" s="28">
        <v>43</v>
      </c>
      <c r="L5" s="28">
        <v>44</v>
      </c>
      <c r="M5" s="28">
        <v>44</v>
      </c>
      <c r="N5" s="28">
        <v>44</v>
      </c>
      <c r="O5" s="28">
        <v>44</v>
      </c>
      <c r="P5" s="29" t="s">
        <v>5</v>
      </c>
      <c r="Q5" s="135"/>
      <c r="R5" s="134"/>
      <c r="S5" s="135"/>
      <c r="T5" s="134"/>
    </row>
    <row r="6" spans="2:20">
      <c r="B6" s="27" t="s">
        <v>2</v>
      </c>
      <c r="C6" s="28">
        <v>25</v>
      </c>
      <c r="D6" s="28">
        <v>25</v>
      </c>
      <c r="E6" s="28">
        <v>25</v>
      </c>
      <c r="F6" s="28">
        <v>25</v>
      </c>
      <c r="G6" s="28">
        <v>24</v>
      </c>
      <c r="H6" s="28">
        <v>24</v>
      </c>
      <c r="I6" s="28">
        <v>24</v>
      </c>
      <c r="J6" s="28">
        <v>24</v>
      </c>
      <c r="K6" s="28">
        <v>24</v>
      </c>
      <c r="L6" s="28">
        <v>24</v>
      </c>
      <c r="M6" s="28">
        <v>24</v>
      </c>
      <c r="N6" s="28">
        <v>23</v>
      </c>
      <c r="O6" s="28">
        <v>23</v>
      </c>
      <c r="P6" s="29" t="s">
        <v>6</v>
      </c>
      <c r="Q6" s="135"/>
      <c r="R6" s="134"/>
      <c r="S6" s="135"/>
      <c r="T6" s="134"/>
    </row>
    <row r="7" spans="2:20" ht="13.5" thickBot="1">
      <c r="B7" s="30" t="s">
        <v>3</v>
      </c>
      <c r="C7" s="142">
        <f t="shared" ref="C7:L7" si="0">SUM(C4:C6)</f>
        <v>249</v>
      </c>
      <c r="D7" s="142">
        <f t="shared" si="0"/>
        <v>248</v>
      </c>
      <c r="E7" s="142">
        <f t="shared" si="0"/>
        <v>248</v>
      </c>
      <c r="F7" s="142">
        <f t="shared" si="0"/>
        <v>245</v>
      </c>
      <c r="G7" s="142">
        <f t="shared" si="0"/>
        <v>244</v>
      </c>
      <c r="H7" s="142">
        <f t="shared" si="0"/>
        <v>243</v>
      </c>
      <c r="I7" s="142">
        <f t="shared" si="0"/>
        <v>242</v>
      </c>
      <c r="J7" s="142">
        <f t="shared" si="0"/>
        <v>238</v>
      </c>
      <c r="K7" s="142">
        <f t="shared" si="0"/>
        <v>238</v>
      </c>
      <c r="L7" s="142">
        <f t="shared" si="0"/>
        <v>238</v>
      </c>
      <c r="M7" s="142">
        <f>SUM(M4:M6)</f>
        <v>238</v>
      </c>
      <c r="N7" s="142">
        <f>SUM(N4:N6)</f>
        <v>236</v>
      </c>
      <c r="O7" s="140">
        <f>SUM(O4:O6)</f>
        <v>236</v>
      </c>
      <c r="P7" s="31" t="s">
        <v>3</v>
      </c>
      <c r="Q7" s="135"/>
      <c r="R7" s="134"/>
      <c r="S7" s="135"/>
      <c r="T7" s="134"/>
    </row>
    <row r="8" spans="2:20" ht="13.5" thickBot="1">
      <c r="B8" s="168" t="s">
        <v>407</v>
      </c>
      <c r="C8" s="169"/>
      <c r="D8" s="169"/>
      <c r="E8" s="169"/>
      <c r="F8" s="169"/>
      <c r="G8" s="169"/>
      <c r="H8" s="169"/>
      <c r="I8" s="169"/>
      <c r="J8" s="169"/>
      <c r="K8" s="169"/>
      <c r="L8" s="169"/>
      <c r="M8" s="169"/>
      <c r="N8" s="169"/>
      <c r="O8" s="169"/>
      <c r="P8" s="170"/>
    </row>
  </sheetData>
  <mergeCells count="2">
    <mergeCell ref="B8:P8"/>
    <mergeCell ref="B2:P2"/>
  </mergeCells>
  <pageMargins left="0.7" right="0.7" top="0.75" bottom="0.75" header="0.3" footer="0.3"/>
  <pageSetup paperSize="9" scale="87" orientation="portrait" r:id="rId1"/>
  <ignoredErrors>
    <ignoredError sqref="C7:O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4" activePane="bottomRight" state="frozen"/>
      <selection pane="topRight" activeCell="D1" sqref="D1"/>
      <selection pane="bottomLeft" activeCell="A4" sqref="A4"/>
      <selection pane="bottomRight" activeCell="T12" sqref="T12"/>
    </sheetView>
  </sheetViews>
  <sheetFormatPr defaultRowHeight="14.25"/>
  <cols>
    <col min="1" max="1" width="9.140625" style="2"/>
    <col min="2" max="2" width="4.42578125" style="2" customWidth="1"/>
    <col min="3" max="3" width="14.7109375" style="2" bestFit="1" customWidth="1"/>
    <col min="4" max="4" width="4.140625" style="2" bestFit="1" customWidth="1"/>
    <col min="5" max="5" width="4.28515625" style="2" bestFit="1" customWidth="1"/>
    <col min="6" max="6" width="4" style="2" bestFit="1" customWidth="1"/>
    <col min="7" max="7" width="4.140625" style="2" bestFit="1" customWidth="1"/>
    <col min="8" max="8" width="4.28515625" style="2" bestFit="1" customWidth="1"/>
    <col min="9" max="9" width="4" style="2" bestFit="1" customWidth="1"/>
    <col min="10" max="10" width="4.140625" style="2" bestFit="1" customWidth="1"/>
    <col min="11" max="11" width="4" style="2" bestFit="1" customWidth="1"/>
    <col min="12" max="13" width="4.28515625" style="2" bestFit="1" customWidth="1"/>
    <col min="14" max="14" width="4.140625" style="2" bestFit="1" customWidth="1"/>
    <col min="15" max="15" width="4.5703125" style="2" bestFit="1" customWidth="1"/>
    <col min="16" max="16" width="4.140625" style="2" bestFit="1" customWidth="1"/>
    <col min="17" max="17" width="14.5703125" style="2" bestFit="1" customWidth="1"/>
    <col min="18" max="16384" width="9.140625" style="2"/>
  </cols>
  <sheetData>
    <row r="1" spans="2:17" ht="15" thickBot="1"/>
    <row r="2" spans="2:17" ht="33" customHeight="1" thickBot="1">
      <c r="B2" s="171" t="s">
        <v>230</v>
      </c>
      <c r="C2" s="172"/>
      <c r="D2" s="172"/>
      <c r="E2" s="172"/>
      <c r="F2" s="172"/>
      <c r="G2" s="172"/>
      <c r="H2" s="172"/>
      <c r="I2" s="172"/>
      <c r="J2" s="172"/>
      <c r="K2" s="172"/>
      <c r="L2" s="172"/>
      <c r="M2" s="172"/>
      <c r="N2" s="172"/>
      <c r="O2" s="172"/>
      <c r="P2" s="172"/>
      <c r="Q2" s="173"/>
    </row>
    <row r="3" spans="2:17" ht="15" thickBot="1">
      <c r="B3" s="43" t="s">
        <v>7</v>
      </c>
      <c r="C3" s="34" t="s">
        <v>8</v>
      </c>
      <c r="D3" s="215" t="s">
        <v>406</v>
      </c>
      <c r="E3" s="32">
        <v>42736</v>
      </c>
      <c r="F3" s="32">
        <v>42767</v>
      </c>
      <c r="G3" s="32">
        <v>42795</v>
      </c>
      <c r="H3" s="32">
        <v>42826</v>
      </c>
      <c r="I3" s="32">
        <v>42856</v>
      </c>
      <c r="J3" s="32">
        <v>42887</v>
      </c>
      <c r="K3" s="32">
        <v>42917</v>
      </c>
      <c r="L3" s="32">
        <v>42948</v>
      </c>
      <c r="M3" s="32">
        <v>42979</v>
      </c>
      <c r="N3" s="32">
        <v>43009</v>
      </c>
      <c r="O3" s="32">
        <v>43040</v>
      </c>
      <c r="P3" s="32">
        <v>43070</v>
      </c>
      <c r="Q3" s="35" t="s">
        <v>43</v>
      </c>
    </row>
    <row r="4" spans="2:17">
      <c r="B4" s="36">
        <v>1</v>
      </c>
      <c r="C4" s="37" t="s">
        <v>9</v>
      </c>
      <c r="D4" s="28">
        <v>2</v>
      </c>
      <c r="E4" s="28">
        <v>2</v>
      </c>
      <c r="F4" s="28">
        <v>2</v>
      </c>
      <c r="G4" s="28">
        <v>2</v>
      </c>
      <c r="H4" s="28">
        <v>2</v>
      </c>
      <c r="I4" s="28">
        <v>2</v>
      </c>
      <c r="J4" s="28">
        <v>2</v>
      </c>
      <c r="K4" s="28">
        <v>2</v>
      </c>
      <c r="L4" s="28">
        <v>2</v>
      </c>
      <c r="M4" s="28">
        <v>2</v>
      </c>
      <c r="N4" s="28">
        <v>2</v>
      </c>
      <c r="O4" s="28">
        <v>2</v>
      </c>
      <c r="P4" s="28">
        <v>2</v>
      </c>
      <c r="Q4" s="29" t="s">
        <v>9</v>
      </c>
    </row>
    <row r="5" spans="2:17">
      <c r="B5" s="36">
        <v>2</v>
      </c>
      <c r="C5" s="37" t="s">
        <v>10</v>
      </c>
      <c r="D5" s="28">
        <v>5</v>
      </c>
      <c r="E5" s="28">
        <v>5</v>
      </c>
      <c r="F5" s="28">
        <v>5</v>
      </c>
      <c r="G5" s="28">
        <v>5</v>
      </c>
      <c r="H5" s="28">
        <v>5</v>
      </c>
      <c r="I5" s="28">
        <v>5</v>
      </c>
      <c r="J5" s="28">
        <v>5</v>
      </c>
      <c r="K5" s="28">
        <v>5</v>
      </c>
      <c r="L5" s="28">
        <v>5</v>
      </c>
      <c r="M5" s="28">
        <v>5</v>
      </c>
      <c r="N5" s="28">
        <v>5</v>
      </c>
      <c r="O5" s="28">
        <v>5</v>
      </c>
      <c r="P5" s="28">
        <v>5</v>
      </c>
      <c r="Q5" s="29" t="s">
        <v>10</v>
      </c>
    </row>
    <row r="6" spans="2:17">
      <c r="B6" s="36">
        <v>3</v>
      </c>
      <c r="C6" s="37" t="s">
        <v>11</v>
      </c>
      <c r="D6" s="28">
        <v>1</v>
      </c>
      <c r="E6" s="28">
        <v>1</v>
      </c>
      <c r="F6" s="28">
        <v>1</v>
      </c>
      <c r="G6" s="28">
        <v>1</v>
      </c>
      <c r="H6" s="28">
        <v>1</v>
      </c>
      <c r="I6" s="28">
        <v>1</v>
      </c>
      <c r="J6" s="28">
        <v>1</v>
      </c>
      <c r="K6" s="28">
        <v>1</v>
      </c>
      <c r="L6" s="28">
        <v>1</v>
      </c>
      <c r="M6" s="28">
        <v>1</v>
      </c>
      <c r="N6" s="28">
        <v>1</v>
      </c>
      <c r="O6" s="28">
        <v>1</v>
      </c>
      <c r="P6" s="28">
        <v>1</v>
      </c>
      <c r="Q6" s="29" t="s">
        <v>11</v>
      </c>
    </row>
    <row r="7" spans="2:17">
      <c r="B7" s="36">
        <v>4</v>
      </c>
      <c r="C7" s="37" t="s">
        <v>12</v>
      </c>
      <c r="D7" s="28">
        <v>6</v>
      </c>
      <c r="E7" s="28">
        <v>6</v>
      </c>
      <c r="F7" s="28">
        <v>6</v>
      </c>
      <c r="G7" s="28">
        <v>6</v>
      </c>
      <c r="H7" s="28">
        <v>6</v>
      </c>
      <c r="I7" s="28">
        <v>6</v>
      </c>
      <c r="J7" s="28">
        <v>6</v>
      </c>
      <c r="K7" s="28">
        <v>6</v>
      </c>
      <c r="L7" s="28">
        <v>6</v>
      </c>
      <c r="M7" s="28">
        <v>6</v>
      </c>
      <c r="N7" s="28">
        <v>6</v>
      </c>
      <c r="O7" s="28">
        <v>6</v>
      </c>
      <c r="P7" s="28">
        <v>6</v>
      </c>
      <c r="Q7" s="29" t="s">
        <v>12</v>
      </c>
    </row>
    <row r="8" spans="2:17">
      <c r="B8" s="36">
        <v>5</v>
      </c>
      <c r="C8" s="37" t="s">
        <v>13</v>
      </c>
      <c r="D8" s="28">
        <v>155</v>
      </c>
      <c r="E8" s="28">
        <v>155</v>
      </c>
      <c r="F8" s="28">
        <v>155</v>
      </c>
      <c r="G8" s="28">
        <v>153</v>
      </c>
      <c r="H8" s="28">
        <v>153</v>
      </c>
      <c r="I8" s="28">
        <v>152</v>
      </c>
      <c r="J8" s="28">
        <v>152</v>
      </c>
      <c r="K8" s="28">
        <v>150</v>
      </c>
      <c r="L8" s="28">
        <v>150</v>
      </c>
      <c r="M8" s="28">
        <v>149</v>
      </c>
      <c r="N8" s="28">
        <v>149</v>
      </c>
      <c r="O8" s="28">
        <v>147</v>
      </c>
      <c r="P8" s="28">
        <v>146</v>
      </c>
      <c r="Q8" s="29" t="s">
        <v>13</v>
      </c>
    </row>
    <row r="9" spans="2:17">
      <c r="B9" s="38">
        <v>6</v>
      </c>
      <c r="C9" s="37" t="s">
        <v>14</v>
      </c>
      <c r="D9" s="28" t="e">
        <v>#N/A</v>
      </c>
      <c r="E9" s="28" t="e">
        <v>#N/A</v>
      </c>
      <c r="F9" s="28" t="e">
        <v>#N/A</v>
      </c>
      <c r="G9" s="28" t="e">
        <v>#N/A</v>
      </c>
      <c r="H9" s="28" t="e">
        <v>#N/A</v>
      </c>
      <c r="I9" s="28" t="e">
        <v>#N/A</v>
      </c>
      <c r="J9" s="28" t="e">
        <v>#N/A</v>
      </c>
      <c r="K9" s="28" t="e">
        <v>#N/A</v>
      </c>
      <c r="L9" s="28" t="e">
        <v>#N/A</v>
      </c>
      <c r="M9" s="28" t="e">
        <v>#N/A</v>
      </c>
      <c r="N9" s="28" t="e">
        <v>#N/A</v>
      </c>
      <c r="O9" s="28" t="e">
        <v>#N/A</v>
      </c>
      <c r="P9" s="28" t="e">
        <v>#N/A</v>
      </c>
      <c r="Q9" s="29" t="s">
        <v>14</v>
      </c>
    </row>
    <row r="10" spans="2:17">
      <c r="B10" s="38">
        <v>7</v>
      </c>
      <c r="C10" s="37" t="s">
        <v>15</v>
      </c>
      <c r="D10" s="28">
        <v>1</v>
      </c>
      <c r="E10" s="28">
        <v>1</v>
      </c>
      <c r="F10" s="28">
        <v>1</v>
      </c>
      <c r="G10" s="28">
        <v>1</v>
      </c>
      <c r="H10" s="28">
        <v>1</v>
      </c>
      <c r="I10" s="28">
        <v>1</v>
      </c>
      <c r="J10" s="28">
        <v>1</v>
      </c>
      <c r="K10" s="28">
        <v>1</v>
      </c>
      <c r="L10" s="28">
        <v>1</v>
      </c>
      <c r="M10" s="28">
        <v>1</v>
      </c>
      <c r="N10" s="28">
        <v>1</v>
      </c>
      <c r="O10" s="28">
        <v>1</v>
      </c>
      <c r="P10" s="28">
        <v>1</v>
      </c>
      <c r="Q10" s="29" t="s">
        <v>15</v>
      </c>
    </row>
    <row r="11" spans="2:17">
      <c r="B11" s="38">
        <v>8</v>
      </c>
      <c r="C11" s="37" t="s">
        <v>16</v>
      </c>
      <c r="D11" s="28">
        <v>21</v>
      </c>
      <c r="E11" s="28">
        <v>21</v>
      </c>
      <c r="F11" s="28">
        <v>21</v>
      </c>
      <c r="G11" s="28">
        <v>20</v>
      </c>
      <c r="H11" s="28">
        <v>20</v>
      </c>
      <c r="I11" s="28">
        <v>20</v>
      </c>
      <c r="J11" s="28">
        <v>19</v>
      </c>
      <c r="K11" s="28">
        <v>18</v>
      </c>
      <c r="L11" s="28">
        <v>18</v>
      </c>
      <c r="M11" s="28">
        <v>18</v>
      </c>
      <c r="N11" s="28">
        <v>18</v>
      </c>
      <c r="O11" s="28">
        <v>18</v>
      </c>
      <c r="P11" s="28">
        <v>19</v>
      </c>
      <c r="Q11" s="29" t="s">
        <v>44</v>
      </c>
    </row>
    <row r="12" spans="2:17">
      <c r="B12" s="38">
        <v>9</v>
      </c>
      <c r="C12" s="37" t="s">
        <v>17</v>
      </c>
      <c r="D12" s="28">
        <v>11</v>
      </c>
      <c r="E12" s="28">
        <v>10</v>
      </c>
      <c r="F12" s="28">
        <v>10</v>
      </c>
      <c r="G12" s="28">
        <v>10</v>
      </c>
      <c r="H12" s="28">
        <v>10</v>
      </c>
      <c r="I12" s="28">
        <v>10</v>
      </c>
      <c r="J12" s="28">
        <v>10</v>
      </c>
      <c r="K12" s="28">
        <v>10</v>
      </c>
      <c r="L12" s="28">
        <v>10</v>
      </c>
      <c r="M12" s="28">
        <v>10</v>
      </c>
      <c r="N12" s="28">
        <v>10</v>
      </c>
      <c r="O12" s="28">
        <v>10</v>
      </c>
      <c r="P12" s="28">
        <v>10</v>
      </c>
      <c r="Q12" s="29" t="s">
        <v>45</v>
      </c>
    </row>
    <row r="13" spans="2:17">
      <c r="B13" s="38">
        <v>10</v>
      </c>
      <c r="C13" s="37" t="s">
        <v>18</v>
      </c>
      <c r="D13" s="28">
        <v>15</v>
      </c>
      <c r="E13" s="28">
        <v>15</v>
      </c>
      <c r="F13" s="28">
        <v>15</v>
      </c>
      <c r="G13" s="28">
        <v>15</v>
      </c>
      <c r="H13" s="28">
        <v>14</v>
      </c>
      <c r="I13" s="28">
        <v>14</v>
      </c>
      <c r="J13" s="28">
        <v>14</v>
      </c>
      <c r="K13" s="28">
        <v>13</v>
      </c>
      <c r="L13" s="28">
        <v>13</v>
      </c>
      <c r="M13" s="28">
        <v>13</v>
      </c>
      <c r="N13" s="28">
        <v>13</v>
      </c>
      <c r="O13" s="28">
        <v>13</v>
      </c>
      <c r="P13" s="28">
        <v>13</v>
      </c>
      <c r="Q13" s="29" t="s">
        <v>46</v>
      </c>
    </row>
    <row r="14" spans="2:17">
      <c r="B14" s="38">
        <v>11</v>
      </c>
      <c r="C14" s="37" t="s">
        <v>19</v>
      </c>
      <c r="D14" s="28">
        <v>1</v>
      </c>
      <c r="E14" s="28">
        <v>1</v>
      </c>
      <c r="F14" s="28">
        <v>1</v>
      </c>
      <c r="G14" s="28">
        <v>1</v>
      </c>
      <c r="H14" s="28">
        <v>1</v>
      </c>
      <c r="I14" s="28">
        <v>1</v>
      </c>
      <c r="J14" s="28">
        <v>1</v>
      </c>
      <c r="K14" s="28">
        <v>1</v>
      </c>
      <c r="L14" s="28">
        <v>1</v>
      </c>
      <c r="M14" s="28">
        <v>1</v>
      </c>
      <c r="N14" s="28">
        <v>1</v>
      </c>
      <c r="O14" s="28">
        <v>1</v>
      </c>
      <c r="P14" s="28">
        <v>1</v>
      </c>
      <c r="Q14" s="29" t="s">
        <v>47</v>
      </c>
    </row>
    <row r="15" spans="2:17">
      <c r="B15" s="38">
        <v>12</v>
      </c>
      <c r="C15" s="37" t="s">
        <v>20</v>
      </c>
      <c r="D15" s="28">
        <v>1</v>
      </c>
      <c r="E15" s="28">
        <v>1</v>
      </c>
      <c r="F15" s="28">
        <v>1</v>
      </c>
      <c r="G15" s="28">
        <v>1</v>
      </c>
      <c r="H15" s="28">
        <v>1</v>
      </c>
      <c r="I15" s="28">
        <v>1</v>
      </c>
      <c r="J15" s="28">
        <v>1</v>
      </c>
      <c r="K15" s="28">
        <v>1</v>
      </c>
      <c r="L15" s="28">
        <v>1</v>
      </c>
      <c r="M15" s="28">
        <v>1</v>
      </c>
      <c r="N15" s="28">
        <v>1</v>
      </c>
      <c r="O15" s="28">
        <v>1</v>
      </c>
      <c r="P15" s="28">
        <v>1</v>
      </c>
      <c r="Q15" s="29" t="s">
        <v>48</v>
      </c>
    </row>
    <row r="16" spans="2:17">
      <c r="B16" s="38">
        <v>13</v>
      </c>
      <c r="C16" s="37" t="s">
        <v>21</v>
      </c>
      <c r="D16" s="28">
        <v>1</v>
      </c>
      <c r="E16" s="28">
        <v>1</v>
      </c>
      <c r="F16" s="28">
        <v>1</v>
      </c>
      <c r="G16" s="28">
        <v>1</v>
      </c>
      <c r="H16" s="28">
        <v>1</v>
      </c>
      <c r="I16" s="28">
        <v>1</v>
      </c>
      <c r="J16" s="28">
        <v>1</v>
      </c>
      <c r="K16" s="28">
        <v>1</v>
      </c>
      <c r="L16" s="28">
        <v>1</v>
      </c>
      <c r="M16" s="28">
        <v>1</v>
      </c>
      <c r="N16" s="28">
        <v>1</v>
      </c>
      <c r="O16" s="28">
        <v>1</v>
      </c>
      <c r="P16" s="28">
        <v>1</v>
      </c>
      <c r="Q16" s="29" t="s">
        <v>49</v>
      </c>
    </row>
    <row r="17" spans="2:17">
      <c r="B17" s="38">
        <v>14</v>
      </c>
      <c r="C17" s="37" t="s">
        <v>22</v>
      </c>
      <c r="D17" s="28">
        <v>2</v>
      </c>
      <c r="E17" s="28">
        <v>2</v>
      </c>
      <c r="F17" s="28">
        <v>2</v>
      </c>
      <c r="G17" s="28">
        <v>2</v>
      </c>
      <c r="H17" s="28">
        <v>2</v>
      </c>
      <c r="I17" s="28">
        <v>2</v>
      </c>
      <c r="J17" s="28">
        <v>2</v>
      </c>
      <c r="K17" s="28">
        <v>2</v>
      </c>
      <c r="L17" s="28">
        <v>2</v>
      </c>
      <c r="M17" s="28">
        <v>2</v>
      </c>
      <c r="N17" s="28">
        <v>2</v>
      </c>
      <c r="O17" s="28">
        <v>2</v>
      </c>
      <c r="P17" s="28">
        <v>2</v>
      </c>
      <c r="Q17" s="29" t="s">
        <v>50</v>
      </c>
    </row>
    <row r="18" spans="2:17">
      <c r="B18" s="38">
        <v>15</v>
      </c>
      <c r="C18" s="37" t="s">
        <v>23</v>
      </c>
      <c r="D18" s="28" t="e">
        <v>#N/A</v>
      </c>
      <c r="E18" s="28" t="e">
        <v>#N/A</v>
      </c>
      <c r="F18" s="28" t="e">
        <v>#N/A</v>
      </c>
      <c r="G18" s="28" t="e">
        <v>#N/A</v>
      </c>
      <c r="H18" s="28" t="e">
        <v>#N/A</v>
      </c>
      <c r="I18" s="28" t="e">
        <v>#N/A</v>
      </c>
      <c r="J18" s="28" t="e">
        <v>#N/A</v>
      </c>
      <c r="K18" s="28" t="e">
        <v>#N/A</v>
      </c>
      <c r="L18" s="28" t="e">
        <v>#N/A</v>
      </c>
      <c r="M18" s="28" t="e">
        <v>#N/A</v>
      </c>
      <c r="N18" s="28" t="e">
        <v>#N/A</v>
      </c>
      <c r="O18" s="28" t="e">
        <v>#N/A</v>
      </c>
      <c r="P18" s="28" t="e">
        <v>#N/A</v>
      </c>
      <c r="Q18" s="29" t="s">
        <v>51</v>
      </c>
    </row>
    <row r="19" spans="2:17">
      <c r="B19" s="38">
        <v>16</v>
      </c>
      <c r="C19" s="37" t="s">
        <v>24</v>
      </c>
      <c r="D19" s="28" t="e">
        <v>#N/A</v>
      </c>
      <c r="E19" s="28" t="e">
        <v>#N/A</v>
      </c>
      <c r="F19" s="28" t="e">
        <v>#N/A</v>
      </c>
      <c r="G19" s="28" t="e">
        <v>#N/A</v>
      </c>
      <c r="H19" s="28" t="e">
        <v>#N/A</v>
      </c>
      <c r="I19" s="28" t="e">
        <v>#N/A</v>
      </c>
      <c r="J19" s="28" t="e">
        <v>#N/A</v>
      </c>
      <c r="K19" s="28" t="e">
        <v>#N/A</v>
      </c>
      <c r="L19" s="28" t="e">
        <v>#N/A</v>
      </c>
      <c r="M19" s="28" t="e">
        <v>#N/A</v>
      </c>
      <c r="N19" s="28" t="e">
        <v>#N/A</v>
      </c>
      <c r="O19" s="28" t="e">
        <v>#N/A</v>
      </c>
      <c r="P19" s="28" t="e">
        <v>#N/A</v>
      </c>
      <c r="Q19" s="29" t="s">
        <v>24</v>
      </c>
    </row>
    <row r="20" spans="2:17">
      <c r="B20" s="38">
        <v>17</v>
      </c>
      <c r="C20" s="37" t="s">
        <v>25</v>
      </c>
      <c r="D20" s="28">
        <v>1</v>
      </c>
      <c r="E20" s="28">
        <v>1</v>
      </c>
      <c r="F20" s="28">
        <v>1</v>
      </c>
      <c r="G20" s="28">
        <v>1</v>
      </c>
      <c r="H20" s="28">
        <v>1</v>
      </c>
      <c r="I20" s="28">
        <v>1</v>
      </c>
      <c r="J20" s="28">
        <v>1</v>
      </c>
      <c r="K20" s="28">
        <v>1</v>
      </c>
      <c r="L20" s="28">
        <v>1</v>
      </c>
      <c r="M20" s="28">
        <v>1</v>
      </c>
      <c r="N20" s="28">
        <v>1</v>
      </c>
      <c r="O20" s="28">
        <v>1</v>
      </c>
      <c r="P20" s="28">
        <v>1</v>
      </c>
      <c r="Q20" s="29" t="s">
        <v>25</v>
      </c>
    </row>
    <row r="21" spans="2:17">
      <c r="B21" s="38">
        <v>18</v>
      </c>
      <c r="C21" s="37" t="s">
        <v>26</v>
      </c>
      <c r="D21" s="28">
        <v>1</v>
      </c>
      <c r="E21" s="28">
        <v>1</v>
      </c>
      <c r="F21" s="28">
        <v>1</v>
      </c>
      <c r="G21" s="28">
        <v>1</v>
      </c>
      <c r="H21" s="28">
        <v>1</v>
      </c>
      <c r="I21" s="28">
        <v>1</v>
      </c>
      <c r="J21" s="28">
        <v>1</v>
      </c>
      <c r="K21" s="28">
        <v>1</v>
      </c>
      <c r="L21" s="28">
        <v>1</v>
      </c>
      <c r="M21" s="28">
        <v>1</v>
      </c>
      <c r="N21" s="28">
        <v>1</v>
      </c>
      <c r="O21" s="28">
        <v>1</v>
      </c>
      <c r="P21" s="28">
        <v>1</v>
      </c>
      <c r="Q21" s="29" t="s">
        <v>26</v>
      </c>
    </row>
    <row r="22" spans="2:17">
      <c r="B22" s="38">
        <v>19</v>
      </c>
      <c r="C22" s="37" t="s">
        <v>27</v>
      </c>
      <c r="D22" s="28">
        <v>1</v>
      </c>
      <c r="E22" s="28">
        <v>1</v>
      </c>
      <c r="F22" s="28">
        <v>1</v>
      </c>
      <c r="G22" s="28">
        <v>1</v>
      </c>
      <c r="H22" s="28">
        <v>1</v>
      </c>
      <c r="I22" s="28">
        <v>1</v>
      </c>
      <c r="J22" s="28">
        <v>1</v>
      </c>
      <c r="K22" s="28">
        <v>1</v>
      </c>
      <c r="L22" s="28">
        <v>1</v>
      </c>
      <c r="M22" s="28">
        <v>1</v>
      </c>
      <c r="N22" s="28">
        <v>1</v>
      </c>
      <c r="O22" s="28">
        <v>1</v>
      </c>
      <c r="P22" s="28">
        <v>1</v>
      </c>
      <c r="Q22" s="29" t="s">
        <v>27</v>
      </c>
    </row>
    <row r="23" spans="2:17">
      <c r="B23" s="38">
        <v>20</v>
      </c>
      <c r="C23" s="37" t="s">
        <v>28</v>
      </c>
      <c r="D23" s="28" t="e">
        <v>#N/A</v>
      </c>
      <c r="E23" s="28" t="e">
        <v>#N/A</v>
      </c>
      <c r="F23" s="28" t="e">
        <v>#N/A</v>
      </c>
      <c r="G23" s="28" t="e">
        <v>#N/A</v>
      </c>
      <c r="H23" s="28" t="e">
        <v>#N/A</v>
      </c>
      <c r="I23" s="28" t="e">
        <v>#N/A</v>
      </c>
      <c r="J23" s="28" t="e">
        <v>#N/A</v>
      </c>
      <c r="K23" s="28" t="e">
        <v>#N/A</v>
      </c>
      <c r="L23" s="28" t="e">
        <v>#N/A</v>
      </c>
      <c r="M23" s="28" t="e">
        <v>#N/A</v>
      </c>
      <c r="N23" s="28" t="e">
        <v>#N/A</v>
      </c>
      <c r="O23" s="28" t="e">
        <v>#N/A</v>
      </c>
      <c r="P23" s="28" t="e">
        <v>#N/A</v>
      </c>
      <c r="Q23" s="29" t="s">
        <v>52</v>
      </c>
    </row>
    <row r="24" spans="2:17">
      <c r="B24" s="38">
        <v>21</v>
      </c>
      <c r="C24" s="37" t="s">
        <v>29</v>
      </c>
      <c r="D24" s="28">
        <v>1</v>
      </c>
      <c r="E24" s="28">
        <v>1</v>
      </c>
      <c r="F24" s="28">
        <v>1</v>
      </c>
      <c r="G24" s="28">
        <v>1</v>
      </c>
      <c r="H24" s="28">
        <v>1</v>
      </c>
      <c r="I24" s="28">
        <v>1</v>
      </c>
      <c r="J24" s="28">
        <v>1</v>
      </c>
      <c r="K24" s="28">
        <v>1</v>
      </c>
      <c r="L24" s="28">
        <v>1</v>
      </c>
      <c r="M24" s="28">
        <v>1</v>
      </c>
      <c r="N24" s="28">
        <v>1</v>
      </c>
      <c r="O24" s="28">
        <v>1</v>
      </c>
      <c r="P24" s="28">
        <v>1</v>
      </c>
      <c r="Q24" s="29" t="s">
        <v>29</v>
      </c>
    </row>
    <row r="25" spans="2:17">
      <c r="B25" s="38">
        <v>22</v>
      </c>
      <c r="C25" s="37" t="s">
        <v>30</v>
      </c>
      <c r="D25" s="28">
        <v>2</v>
      </c>
      <c r="E25" s="28">
        <v>2</v>
      </c>
      <c r="F25" s="28">
        <v>2</v>
      </c>
      <c r="G25" s="28">
        <v>2</v>
      </c>
      <c r="H25" s="28">
        <v>2</v>
      </c>
      <c r="I25" s="28">
        <v>2</v>
      </c>
      <c r="J25" s="28">
        <v>2</v>
      </c>
      <c r="K25" s="28">
        <v>2</v>
      </c>
      <c r="L25" s="28">
        <v>2</v>
      </c>
      <c r="M25" s="28">
        <v>2</v>
      </c>
      <c r="N25" s="28">
        <v>2</v>
      </c>
      <c r="O25" s="28">
        <v>2</v>
      </c>
      <c r="P25" s="28">
        <v>2</v>
      </c>
      <c r="Q25" s="29" t="s">
        <v>30</v>
      </c>
    </row>
    <row r="26" spans="2:17">
      <c r="B26" s="38">
        <v>23</v>
      </c>
      <c r="C26" s="37" t="s">
        <v>31</v>
      </c>
      <c r="D26" s="28">
        <v>1</v>
      </c>
      <c r="E26" s="28">
        <v>1</v>
      </c>
      <c r="F26" s="28">
        <v>1</v>
      </c>
      <c r="G26" s="28">
        <v>1</v>
      </c>
      <c r="H26" s="28">
        <v>1</v>
      </c>
      <c r="I26" s="28">
        <v>1</v>
      </c>
      <c r="J26" s="28">
        <v>1</v>
      </c>
      <c r="K26" s="28">
        <v>1</v>
      </c>
      <c r="L26" s="28">
        <v>1</v>
      </c>
      <c r="M26" s="28">
        <v>1</v>
      </c>
      <c r="N26" s="28">
        <v>1</v>
      </c>
      <c r="O26" s="28">
        <v>1</v>
      </c>
      <c r="P26" s="28">
        <v>1</v>
      </c>
      <c r="Q26" s="29" t="s">
        <v>31</v>
      </c>
    </row>
    <row r="27" spans="2:17">
      <c r="B27" s="38">
        <v>24</v>
      </c>
      <c r="C27" s="37" t="s">
        <v>32</v>
      </c>
      <c r="D27" s="28">
        <v>1</v>
      </c>
      <c r="E27" s="28">
        <v>1</v>
      </c>
      <c r="F27" s="28">
        <v>1</v>
      </c>
      <c r="G27" s="28">
        <v>1</v>
      </c>
      <c r="H27" s="28">
        <v>1</v>
      </c>
      <c r="I27" s="28">
        <v>1</v>
      </c>
      <c r="J27" s="28">
        <v>1</v>
      </c>
      <c r="K27" s="28">
        <v>1</v>
      </c>
      <c r="L27" s="28">
        <v>1</v>
      </c>
      <c r="M27" s="28">
        <v>1</v>
      </c>
      <c r="N27" s="28">
        <v>1</v>
      </c>
      <c r="O27" s="28">
        <v>1</v>
      </c>
      <c r="P27" s="28">
        <v>1</v>
      </c>
      <c r="Q27" s="29" t="s">
        <v>32</v>
      </c>
    </row>
    <row r="28" spans="2:17">
      <c r="B28" s="38">
        <v>25</v>
      </c>
      <c r="C28" s="37" t="s">
        <v>33</v>
      </c>
      <c r="D28" s="28" t="e">
        <v>#N/A</v>
      </c>
      <c r="E28" s="28" t="e">
        <v>#N/A</v>
      </c>
      <c r="F28" s="28" t="e">
        <v>#N/A</v>
      </c>
      <c r="G28" s="28" t="e">
        <v>#N/A</v>
      </c>
      <c r="H28" s="28" t="e">
        <v>#N/A</v>
      </c>
      <c r="I28" s="28" t="e">
        <v>#N/A</v>
      </c>
      <c r="J28" s="28" t="e">
        <v>#N/A</v>
      </c>
      <c r="K28" s="28" t="e">
        <v>#N/A</v>
      </c>
      <c r="L28" s="28" t="e">
        <v>#N/A</v>
      </c>
      <c r="M28" s="28" t="e">
        <v>#N/A</v>
      </c>
      <c r="N28" s="28" t="e">
        <v>#N/A</v>
      </c>
      <c r="O28" s="28" t="e">
        <v>#N/A</v>
      </c>
      <c r="P28" s="28" t="e">
        <v>#N/A</v>
      </c>
      <c r="Q28" s="29" t="s">
        <v>53</v>
      </c>
    </row>
    <row r="29" spans="2:17">
      <c r="B29" s="38">
        <v>26</v>
      </c>
      <c r="C29" s="37" t="s">
        <v>34</v>
      </c>
      <c r="D29" s="28">
        <v>1</v>
      </c>
      <c r="E29" s="28">
        <v>1</v>
      </c>
      <c r="F29" s="28">
        <v>1</v>
      </c>
      <c r="G29" s="28">
        <v>1</v>
      </c>
      <c r="H29" s="28">
        <v>1</v>
      </c>
      <c r="I29" s="28">
        <v>1</v>
      </c>
      <c r="J29" s="28">
        <v>1</v>
      </c>
      <c r="K29" s="28">
        <v>1</v>
      </c>
      <c r="L29" s="28">
        <v>1</v>
      </c>
      <c r="M29" s="28">
        <v>1</v>
      </c>
      <c r="N29" s="28">
        <v>1</v>
      </c>
      <c r="O29" s="28">
        <v>1</v>
      </c>
      <c r="P29" s="28">
        <v>1</v>
      </c>
      <c r="Q29" s="29" t="s">
        <v>34</v>
      </c>
    </row>
    <row r="30" spans="2:17">
      <c r="B30" s="38">
        <v>27</v>
      </c>
      <c r="C30" s="37" t="s">
        <v>35</v>
      </c>
      <c r="D30" s="28" t="e">
        <v>#N/A</v>
      </c>
      <c r="E30" s="28" t="e">
        <v>#N/A</v>
      </c>
      <c r="F30" s="28" t="e">
        <v>#N/A</v>
      </c>
      <c r="G30" s="28" t="e">
        <v>#N/A</v>
      </c>
      <c r="H30" s="28" t="e">
        <v>#N/A</v>
      </c>
      <c r="I30" s="28" t="e">
        <v>#N/A</v>
      </c>
      <c r="J30" s="28" t="e">
        <v>#N/A</v>
      </c>
      <c r="K30" s="28" t="e">
        <v>#N/A</v>
      </c>
      <c r="L30" s="28" t="e">
        <v>#N/A</v>
      </c>
      <c r="M30" s="28" t="e">
        <v>#N/A</v>
      </c>
      <c r="N30" s="28" t="e">
        <v>#N/A</v>
      </c>
      <c r="O30" s="28" t="e">
        <v>#N/A</v>
      </c>
      <c r="P30" s="28" t="e">
        <v>#N/A</v>
      </c>
      <c r="Q30" s="29" t="s">
        <v>54</v>
      </c>
    </row>
    <row r="31" spans="2:17">
      <c r="B31" s="38">
        <v>28</v>
      </c>
      <c r="C31" s="37" t="s">
        <v>36</v>
      </c>
      <c r="D31" s="28">
        <v>3</v>
      </c>
      <c r="E31" s="28">
        <v>3</v>
      </c>
      <c r="F31" s="28">
        <v>3</v>
      </c>
      <c r="G31" s="28">
        <v>3</v>
      </c>
      <c r="H31" s="28">
        <v>3</v>
      </c>
      <c r="I31" s="28">
        <v>3</v>
      </c>
      <c r="J31" s="28">
        <v>3</v>
      </c>
      <c r="K31" s="28">
        <v>3</v>
      </c>
      <c r="L31" s="28">
        <v>3</v>
      </c>
      <c r="M31" s="28">
        <v>3</v>
      </c>
      <c r="N31" s="28">
        <v>3</v>
      </c>
      <c r="O31" s="28">
        <v>3</v>
      </c>
      <c r="P31" s="28">
        <v>3</v>
      </c>
      <c r="Q31" s="29" t="s">
        <v>55</v>
      </c>
    </row>
    <row r="32" spans="2:17">
      <c r="B32" s="38">
        <v>29</v>
      </c>
      <c r="C32" s="37" t="s">
        <v>37</v>
      </c>
      <c r="D32" s="28">
        <v>1</v>
      </c>
      <c r="E32" s="28">
        <v>1</v>
      </c>
      <c r="F32" s="28">
        <v>1</v>
      </c>
      <c r="G32" s="28">
        <v>1</v>
      </c>
      <c r="H32" s="28">
        <v>1</v>
      </c>
      <c r="I32" s="28">
        <v>1</v>
      </c>
      <c r="J32" s="28">
        <v>1</v>
      </c>
      <c r="K32" s="28">
        <v>1</v>
      </c>
      <c r="L32" s="28">
        <v>1</v>
      </c>
      <c r="M32" s="28">
        <v>1</v>
      </c>
      <c r="N32" s="28">
        <v>1</v>
      </c>
      <c r="O32" s="28">
        <v>1</v>
      </c>
      <c r="P32" s="28">
        <v>1</v>
      </c>
      <c r="Q32" s="29" t="s">
        <v>56</v>
      </c>
    </row>
    <row r="33" spans="2:17">
      <c r="B33" s="38">
        <v>30</v>
      </c>
      <c r="C33" s="37" t="s">
        <v>38</v>
      </c>
      <c r="D33" s="28">
        <v>1</v>
      </c>
      <c r="E33" s="28">
        <v>1</v>
      </c>
      <c r="F33" s="28">
        <v>1</v>
      </c>
      <c r="G33" s="28">
        <v>1</v>
      </c>
      <c r="H33" s="28">
        <v>1</v>
      </c>
      <c r="I33" s="28">
        <v>1</v>
      </c>
      <c r="J33" s="28">
        <v>1</v>
      </c>
      <c r="K33" s="28">
        <v>1</v>
      </c>
      <c r="L33" s="28">
        <v>1</v>
      </c>
      <c r="M33" s="28">
        <v>1</v>
      </c>
      <c r="N33" s="28">
        <v>1</v>
      </c>
      <c r="O33" s="28">
        <v>1</v>
      </c>
      <c r="P33" s="28">
        <v>1</v>
      </c>
      <c r="Q33" s="29" t="s">
        <v>57</v>
      </c>
    </row>
    <row r="34" spans="2:17">
      <c r="B34" s="38">
        <v>31</v>
      </c>
      <c r="C34" s="37" t="s">
        <v>39</v>
      </c>
      <c r="D34" s="28">
        <v>1</v>
      </c>
      <c r="E34" s="28">
        <v>1</v>
      </c>
      <c r="F34" s="28">
        <v>1</v>
      </c>
      <c r="G34" s="28">
        <v>1</v>
      </c>
      <c r="H34" s="28">
        <v>1</v>
      </c>
      <c r="I34" s="28">
        <v>1</v>
      </c>
      <c r="J34" s="28">
        <v>1</v>
      </c>
      <c r="K34" s="28">
        <v>1</v>
      </c>
      <c r="L34" s="28">
        <v>1</v>
      </c>
      <c r="M34" s="28">
        <v>1</v>
      </c>
      <c r="N34" s="28">
        <v>1</v>
      </c>
      <c r="O34" s="28">
        <v>1</v>
      </c>
      <c r="P34" s="28">
        <v>1</v>
      </c>
      <c r="Q34" s="29" t="s">
        <v>58</v>
      </c>
    </row>
    <row r="35" spans="2:17">
      <c r="B35" s="38">
        <v>32</v>
      </c>
      <c r="C35" s="37" t="s">
        <v>40</v>
      </c>
      <c r="D35" s="28">
        <v>3</v>
      </c>
      <c r="E35" s="28">
        <v>3</v>
      </c>
      <c r="F35" s="28">
        <v>3</v>
      </c>
      <c r="G35" s="28">
        <v>3</v>
      </c>
      <c r="H35" s="28">
        <v>3</v>
      </c>
      <c r="I35" s="28">
        <v>3</v>
      </c>
      <c r="J35" s="28">
        <v>3</v>
      </c>
      <c r="K35" s="28">
        <v>3</v>
      </c>
      <c r="L35" s="28">
        <v>3</v>
      </c>
      <c r="M35" s="28">
        <v>4</v>
      </c>
      <c r="N35" s="28">
        <v>4</v>
      </c>
      <c r="O35" s="28">
        <v>4</v>
      </c>
      <c r="P35" s="28">
        <v>4</v>
      </c>
      <c r="Q35" s="29" t="s">
        <v>59</v>
      </c>
    </row>
    <row r="36" spans="2:17">
      <c r="B36" s="38">
        <v>33</v>
      </c>
      <c r="C36" s="37" t="s">
        <v>41</v>
      </c>
      <c r="D36" s="28">
        <v>5</v>
      </c>
      <c r="E36" s="28">
        <v>5</v>
      </c>
      <c r="F36" s="28">
        <v>5</v>
      </c>
      <c r="G36" s="28">
        <v>5</v>
      </c>
      <c r="H36" s="28">
        <v>5</v>
      </c>
      <c r="I36" s="28">
        <v>5</v>
      </c>
      <c r="J36" s="28">
        <v>5</v>
      </c>
      <c r="K36" s="28">
        <v>5</v>
      </c>
      <c r="L36" s="28">
        <v>5</v>
      </c>
      <c r="M36" s="28">
        <v>5</v>
      </c>
      <c r="N36" s="28">
        <v>5</v>
      </c>
      <c r="O36" s="28">
        <v>5</v>
      </c>
      <c r="P36" s="28">
        <v>5</v>
      </c>
      <c r="Q36" s="29" t="s">
        <v>60</v>
      </c>
    </row>
    <row r="37" spans="2:17" ht="15" thickBot="1">
      <c r="B37" s="39">
        <v>34</v>
      </c>
      <c r="C37" s="40" t="s">
        <v>42</v>
      </c>
      <c r="D37" s="41">
        <v>4</v>
      </c>
      <c r="E37" s="41">
        <v>4</v>
      </c>
      <c r="F37" s="41">
        <v>4</v>
      </c>
      <c r="G37" s="41">
        <v>4</v>
      </c>
      <c r="H37" s="41">
        <v>4</v>
      </c>
      <c r="I37" s="41">
        <v>4</v>
      </c>
      <c r="J37" s="41">
        <v>4</v>
      </c>
      <c r="K37" s="41">
        <v>4</v>
      </c>
      <c r="L37" s="41">
        <v>4</v>
      </c>
      <c r="M37" s="41">
        <v>4</v>
      </c>
      <c r="N37" s="41">
        <v>4</v>
      </c>
      <c r="O37" s="41">
        <v>4</v>
      </c>
      <c r="P37" s="41">
        <v>4</v>
      </c>
      <c r="Q37" s="42" t="s">
        <v>61</v>
      </c>
    </row>
    <row r="38" spans="2:17" ht="15" thickBot="1">
      <c r="B38" s="174" t="s">
        <v>407</v>
      </c>
      <c r="C38" s="175"/>
      <c r="D38" s="175"/>
      <c r="E38" s="175"/>
      <c r="F38" s="175"/>
      <c r="G38" s="175"/>
      <c r="H38" s="175"/>
      <c r="I38" s="175"/>
      <c r="J38" s="175"/>
      <c r="K38" s="175"/>
      <c r="L38" s="175"/>
      <c r="M38" s="175"/>
      <c r="N38" s="175"/>
      <c r="O38" s="175"/>
      <c r="P38" s="175"/>
      <c r="Q38" s="176"/>
    </row>
  </sheetData>
  <mergeCells count="2">
    <mergeCell ref="B2:Q2"/>
    <mergeCell ref="B38:Q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zoomScale="115" zoomScaleNormal="115" workbookViewId="0">
      <selection activeCell="C10" sqref="C10"/>
    </sheetView>
  </sheetViews>
  <sheetFormatPr defaultRowHeight="15"/>
  <cols>
    <col min="1" max="1" width="14.5703125" customWidth="1"/>
    <col min="2" max="2" width="8.140625" bestFit="1" customWidth="1"/>
    <col min="3" max="14" width="5.7109375" bestFit="1" customWidth="1"/>
    <col min="15" max="15" width="5.7109375" customWidth="1"/>
    <col min="18" max="18" width="20" bestFit="1" customWidth="1"/>
  </cols>
  <sheetData>
    <row r="1" spans="2:18" ht="15.75" thickBot="1"/>
    <row r="2" spans="2:18" ht="33" customHeight="1">
      <c r="B2" s="177" t="s">
        <v>234</v>
      </c>
      <c r="C2" s="178"/>
      <c r="D2" s="178"/>
      <c r="E2" s="178"/>
      <c r="F2" s="178"/>
      <c r="G2" s="178"/>
      <c r="H2" s="178"/>
      <c r="I2" s="178"/>
      <c r="J2" s="178"/>
      <c r="K2" s="178"/>
      <c r="L2" s="178"/>
      <c r="M2" s="178"/>
      <c r="N2" s="178"/>
      <c r="O2" s="178"/>
      <c r="P2" s="179"/>
    </row>
    <row r="3" spans="2:18" ht="15.75" thickBot="1">
      <c r="B3" s="180" t="s">
        <v>231</v>
      </c>
      <c r="C3" s="181"/>
      <c r="D3" s="181"/>
      <c r="E3" s="181"/>
      <c r="F3" s="181"/>
      <c r="G3" s="181"/>
      <c r="H3" s="181"/>
      <c r="I3" s="181"/>
      <c r="J3" s="181"/>
      <c r="K3" s="181"/>
      <c r="L3" s="181"/>
      <c r="M3" s="181"/>
      <c r="N3" s="181"/>
      <c r="O3" s="181"/>
      <c r="P3" s="182"/>
    </row>
    <row r="4" spans="2:18" ht="15.75" thickBot="1">
      <c r="B4" s="44" t="s">
        <v>232</v>
      </c>
      <c r="C4" s="215" t="s">
        <v>406</v>
      </c>
      <c r="D4" s="32">
        <v>42736</v>
      </c>
      <c r="E4" s="32">
        <v>42767</v>
      </c>
      <c r="F4" s="32">
        <v>42795</v>
      </c>
      <c r="G4" s="32">
        <v>42826</v>
      </c>
      <c r="H4" s="32">
        <v>42856</v>
      </c>
      <c r="I4" s="32">
        <v>42887</v>
      </c>
      <c r="J4" s="32">
        <v>42917</v>
      </c>
      <c r="K4" s="32">
        <v>42948</v>
      </c>
      <c r="L4" s="32">
        <v>42979</v>
      </c>
      <c r="M4" s="32">
        <v>43009</v>
      </c>
      <c r="N4" s="32">
        <v>43040</v>
      </c>
      <c r="O4" s="32">
        <v>43070</v>
      </c>
      <c r="P4" s="45" t="s">
        <v>227</v>
      </c>
    </row>
    <row r="5" spans="2:18">
      <c r="B5" s="46" t="s">
        <v>0</v>
      </c>
      <c r="C5" s="113">
        <v>145677.06668207247</v>
      </c>
      <c r="D5" s="113">
        <v>148822.33183741083</v>
      </c>
      <c r="E5" s="113">
        <v>150621.09091695241</v>
      </c>
      <c r="F5" s="113">
        <v>150489.58448202471</v>
      </c>
      <c r="G5" s="113">
        <v>151573.99866223417</v>
      </c>
      <c r="H5" s="113">
        <v>152484.95618832723</v>
      </c>
      <c r="I5" s="113">
        <v>152653.88174005877</v>
      </c>
      <c r="J5" s="113">
        <v>152196.4038864063</v>
      </c>
      <c r="K5" s="113">
        <v>153351.14668957717</v>
      </c>
      <c r="L5" s="113">
        <v>152367.7114960106</v>
      </c>
      <c r="M5" s="113">
        <v>152208.91945165419</v>
      </c>
      <c r="N5" s="113">
        <v>152941.69448727291</v>
      </c>
      <c r="O5" s="113">
        <v>154499.4660426804</v>
      </c>
      <c r="P5" s="47" t="s">
        <v>4</v>
      </c>
      <c r="Q5" s="24"/>
      <c r="R5" s="23"/>
    </row>
    <row r="6" spans="2:18">
      <c r="B6" s="46" t="s">
        <v>1</v>
      </c>
      <c r="C6" s="113">
        <v>26492.2647516875</v>
      </c>
      <c r="D6" s="113">
        <v>26765.365707016736</v>
      </c>
      <c r="E6" s="113">
        <v>26917.429132188237</v>
      </c>
      <c r="F6" s="113">
        <v>27450.501427919262</v>
      </c>
      <c r="G6" s="113">
        <v>27838.087716491889</v>
      </c>
      <c r="H6" s="113">
        <v>27979.65290199509</v>
      </c>
      <c r="I6" s="113">
        <v>28336.367657465031</v>
      </c>
      <c r="J6" s="113">
        <v>28545.507032044443</v>
      </c>
      <c r="K6" s="113">
        <v>28772.832855293942</v>
      </c>
      <c r="L6" s="113">
        <v>30908.146040298314</v>
      </c>
      <c r="M6" s="113">
        <v>30722.835878768681</v>
      </c>
      <c r="N6" s="113">
        <v>30507.156765070249</v>
      </c>
      <c r="O6" s="113">
        <v>30954.84412098454</v>
      </c>
      <c r="P6" s="47" t="s">
        <v>5</v>
      </c>
      <c r="Q6" s="24"/>
      <c r="R6" s="23"/>
    </row>
    <row r="7" spans="2:18">
      <c r="B7" s="46" t="s">
        <v>2</v>
      </c>
      <c r="C7" s="113">
        <v>64117.566069980712</v>
      </c>
      <c r="D7" s="113">
        <v>65884.813600508365</v>
      </c>
      <c r="E7" s="113">
        <v>66719.217977022912</v>
      </c>
      <c r="F7" s="113">
        <v>68863.217558885794</v>
      </c>
      <c r="G7" s="113">
        <v>70010.071496196528</v>
      </c>
      <c r="H7" s="113">
        <v>71505.392796778775</v>
      </c>
      <c r="I7" s="113">
        <v>73137.563982540334</v>
      </c>
      <c r="J7" s="113">
        <v>73830.094912962159</v>
      </c>
      <c r="K7" s="113">
        <v>74209.398563915587</v>
      </c>
      <c r="L7" s="113">
        <v>75662.902628819123</v>
      </c>
      <c r="M7" s="113">
        <v>76712.107897424561</v>
      </c>
      <c r="N7" s="113">
        <v>76177.653983700468</v>
      </c>
      <c r="O7" s="113">
        <v>75504.280599833073</v>
      </c>
      <c r="P7" s="47" t="s">
        <v>6</v>
      </c>
      <c r="Q7" s="24"/>
      <c r="R7" s="23"/>
    </row>
    <row r="8" spans="2:18" ht="15.75" thickBot="1">
      <c r="B8" s="48" t="s">
        <v>3</v>
      </c>
      <c r="C8" s="110">
        <f t="shared" ref="C8:K8" si="0">SUM(C5:C7)</f>
        <v>236286.89750374068</v>
      </c>
      <c r="D8" s="110">
        <f t="shared" si="0"/>
        <v>241472.51114493591</v>
      </c>
      <c r="E8" s="110">
        <f t="shared" si="0"/>
        <v>244257.73802616354</v>
      </c>
      <c r="F8" s="110">
        <f t="shared" si="0"/>
        <v>246803.30346882978</v>
      </c>
      <c r="G8" s="110">
        <f t="shared" si="0"/>
        <v>249422.15787492259</v>
      </c>
      <c r="H8" s="110">
        <f t="shared" si="0"/>
        <v>251970.0018871011</v>
      </c>
      <c r="I8" s="110">
        <f t="shared" si="0"/>
        <v>254127.81338006415</v>
      </c>
      <c r="J8" s="110">
        <f t="shared" si="0"/>
        <v>254572.00583141291</v>
      </c>
      <c r="K8" s="110">
        <f t="shared" si="0"/>
        <v>256333.37810878671</v>
      </c>
      <c r="L8" s="110">
        <f>SUM(L5:L7)</f>
        <v>258938.76016512804</v>
      </c>
      <c r="M8" s="110">
        <f>SUM(M5:M7)</f>
        <v>259643.86322784744</v>
      </c>
      <c r="N8" s="110">
        <f>SUM(N5:N7)</f>
        <v>259626.50523604362</v>
      </c>
      <c r="O8" s="110">
        <f>SUM(O5:O7)</f>
        <v>260958.59076349804</v>
      </c>
      <c r="P8" s="49" t="s">
        <v>3</v>
      </c>
      <c r="Q8" s="117"/>
      <c r="R8" s="23"/>
    </row>
    <row r="9" spans="2:18" ht="15.75" thickBot="1">
      <c r="B9" s="183" t="s">
        <v>407</v>
      </c>
      <c r="C9" s="184"/>
      <c r="D9" s="184"/>
      <c r="E9" s="184"/>
      <c r="F9" s="184"/>
      <c r="G9" s="184"/>
      <c r="H9" s="184"/>
      <c r="I9" s="184"/>
      <c r="J9" s="184"/>
      <c r="K9" s="184"/>
      <c r="L9" s="184"/>
      <c r="M9" s="184"/>
      <c r="N9" s="184"/>
      <c r="O9" s="184"/>
      <c r="P9" s="185"/>
    </row>
    <row r="10" spans="2:18">
      <c r="G10" s="26"/>
      <c r="H10" s="26"/>
      <c r="I10" s="26"/>
      <c r="J10" s="26"/>
      <c r="K10" s="26"/>
      <c r="L10" s="26"/>
      <c r="M10" s="26"/>
      <c r="N10" s="26"/>
      <c r="O10" s="26"/>
    </row>
    <row r="11" spans="2:18">
      <c r="G11" s="26"/>
      <c r="H11" s="26"/>
      <c r="I11" s="26"/>
      <c r="J11" s="26"/>
      <c r="K11" s="26"/>
      <c r="L11" s="26"/>
      <c r="M11" s="26"/>
      <c r="N11" s="26"/>
      <c r="O11" s="26"/>
    </row>
    <row r="12" spans="2:18">
      <c r="G12" s="26"/>
      <c r="H12" s="26"/>
      <c r="I12" s="26"/>
      <c r="J12" s="26"/>
      <c r="K12" s="26"/>
      <c r="L12" s="26"/>
      <c r="M12" s="26"/>
      <c r="N12" s="26"/>
      <c r="O12" s="26"/>
    </row>
    <row r="13" spans="2:18">
      <c r="G13" s="26"/>
      <c r="H13" s="26"/>
      <c r="I13" s="26"/>
      <c r="J13" s="26"/>
      <c r="K13" s="26"/>
      <c r="L13" s="26"/>
      <c r="M13" s="26"/>
      <c r="N13" s="26"/>
      <c r="O13" s="26"/>
    </row>
    <row r="14" spans="2:18">
      <c r="G14" s="26"/>
      <c r="H14" s="26"/>
      <c r="I14" s="26"/>
      <c r="J14" s="26"/>
      <c r="K14" s="26"/>
      <c r="L14" s="26"/>
      <c r="M14" s="26"/>
      <c r="N14" s="26"/>
      <c r="O14" s="26"/>
    </row>
  </sheetData>
  <mergeCells count="3">
    <mergeCell ref="B2:P2"/>
    <mergeCell ref="B3:P3"/>
    <mergeCell ref="B9:P9"/>
  </mergeCells>
  <pageMargins left="0.7" right="0.7" top="0.75" bottom="0.75" header="0.3" footer="0.3"/>
  <pageSetup paperSize="9" orientation="portrait" r:id="rId1"/>
  <ignoredErrors>
    <ignoredError sqref="C8:M8 N8:O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85" zoomScaleNormal="85" workbookViewId="0">
      <selection activeCell="T14" sqref="T14"/>
    </sheetView>
  </sheetViews>
  <sheetFormatPr defaultRowHeight="15"/>
  <cols>
    <col min="1" max="1" width="5.140625" customWidth="1"/>
    <col min="2" max="2" width="2.7109375" bestFit="1" customWidth="1"/>
    <col min="3" max="3" width="16.28515625" bestFit="1" customWidth="1"/>
    <col min="4" max="15" width="5.7109375" bestFit="1" customWidth="1"/>
    <col min="16" max="16" width="5.85546875" bestFit="1" customWidth="1"/>
    <col min="17" max="17" width="16.5703125" bestFit="1" customWidth="1"/>
  </cols>
  <sheetData>
    <row r="1" spans="2:20" ht="15.75" thickBot="1"/>
    <row r="2" spans="2:20" ht="31.5" customHeight="1">
      <c r="B2" s="177" t="s">
        <v>235</v>
      </c>
      <c r="C2" s="186"/>
      <c r="D2" s="186"/>
      <c r="E2" s="186"/>
      <c r="F2" s="186"/>
      <c r="G2" s="186"/>
      <c r="H2" s="186"/>
      <c r="I2" s="186"/>
      <c r="J2" s="186"/>
      <c r="K2" s="186"/>
      <c r="L2" s="186"/>
      <c r="M2" s="186"/>
      <c r="N2" s="186"/>
      <c r="O2" s="186"/>
      <c r="P2" s="186"/>
      <c r="Q2" s="187"/>
    </row>
    <row r="3" spans="2:20" ht="15.75" thickBot="1">
      <c r="B3" s="188" t="s">
        <v>231</v>
      </c>
      <c r="C3" s="189"/>
      <c r="D3" s="189"/>
      <c r="E3" s="189"/>
      <c r="F3" s="189"/>
      <c r="G3" s="189"/>
      <c r="H3" s="189"/>
      <c r="I3" s="189"/>
      <c r="J3" s="189"/>
      <c r="K3" s="189"/>
      <c r="L3" s="189"/>
      <c r="M3" s="189"/>
      <c r="N3" s="189"/>
      <c r="O3" s="189"/>
      <c r="P3" s="189"/>
      <c r="Q3" s="190"/>
    </row>
    <row r="4" spans="2:20" ht="15.75" thickBot="1">
      <c r="B4" s="50" t="s">
        <v>7</v>
      </c>
      <c r="C4" s="51" t="s">
        <v>8</v>
      </c>
      <c r="D4" s="215" t="s">
        <v>406</v>
      </c>
      <c r="E4" s="32">
        <v>42736</v>
      </c>
      <c r="F4" s="32">
        <v>42767</v>
      </c>
      <c r="G4" s="32">
        <v>42795</v>
      </c>
      <c r="H4" s="32">
        <v>42826</v>
      </c>
      <c r="I4" s="32">
        <v>42856</v>
      </c>
      <c r="J4" s="32">
        <v>42887</v>
      </c>
      <c r="K4" s="32">
        <v>42917</v>
      </c>
      <c r="L4" s="32">
        <v>42948</v>
      </c>
      <c r="M4" s="32">
        <v>42979</v>
      </c>
      <c r="N4" s="32">
        <v>43009</v>
      </c>
      <c r="O4" s="32">
        <v>43040</v>
      </c>
      <c r="P4" s="32">
        <v>43070</v>
      </c>
      <c r="Q4" s="52" t="s">
        <v>43</v>
      </c>
    </row>
    <row r="5" spans="2:20">
      <c r="B5" s="38">
        <v>1</v>
      </c>
      <c r="C5" s="37" t="s">
        <v>9</v>
      </c>
      <c r="D5" s="103">
        <v>350.20260201999997</v>
      </c>
      <c r="E5" s="103">
        <v>353.69094707099998</v>
      </c>
      <c r="F5" s="103">
        <v>355.95356097899997</v>
      </c>
      <c r="G5" s="103">
        <v>359.59764273100001</v>
      </c>
      <c r="H5" s="103">
        <v>366.40584118499999</v>
      </c>
      <c r="I5" s="103">
        <v>363.78968968300001</v>
      </c>
      <c r="J5" s="103">
        <v>372.25949636500002</v>
      </c>
      <c r="K5" s="103">
        <v>373.659224736</v>
      </c>
      <c r="L5" s="103">
        <v>377.272487162</v>
      </c>
      <c r="M5" s="103">
        <v>377.29418822100001</v>
      </c>
      <c r="N5" s="103">
        <v>377.38643414500001</v>
      </c>
      <c r="O5" s="103">
        <v>381.24281729299997</v>
      </c>
      <c r="P5" s="103">
        <v>385.09952018000001</v>
      </c>
      <c r="Q5" s="47" t="s">
        <v>9</v>
      </c>
    </row>
    <row r="6" spans="2:20">
      <c r="B6" s="38">
        <v>2</v>
      </c>
      <c r="C6" s="37" t="s">
        <v>10</v>
      </c>
      <c r="D6" s="103">
        <v>8672.5831830709994</v>
      </c>
      <c r="E6" s="103">
        <v>8626.6446459839208</v>
      </c>
      <c r="F6" s="103">
        <v>8641.1476262249198</v>
      </c>
      <c r="G6" s="103">
        <v>9109.8614145269203</v>
      </c>
      <c r="H6" s="103">
        <v>9095.8953827496207</v>
      </c>
      <c r="I6" s="103">
        <v>9202.2087009489805</v>
      </c>
      <c r="J6" s="103">
        <v>9612.1310484354908</v>
      </c>
      <c r="K6" s="103">
        <v>9593.7562271317602</v>
      </c>
      <c r="L6" s="103">
        <v>9685.3503523416402</v>
      </c>
      <c r="M6" s="103">
        <v>9904.9642726737784</v>
      </c>
      <c r="N6" s="103">
        <v>9855.226363090891</v>
      </c>
      <c r="O6" s="103">
        <v>10020.75331900544</v>
      </c>
      <c r="P6" s="103">
        <v>10632.43225522524</v>
      </c>
      <c r="Q6" s="47" t="s">
        <v>10</v>
      </c>
      <c r="T6" t="s">
        <v>100</v>
      </c>
    </row>
    <row r="7" spans="2:20">
      <c r="B7" s="38">
        <v>3</v>
      </c>
      <c r="C7" s="37" t="s">
        <v>11</v>
      </c>
      <c r="D7" s="103">
        <v>71.335875186999999</v>
      </c>
      <c r="E7" s="103">
        <v>70.650184981440006</v>
      </c>
      <c r="F7" s="103">
        <v>70.650117096910009</v>
      </c>
      <c r="G7" s="103">
        <v>70.876487421669992</v>
      </c>
      <c r="H7" s="103">
        <v>70.987748185759997</v>
      </c>
      <c r="I7" s="103">
        <v>71.323376435820009</v>
      </c>
      <c r="J7" s="103">
        <v>71.195469236250005</v>
      </c>
      <c r="K7" s="103">
        <v>71.601209750479995</v>
      </c>
      <c r="L7" s="103">
        <v>71.68619936764</v>
      </c>
      <c r="M7" s="103">
        <v>71.954228844589991</v>
      </c>
      <c r="N7" s="103">
        <v>72.033498408260002</v>
      </c>
      <c r="O7" s="103">
        <v>72.249486384039997</v>
      </c>
      <c r="P7" s="103">
        <v>73.290198179759997</v>
      </c>
      <c r="Q7" s="47" t="s">
        <v>11</v>
      </c>
    </row>
    <row r="8" spans="2:20">
      <c r="B8" s="38">
        <v>4</v>
      </c>
      <c r="C8" s="37" t="s">
        <v>12</v>
      </c>
      <c r="D8" s="103">
        <v>871.96951879000005</v>
      </c>
      <c r="E8" s="103">
        <v>878.59510904218246</v>
      </c>
      <c r="F8" s="103">
        <v>882.87805421969665</v>
      </c>
      <c r="G8" s="103">
        <v>897.23332399298647</v>
      </c>
      <c r="H8" s="103">
        <v>906.8957004896655</v>
      </c>
      <c r="I8" s="103">
        <v>914.01630276267235</v>
      </c>
      <c r="J8" s="103">
        <v>919.52052630298658</v>
      </c>
      <c r="K8" s="103">
        <v>923.97720912762668</v>
      </c>
      <c r="L8" s="103">
        <v>951.29502714700004</v>
      </c>
      <c r="M8" s="103">
        <v>958.74068738239635</v>
      </c>
      <c r="N8" s="103">
        <v>970.50623085555219</v>
      </c>
      <c r="O8" s="103">
        <v>978.91156469299995</v>
      </c>
      <c r="P8" s="103">
        <v>991.21033336100004</v>
      </c>
      <c r="Q8" s="47" t="s">
        <v>12</v>
      </c>
    </row>
    <row r="9" spans="2:20">
      <c r="B9" s="38">
        <v>5</v>
      </c>
      <c r="C9" s="37" t="s">
        <v>13</v>
      </c>
      <c r="D9" s="103">
        <v>185074.95364318235</v>
      </c>
      <c r="E9" s="103">
        <v>189707.64755001006</v>
      </c>
      <c r="F9" s="103">
        <v>192273.96790287591</v>
      </c>
      <c r="G9" s="103">
        <v>193707.68996798762</v>
      </c>
      <c r="H9" s="103">
        <v>196369.36788206152</v>
      </c>
      <c r="I9" s="103">
        <v>198293.76197467736</v>
      </c>
      <c r="J9" s="103">
        <v>199900.07713659521</v>
      </c>
      <c r="K9" s="103">
        <v>200393.16662556177</v>
      </c>
      <c r="L9" s="103">
        <v>201547.88874662481</v>
      </c>
      <c r="M9" s="103">
        <v>203666.28756743562</v>
      </c>
      <c r="N9" s="103">
        <v>204660.50916723421</v>
      </c>
      <c r="O9" s="103">
        <v>204714.94326986876</v>
      </c>
      <c r="P9" s="103">
        <v>204902.66941561713</v>
      </c>
      <c r="Q9" s="47" t="s">
        <v>13</v>
      </c>
    </row>
    <row r="10" spans="2:20">
      <c r="B10" s="38">
        <v>6</v>
      </c>
      <c r="C10" s="37" t="s">
        <v>14</v>
      </c>
      <c r="D10" s="28" t="e">
        <v>#N/A</v>
      </c>
      <c r="E10" s="103" t="e">
        <v>#N/A</v>
      </c>
      <c r="F10" s="103" t="e">
        <v>#N/A</v>
      </c>
      <c r="G10" s="103" t="e">
        <v>#N/A</v>
      </c>
      <c r="H10" s="103" t="e">
        <v>#N/A</v>
      </c>
      <c r="I10" s="103" t="e">
        <v>#N/A</v>
      </c>
      <c r="J10" s="103" t="e">
        <v>#N/A</v>
      </c>
      <c r="K10" s="103" t="e">
        <v>#N/A</v>
      </c>
      <c r="L10" s="103" t="e">
        <v>#N/A</v>
      </c>
      <c r="M10" s="103" t="e">
        <v>#N/A</v>
      </c>
      <c r="N10" s="103" t="e">
        <v>#N/A</v>
      </c>
      <c r="O10" s="103" t="e">
        <v>#N/A</v>
      </c>
      <c r="P10" s="103" t="e">
        <v>#N/A</v>
      </c>
      <c r="Q10" s="47" t="s">
        <v>14</v>
      </c>
    </row>
    <row r="11" spans="2:20">
      <c r="B11" s="38">
        <v>7</v>
      </c>
      <c r="C11" s="37" t="s">
        <v>15</v>
      </c>
      <c r="D11" s="103">
        <v>137.88117600499999</v>
      </c>
      <c r="E11" s="103">
        <v>132.64613733600001</v>
      </c>
      <c r="F11" s="103">
        <v>133.211663956</v>
      </c>
      <c r="G11" s="103">
        <v>137.13357355117</v>
      </c>
      <c r="H11" s="103">
        <v>138.40407775507001</v>
      </c>
      <c r="I11" s="103">
        <v>139.74997055431001</v>
      </c>
      <c r="J11" s="103">
        <v>140.97608608454999</v>
      </c>
      <c r="K11" s="103">
        <v>141.94987032291002</v>
      </c>
      <c r="L11" s="103">
        <v>145.17577974</v>
      </c>
      <c r="M11" s="103">
        <v>147.30017750799999</v>
      </c>
      <c r="N11" s="103">
        <v>147.09068863600001</v>
      </c>
      <c r="O11" s="103">
        <v>146.41628681700001</v>
      </c>
      <c r="P11" s="103">
        <v>148.06000100099999</v>
      </c>
      <c r="Q11" s="47" t="s">
        <v>15</v>
      </c>
    </row>
    <row r="12" spans="2:20">
      <c r="B12" s="38">
        <v>8</v>
      </c>
      <c r="C12" s="37" t="s">
        <v>16</v>
      </c>
      <c r="D12" s="103">
        <v>21966.683095525397</v>
      </c>
      <c r="E12" s="103">
        <v>22066.90886729812</v>
      </c>
      <c r="F12" s="103">
        <v>22277.182664661039</v>
      </c>
      <c r="G12" s="103">
        <v>22588.699518529807</v>
      </c>
      <c r="H12" s="103">
        <v>22620.324883041932</v>
      </c>
      <c r="I12" s="103">
        <v>22995.249604255056</v>
      </c>
      <c r="J12" s="103">
        <v>23008.964856039474</v>
      </c>
      <c r="K12" s="103">
        <v>22857.046822515254</v>
      </c>
      <c r="L12" s="103">
        <v>23097.729491492071</v>
      </c>
      <c r="M12" s="103">
        <v>23192.079704730997</v>
      </c>
      <c r="N12" s="103">
        <v>23231.885850756651</v>
      </c>
      <c r="O12" s="103">
        <v>23324.375128842457</v>
      </c>
      <c r="P12" s="103">
        <v>23901.311153069357</v>
      </c>
      <c r="Q12" s="47" t="s">
        <v>44</v>
      </c>
    </row>
    <row r="13" spans="2:20">
      <c r="B13" s="38">
        <v>9</v>
      </c>
      <c r="C13" s="37" t="s">
        <v>17</v>
      </c>
      <c r="D13" s="103">
        <v>5071.2173792439999</v>
      </c>
      <c r="E13" s="103">
        <v>5081.0899746389996</v>
      </c>
      <c r="F13" s="103">
        <v>5135.2890221131702</v>
      </c>
      <c r="G13" s="103">
        <v>5231.9273358359997</v>
      </c>
      <c r="H13" s="103">
        <v>5219.7703263880003</v>
      </c>
      <c r="I13" s="103">
        <v>5294.534381515</v>
      </c>
      <c r="J13" s="103">
        <v>5332.033455148</v>
      </c>
      <c r="K13" s="103">
        <v>5342.9628626499998</v>
      </c>
      <c r="L13" s="103">
        <v>5414.6218482260001</v>
      </c>
      <c r="M13" s="103">
        <v>5383.0664563279997</v>
      </c>
      <c r="N13" s="103">
        <v>5067.4357775810004</v>
      </c>
      <c r="O13" s="103">
        <v>4656.7347781620001</v>
      </c>
      <c r="P13" s="103">
        <v>4675.2253467620003</v>
      </c>
      <c r="Q13" s="47" t="s">
        <v>45</v>
      </c>
    </row>
    <row r="14" spans="2:20">
      <c r="B14" s="38">
        <v>10</v>
      </c>
      <c r="C14" s="37" t="s">
        <v>18</v>
      </c>
      <c r="D14" s="103">
        <v>2503.6211211679602</v>
      </c>
      <c r="E14" s="103">
        <v>2517.4074369444156</v>
      </c>
      <c r="F14" s="103">
        <v>2534.4909278857258</v>
      </c>
      <c r="G14" s="103">
        <v>2558.8215571911778</v>
      </c>
      <c r="H14" s="103">
        <v>2455.8249010606073</v>
      </c>
      <c r="I14" s="103">
        <v>2459.9171171847374</v>
      </c>
      <c r="J14" s="103">
        <v>2479.0042054961064</v>
      </c>
      <c r="K14" s="103">
        <v>2499.055760958463</v>
      </c>
      <c r="L14" s="103">
        <v>2521.292071802</v>
      </c>
      <c r="M14" s="103">
        <v>2554.969828707</v>
      </c>
      <c r="N14" s="103">
        <v>2540.733520922</v>
      </c>
      <c r="O14" s="103">
        <v>2566.4043686310001</v>
      </c>
      <c r="P14" s="103">
        <v>2598.6923606602413</v>
      </c>
      <c r="Q14" s="47" t="s">
        <v>46</v>
      </c>
    </row>
    <row r="15" spans="2:20">
      <c r="B15" s="38">
        <v>11</v>
      </c>
      <c r="C15" s="37" t="s">
        <v>19</v>
      </c>
      <c r="D15" s="103">
        <v>17.662862141000002</v>
      </c>
      <c r="E15" s="103">
        <v>382.46721755200002</v>
      </c>
      <c r="F15" s="103">
        <v>385.82253811499999</v>
      </c>
      <c r="G15" s="103">
        <v>390.76785656700002</v>
      </c>
      <c r="H15" s="103">
        <v>393.14059582499999</v>
      </c>
      <c r="I15" s="103">
        <v>395.60807859599998</v>
      </c>
      <c r="J15" s="103">
        <v>400.097520256</v>
      </c>
      <c r="K15" s="103">
        <v>419.99242498699999</v>
      </c>
      <c r="L15" s="103">
        <v>424.46121170999999</v>
      </c>
      <c r="M15" s="103">
        <v>426.54968819800001</v>
      </c>
      <c r="N15" s="103">
        <v>425.23002521699999</v>
      </c>
      <c r="O15" s="103">
        <v>430.14884788500001</v>
      </c>
      <c r="P15" s="103">
        <v>433.035603176</v>
      </c>
      <c r="Q15" s="47" t="s">
        <v>47</v>
      </c>
    </row>
    <row r="16" spans="2:20">
      <c r="B16" s="38">
        <v>12</v>
      </c>
      <c r="C16" s="37" t="s">
        <v>20</v>
      </c>
      <c r="D16" s="103">
        <v>149.264192764</v>
      </c>
      <c r="E16" s="103">
        <v>150.703570353</v>
      </c>
      <c r="F16" s="103">
        <v>152.45493612199999</v>
      </c>
      <c r="G16" s="103">
        <v>154.87076742900001</v>
      </c>
      <c r="H16" s="103">
        <v>157.333733263</v>
      </c>
      <c r="I16" s="103">
        <v>160.110656589</v>
      </c>
      <c r="J16" s="103">
        <v>162.35627247900001</v>
      </c>
      <c r="K16" s="103">
        <v>166.20579366999999</v>
      </c>
      <c r="L16" s="103">
        <v>167.98179418699999</v>
      </c>
      <c r="M16" s="103">
        <v>170.03409736399999</v>
      </c>
      <c r="N16" s="103">
        <v>172.532354846</v>
      </c>
      <c r="O16" s="103">
        <v>179.59444281099999</v>
      </c>
      <c r="P16" s="103">
        <v>181.75187476900001</v>
      </c>
      <c r="Q16" s="47" t="s">
        <v>48</v>
      </c>
    </row>
    <row r="17" spans="2:17">
      <c r="B17" s="38">
        <v>13</v>
      </c>
      <c r="C17" s="37" t="s">
        <v>21</v>
      </c>
      <c r="D17" s="103">
        <v>74.158145418999993</v>
      </c>
      <c r="E17" s="103">
        <v>74.707045819000001</v>
      </c>
      <c r="F17" s="103">
        <v>75.168057497000007</v>
      </c>
      <c r="G17" s="103">
        <v>75.264514989000006</v>
      </c>
      <c r="H17" s="103">
        <v>75.696301954000006</v>
      </c>
      <c r="I17" s="103">
        <v>76.150596712999999</v>
      </c>
      <c r="J17" s="103">
        <v>78.045288462000002</v>
      </c>
      <c r="K17" s="103">
        <v>78.248044445999994</v>
      </c>
      <c r="L17" s="103">
        <v>79.089532191000004</v>
      </c>
      <c r="M17" s="103">
        <v>79.480873919999993</v>
      </c>
      <c r="N17" s="103">
        <v>78.933253514</v>
      </c>
      <c r="O17" s="103">
        <v>78.987863059000006</v>
      </c>
      <c r="P17" s="103">
        <v>79.142226176999998</v>
      </c>
      <c r="Q17" s="47" t="s">
        <v>49</v>
      </c>
    </row>
    <row r="18" spans="2:17">
      <c r="B18" s="38">
        <v>14</v>
      </c>
      <c r="C18" s="37" t="s">
        <v>22</v>
      </c>
      <c r="D18" s="103">
        <v>1949.591326493</v>
      </c>
      <c r="E18" s="103">
        <v>2012.555339712</v>
      </c>
      <c r="F18" s="103">
        <v>1882.003379152</v>
      </c>
      <c r="G18" s="103">
        <v>1897.3254874500001</v>
      </c>
      <c r="H18" s="103">
        <v>1896.832165884</v>
      </c>
      <c r="I18" s="103">
        <v>1877.2409502109999</v>
      </c>
      <c r="J18" s="103">
        <v>1889.9316365679999</v>
      </c>
      <c r="K18" s="103">
        <v>1888.7103494789999</v>
      </c>
      <c r="L18" s="103">
        <v>1897.979271743</v>
      </c>
      <c r="M18" s="103">
        <v>1913.761264152</v>
      </c>
      <c r="N18" s="103">
        <v>1922.541440558</v>
      </c>
      <c r="O18" s="103">
        <v>1923.0607540189999</v>
      </c>
      <c r="P18" s="103">
        <v>1722.592694621</v>
      </c>
      <c r="Q18" s="47" t="s">
        <v>50</v>
      </c>
    </row>
    <row r="19" spans="2:17">
      <c r="B19" s="38">
        <v>15</v>
      </c>
      <c r="C19" s="37" t="s">
        <v>23</v>
      </c>
      <c r="D19" s="28" t="e">
        <v>#N/A</v>
      </c>
      <c r="E19" s="103" t="e">
        <v>#N/A</v>
      </c>
      <c r="F19" s="103" t="e">
        <v>#N/A</v>
      </c>
      <c r="G19" s="103" t="e">
        <v>#N/A</v>
      </c>
      <c r="H19" s="103" t="e">
        <v>#N/A</v>
      </c>
      <c r="I19" s="103" t="e">
        <v>#N/A</v>
      </c>
      <c r="J19" s="103" t="e">
        <v>#N/A</v>
      </c>
      <c r="K19" s="103" t="e">
        <v>#N/A</v>
      </c>
      <c r="L19" s="103" t="e">
        <v>#N/A</v>
      </c>
      <c r="M19" s="103" t="e">
        <v>#N/A</v>
      </c>
      <c r="N19" s="103" t="e">
        <v>#N/A</v>
      </c>
      <c r="O19" s="103" t="e">
        <v>#N/A</v>
      </c>
      <c r="P19" s="103" t="e">
        <v>#N/A</v>
      </c>
      <c r="Q19" s="47" t="s">
        <v>51</v>
      </c>
    </row>
    <row r="20" spans="2:17">
      <c r="B20" s="38">
        <v>16</v>
      </c>
      <c r="C20" s="37" t="s">
        <v>24</v>
      </c>
      <c r="D20" s="28" t="e">
        <v>#N/A</v>
      </c>
      <c r="E20" s="103" t="e">
        <v>#N/A</v>
      </c>
      <c r="F20" s="103" t="e">
        <v>#N/A</v>
      </c>
      <c r="G20" s="103" t="e">
        <v>#N/A</v>
      </c>
      <c r="H20" s="103" t="e">
        <v>#N/A</v>
      </c>
      <c r="I20" s="103" t="e">
        <v>#N/A</v>
      </c>
      <c r="J20" s="103" t="e">
        <v>#N/A</v>
      </c>
      <c r="K20" s="103" t="e">
        <v>#N/A</v>
      </c>
      <c r="L20" s="103" t="e">
        <v>#N/A</v>
      </c>
      <c r="M20" s="103" t="e">
        <v>#N/A</v>
      </c>
      <c r="N20" s="103" t="e">
        <v>#N/A</v>
      </c>
      <c r="O20" s="103" t="e">
        <v>#N/A</v>
      </c>
      <c r="P20" s="103" t="e">
        <v>#N/A</v>
      </c>
      <c r="Q20" s="47" t="s">
        <v>24</v>
      </c>
    </row>
    <row r="21" spans="2:17">
      <c r="B21" s="38">
        <v>17</v>
      </c>
      <c r="C21" s="37" t="s">
        <v>25</v>
      </c>
      <c r="D21" s="103">
        <v>9.6436342790000005</v>
      </c>
      <c r="E21" s="103">
        <v>9.5851391810000006</v>
      </c>
      <c r="F21" s="103">
        <v>9.0187702909999992</v>
      </c>
      <c r="G21" s="103">
        <v>8.9996141779999999</v>
      </c>
      <c r="H21" s="103">
        <v>8.9587003579999998</v>
      </c>
      <c r="I21" s="103">
        <v>9.0228490210000007</v>
      </c>
      <c r="J21" s="103">
        <v>8.9107602159999999</v>
      </c>
      <c r="K21" s="103">
        <v>8.6987643969999997</v>
      </c>
      <c r="L21" s="103">
        <v>8.656586034</v>
      </c>
      <c r="M21" s="103">
        <v>8.6366551499999993</v>
      </c>
      <c r="N21" s="103">
        <v>8.5641255249999997</v>
      </c>
      <c r="O21" s="103">
        <v>8.6078270509999992</v>
      </c>
      <c r="P21" s="103">
        <v>8.6437441909999997</v>
      </c>
      <c r="Q21" s="47" t="s">
        <v>25</v>
      </c>
    </row>
    <row r="22" spans="2:17">
      <c r="B22" s="38">
        <v>18</v>
      </c>
      <c r="C22" s="37" t="s">
        <v>26</v>
      </c>
      <c r="D22" s="103">
        <v>108.818199612</v>
      </c>
      <c r="E22" s="103">
        <v>110.058638738</v>
      </c>
      <c r="F22" s="103">
        <v>111.302237569</v>
      </c>
      <c r="G22" s="103">
        <v>113.085940654</v>
      </c>
      <c r="H22" s="103">
        <v>113.56906848</v>
      </c>
      <c r="I22" s="103">
        <v>114.881104667</v>
      </c>
      <c r="J22" s="103">
        <v>115.518894796</v>
      </c>
      <c r="K22" s="103">
        <v>116.261832802</v>
      </c>
      <c r="L22" s="103">
        <v>118.08100146699999</v>
      </c>
      <c r="M22" s="103">
        <v>119.49552874299999</v>
      </c>
      <c r="N22" s="103">
        <v>119.73035999699999</v>
      </c>
      <c r="O22" s="103">
        <v>121.194152497</v>
      </c>
      <c r="P22" s="103">
        <v>122.622346419</v>
      </c>
      <c r="Q22" s="47" t="s">
        <v>26</v>
      </c>
    </row>
    <row r="23" spans="2:17">
      <c r="B23" s="38">
        <v>19</v>
      </c>
      <c r="C23" s="37" t="s">
        <v>27</v>
      </c>
      <c r="D23" s="103">
        <v>144.56374203799999</v>
      </c>
      <c r="E23" s="103">
        <v>143.14251871946999</v>
      </c>
      <c r="F23" s="103">
        <v>144.56932450334</v>
      </c>
      <c r="G23" s="103">
        <v>145.62159495447</v>
      </c>
      <c r="H23" s="103">
        <v>146.12859013724</v>
      </c>
      <c r="I23" s="103">
        <v>148.93030602745</v>
      </c>
      <c r="J23" s="103">
        <v>149.4415639485</v>
      </c>
      <c r="K23" s="103">
        <v>151.33162974820002</v>
      </c>
      <c r="L23" s="103">
        <v>153.35088187065</v>
      </c>
      <c r="M23" s="103">
        <v>154.30444242194</v>
      </c>
      <c r="N23" s="103">
        <v>153.84585263913002</v>
      </c>
      <c r="O23" s="103">
        <v>155.56172672292999</v>
      </c>
      <c r="P23" s="103">
        <v>155.71101645025001</v>
      </c>
      <c r="Q23" s="47" t="s">
        <v>27</v>
      </c>
    </row>
    <row r="24" spans="2:17">
      <c r="B24" s="38">
        <v>20</v>
      </c>
      <c r="C24" s="37" t="s">
        <v>28</v>
      </c>
      <c r="D24" s="28" t="e">
        <v>#N/A</v>
      </c>
      <c r="E24" s="103" t="e">
        <v>#N/A</v>
      </c>
      <c r="F24" s="103" t="e">
        <v>#N/A</v>
      </c>
      <c r="G24" s="103" t="e">
        <v>#N/A</v>
      </c>
      <c r="H24" s="103" t="e">
        <v>#N/A</v>
      </c>
      <c r="I24" s="103" t="e">
        <v>#N/A</v>
      </c>
      <c r="J24" s="103" t="e">
        <v>#N/A</v>
      </c>
      <c r="K24" s="103" t="e">
        <v>#N/A</v>
      </c>
      <c r="L24" s="103" t="e">
        <v>#N/A</v>
      </c>
      <c r="M24" s="103" t="e">
        <v>#N/A</v>
      </c>
      <c r="N24" s="103" t="e">
        <v>#N/A</v>
      </c>
      <c r="O24" s="103" t="e">
        <v>#N/A</v>
      </c>
      <c r="P24" s="103" t="e">
        <v>#N/A</v>
      </c>
      <c r="Q24" s="47" t="s">
        <v>52</v>
      </c>
    </row>
    <row r="25" spans="2:17">
      <c r="B25" s="38">
        <v>21</v>
      </c>
      <c r="C25" s="37" t="s">
        <v>29</v>
      </c>
      <c r="D25" s="103">
        <v>412.86711215999998</v>
      </c>
      <c r="E25" s="103">
        <v>416.82085297999998</v>
      </c>
      <c r="F25" s="103">
        <v>419.3021997761</v>
      </c>
      <c r="G25" s="103">
        <v>427.46673830809004</v>
      </c>
      <c r="H25" s="103">
        <v>430.19413294728002</v>
      </c>
      <c r="I25" s="103">
        <v>434.27427148562998</v>
      </c>
      <c r="J25" s="103">
        <v>437.74660620399999</v>
      </c>
      <c r="K25" s="103">
        <v>440.29402196799998</v>
      </c>
      <c r="L25" s="103">
        <v>447.73729600399997</v>
      </c>
      <c r="M25" s="103">
        <v>453.46963269381001</v>
      </c>
      <c r="N25" s="103">
        <v>452.84469073213302</v>
      </c>
      <c r="O25" s="103">
        <v>460.85021387200999</v>
      </c>
      <c r="P25" s="103">
        <v>471.52299383100001</v>
      </c>
      <c r="Q25" s="47" t="s">
        <v>29</v>
      </c>
    </row>
    <row r="26" spans="2:17">
      <c r="B26" s="38">
        <v>22</v>
      </c>
      <c r="C26" s="37" t="s">
        <v>30</v>
      </c>
      <c r="D26" s="103">
        <v>188.50505890100001</v>
      </c>
      <c r="E26" s="103">
        <v>189.270275513</v>
      </c>
      <c r="F26" s="103">
        <v>190.06904065699999</v>
      </c>
      <c r="G26" s="103">
        <v>192.02035464400001</v>
      </c>
      <c r="H26" s="103">
        <v>192.56113025799999</v>
      </c>
      <c r="I26" s="103">
        <v>201.20579153899999</v>
      </c>
      <c r="J26" s="103">
        <v>200.05310353900001</v>
      </c>
      <c r="K26" s="103">
        <v>201.89178259799999</v>
      </c>
      <c r="L26" s="103">
        <v>203.13756743900001</v>
      </c>
      <c r="M26" s="103">
        <v>203.62683879100001</v>
      </c>
      <c r="N26" s="103">
        <v>202.32295887000001</v>
      </c>
      <c r="O26" s="103">
        <v>204.686341562</v>
      </c>
      <c r="P26" s="103">
        <v>208.34110271599999</v>
      </c>
      <c r="Q26" s="47" t="s">
        <v>30</v>
      </c>
    </row>
    <row r="27" spans="2:17">
      <c r="B27" s="38">
        <v>23</v>
      </c>
      <c r="C27" s="37" t="s">
        <v>31</v>
      </c>
      <c r="D27" s="103">
        <v>448.060115247</v>
      </c>
      <c r="E27" s="103">
        <v>455.491709453</v>
      </c>
      <c r="F27" s="103">
        <v>459.360442573</v>
      </c>
      <c r="G27" s="103">
        <v>468.30445350600002</v>
      </c>
      <c r="H27" s="103">
        <v>472.69105223600002</v>
      </c>
      <c r="I27" s="103">
        <v>479.553915969</v>
      </c>
      <c r="J27" s="103">
        <v>483.42509024600002</v>
      </c>
      <c r="K27" s="103">
        <v>488.69593925800001</v>
      </c>
      <c r="L27" s="103">
        <v>496.54908337199998</v>
      </c>
      <c r="M27" s="103">
        <v>502.548293484</v>
      </c>
      <c r="N27" s="103">
        <v>504.80261425800001</v>
      </c>
      <c r="O27" s="103">
        <v>513.50352318099999</v>
      </c>
      <c r="P27" s="103">
        <v>517.56132248699998</v>
      </c>
      <c r="Q27" s="47" t="s">
        <v>31</v>
      </c>
    </row>
    <row r="28" spans="2:17">
      <c r="B28" s="38">
        <v>24</v>
      </c>
      <c r="C28" s="37" t="s">
        <v>32</v>
      </c>
      <c r="D28" s="103">
        <v>502.631286703</v>
      </c>
      <c r="E28" s="103">
        <v>514.62541624799996</v>
      </c>
      <c r="F28" s="103">
        <v>521.07696778900004</v>
      </c>
      <c r="G28" s="103">
        <v>525.26804362099995</v>
      </c>
      <c r="H28" s="103">
        <v>533.29468432099998</v>
      </c>
      <c r="I28" s="103">
        <v>538.35865507300002</v>
      </c>
      <c r="J28" s="103">
        <v>547.52938136099999</v>
      </c>
      <c r="K28" s="103">
        <v>551.62425809700005</v>
      </c>
      <c r="L28" s="103">
        <v>567.32527488200003</v>
      </c>
      <c r="M28" s="103">
        <v>574.00554414600003</v>
      </c>
      <c r="N28" s="103">
        <v>578.38502211399998</v>
      </c>
      <c r="O28" s="103">
        <v>590.09917801300003</v>
      </c>
      <c r="P28" s="103">
        <v>599.36061234800002</v>
      </c>
      <c r="Q28" s="47" t="s">
        <v>32</v>
      </c>
    </row>
    <row r="29" spans="2:17">
      <c r="B29" s="38">
        <v>25</v>
      </c>
      <c r="C29" s="37" t="s">
        <v>33</v>
      </c>
      <c r="D29" s="28" t="e">
        <v>#N/A</v>
      </c>
      <c r="E29" s="103" t="e">
        <v>#N/A</v>
      </c>
      <c r="F29" s="103" t="e">
        <v>#N/A</v>
      </c>
      <c r="G29" s="103" t="e">
        <v>#N/A</v>
      </c>
      <c r="H29" s="103" t="e">
        <v>#N/A</v>
      </c>
      <c r="I29" s="103" t="e">
        <v>#N/A</v>
      </c>
      <c r="J29" s="103" t="e">
        <v>#N/A</v>
      </c>
      <c r="K29" s="103" t="e">
        <v>#N/A</v>
      </c>
      <c r="L29" s="103" t="e">
        <v>#N/A</v>
      </c>
      <c r="M29" s="103" t="e">
        <v>#N/A</v>
      </c>
      <c r="N29" s="103" t="e">
        <v>#N/A</v>
      </c>
      <c r="O29" s="103" t="e">
        <v>#N/A</v>
      </c>
      <c r="P29" s="103" t="e">
        <v>#N/A</v>
      </c>
      <c r="Q29" s="47" t="s">
        <v>53</v>
      </c>
    </row>
    <row r="30" spans="2:17">
      <c r="B30" s="38">
        <v>26</v>
      </c>
      <c r="C30" s="37" t="s">
        <v>34</v>
      </c>
      <c r="D30" s="103">
        <v>331.99694934799999</v>
      </c>
      <c r="E30" s="103">
        <v>333.785113911</v>
      </c>
      <c r="F30" s="103">
        <v>336.34359986499999</v>
      </c>
      <c r="G30" s="103">
        <v>342.04292502300001</v>
      </c>
      <c r="H30" s="103">
        <v>344.72802375800001</v>
      </c>
      <c r="I30" s="103">
        <v>352.28458907100003</v>
      </c>
      <c r="J30" s="103">
        <v>353.52533052400003</v>
      </c>
      <c r="K30" s="103">
        <v>354.38972044000002</v>
      </c>
      <c r="L30" s="103">
        <v>358.14037338899999</v>
      </c>
      <c r="M30" s="103">
        <v>361.700683766</v>
      </c>
      <c r="N30" s="103">
        <v>359.79269904799997</v>
      </c>
      <c r="O30" s="103">
        <v>366.08341673699999</v>
      </c>
      <c r="P30" s="103">
        <v>369.41095499900001</v>
      </c>
      <c r="Q30" s="47" t="s">
        <v>34</v>
      </c>
    </row>
    <row r="31" spans="2:17">
      <c r="B31" s="38">
        <v>27</v>
      </c>
      <c r="C31" s="37" t="s">
        <v>35</v>
      </c>
      <c r="D31" s="28" t="e">
        <v>#N/A</v>
      </c>
      <c r="E31" s="103" t="e">
        <v>#N/A</v>
      </c>
      <c r="F31" s="103" t="e">
        <v>#N/A</v>
      </c>
      <c r="G31" s="103" t="e">
        <v>#N/A</v>
      </c>
      <c r="H31" s="103" t="e">
        <v>#N/A</v>
      </c>
      <c r="I31" s="103" t="e">
        <v>#N/A</v>
      </c>
      <c r="J31" s="103" t="e">
        <v>#N/A</v>
      </c>
      <c r="K31" s="103" t="e">
        <v>#N/A</v>
      </c>
      <c r="L31" s="103" t="e">
        <v>#N/A</v>
      </c>
      <c r="M31" s="103" t="e">
        <v>#N/A</v>
      </c>
      <c r="N31" s="103" t="e">
        <v>#N/A</v>
      </c>
      <c r="O31" s="103" t="e">
        <v>#N/A</v>
      </c>
      <c r="P31" s="103" t="e">
        <v>#N/A</v>
      </c>
      <c r="Q31" s="47" t="s">
        <v>54</v>
      </c>
    </row>
    <row r="32" spans="2:17">
      <c r="B32" s="38">
        <v>28</v>
      </c>
      <c r="C32" s="37" t="s">
        <v>36</v>
      </c>
      <c r="D32" s="103">
        <v>859.46897729399996</v>
      </c>
      <c r="E32" s="103">
        <v>860.83899191099999</v>
      </c>
      <c r="F32" s="103">
        <v>861.01350255700004</v>
      </c>
      <c r="G32" s="103">
        <v>870.25879754899995</v>
      </c>
      <c r="H32" s="103">
        <v>875.66447063500004</v>
      </c>
      <c r="I32" s="103">
        <v>889.04312049999999</v>
      </c>
      <c r="J32" s="103">
        <v>893.05663449400004</v>
      </c>
      <c r="K32" s="103">
        <v>901.66269948700005</v>
      </c>
      <c r="L32" s="103">
        <v>907.61890887100003</v>
      </c>
      <c r="M32" s="103">
        <v>911.41297642999996</v>
      </c>
      <c r="N32" s="103">
        <v>912.97095510099996</v>
      </c>
      <c r="O32" s="103">
        <v>918.60971615300002</v>
      </c>
      <c r="P32" s="103">
        <v>922.58995265800002</v>
      </c>
      <c r="Q32" s="47" t="s">
        <v>55</v>
      </c>
    </row>
    <row r="33" spans="2:17">
      <c r="B33" s="38">
        <v>29</v>
      </c>
      <c r="C33" s="37" t="s">
        <v>37</v>
      </c>
      <c r="D33" s="103">
        <v>42.463926829000002</v>
      </c>
      <c r="E33" s="103">
        <v>43.239207561339995</v>
      </c>
      <c r="F33" s="103">
        <v>43.715179278000001</v>
      </c>
      <c r="G33" s="103">
        <v>44.289648628000002</v>
      </c>
      <c r="H33" s="103">
        <v>44.980187895</v>
      </c>
      <c r="I33" s="103">
        <v>45.755356513999999</v>
      </c>
      <c r="J33" s="103">
        <v>46.405883947</v>
      </c>
      <c r="K33" s="103">
        <v>47.151511515999999</v>
      </c>
      <c r="L33" s="103">
        <v>47.693316203999998</v>
      </c>
      <c r="M33" s="103">
        <v>48.615481824</v>
      </c>
      <c r="N33" s="103">
        <v>49.38535293847</v>
      </c>
      <c r="O33" s="103">
        <v>49.807979729870006</v>
      </c>
      <c r="P33" s="103">
        <v>50.59767274867</v>
      </c>
      <c r="Q33" s="47" t="s">
        <v>56</v>
      </c>
    </row>
    <row r="34" spans="2:17">
      <c r="B34" s="38">
        <v>30</v>
      </c>
      <c r="C34" s="37" t="s">
        <v>38</v>
      </c>
      <c r="D34" s="103">
        <v>133.21351061799999</v>
      </c>
      <c r="E34" s="103">
        <v>134.67877199899999</v>
      </c>
      <c r="F34" s="103">
        <v>135.26552996699999</v>
      </c>
      <c r="G34" s="103">
        <v>137.088103663</v>
      </c>
      <c r="H34" s="103">
        <v>139.43495398100001</v>
      </c>
      <c r="I34" s="103">
        <v>140.449809152</v>
      </c>
      <c r="J34" s="103">
        <v>140.83341482500001</v>
      </c>
      <c r="K34" s="103">
        <v>142.81912744799999</v>
      </c>
      <c r="L34" s="103">
        <v>143.734122652</v>
      </c>
      <c r="M34" s="103">
        <v>145.05341417299999</v>
      </c>
      <c r="N34" s="103">
        <v>145.924677094</v>
      </c>
      <c r="O34" s="103">
        <v>146.325042486</v>
      </c>
      <c r="P34" s="103">
        <v>147.545883266</v>
      </c>
      <c r="Q34" s="47" t="s">
        <v>57</v>
      </c>
    </row>
    <row r="35" spans="2:17">
      <c r="B35" s="38">
        <v>31</v>
      </c>
      <c r="C35" s="37" t="s">
        <v>39</v>
      </c>
      <c r="D35" s="103">
        <v>213.71168972500001</v>
      </c>
      <c r="E35" s="103">
        <v>214.123259402</v>
      </c>
      <c r="F35" s="103">
        <v>215.70844892700001</v>
      </c>
      <c r="G35" s="103">
        <v>218.59641459700001</v>
      </c>
      <c r="H35" s="103">
        <v>220.77112297599999</v>
      </c>
      <c r="I35" s="103">
        <v>223.131960212</v>
      </c>
      <c r="J35" s="103">
        <v>224.510106205</v>
      </c>
      <c r="K35" s="103">
        <v>225.217887225</v>
      </c>
      <c r="L35" s="103">
        <v>228.938789603</v>
      </c>
      <c r="M35" s="103">
        <v>229.55995620600001</v>
      </c>
      <c r="N35" s="103">
        <v>229.196807998</v>
      </c>
      <c r="O35" s="103">
        <v>232.329885201</v>
      </c>
      <c r="P35" s="103">
        <v>234.137849421</v>
      </c>
      <c r="Q35" s="47" t="s">
        <v>58</v>
      </c>
    </row>
    <row r="36" spans="2:17">
      <c r="B36" s="38">
        <v>32</v>
      </c>
      <c r="C36" s="37" t="s">
        <v>40</v>
      </c>
      <c r="D36" s="103">
        <v>1329.711857217</v>
      </c>
      <c r="E36" s="103">
        <v>1343.6382515780001</v>
      </c>
      <c r="F36" s="103">
        <v>1357.482727634</v>
      </c>
      <c r="G36" s="103">
        <v>1372.756194223</v>
      </c>
      <c r="H36" s="103">
        <v>1384.8294488439999</v>
      </c>
      <c r="I36" s="103">
        <v>1390.39621545773</v>
      </c>
      <c r="J36" s="103">
        <v>1383.63663483917</v>
      </c>
      <c r="K36" s="103">
        <v>1399.8979890099999</v>
      </c>
      <c r="L36" s="103">
        <v>1404.1713067640001</v>
      </c>
      <c r="M36" s="103">
        <v>1478.8634195531602</v>
      </c>
      <c r="N36" s="103">
        <v>1478.5633598638001</v>
      </c>
      <c r="O36" s="103">
        <v>1502.49141886047</v>
      </c>
      <c r="P36" s="103">
        <v>1504.1846102779</v>
      </c>
      <c r="Q36" s="47" t="s">
        <v>59</v>
      </c>
    </row>
    <row r="37" spans="2:17">
      <c r="B37" s="38">
        <v>33</v>
      </c>
      <c r="C37" s="37" t="s">
        <v>41</v>
      </c>
      <c r="D37" s="103">
        <v>3803.6333346599999</v>
      </c>
      <c r="E37" s="103">
        <v>3789.2363355160001</v>
      </c>
      <c r="F37" s="103">
        <v>3783.7779622287599</v>
      </c>
      <c r="G37" s="103">
        <v>3869.1739287108599</v>
      </c>
      <c r="H37" s="103">
        <v>3846.58166281386</v>
      </c>
      <c r="I37" s="103">
        <v>3846.54487085136</v>
      </c>
      <c r="J37" s="103">
        <v>3857.0797914964801</v>
      </c>
      <c r="K37" s="103">
        <v>3865.2417907014301</v>
      </c>
      <c r="L37" s="103">
        <v>3924.2712709898901</v>
      </c>
      <c r="M37" s="103">
        <v>3949.8635751137099</v>
      </c>
      <c r="N37" s="103">
        <v>3974.2488291823902</v>
      </c>
      <c r="O37" s="103">
        <v>3916.4352318317001</v>
      </c>
      <c r="P37" s="103">
        <v>3943.3799315975002</v>
      </c>
      <c r="Q37" s="47" t="s">
        <v>60</v>
      </c>
    </row>
    <row r="38" spans="2:17" ht="15.75" thickBot="1">
      <c r="B38" s="39">
        <v>34</v>
      </c>
      <c r="C38" s="40" t="s">
        <v>42</v>
      </c>
      <c r="D38" s="104">
        <v>846.48398810000003</v>
      </c>
      <c r="E38" s="104">
        <v>858.26263548300005</v>
      </c>
      <c r="F38" s="104">
        <v>869.51164165</v>
      </c>
      <c r="G38" s="104">
        <v>888.26126836699996</v>
      </c>
      <c r="H38" s="104">
        <v>900.89110543899994</v>
      </c>
      <c r="I38" s="104">
        <v>912.50767143500002</v>
      </c>
      <c r="J38" s="104">
        <v>919.54718595500003</v>
      </c>
      <c r="K38" s="104">
        <v>926.49445138099998</v>
      </c>
      <c r="L38" s="104">
        <v>942.14851551100003</v>
      </c>
      <c r="M38" s="104">
        <v>951.12068716700003</v>
      </c>
      <c r="N38" s="104">
        <v>951.24031672199999</v>
      </c>
      <c r="O38" s="104">
        <v>966.09665467499997</v>
      </c>
      <c r="P38" s="104">
        <v>978.46778728899994</v>
      </c>
      <c r="Q38" s="54" t="s">
        <v>61</v>
      </c>
    </row>
    <row r="39" spans="2:17" ht="15.75" thickBot="1">
      <c r="B39" s="191" t="s">
        <v>407</v>
      </c>
      <c r="C39" s="192"/>
      <c r="D39" s="192"/>
      <c r="E39" s="192"/>
      <c r="F39" s="192"/>
      <c r="G39" s="192"/>
      <c r="H39" s="192"/>
      <c r="I39" s="192"/>
      <c r="J39" s="192"/>
      <c r="K39" s="192"/>
      <c r="L39" s="192"/>
      <c r="M39" s="192"/>
      <c r="N39" s="192"/>
      <c r="O39" s="192"/>
      <c r="P39" s="192"/>
      <c r="Q39" s="193"/>
    </row>
  </sheetData>
  <mergeCells count="3">
    <mergeCell ref="B2:Q2"/>
    <mergeCell ref="B3:Q3"/>
    <mergeCell ref="B39:Q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115" zoomScaleNormal="115" workbookViewId="0">
      <selection activeCell="F17" sqref="F17"/>
    </sheetView>
  </sheetViews>
  <sheetFormatPr defaultRowHeight="15"/>
  <cols>
    <col min="1" max="1" width="12" customWidth="1"/>
    <col min="3" max="14" width="5.7109375" bestFit="1" customWidth="1"/>
    <col min="15" max="15" width="5.7109375" customWidth="1"/>
    <col min="17" max="17" width="9.5703125" customWidth="1"/>
  </cols>
  <sheetData>
    <row r="1" spans="2:18" ht="15.75" thickBot="1"/>
    <row r="2" spans="2:18" ht="26.25" customHeight="1">
      <c r="B2" s="177" t="s">
        <v>236</v>
      </c>
      <c r="C2" s="178"/>
      <c r="D2" s="178"/>
      <c r="E2" s="178"/>
      <c r="F2" s="178"/>
      <c r="G2" s="178"/>
      <c r="H2" s="178"/>
      <c r="I2" s="178"/>
      <c r="J2" s="178"/>
      <c r="K2" s="178"/>
      <c r="L2" s="178"/>
      <c r="M2" s="178"/>
      <c r="N2" s="178"/>
      <c r="O2" s="178"/>
      <c r="P2" s="179"/>
    </row>
    <row r="3" spans="2:18" ht="15.75" thickBot="1">
      <c r="B3" s="180" t="s">
        <v>231</v>
      </c>
      <c r="C3" s="181"/>
      <c r="D3" s="181"/>
      <c r="E3" s="181"/>
      <c r="F3" s="181"/>
      <c r="G3" s="181"/>
      <c r="H3" s="181"/>
      <c r="I3" s="181"/>
      <c r="J3" s="181"/>
      <c r="K3" s="181"/>
      <c r="L3" s="181"/>
      <c r="M3" s="181"/>
      <c r="N3" s="181"/>
      <c r="O3" s="181"/>
      <c r="P3" s="182"/>
    </row>
    <row r="4" spans="2:18" ht="15.75" thickBot="1">
      <c r="B4" s="44" t="s">
        <v>232</v>
      </c>
      <c r="C4" s="215" t="s">
        <v>406</v>
      </c>
      <c r="D4" s="32">
        <v>42736</v>
      </c>
      <c r="E4" s="32">
        <v>42767</v>
      </c>
      <c r="F4" s="32">
        <v>42795</v>
      </c>
      <c r="G4" s="32">
        <v>42826</v>
      </c>
      <c r="H4" s="32">
        <v>42856</v>
      </c>
      <c r="I4" s="32">
        <v>42887</v>
      </c>
      <c r="J4" s="32">
        <v>42917</v>
      </c>
      <c r="K4" s="32">
        <v>42948</v>
      </c>
      <c r="L4" s="32">
        <v>42979</v>
      </c>
      <c r="M4" s="32">
        <v>43009</v>
      </c>
      <c r="N4" s="32">
        <v>43040</v>
      </c>
      <c r="O4" s="32">
        <v>43070</v>
      </c>
      <c r="P4" s="55" t="s">
        <v>227</v>
      </c>
    </row>
    <row r="5" spans="2:18">
      <c r="B5" s="46" t="s">
        <v>0</v>
      </c>
      <c r="C5" s="126">
        <v>144379.48871459844</v>
      </c>
      <c r="D5" s="126">
        <v>147613.74082560709</v>
      </c>
      <c r="E5" s="126">
        <v>149246.96435090477</v>
      </c>
      <c r="F5" s="126">
        <v>149123.54748069114</v>
      </c>
      <c r="G5" s="126">
        <v>150362.27217504263</v>
      </c>
      <c r="H5" s="126">
        <v>151168.30126546472</v>
      </c>
      <c r="I5" s="126">
        <v>151553.83616287771</v>
      </c>
      <c r="J5" s="126">
        <v>150971.77505342575</v>
      </c>
      <c r="K5" s="126">
        <v>152045.72077618379</v>
      </c>
      <c r="L5" s="126">
        <v>150934.13310523576</v>
      </c>
      <c r="M5" s="126">
        <v>151173.06301818244</v>
      </c>
      <c r="N5" s="126">
        <v>151989.84244428165</v>
      </c>
      <c r="O5" s="126">
        <v>153494.03161109512</v>
      </c>
      <c r="P5" s="47" t="s">
        <v>4</v>
      </c>
      <c r="Q5" s="23"/>
      <c r="R5" s="24"/>
    </row>
    <row r="6" spans="2:18">
      <c r="B6" s="46" t="s">
        <v>1</v>
      </c>
      <c r="C6" s="126">
        <v>26185.0507570665</v>
      </c>
      <c r="D6" s="126">
        <v>26541.83060173472</v>
      </c>
      <c r="E6" s="126">
        <v>26726.565912963659</v>
      </c>
      <c r="F6" s="126">
        <v>27199.783321693001</v>
      </c>
      <c r="G6" s="126">
        <v>27480.702238084628</v>
      </c>
      <c r="H6" s="126">
        <v>27800.440452736999</v>
      </c>
      <c r="I6" s="126">
        <v>28141.48442472794</v>
      </c>
      <c r="J6" s="126">
        <v>28348.367863605443</v>
      </c>
      <c r="K6" s="126">
        <v>28573.242661776942</v>
      </c>
      <c r="L6" s="126">
        <v>30537.606221092312</v>
      </c>
      <c r="M6" s="126">
        <v>30424.303161628679</v>
      </c>
      <c r="N6" s="126">
        <v>30219.70697959125</v>
      </c>
      <c r="O6" s="126">
        <v>30644.297826988641</v>
      </c>
      <c r="P6" s="47" t="s">
        <v>5</v>
      </c>
      <c r="Q6" s="23"/>
      <c r="R6" s="24"/>
    </row>
    <row r="7" spans="2:18">
      <c r="B7" s="46" t="s">
        <v>2</v>
      </c>
      <c r="C7" s="126">
        <v>63899.72635197371</v>
      </c>
      <c r="D7" s="126">
        <v>65664.184484489728</v>
      </c>
      <c r="E7" s="126">
        <v>66492.853806030354</v>
      </c>
      <c r="F7" s="126">
        <v>68356.324116735806</v>
      </c>
      <c r="G7" s="126">
        <v>69560.141439836574</v>
      </c>
      <c r="H7" s="126">
        <v>71060.428757570786</v>
      </c>
      <c r="I7" s="126">
        <v>72696.7537022982</v>
      </c>
      <c r="J7" s="126">
        <v>73519.892033655007</v>
      </c>
      <c r="K7" s="126">
        <v>73903.009052198089</v>
      </c>
      <c r="L7" s="126">
        <v>75391.154147673034</v>
      </c>
      <c r="M7" s="126">
        <v>76337.664513846146</v>
      </c>
      <c r="N7" s="126">
        <v>75972.123821807967</v>
      </c>
      <c r="O7" s="126">
        <v>75331.287149607888</v>
      </c>
      <c r="P7" s="47" t="s">
        <v>6</v>
      </c>
      <c r="Q7" s="23"/>
      <c r="R7" s="24"/>
    </row>
    <row r="8" spans="2:18" ht="15.75" thickBot="1">
      <c r="B8" s="48" t="s">
        <v>3</v>
      </c>
      <c r="C8" s="110">
        <f t="shared" ref="C8:I8" si="0">SUM(C5:C7)</f>
        <v>234464.26582363865</v>
      </c>
      <c r="D8" s="110">
        <f t="shared" si="0"/>
        <v>239819.75591183154</v>
      </c>
      <c r="E8" s="110">
        <f t="shared" si="0"/>
        <v>242466.38406989878</v>
      </c>
      <c r="F8" s="110">
        <f t="shared" si="0"/>
        <v>244679.65491911993</v>
      </c>
      <c r="G8" s="110">
        <f t="shared" si="0"/>
        <v>247403.11585296382</v>
      </c>
      <c r="H8" s="110">
        <f t="shared" si="0"/>
        <v>250029.17047577252</v>
      </c>
      <c r="I8" s="110">
        <f t="shared" si="0"/>
        <v>252392.07428990386</v>
      </c>
      <c r="J8" s="110">
        <f t="shared" ref="J8" si="1">SUM(J5:J7)</f>
        <v>252840.03495068621</v>
      </c>
      <c r="K8" s="110">
        <f t="shared" ref="K8" si="2">SUM(K5:K7)</f>
        <v>254521.97249015883</v>
      </c>
      <c r="L8" s="110">
        <f>SUM(L5:L7)</f>
        <v>256862.89347400109</v>
      </c>
      <c r="M8" s="110">
        <f>SUM(M5:M7)</f>
        <v>257935.03069365729</v>
      </c>
      <c r="N8" s="110">
        <f>SUM(N5:N7)</f>
        <v>258181.67324568087</v>
      </c>
      <c r="O8" s="110">
        <f>SUM(O5:O7)</f>
        <v>259469.61658769165</v>
      </c>
      <c r="P8" s="49" t="s">
        <v>3</v>
      </c>
      <c r="Q8" s="24"/>
      <c r="R8" s="24"/>
    </row>
    <row r="9" spans="2:18" ht="15.75" thickBot="1">
      <c r="B9" s="183" t="s">
        <v>407</v>
      </c>
      <c r="C9" s="184"/>
      <c r="D9" s="184"/>
      <c r="E9" s="184"/>
      <c r="F9" s="184"/>
      <c r="G9" s="184"/>
      <c r="H9" s="184"/>
      <c r="I9" s="184"/>
      <c r="J9" s="184"/>
      <c r="K9" s="184"/>
      <c r="L9" s="184"/>
      <c r="M9" s="184"/>
      <c r="N9" s="184"/>
      <c r="O9" s="184"/>
      <c r="P9" s="185"/>
    </row>
  </sheetData>
  <mergeCells count="3">
    <mergeCell ref="B2:P2"/>
    <mergeCell ref="B3:P3"/>
    <mergeCell ref="B9:P9"/>
  </mergeCells>
  <pageMargins left="0.7" right="0.7" top="0.75" bottom="0.75" header="0.3" footer="0.3"/>
  <ignoredErrors>
    <ignoredError sqref="C8:O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F89797A-E3CE-4585-A172-1B8F96A75F01}"/>
</file>

<file path=customXml/itemProps2.xml><?xml version="1.0" encoding="utf-8"?>
<ds:datastoreItem xmlns:ds="http://schemas.openxmlformats.org/officeDocument/2006/customXml" ds:itemID="{75A07444-FA7F-4274-B0C2-3ADAFF43A6CA}"/>
</file>

<file path=customXml/itemProps3.xml><?xml version="1.0" encoding="utf-8"?>
<ds:datastoreItem xmlns:ds="http://schemas.openxmlformats.org/officeDocument/2006/customXml" ds:itemID="{A217551B-1503-4BF6-879B-31904DD82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30</vt:i4>
      </vt:variant>
    </vt:vector>
  </HeadingPairs>
  <TitlesOfParts>
    <vt:vector size="65" baseType="lpstr">
      <vt:lpstr>Cover</vt:lpstr>
      <vt:lpstr>Notes</vt:lpstr>
      <vt:lpstr>Table Of Content</vt:lpstr>
      <vt:lpstr>IKHTISAR</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lpstr>'T1'!Print_Area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cp:lastPrinted>2017-09-18T03:41:36Z</cp:lastPrinted>
  <dcterms:created xsi:type="dcterms:W3CDTF">2016-02-26T02:07:15Z</dcterms:created>
  <dcterms:modified xsi:type="dcterms:W3CDTF">2018-01-24T10:07:26Z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