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PUBLIKASI\_PUBLIKASI IKNB\1BULANAN\_PUBLIKASI WEBSITE\PW 2019\09. PW September 2019\01 Asuransi\"/>
    </mc:Choice>
  </mc:AlternateContent>
  <bookViews>
    <workbookView xWindow="0" yWindow="0" windowWidth="20496" windowHeight="7536" tabRatio="907" firstSheet="3" activeTab="11"/>
  </bookViews>
  <sheets>
    <sheet name="Cover" sheetId="1" r:id="rId1"/>
    <sheet name="Notes" sheetId="12" r:id="rId2"/>
    <sheet name="Table Of Content" sheetId="2" r:id="rId3"/>
    <sheet name="Key Stats" sheetId="13" r:id="rId4"/>
    <sheet name="Ratio" sheetId="23" r:id="rId5"/>
    <sheet name="FP-Life Insurance" sheetId="10" r:id="rId6"/>
    <sheet name="FP-General Insurance" sheetId="14" r:id="rId7"/>
    <sheet name="FP- Reinsurance" sheetId="15" r:id="rId8"/>
    <sheet name="FP- Social Insurance" sheetId="7" r:id="rId9"/>
    <sheet name="FP- Mandatory Insurance" sheetId="16" r:id="rId10"/>
    <sheet name="===" sheetId="17" r:id="rId11"/>
    <sheet name="IS-Life Insurance" sheetId="18" r:id="rId12"/>
    <sheet name="IS-General Insurance" sheetId="19" r:id="rId13"/>
    <sheet name="IS-Reinsurance" sheetId="22" r:id="rId14"/>
    <sheet name="IS-Social Insurance" sheetId="21" r:id="rId15"/>
    <sheet name="IS-Mandatory Insurance" sheetId="20" r:id="rId16"/>
    <sheet name="Glosary" sheetId="8" r:id="rId17"/>
  </sheets>
  <definedNames>
    <definedName name="premi_okto14" localSheetId="4">#REF!</definedName>
    <definedName name="premi_okto14">#REF!</definedName>
    <definedName name="_xlnm.Print_Area" localSheetId="0">Cover!$A$1:$Q$27</definedName>
    <definedName name="_xlnm.Print_Area" localSheetId="5">'FP-Life Insurance'!$A$1:$O$65</definedName>
    <definedName name="_xlnm.Print_Area" localSheetId="11">'IS-Life Insurance'!$A$1:$O$44</definedName>
    <definedName name="_xlnm.Print_Area" localSheetId="3">'Key Stats'!$A$1:$P$19</definedName>
    <definedName name="_xlnm.Print_Area" localSheetId="1">Notes!$A$1:$D$31</definedName>
    <definedName name="_xlnm.Print_Area" localSheetId="2">'Table Of Content'!$A$1:$F$39</definedName>
  </definedNames>
  <calcPr calcId="152511"/>
</workbook>
</file>

<file path=xl/calcChain.xml><?xml version="1.0" encoding="utf-8"?>
<calcChain xmlns="http://schemas.openxmlformats.org/spreadsheetml/2006/main">
  <c r="D12" i="13" l="1"/>
  <c r="O11" i="13" l="1"/>
  <c r="N11" i="13"/>
  <c r="M11" i="13"/>
  <c r="L11" i="13"/>
  <c r="K11" i="13"/>
  <c r="J11" i="13"/>
  <c r="I11" i="13"/>
  <c r="H11" i="13"/>
  <c r="G11" i="13"/>
  <c r="F11" i="13"/>
  <c r="E11" i="13"/>
  <c r="D11" i="13"/>
  <c r="O9" i="13"/>
  <c r="N9" i="13"/>
  <c r="M9" i="13"/>
  <c r="L9" i="13"/>
  <c r="K9" i="13"/>
  <c r="J9" i="13"/>
  <c r="I9" i="13"/>
  <c r="H9" i="13"/>
  <c r="G9" i="13"/>
  <c r="F9" i="13"/>
  <c r="E9" i="13"/>
  <c r="D9" i="13"/>
  <c r="O8" i="13"/>
  <c r="N8" i="13"/>
  <c r="M8" i="13"/>
  <c r="L8" i="13"/>
  <c r="K8" i="13"/>
  <c r="J8" i="13"/>
  <c r="I8" i="13"/>
  <c r="H8" i="13"/>
  <c r="G8" i="13"/>
  <c r="F8" i="13"/>
  <c r="E8" i="13"/>
  <c r="D8" i="13"/>
  <c r="O7" i="13"/>
  <c r="N7" i="13"/>
  <c r="M7" i="13"/>
  <c r="L7" i="13"/>
  <c r="K7" i="13"/>
  <c r="J7" i="13"/>
  <c r="I7" i="13"/>
  <c r="H7" i="13"/>
  <c r="G7" i="13"/>
  <c r="F7" i="13"/>
  <c r="E7" i="13"/>
  <c r="D7" i="13"/>
  <c r="O4" i="13"/>
  <c r="N4" i="13"/>
  <c r="M4" i="13"/>
  <c r="L4" i="13"/>
  <c r="K4" i="13"/>
  <c r="J4" i="13"/>
  <c r="I4" i="13"/>
  <c r="H4" i="13"/>
  <c r="G4" i="13"/>
  <c r="F4" i="13"/>
  <c r="E4" i="13"/>
  <c r="O5" i="13"/>
  <c r="N5" i="13"/>
  <c r="M5" i="13"/>
  <c r="L5" i="13"/>
  <c r="K5" i="13"/>
  <c r="J5" i="13"/>
  <c r="I5" i="13"/>
  <c r="H5" i="13"/>
  <c r="G5" i="13"/>
  <c r="F5" i="13"/>
  <c r="E5" i="13"/>
  <c r="D5" i="13"/>
  <c r="D4" i="13"/>
  <c r="O3" i="13"/>
  <c r="N3" i="13"/>
  <c r="M3" i="13"/>
  <c r="L3" i="13"/>
  <c r="K3" i="13"/>
  <c r="J3" i="13"/>
  <c r="I3" i="13"/>
  <c r="H3" i="13"/>
  <c r="G3" i="13"/>
  <c r="F3" i="13"/>
  <c r="E3" i="13"/>
  <c r="D3" i="13"/>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l="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O12" i="13" l="1"/>
  <c r="N12" i="13"/>
  <c r="M12" i="13"/>
  <c r="L12" i="13"/>
  <c r="K12" i="13"/>
  <c r="J12" i="13"/>
  <c r="I12" i="13"/>
  <c r="H12" i="13"/>
  <c r="G12" i="13"/>
  <c r="F12" i="13"/>
  <c r="E12" i="13"/>
  <c r="O33" i="23" l="1"/>
  <c r="N33" i="23"/>
  <c r="M33" i="23"/>
  <c r="L33" i="23"/>
  <c r="J33" i="23"/>
  <c r="I33" i="23"/>
  <c r="H33" i="23"/>
  <c r="G33" i="23"/>
  <c r="F33" i="23"/>
  <c r="E33" i="23"/>
  <c r="O32" i="23"/>
  <c r="N32" i="23"/>
  <c r="M32" i="23"/>
  <c r="L32" i="23"/>
  <c r="J32" i="23"/>
  <c r="I32" i="23"/>
  <c r="H32" i="23"/>
  <c r="G32" i="23"/>
  <c r="F32" i="23"/>
  <c r="E32" i="23"/>
  <c r="O31" i="23"/>
  <c r="N31" i="23"/>
  <c r="M31" i="23"/>
  <c r="L31" i="23"/>
  <c r="J31" i="23"/>
  <c r="I31" i="23"/>
  <c r="H31" i="23"/>
  <c r="G31" i="23"/>
  <c r="F31" i="23"/>
  <c r="E31" i="23"/>
  <c r="O30" i="23"/>
  <c r="N30" i="23"/>
  <c r="M30" i="23"/>
  <c r="L30" i="23"/>
  <c r="J30" i="23"/>
  <c r="I30" i="23"/>
  <c r="H30" i="23"/>
  <c r="G30" i="23"/>
  <c r="F30" i="23"/>
  <c r="E30" i="23"/>
  <c r="O29" i="23"/>
  <c r="N29" i="23"/>
  <c r="M29" i="23"/>
  <c r="L29" i="23"/>
  <c r="J29" i="23"/>
  <c r="I29" i="23"/>
  <c r="H29" i="23"/>
  <c r="G29" i="23"/>
  <c r="F29" i="23"/>
  <c r="E29" i="23"/>
  <c r="O28" i="23"/>
  <c r="N28" i="23"/>
  <c r="M28" i="23"/>
  <c r="L28" i="23"/>
  <c r="J28" i="23"/>
  <c r="I28" i="23"/>
  <c r="H28" i="23"/>
  <c r="G28" i="23"/>
  <c r="F28" i="23"/>
  <c r="E28" i="23"/>
  <c r="D33" i="23"/>
  <c r="D32" i="23"/>
  <c r="D31" i="23"/>
  <c r="D30" i="23"/>
  <c r="D29" i="23"/>
  <c r="D28" i="23"/>
  <c r="O21" i="23"/>
  <c r="N21" i="23"/>
  <c r="M21" i="23"/>
  <c r="L21" i="23"/>
  <c r="K21" i="23"/>
  <c r="J21" i="23"/>
  <c r="I21" i="23"/>
  <c r="H21" i="23"/>
  <c r="G21" i="23"/>
  <c r="F21" i="23"/>
  <c r="E21" i="23"/>
  <c r="O20" i="23"/>
  <c r="N20" i="23"/>
  <c r="M20" i="23"/>
  <c r="L20" i="23"/>
  <c r="K20" i="23"/>
  <c r="J20" i="23"/>
  <c r="I20" i="23"/>
  <c r="H20" i="23"/>
  <c r="G20" i="23"/>
  <c r="F20" i="23"/>
  <c r="E20" i="23"/>
  <c r="O19" i="23"/>
  <c r="N19" i="23"/>
  <c r="M19" i="23"/>
  <c r="L19" i="23"/>
  <c r="K19" i="23"/>
  <c r="J19" i="23"/>
  <c r="I19" i="23"/>
  <c r="H19" i="23"/>
  <c r="G19" i="23"/>
  <c r="F19" i="23"/>
  <c r="E19" i="23"/>
  <c r="O18" i="23"/>
  <c r="N18" i="23"/>
  <c r="M18" i="23"/>
  <c r="L18" i="23"/>
  <c r="K18" i="23"/>
  <c r="J18" i="23"/>
  <c r="I18" i="23"/>
  <c r="H18" i="23"/>
  <c r="G18" i="23"/>
  <c r="F18" i="23"/>
  <c r="E18" i="23"/>
  <c r="O17" i="23"/>
  <c r="N17" i="23"/>
  <c r="M17" i="23"/>
  <c r="L17" i="23"/>
  <c r="K17" i="23"/>
  <c r="J17" i="23"/>
  <c r="I17" i="23"/>
  <c r="H17" i="23"/>
  <c r="G17" i="23"/>
  <c r="F17" i="23"/>
  <c r="E17" i="23"/>
  <c r="O16" i="23"/>
  <c r="N16" i="23"/>
  <c r="M16" i="23"/>
  <c r="L16" i="23"/>
  <c r="K16" i="23"/>
  <c r="J16" i="23"/>
  <c r="I16" i="23"/>
  <c r="H16" i="23"/>
  <c r="G16" i="23"/>
  <c r="F16" i="23"/>
  <c r="E16" i="23"/>
  <c r="O9" i="23"/>
  <c r="N9" i="23"/>
  <c r="M9" i="23"/>
  <c r="L9" i="23"/>
  <c r="K9" i="23"/>
  <c r="J9" i="23"/>
  <c r="I9" i="23"/>
  <c r="H9" i="23"/>
  <c r="G9" i="23"/>
  <c r="F9" i="23"/>
  <c r="E9" i="23"/>
  <c r="O8" i="23"/>
  <c r="N8" i="23"/>
  <c r="M8" i="23"/>
  <c r="L8" i="23"/>
  <c r="K8" i="23"/>
  <c r="J8" i="23"/>
  <c r="I8" i="23"/>
  <c r="H8" i="23"/>
  <c r="G8" i="23"/>
  <c r="F8" i="23"/>
  <c r="E8" i="23"/>
  <c r="O7" i="23"/>
  <c r="N7" i="23"/>
  <c r="M7" i="23"/>
  <c r="L7" i="23"/>
  <c r="K7" i="23"/>
  <c r="J7" i="23"/>
  <c r="I7" i="23"/>
  <c r="H7" i="23"/>
  <c r="G7" i="23"/>
  <c r="F7" i="23"/>
  <c r="E7" i="23"/>
  <c r="O6" i="23"/>
  <c r="N6" i="23"/>
  <c r="M6" i="23"/>
  <c r="L6" i="23"/>
  <c r="K6" i="23"/>
  <c r="J6" i="23"/>
  <c r="I6" i="23"/>
  <c r="H6" i="23"/>
  <c r="G6" i="23"/>
  <c r="F6" i="23"/>
  <c r="E6" i="23"/>
  <c r="O5" i="23"/>
  <c r="N5" i="23"/>
  <c r="M5" i="23"/>
  <c r="L5" i="23"/>
  <c r="K5" i="23"/>
  <c r="J5" i="23"/>
  <c r="I5" i="23"/>
  <c r="H5" i="23"/>
  <c r="G5" i="23"/>
  <c r="F5" i="23"/>
  <c r="E5" i="23"/>
  <c r="O4" i="23"/>
  <c r="N4" i="23"/>
  <c r="M4" i="23"/>
  <c r="L4" i="23"/>
  <c r="K4" i="23"/>
  <c r="J4" i="23"/>
  <c r="I4" i="23"/>
  <c r="H4" i="23"/>
  <c r="G4" i="23"/>
  <c r="F4" i="23"/>
  <c r="E4" i="23"/>
  <c r="D21" i="23"/>
  <c r="D20" i="23"/>
  <c r="D19" i="23"/>
  <c r="D18" i="23"/>
  <c r="D17" i="23"/>
  <c r="D16" i="23"/>
  <c r="D9" i="23"/>
  <c r="D8" i="23"/>
  <c r="D7" i="23"/>
  <c r="D6" i="23"/>
  <c r="D5" i="23"/>
  <c r="D4" i="23"/>
  <c r="K33" i="23" l="1"/>
  <c r="K32" i="23"/>
  <c r="K31" i="23"/>
  <c r="K30" i="23"/>
  <c r="K29" i="23"/>
  <c r="K28" i="23"/>
</calcChain>
</file>

<file path=xl/sharedStrings.xml><?xml version="1.0" encoding="utf-8"?>
<sst xmlns="http://schemas.openxmlformats.org/spreadsheetml/2006/main" count="1040" uniqueCount="451">
  <si>
    <t>Asuransi Sosial / Social Insurance</t>
  </si>
  <si>
    <t xml:space="preserve"> Asuransi Wajib / Mandatory Insurance</t>
  </si>
  <si>
    <t>No</t>
  </si>
  <si>
    <t>Januari/January</t>
  </si>
  <si>
    <t xml:space="preserve">Komponen Ekuitas Lainnya </t>
  </si>
  <si>
    <t>Februari/February</t>
  </si>
  <si>
    <t>Maret/March</t>
  </si>
  <si>
    <t>April/April</t>
  </si>
  <si>
    <t>Juni/June</t>
  </si>
  <si>
    <t>Juli/July</t>
  </si>
  <si>
    <t>Enquiries :</t>
  </si>
  <si>
    <t>Direktorat Statistik dan Informasi IKNB</t>
  </si>
  <si>
    <t>Email : statistics@ojk.go.id</t>
  </si>
  <si>
    <t>Directorate Of Statistics and Information NBFI</t>
  </si>
  <si>
    <t>Statistik Asuransi  Indonesia / Indonesia Insurance Statistics</t>
  </si>
  <si>
    <t>For more information about the statistics in this publication:</t>
  </si>
  <si>
    <t>Pertanyaan :</t>
  </si>
  <si>
    <t>Agustus / August</t>
  </si>
  <si>
    <t>September/September</t>
  </si>
  <si>
    <t>Oktober/October</t>
  </si>
  <si>
    <t>November/November</t>
  </si>
  <si>
    <t>Desember /December</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</si>
  <si>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</si>
  <si>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</si>
  <si>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</si>
  <si>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</si>
  <si>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</si>
  <si>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</si>
  <si>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</si>
  <si>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</si>
  <si>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</si>
  <si>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</si>
  <si>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</si>
  <si>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</si>
  <si>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</si>
  <si>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</si>
  <si>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</si>
  <si>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</si>
  <si>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</si>
  <si>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</si>
  <si>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</si>
  <si>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</si>
  <si>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</si>
  <si>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</si>
  <si>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</si>
  <si>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</si>
  <si>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</si>
  <si>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</si>
  <si>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</si>
  <si>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</si>
  <si>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</si>
  <si>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</si>
  <si>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</si>
  <si>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</si>
  <si>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</si>
  <si>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</si>
  <si>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</si>
  <si>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</si>
  <si>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</si>
  <si>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</si>
  <si>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</si>
  <si>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</si>
  <si>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</si>
  <si>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</si>
  <si>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</si>
  <si>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</si>
  <si>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</si>
  <si>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</si>
  <si>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</si>
  <si>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</si>
  <si>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</si>
  <si>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</si>
  <si>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</si>
  <si>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</si>
  <si>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</si>
  <si>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</si>
  <si>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</si>
  <si>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</si>
  <si>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</si>
  <si>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</si>
  <si>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</si>
  <si>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</si>
  <si>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</si>
  <si>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</si>
  <si>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</si>
  <si>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</si>
  <si>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</si>
  <si>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</si>
  <si>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</si>
  <si>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</si>
  <si>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</si>
  <si>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</si>
  <si>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</si>
  <si>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</si>
  <si>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</si>
  <si>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</si>
  <si>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</si>
  <si>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</si>
  <si>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</si>
  <si>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</si>
  <si>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</si>
  <si>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</si>
  <si>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</si>
  <si>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</si>
  <si>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</si>
  <si>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</si>
  <si>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</si>
  <si>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</si>
  <si>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</si>
  <si>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</si>
  <si>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</si>
  <si>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</si>
  <si>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</si>
  <si>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</si>
  <si>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</si>
  <si>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</si>
  <si>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</si>
  <si>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</si>
  <si>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</si>
  <si>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</si>
  <si>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</si>
  <si>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</si>
  <si>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</si>
  <si>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</si>
  <si>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</si>
  <si>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</si>
  <si>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</si>
  <si>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</si>
  <si>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</si>
  <si>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</si>
  <si>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</si>
  <si>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</si>
  <si>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</si>
  <si>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</si>
  <si>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</si>
  <si>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</si>
  <si>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</si>
  <si>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</si>
  <si>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</si>
  <si>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</si>
  <si>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</si>
  <si>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</si>
  <si>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</si>
  <si>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</si>
  <si>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Mei/May</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</si>
  <si>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</si>
  <si>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</si>
  <si>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</si>
  <si>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</si>
  <si>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</si>
  <si>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</si>
  <si>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</si>
  <si>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</si>
  <si>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</si>
  <si>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</si>
  <si>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</si>
  <si>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</si>
  <si>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</si>
  <si>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</si>
  <si>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</si>
  <si>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</si>
  <si>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Asuransi Wajib / Compulsary Insurance</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</si>
  <si>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</si>
  <si>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</si>
  <si>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</si>
  <si>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</si>
  <si>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</si>
  <si>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</si>
  <si>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</si>
  <si>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</si>
  <si>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</si>
  <si>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</si>
  <si>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</si>
  <si>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</si>
  <si>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</si>
  <si>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</si>
  <si>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</si>
  <si>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</si>
  <si>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</si>
  <si>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</si>
  <si>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</si>
  <si>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</si>
  <si>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</si>
  <si>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</si>
  <si>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</si>
  <si>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</si>
  <si>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</si>
  <si>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</si>
  <si>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</si>
  <si>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</si>
  <si>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</si>
  <si>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</si>
  <si>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</si>
  <si>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Asuransi Wajib / Mandatory Insurance</t>
  </si>
  <si>
    <t>Laporan Laba Rugi Komprehensif /Comprehensive Income Statement</t>
  </si>
  <si>
    <t>Asuransi Wajib/ Mandatory Insurance</t>
  </si>
  <si>
    <t>Total Investasi</t>
  </si>
  <si>
    <t>Total Bukan Investasi</t>
  </si>
  <si>
    <t>Total Liabilitas</t>
  </si>
  <si>
    <t>Total Pinjaman Subordinasi</t>
  </si>
  <si>
    <t>Total Ekuitas</t>
  </si>
  <si>
    <t>Total Subordinate Loan</t>
  </si>
  <si>
    <t>Klaim</t>
  </si>
  <si>
    <t>Premium</t>
  </si>
  <si>
    <t>Rasio Asuransi Jiwa</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</si>
  <si>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</si>
  <si>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</si>
  <si>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</si>
  <si>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</si>
  <si>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</si>
  <si>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</si>
  <si>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Rasio Asuransi Umum</t>
  </si>
  <si>
    <t>Rasio Reasuransi</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</si>
  <si>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</si>
  <si>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</si>
  <si>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</si>
  <si>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</si>
  <si>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</si>
  <si>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</si>
  <si>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</si>
  <si>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</si>
  <si>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</si>
  <si>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</si>
  <si>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</si>
  <si>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</si>
  <si>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</si>
  <si>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</si>
  <si>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</si>
  <si>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</si>
  <si>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</si>
  <si>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</si>
  <si>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</si>
  <si>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</si>
  <si>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</si>
  <si>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</si>
  <si>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</si>
  <si>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</si>
  <si>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</si>
  <si>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</si>
  <si>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</si>
  <si>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</si>
  <si>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</si>
  <si>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</si>
  <si>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</si>
  <si>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</si>
  <si>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</si>
  <si>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Pendapatan Komprehensif Lain</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</si>
  <si>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</si>
  <si>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</si>
  <si>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</si>
  <si>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</si>
  <si>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</si>
  <si>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</si>
  <si>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</si>
  <si>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</si>
  <si>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</si>
  <si>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</si>
  <si>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</si>
  <si>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</si>
  <si>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</si>
  <si>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</si>
  <si>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</si>
  <si>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</si>
  <si>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</si>
  <si>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</si>
  <si>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</si>
  <si>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</si>
  <si>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</si>
  <si>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</si>
  <si>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</si>
  <si>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</si>
  <si>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</si>
  <si>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</si>
  <si>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</si>
  <si>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</si>
  <si>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</si>
  <si>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</si>
  <si>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</si>
  <si>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</si>
  <si>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</si>
  <si>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</si>
  <si>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</si>
  <si>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</si>
  <si>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</si>
  <si>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</si>
  <si>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</si>
  <si>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</si>
  <si>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</si>
  <si>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</si>
  <si>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</si>
  <si>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</si>
  <si>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</si>
  <si>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</si>
  <si>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</si>
  <si>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</si>
  <si>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</si>
  <si>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</si>
  <si>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</si>
  <si>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</si>
  <si>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</si>
  <si>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</si>
  <si>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</si>
  <si>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</si>
  <si>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</si>
  <si>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</si>
  <si>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</si>
  <si>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</si>
  <si>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</si>
  <si>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</si>
  <si>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</si>
  <si>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</si>
  <si>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</si>
  <si>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</si>
  <si>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</si>
  <si>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</si>
  <si>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</si>
  <si>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</si>
  <si>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</si>
  <si>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</si>
  <si>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</si>
  <si>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</si>
  <si>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</si>
  <si>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</si>
  <si>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</si>
  <si>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</si>
  <si>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Asuransi Wajib</t>
  </si>
  <si>
    <t>Insurance program administering by PT. ASABRI (Persero), PT. Taspen (Persero) and PT. Jasa Raharja (Persero)\</t>
  </si>
  <si>
    <t>Asuransi Sosial</t>
  </si>
  <si>
    <t>Merupakan program asuransi yang dijalankan oleh PT. ASABRI (Persero), PT. Taspen (Persero) dan PT. Jasa Raharja (Persero)</t>
  </si>
  <si>
    <t>Mandatory Insurance</t>
  </si>
  <si>
    <t>Social Insurance</t>
  </si>
  <si>
    <t>Program administering by BPJS Kesehatan and BPJS Ketenagakerjaan</t>
  </si>
  <si>
    <t>Merupakan program yang dijalankan oleh BPJS Kesehatan dan BPJS Ketenagakerjaan</t>
  </si>
  <si>
    <t>Total Non Investasi</t>
  </si>
  <si>
    <t>Total Ekuitas dan Aset Netto</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</si>
  <si>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</si>
  <si>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</si>
  <si>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</si>
  <si>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</si>
  <si>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</si>
  <si>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</si>
  <si>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</si>
  <si>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</si>
  <si>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</si>
  <si>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</si>
  <si>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</si>
  <si>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</si>
  <si>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</si>
  <si>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</si>
  <si>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</si>
  <si>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</si>
  <si>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</si>
  <si>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</si>
  <si>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</si>
  <si>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</si>
  <si>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</si>
  <si>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</si>
  <si>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</si>
  <si>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</si>
  <si>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</si>
  <si>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</si>
  <si>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</si>
  <si>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</si>
  <si>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</si>
  <si>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Desember/
</t>
    </r>
    <r>
      <rPr>
        <b/>
        <i/>
        <sz val="12"/>
        <rFont val="Calibri"/>
        <family val="2"/>
      </rPr>
      <t>December</t>
    </r>
  </si>
  <si>
    <r>
      <t xml:space="preserve">November/
</t>
    </r>
    <r>
      <rPr>
        <b/>
        <i/>
        <sz val="12"/>
        <rFont val="Calibri"/>
        <family val="2"/>
      </rPr>
      <t>November</t>
    </r>
  </si>
  <si>
    <r>
      <t xml:space="preserve">Oktober/
</t>
    </r>
    <r>
      <rPr>
        <b/>
        <i/>
        <sz val="12"/>
        <rFont val="Calibri"/>
        <family val="2"/>
      </rPr>
      <t>October</t>
    </r>
  </si>
  <si>
    <r>
      <t xml:space="preserve">September/
</t>
    </r>
    <r>
      <rPr>
        <b/>
        <i/>
        <sz val="12"/>
        <rFont val="Calibri"/>
        <family val="2"/>
      </rPr>
      <t>September</t>
    </r>
  </si>
  <si>
    <r>
      <t xml:space="preserve">Agustus / 
</t>
    </r>
    <r>
      <rPr>
        <b/>
        <i/>
        <sz val="12"/>
        <rFont val="Calibri"/>
        <family val="2"/>
      </rPr>
      <t>August</t>
    </r>
  </si>
  <si>
    <r>
      <t xml:space="preserve">Juli/
</t>
    </r>
    <r>
      <rPr>
        <b/>
        <i/>
        <sz val="12"/>
        <rFont val="Calibri"/>
        <family val="2"/>
      </rPr>
      <t>July</t>
    </r>
  </si>
  <si>
    <r>
      <t xml:space="preserve">Juni/
</t>
    </r>
    <r>
      <rPr>
        <b/>
        <i/>
        <sz val="12"/>
        <rFont val="Calibri"/>
        <family val="2"/>
      </rPr>
      <t>June</t>
    </r>
  </si>
  <si>
    <r>
      <t xml:space="preserve">Mei/
</t>
    </r>
    <r>
      <rPr>
        <b/>
        <i/>
        <sz val="12"/>
        <rFont val="Calibri"/>
        <family val="2"/>
      </rPr>
      <t>May</t>
    </r>
  </si>
  <si>
    <r>
      <t xml:space="preserve">April/
</t>
    </r>
    <r>
      <rPr>
        <b/>
        <i/>
        <sz val="12"/>
        <rFont val="Calibri"/>
        <family val="2"/>
      </rPr>
      <t>April</t>
    </r>
  </si>
  <si>
    <r>
      <t xml:space="preserve">Maret/
</t>
    </r>
    <r>
      <rPr>
        <b/>
        <i/>
        <sz val="12"/>
        <rFont val="Calibri"/>
        <family val="2"/>
      </rPr>
      <t>March</t>
    </r>
  </si>
  <si>
    <r>
      <t xml:space="preserve">Februari/
</t>
    </r>
    <r>
      <rPr>
        <b/>
        <i/>
        <sz val="12"/>
        <rFont val="Calibri"/>
        <family val="2"/>
      </rPr>
      <t>February</t>
    </r>
  </si>
  <si>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</si>
  <si>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</si>
  <si>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</si>
  <si>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</si>
  <si>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</si>
  <si>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</si>
  <si>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</si>
  <si>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</si>
  <si>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</si>
  <si>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</si>
  <si>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</si>
  <si>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</si>
  <si>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</si>
  <si>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</si>
  <si>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</si>
  <si>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</si>
  <si>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</si>
  <si>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</si>
  <si>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</si>
  <si>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</si>
  <si>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</si>
  <si>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</si>
  <si>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</si>
  <si>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</si>
  <si>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</si>
  <si>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</si>
  <si>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</si>
  <si>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</si>
  <si>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</si>
  <si>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</si>
  <si>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</si>
  <si>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</si>
  <si>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</si>
  <si>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</si>
  <si>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</si>
  <si>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</si>
  <si>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</si>
  <si>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</si>
  <si>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</si>
  <si>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</si>
  <si>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</si>
  <si>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</si>
  <si>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</si>
  <si>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</si>
  <si>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</si>
  <si>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</si>
  <si>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</si>
  <si>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</si>
  <si>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</si>
  <si>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</si>
  <si>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</si>
  <si>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</si>
  <si>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</si>
  <si>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</si>
  <si>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</si>
  <si>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Jalan Jend. Gatot Subroto No. 42</t>
  </si>
  <si>
    <t>Jakarta Selatan</t>
  </si>
  <si>
    <t>Gedung Wisma Mulia 2 Lantai 11</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</si>
  <si>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</si>
  <si>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</si>
  <si>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</si>
  <si>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</si>
  <si>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</si>
  <si>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</si>
  <si>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</si>
  <si>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</si>
  <si>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</si>
  <si>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</si>
  <si>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</si>
  <si>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</si>
  <si>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</si>
  <si>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</si>
  <si>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</si>
  <si>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</si>
  <si>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</si>
  <si>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September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</si>
</sst>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9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Rp&quot;#,##0;[Red]\-&quot;Rp&quot;#,##0"/>
    <numFmt numFmtId="165" formatCode="&quot;Rp&quot;#,##0.00;\-&quot;Rp&quot;#,##0.00"/>
    <numFmt numFmtId="166" formatCode="&quot;Rp&quot;#,##0.00;[Red]\-&quot;Rp&quot;#,##0.00"/>
    <numFmt numFmtId="167" formatCode="_-&quot;Rp&quot;* #,##0_-;\-&quot;Rp&quot;* #,##0_-;_-&quot;Rp&quot;* &quot;-&quot;_-;_-@_-"/>
    <numFmt numFmtId="168" formatCode="_-* #,##0_-;\-* #,##0_-;_-* &quot;-&quot;_-;_-@_-"/>
    <numFmt numFmtId="169" formatCode="_-&quot;Rp&quot;* #,##0.00_-;\-&quot;Rp&quot;* #,##0.00_-;_-&quot;Rp&quot;* &quot;-&quot;??_-;_-@_-"/>
    <numFmt numFmtId="170" formatCode="_-* #,##0.00_-;\-* #,##0.00_-;_-* &quot;-&quot;??_-;_-@_-"/>
    <numFmt numFmtId="171" formatCode="&quot;Rp&quot;#,##0_);[Red]\(&quot;Rp&quot;#,##0\)"/>
    <numFmt numFmtId="172" formatCode="&quot;Rp&quot;#,##0.00_);\(&quot;Rp&quot;#,##0.00\)"/>
    <numFmt numFmtId="173" formatCode="&quot;Rp&quot;#,##0.00_);[Red]\(&quot;Rp&quot;#,##0.00\)"/>
    <numFmt numFmtId="174" formatCode="_(&quot;Rp&quot;* #,##0_);_(&quot;Rp&quot;* \(#,##0\);_(&quot;Rp&quot;* &quot;-&quot;_);_(@_)"/>
    <numFmt numFmtId="175" formatCode="_(&quot;Rp&quot;* #,##0.00_);_(&quot;Rp&quot;* \(#,##0.00\);_(&quot;Rp&quot;* &quot;-&quot;??_);_(@_)"/>
    <numFmt numFmtId="176" formatCode="_-&quot;$&quot;* #,##0.00_-;\-&quot;$&quot;* #,##0.00_-;_-&quot;$&quot;* &quot;-&quot;??_-;_-@_-"/>
    <numFmt numFmtId="177" formatCode="mmm\ yyyy"/>
    <numFmt numFmtId="178" formatCode="0.00\ ;\(0.00\)"/>
    <numFmt numFmtId="179" formatCode="#,##0;[Red]\(#,##0\)"/>
    <numFmt numFmtId="180" formatCode="###\ ###\ ####"/>
    <numFmt numFmtId="181" formatCode="_([$€-2]* #,##0.00_);_([$€-2]* \(#,##0.00\);_([$€-2]* &quot;-&quot;??_)"/>
    <numFmt numFmtId="182" formatCode="0.00_)"/>
    <numFmt numFmtId="183" formatCode="#,##0.00;\(#,##0\)"/>
    <numFmt numFmtId="184" formatCode="##,###,##0.00"/>
    <numFmt numFmtId="185" formatCode="_-&quot;\&quot;* #,##0_-;\-&quot;\&quot;* #,##0_-;_-&quot;\&quot;* &quot;-&quot;_-;_-@_-"/>
    <numFmt numFmtId="186" formatCode="[$-10409]dd\ mmm\ yyyy"/>
    <numFmt numFmtId="187" formatCode="[$-421]mmm\ yyyy;@"/>
    <numFmt numFmtId="188" formatCode="0.0%"/>
    <numFmt numFmtId="189" formatCode="_(* #,##0.0_);_(* \(#,##0.0\);_(* &quot;-&quot;??_);_(@_)"/>
    <numFmt numFmtId="190" formatCode="_(* #,##0_);_(* \(#,##0\);_(* &quot;-&quot;??_);_(@_)"/>
    <numFmt numFmtId="191" formatCode="&quot;£&quot;#,##0;[Red]\-&quot;£&quot;#,##0"/>
    <numFmt numFmtId="192" formatCode="&quot;£&quot;#,##0.00;\-&quot;£&quot;#,##0.00"/>
    <numFmt numFmtId="193" formatCode="&quot;£&quot;#,##0.00;[Red]\-&quot;£&quot;#,##0.00"/>
    <numFmt numFmtId="194" formatCode="_-&quot;£&quot;* #,##0_-;\-&quot;£&quot;* #,##0_-;_-&quot;£&quot;* &quot;-&quot;_-;_-@_-"/>
    <numFmt numFmtId="195" formatCode="_-&quot;£&quot;* #,##0.00_-;\-&quot;£&quot;* #,##0.00_-;_-&quot;£&quot;* &quot;-&quot;??_-;_-@_-"/>
    <numFmt numFmtId="196" formatCode="_(* #,##0.000_);_(* \(#,##0.000\);_(* &quot;-&quot;??_);_(@_)"/>
    <numFmt numFmtId="197" formatCode="#,##0.00\ &quot;F&quot;;[Red]\-#,##0.00\ &quot;F&quot;"/>
    <numFmt numFmtId="198" formatCode="0;[Red]0"/>
    <numFmt numFmtId="199" formatCode="0.00_);[Red]\(0.00\)"/>
    <numFmt numFmtId="200" formatCode="0.00_);\(0.00\)"/>
    <numFmt numFmtId="201" formatCode="0.00;[Red]0.00"/>
    <numFmt numFmtId="202" formatCode="0.0_);\(0.0\)"/>
    <numFmt numFmtId="203" formatCode="_(* #,##0,_);[Red]_(* \(#,##0,\);_(* &quot;&quot;&quot;&quot;&quot;&quot;&quot;&quot;\ \-\ &quot;&quot;&quot;&quot;&quot;&quot;&quot;&quot;_);_(@_)"/>
    <numFmt numFmtId="204" formatCode="#,##0.0000000"/>
    <numFmt numFmtId="205" formatCode="0.0%\ ;[Red]\(0.0%\)\ ;&quot;-  &quot;"/>
    <numFmt numFmtId="206" formatCode="0.0000000"/>
    <numFmt numFmtId="207" formatCode="_(&quot;$&quot;* #,##0_);_(&quot;$&quot;* \(#,##0\);_(&quot;$&quot;* &quot;-&quot;??_);_(@_)"/>
    <numFmt numFmtId="208" formatCode="&quot;$&quot;\ #,##0_);\(&quot;$&quot;#,##0\)"/>
    <numFmt numFmtId="209" formatCode="#,##0.000_);[Red]\(#,##0.000\)"/>
    <numFmt numFmtId="210" formatCode="&quot;          &quot;@"/>
    <numFmt numFmtId="211" formatCode="0%_);[Red]\(0%\)"/>
    <numFmt numFmtId="212" formatCode="0%;\(0%\)"/>
    <numFmt numFmtId="213" formatCode="mm/dd/yy"/>
    <numFmt numFmtId="214" formatCode="0_);\(0\)"/>
    <numFmt numFmtId="215" formatCode="0.0_);[Red]\(0.0\)"/>
    <numFmt numFmtId="216" formatCode="m\-yy"/>
    <numFmt numFmtId="217" formatCode="#,##0.00_);\(#,##0.00\);&quot;- &quot;"/>
    <numFmt numFmtId="218" formatCode="_-&quot;$&quot;* #,##0_-;\-&quot;$&quot;* #,##0_-;_-&quot;$&quot;* &quot;-&quot;_-;_-@_-"/>
    <numFmt numFmtId="219" formatCode="_(&quot;$&quot;* #,##0.00_);_(&quot;$&quot;* \(#,##0.00\);_(&quot;$&quot;* &quot;-&quot;_);_(@_)"/>
    <numFmt numFmtId="220" formatCode="#,##0&quot;F&quot;_);[Red]\(#,##0&quot;F&quot;\)"/>
    <numFmt numFmtId="221" formatCode="&quot;Rp&quot;\ #,##0_);\(&quot;Rp&quot;#,##0\)"/>
    <numFmt numFmtId="222" formatCode="_(&quot;Rp&quot;* #,##0_);_(&quot;Rp&quot;* \(#,##0\);_(&quot;Rp&quot;* &quot;-&quot;??_);_(@_)"/>
    <numFmt numFmtId="223" formatCode="#,##0.0000"/>
    <numFmt numFmtId="224" formatCode="&quot;Rp&quot;* #,##0\ ;&quot;Rp&quot;* \(#,##0\)"/>
    <numFmt numFmtId="225" formatCode="_(&quot;Rp&quot;* #,##0.000000_);_(&quot;Rp&quot;* \(#,##0.000000\);_(&quot;Rp&quot;* &quot;-&quot;??_);_(@_)"/>
    <numFmt numFmtId="226" formatCode="&quot;Rp&quot;#,##0.0_);\(&quot;Rp&quot;#,##0.0\)"/>
    <numFmt numFmtId="227" formatCode="&quot;Rp&quot;* #,##0.0\ ;&quot;Rp&quot;* \(#,##0.0\)"/>
    <numFmt numFmtId="228" formatCode="&quot;Rp&quot;* #,##0.00\ ;&quot;Rp&quot;* \(#,##0.00\)"/>
    <numFmt numFmtId="229" formatCode="mmmddyyyy"/>
    <numFmt numFmtId="230" formatCode="#,##0\ "/>
    <numFmt numFmtId="231" formatCode="#,##0\ ;\(#,##0\);\-\ "/>
    <numFmt numFmtId="232" formatCode="#,##0.00;\(#,##0.00\)"/>
    <numFmt numFmtId="233" formatCode="#,##0;\(#,##0\)"/>
    <numFmt numFmtId="234" formatCode="#,##0.0_);\(#,##0.0\)"/>
    <numFmt numFmtId="235" formatCode="\£#,##0.00;[Red]&quot;-£&quot;#,##0.00"/>
    <numFmt numFmtId="236" formatCode="\$#,##0;[Red]&quot;-$&quot;#,##0"/>
    <numFmt numFmtId="237" formatCode="_-\£* #,##0_-;&quot;-£&quot;* #,##0_-;_-\£* \-_-;_-@_-"/>
    <numFmt numFmtId="238" formatCode="_-\$* #,##0.00_-;&quot;-$&quot;* #,##0.00_-;_-\$* \-??_-;_-@_-"/>
    <numFmt numFmtId="239" formatCode="#,##0.00\ _$;\-#,##0.00\ _$"/>
    <numFmt numFmtId="240" formatCode="_-\£* #,##0.00_-;&quot;-£&quot;* #,##0.00_-;_-\£* \-??_-;_-@_-"/>
    <numFmt numFmtId="241" formatCode="#,##0.0;\(#,##0.0\)"/>
    <numFmt numFmtId="242" formatCode="General_)"/>
    <numFmt numFmtId="243" formatCode="\$#,##0.00;&quot;-$&quot;#,##0.00"/>
    <numFmt numFmtId="244" formatCode="\£#,##0.00;&quot;-£&quot;#,##0.00"/>
    <numFmt numFmtId="245" formatCode="\$#,##0.00;[Red]&quot;-$&quot;#,##0.00"/>
    <numFmt numFmtId="246" formatCode="###0;\(#,##0.0\)"/>
    <numFmt numFmtId="247" formatCode="_-\$* #,##0_-;&quot;-$&quot;* #,##0_-;_-\$* \-_-;_-@_-"/>
    <numFmt numFmtId="248" formatCode="_-* #,##0_-;\-* #,##0_-;_-* \-_-;_-@_-"/>
    <numFmt numFmtId="249" formatCode="&quot;\&quot;#,##0;[Red]&quot;\&quot;\-#,##0"/>
    <numFmt numFmtId="250" formatCode="0_)"/>
    <numFmt numFmtId="251" formatCode="_(\£* #,##0_);_(\£* \(#,##0\);_(\£* &quot;-&quot;_);_(@_)"/>
    <numFmt numFmtId="252" formatCode="_(\£* #,##0.0_);_(\£* \(#,##0.0\);_(\£* &quot;-&quot;_);_(@_)"/>
    <numFmt numFmtId="253" formatCode="_(\£* #,##0.00_);_(\£* \(#,##0.00\);_(\£* &quot;-&quot;_);_(@_)"/>
    <numFmt numFmtId="254" formatCode="_(* #,##0\p_);_(* \(#,##0\p\);_(* &quot;-&quot;\ \p_);_(@_)"/>
    <numFmt numFmtId="255" formatCode="_(* #,##0.00\p_);_(* \(#,##0.00\p\);_(* &quot;-&quot;\ \p_);_(@_)"/>
    <numFmt numFmtId="256" formatCode="\£#,##0.00"/>
    <numFmt numFmtId="257" formatCode="\¥* #,##0\ ;\¥* \(#,##0\)"/>
    <numFmt numFmtId="258" formatCode="#."/>
    <numFmt numFmtId="259" formatCode="_(* #.##0.0_);_(* \(#.##0.0\);_(* &quot;-&quot;??_);_(@_)"/>
    <numFmt numFmtId="260" formatCode="#,##0.00\ ;\-#,##0.00\ ;&quot; -&quot;#\ ;@\ "/>
    <numFmt numFmtId="261" formatCode="_ * #,##0.00_ ;_ * \-#,##0.00_ ;_ * &quot;-&quot;??_ ;_ @_ "/>
    <numFmt numFmtId="262" formatCode="_ * #,##0_ ;_ * \-#,##0_ ;_ * &quot;-&quot;_ ;_ @_ "/>
    <numFmt numFmtId="263" formatCode="&quot;\&quot;#,##0.00;[Red]&quot;\&quot;\-#,##0.00"/>
    <numFmt numFmtId="264" formatCode="0.0\ \x;\ \(0.0\ \x\)"/>
    <numFmt numFmtId="265" formatCode="#,##0;\(#,##0\);\-"/>
    <numFmt numFmtId="266" formatCode="mmm"/>
    <numFmt numFmtId="267" formatCode="0.0"/>
    <numFmt numFmtId="268" formatCode="_(* #,##0_);[Red]_(* \(#,##0\);_(* &quot;&quot;&quot;&quot;&quot;&quot;&quot;&quot;\ \-\ &quot;&quot;&quot;&quot;&quot;&quot;&quot;&quot;_);_(@_)"/>
    <numFmt numFmtId="269" formatCode="0%;\(0%\);;"/>
    <numFmt numFmtId="270" formatCode="0%;\(0%\);&quot;-&quot;"/>
    <numFmt numFmtId="271" formatCode="0.000%"/>
    <numFmt numFmtId="272" formatCode="#,##0_);[Red]\(#,##0\);&quot;-&quot;"/>
    <numFmt numFmtId="273" formatCode="&quot;CHF&quot;\ #,##0.00;&quot;CHF&quot;\ \-#,##0.00"/>
    <numFmt numFmtId="274" formatCode="#,##0_);\(#,##0\);\-\-"/>
    <numFmt numFmtId="275" formatCode="#,##0.0_);[Red]\(#,##0.0\)"/>
    <numFmt numFmtId="276" formatCode="_._.* \(#,##0\)_%;_._.* #,##0_)_%;_._.* 0_)_%;_._.@_)_%"/>
    <numFmt numFmtId="277" formatCode="\$#,##0.00;[Red]\-\$#,##0.00"/>
    <numFmt numFmtId="278" formatCode="#,##0\ &quot;FB&quot;;\-#,##0\ &quot;FB&quot;"/>
    <numFmt numFmtId="279" formatCode="&quot;Rp&quot;#,##0\ ;\(&quot;Rp&quot;#,##0\)"/>
    <numFmt numFmtId="280" formatCode="\$#,##0.00;\(\$#,##0.00\)"/>
    <numFmt numFmtId="281" formatCode="\$\ #,##0;\-\$\ #,##0"/>
    <numFmt numFmtId="282" formatCode="_-&quot;IR£&quot;* #,##0.00_-;\-&quot;IR£&quot;* #,##0.00_-;_-&quot;IR£&quot;* &quot;-&quot;??_-;_-@_-"/>
    <numFmt numFmtId="283" formatCode="\$#,##0;\(\$#,##0\)"/>
    <numFmt numFmtId="284" formatCode="_-* #,##0\ _z_l_-;\-* #,##0\ _z_l_-;_-* &quot;-&quot;\ _z_l_-;_-@_-"/>
    <numFmt numFmtId="285" formatCode="_-* #,##0.00\ _z_l_-;\-* #,##0.00\ _z_l_-;_-* &quot;-&quot;??\ _z_l_-;_-@_-"/>
    <numFmt numFmtId="286" formatCode="_([$€]* #,##0.00_);_([$€]* \(#,##0.00\);_([$€]* &quot;-&quot;??_);_(@_)"/>
    <numFmt numFmtId="287" formatCode="_(* #,##0.0,_);_(* \(#,##0.0,\);_(* &quot;-&quot;_);_(@_)"/>
    <numFmt numFmtId="288" formatCode="&quot;IR£&quot;#,##0.00;[Red]\-&quot;IR£&quot;#,##0.00"/>
    <numFmt numFmtId="289" formatCode="_-* #,##0.000_-;\-* #,##0.000_-;_-* &quot;-&quot;??_-;_-@_-"/>
    <numFmt numFmtId="290" formatCode="\$#,##0.0_);&quot;($&quot;#,##0.0\)"/>
    <numFmt numFmtId="291" formatCode="\€#,##0.0_);&quot;(€&quot;#,##0.0\)"/>
    <numFmt numFmtId="292" formatCode="\£#,##0.0_);&quot;(£&quot;#,##0.0\)"/>
    <numFmt numFmtId="293" formatCode="\¥#,##0.0_);&quot;(¥&quot;#,##0.0\)"/>
    <numFmt numFmtId="294" formatCode="#,##0\ &quot;Pts&quot;;[Red]\-#,##0\ &quot;Pts&quot;"/>
    <numFmt numFmtId="295" formatCode="#,##0\ &quot;F&quot;;[Red]\-#,##0\ &quot;F&quot;"/>
    <numFmt numFmtId="296" formatCode="0.0\x"/>
    <numFmt numFmtId="297" formatCode="0.00000000"/>
    <numFmt numFmtId="298" formatCode="0.0000%"/>
    <numFmt numFmtId="299" formatCode="&quot;IR£&quot;#,##0.00;\-&quot;IR£&quot;#,##0.00"/>
    <numFmt numFmtId="300" formatCode="mmmm\-yy"/>
    <numFmt numFmtId="301" formatCode="#,##0.0\ ;\(#,##0.0\)"/>
    <numFmt numFmtId="302" formatCode="&quot;IR£&quot;#,##0;\-&quot;IR£&quot;#,##0"/>
    <numFmt numFmtId="303" formatCode="0%_);\(0%\)"/>
    <numFmt numFmtId="304" formatCode="0.000000000"/>
    <numFmt numFmtId="305" formatCode="_-&quot;IR£&quot;* #,##0_-;\-&quot;IR£&quot;* #,##0_-;_-&quot;IR£&quot;* &quot;-&quot;_-;_-@_-"/>
    <numFmt numFmtId="306" formatCode="0.0000000000"/>
    <numFmt numFmtId="307" formatCode="#,##0.0%;\-#,##0.0%;\-\%"/>
    <numFmt numFmtId="308" formatCode="#,##0.0;\-#,##0.0;\-\ "/>
    <numFmt numFmtId="309" formatCode="#,##0.00;\-#,##0.00;\-\ "/>
    <numFmt numFmtId="310" formatCode="#,##0.0\x;\-#,##0.0\x;\-\ "/>
    <numFmt numFmtId="311" formatCode="&quot;Rp&quot;* #,##0.00_);[Red]&quot;(Rp&quot;* #,##0.00\)"/>
    <numFmt numFmtId="312" formatCode="&quot;Rp&quot;* #,##0_);[Red]&quot;(Rp&quot;* #,##0\)"/>
    <numFmt numFmtId="313" formatCode=";;;"/>
    <numFmt numFmtId="314" formatCode=";;"/>
    <numFmt numFmtId="315" formatCode="_(&quot;Rp&quot;* #,##0.00000000_);_(&quot;Rp&quot;* \(#,##0.00000000\);_(&quot;Rp&quot;* &quot;-&quot;??_);_(@_)"/>
    <numFmt numFmtId="316" formatCode="00&quot; &quot;00&quot; &quot;00&quot; &quot;00"/>
    <numFmt numFmtId="317" formatCode="*-"/>
    <numFmt numFmtId="318" formatCode="*\&quot;-&quot;"/>
    <numFmt numFmtId="319" formatCode="mmm\ dd\,\ yy"/>
    <numFmt numFmtId="320" formatCode="#,##0.00\ ;\(#,##0.00\)"/>
    <numFmt numFmtId="321" formatCode="yyyy&quot;A&quot;"/>
    <numFmt numFmtId="322" formatCode="yyyy&quot;E&quot;"/>
    <numFmt numFmtId="323" formatCode="_(#,##0.0_);_(\(#,##0.0\);\-??_);_(@_)_)"/>
    <numFmt numFmtId="324" formatCode="&quot;$&quot;* #,##0\ ;&quot;$&quot;* \(#,##0\)"/>
    <numFmt numFmtId="325" formatCode="_(&quot;$&quot;* #,##0.000000_);_(&quot;$&quot;* \(#,##0.000000\);_(&quot;$&quot;* &quot;-&quot;??_);_(@_)"/>
    <numFmt numFmtId="326" formatCode="&quot;$&quot;* #,##0.0\ ;&quot;$&quot;* \(#,##0.0\)"/>
    <numFmt numFmtId="327" formatCode="&quot;$&quot;* #,##0.00\ ;&quot;$&quot;* \(#,##0.00\)"/>
    <numFmt numFmtId="328" formatCode="&quot;$&quot;#,##0;[Red]\-&quot;$&quot;#,##0"/>
    <numFmt numFmtId="329" formatCode="&quot;$&quot;#,##0.00;\-&quot;$&quot;#,##0.00"/>
    <numFmt numFmtId="330" formatCode="&quot;$&quot;#,##0.00;[Red]\-&quot;$&quot;#,##0.00"/>
    <numFmt numFmtId="331" formatCode="&quot;$&quot;#,##0\ ;\(&quot;$&quot;#,##0\)"/>
    <numFmt numFmtId="332" formatCode="_(&quot;$&quot;* #,##0.00000000_);_(&quot;$&quot;* \(#,##0.00000000\);_(&quot;$&quot;* &quot;-&quot;??_);_(@_)"/>
    <numFmt numFmtId="333" formatCode="#,##0.0"/>
    <numFmt numFmtId="334" formatCode="&quot;Rp.&quot;\ #,##0.00_);[Red]\(&quot;Rp.&quot;\ #,##0.00\)"/>
    <numFmt numFmtId="335" formatCode="&quot;$&quot;_#\,##0_);[Red]\(&quot;$&quot;#,##0\)"/>
    <numFmt numFmtId="336" formatCode="&quot;$&quot;\-#,##0_);[Red]\(&quot;$&quot;#,##0\)"/>
    <numFmt numFmtId="337" formatCode="&quot;$&quot;__#,##0_);[Red]\(&quot;$&quot;__#,##0\)"/>
    <numFmt numFmtId="338" formatCode="&quot;$&quot;___#\,##0_);[Red]\(&quot;$&quot;___#\,##0\)"/>
    <numFmt numFmtId="339" formatCode="&quot;$&quot;___###0_);[Red]\(&quot;$&quot;___###0\)"/>
    <numFmt numFmtId="340" formatCode="&quot;$&quot;\ \ \ \ #,##0_);\(&quot;$&quot;#,##0\)"/>
    <numFmt numFmtId="341" formatCode="&quot;$&quot;#,##0_);&quot;$&quot;\ \(#,##0\)"/>
    <numFmt numFmtId="342" formatCode="#,##0&quot;£&quot;_);[Red]\(#,##0&quot;£&quot;\)"/>
    <numFmt numFmtId="343" formatCode="_ * #,##0.00_)&quot;£&quot;_ ;_ * \(#,##0.00\)&quot;£&quot;_ ;_ * &quot;-&quot;??_)&quot;£&quot;_ ;_ @_ "/>
    <numFmt numFmtId="344" formatCode="_ * #,##0.00_)_£_ ;_ * \(#,##0.00\)_£_ ;_ * &quot;-&quot;??_)_£_ ;_ @_ "/>
    <numFmt numFmtId="345" formatCode="&quot;£ &quot;#,##0.00;\-&quot;£ &quot;#,##0.00"/>
    <numFmt numFmtId="346" formatCode="_(* #,##0.0_);_(* \(#,##0.0\);_(* &quot;-&quot;?_);_(@_)"/>
    <numFmt numFmtId="347" formatCode="_(* #,##0.0_);_(* \(#,##0.0\);_(* &quot;-&quot;_);_(@_)"/>
    <numFmt numFmtId="348" formatCode="_-* #,##0.0_-;\-* #,##0.0_-;_-* &quot;-&quot;?_-;_-@_-"/>
  </numFmts>
  <fonts count="246">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s>
  <fills count="79">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s>
  <cellStyleXfs count="21196">
    <xf numFmtId="0" fontId="0" fillId="0" borderId="0"/>
    <xf numFmtId="41" fontId="5" fillId="0" borderId="0" applyFont="0" applyFill="0" applyBorder="0" applyAlignment="0" applyProtection="0"/>
    <xf numFmtId="0" fontId="7" fillId="0" borderId="0" applyNumberFormat="0" applyFill="0" applyBorder="0" applyAlignment="0" applyProtection="0"/>
    <xf numFmtId="0" fontId="12" fillId="0" borderId="0"/>
    <xf numFmtId="0" fontId="16" fillId="0" borderId="0"/>
    <xf numFmtId="0" fontId="23" fillId="0" borderId="1">
      <alignment horizontal="center"/>
    </xf>
    <xf numFmtId="0" fontId="24" fillId="0" borderId="2">
      <alignment horizontal="left" wrapText="1" indent="2"/>
    </xf>
    <xf numFmtId="0" fontId="25" fillId="0" borderId="0">
      <alignment wrapText="1"/>
    </xf>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7" fontId="26" fillId="0" borderId="0">
      <alignment horizontal="center"/>
    </xf>
    <xf numFmtId="0" fontId="26" fillId="0" borderId="0">
      <alignment horizontal="center"/>
    </xf>
    <xf numFmtId="0" fontId="1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21" fillId="0" borderId="0"/>
    <xf numFmtId="0" fontId="17"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3">
      <alignment horizontal="left" wrapText="1" indent="1"/>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0" fillId="0" borderId="4">
      <alignment vertical="center" wrapText="1"/>
    </xf>
    <xf numFmtId="0" fontId="31" fillId="0" borderId="5">
      <alignment horizontal="center"/>
    </xf>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13" fillId="0" borderId="0"/>
    <xf numFmtId="0" fontId="40"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43" fontId="17" fillId="0" borderId="0" applyFont="0" applyFill="0" applyBorder="0" applyAlignment="0" applyProtection="0"/>
    <xf numFmtId="0" fontId="17" fillId="0" borderId="0"/>
    <xf numFmtId="0" fontId="39"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18" fillId="0" borderId="0" applyFill="0" applyBorder="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xf numFmtId="37" fontId="42" fillId="0" borderId="0"/>
    <xf numFmtId="37" fontId="42" fillId="0" borderId="0"/>
    <xf numFmtId="37" fontId="42" fillId="0" borderId="0"/>
    <xf numFmtId="37" fontId="42" fillId="0" borderId="0"/>
    <xf numFmtId="37" fontId="42" fillId="0" borderId="0"/>
    <xf numFmtId="37" fontId="42" fillId="0" borderId="0"/>
    <xf numFmtId="37" fontId="42" fillId="0" borderId="0"/>
    <xf numFmtId="41" fontId="5" fillId="0" borderId="0" applyFont="0" applyFill="0" applyBorder="0" applyAlignment="0" applyProtection="0"/>
    <xf numFmtId="41" fontId="43" fillId="0" borderId="0" applyFont="0" applyFill="0" applyBorder="0" applyAlignment="0" applyProtection="0"/>
    <xf numFmtId="41" fontId="18" fillId="0" borderId="17" applyFont="0" applyFill="0" applyAlignment="0">
      <protection locked="0"/>
    </xf>
    <xf numFmtId="178" fontId="18" fillId="0" borderId="18" applyFill="0" applyAlignment="0">
      <protection locked="0"/>
    </xf>
    <xf numFmtId="41" fontId="18" fillId="0" borderId="0" applyFont="0" applyFill="0" applyBorder="0" applyAlignment="0" applyProtection="0"/>
    <xf numFmtId="41" fontId="17"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41" fontId="18" fillId="0" borderId="17" applyFont="0" applyFill="0" applyAlignment="0">
      <protection locked="0"/>
    </xf>
    <xf numFmtId="41" fontId="18"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0"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8"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6" fillId="0" borderId="0"/>
    <xf numFmtId="0" fontId="46" fillId="0" borderId="0"/>
    <xf numFmtId="42" fontId="43" fillId="0" borderId="0" applyFon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38" fontId="47" fillId="5" borderId="0" applyNumberFormat="0" applyBorder="0" applyAlignment="0" applyProtection="0"/>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4">
      <alignment horizontal="left" vertical="center"/>
    </xf>
    <xf numFmtId="0" fontId="48" fillId="0" borderId="14">
      <alignment horizontal="left" vertical="center"/>
    </xf>
    <xf numFmtId="0" fontId="48" fillId="0" borderId="14">
      <alignment horizontal="left" vertical="center"/>
    </xf>
    <xf numFmtId="0" fontId="49" fillId="0" borderId="0" applyNumberFormat="0" applyFill="0" applyBorder="0" applyAlignment="0" applyProtection="0">
      <alignment vertical="top"/>
      <protection locked="0"/>
    </xf>
    <xf numFmtId="10" fontId="47" fillId="6" borderId="1" applyNumberFormat="0" applyBorder="0" applyAlignment="0" applyProtection="0"/>
    <xf numFmtId="10" fontId="47" fillId="6" borderId="1" applyNumberFormat="0" applyBorder="0" applyAlignment="0" applyProtection="0"/>
    <xf numFmtId="37" fontId="50" fillId="0" borderId="0"/>
    <xf numFmtId="182" fontId="51" fillId="0" borderId="0"/>
    <xf numFmtId="0" fontId="46" fillId="0" borderId="0"/>
    <xf numFmtId="0" fontId="46" fillId="0" borderId="0"/>
    <xf numFmtId="0" fontId="5" fillId="0" borderId="0"/>
    <xf numFmtId="0" fontId="5" fillId="0" borderId="0"/>
    <xf numFmtId="0" fontId="5" fillId="0" borderId="0"/>
    <xf numFmtId="0" fontId="39" fillId="0" borderId="0" applyNumberFormat="0" applyFill="0" applyBorder="0" applyAlignment="0" applyProtection="0"/>
    <xf numFmtId="0" fontId="17" fillId="0" borderId="0"/>
    <xf numFmtId="0" fontId="17"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39" fillId="0" borderId="0" applyNumberFormat="0" applyFill="0" applyBorder="0" applyAlignment="0" applyProtection="0"/>
    <xf numFmtId="0" fontId="39" fillId="0" borderId="0" applyNumberFormat="0" applyFill="0" applyBorder="0" applyAlignment="0" applyProtection="0"/>
    <xf numFmtId="0" fontId="40" fillId="0" borderId="0"/>
    <xf numFmtId="0" fontId="39" fillId="0" borderId="0"/>
    <xf numFmtId="0" fontId="17" fillId="0" borderId="0"/>
    <xf numFmtId="0" fontId="39"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52" fillId="0" borderId="0"/>
    <xf numFmtId="0" fontId="40" fillId="0" borderId="0"/>
    <xf numFmtId="0" fontId="40" fillId="0" borderId="0"/>
    <xf numFmtId="0" fontId="39" fillId="0" borderId="0"/>
    <xf numFmtId="0" fontId="45" fillId="0" borderId="0"/>
    <xf numFmtId="0" fontId="40" fillId="0" borderId="0"/>
    <xf numFmtId="0" fontId="40" fillId="0" borderId="0"/>
    <xf numFmtId="0" fontId="40" fillId="0" borderId="0"/>
    <xf numFmtId="0" fontId="40" fillId="0" borderId="0"/>
    <xf numFmtId="0" fontId="40" fillId="0" borderId="0"/>
    <xf numFmtId="0" fontId="39" fillId="0" borderId="0" applyNumberFormat="0" applyFill="0" applyBorder="0" applyAlignment="0" applyProtection="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9" fillId="0" borderId="0" applyNumberFormat="0" applyFill="0" applyBorder="0" applyAlignment="0" applyProtection="0"/>
    <xf numFmtId="0" fontId="52" fillId="0" borderId="0"/>
    <xf numFmtId="0" fontId="17" fillId="0" borderId="0"/>
    <xf numFmtId="0" fontId="39" fillId="0" borderId="0" applyNumberFormat="0" applyFill="0" applyBorder="0" applyAlignment="0" applyProtection="0"/>
    <xf numFmtId="0" fontId="39" fillId="0" borderId="0" applyNumberFormat="0" applyFill="0" applyBorder="0" applyAlignment="0" applyProtection="0"/>
    <xf numFmtId="0" fontId="5" fillId="0" borderId="0"/>
    <xf numFmtId="10"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8" fillId="0" borderId="19" applyFont="0" applyFill="0" applyAlignment="0" applyProtection="0"/>
    <xf numFmtId="9" fontId="43"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9" fontId="18" fillId="0" borderId="19" applyFont="0" applyFill="0" applyAlignment="0" applyProtection="0"/>
    <xf numFmtId="9" fontId="17" fillId="0" borderId="0" applyFont="0" applyFill="0" applyBorder="0" applyAlignment="0" applyProtection="0"/>
    <xf numFmtId="9" fontId="38" fillId="0" borderId="0" applyFont="0" applyFill="0" applyBorder="0" applyAlignment="0" applyProtection="0"/>
    <xf numFmtId="43" fontId="17"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0" fontId="17" fillId="0" borderId="0"/>
    <xf numFmtId="9" fontId="44" fillId="0" borderId="0" applyFont="0" applyFill="0" applyBorder="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0" borderId="0"/>
    <xf numFmtId="0" fontId="53" fillId="0" borderId="1">
      <alignment horizontal="center"/>
    </xf>
    <xf numFmtId="0" fontId="37" fillId="0" borderId="0">
      <alignment vertical="top"/>
    </xf>
    <xf numFmtId="0" fontId="53" fillId="0" borderId="1">
      <alignment horizontal="center"/>
    </xf>
    <xf numFmtId="0" fontId="53" fillId="0" borderId="1">
      <alignment horizontal="center"/>
    </xf>
    <xf numFmtId="0" fontId="53" fillId="0" borderId="1">
      <alignment horizontal="center"/>
    </xf>
    <xf numFmtId="0" fontId="53" fillId="0" borderId="0">
      <alignment horizontal="center" vertical="center"/>
    </xf>
    <xf numFmtId="0" fontId="54" fillId="7" borderId="0" applyNumberFormat="0" applyFill="0">
      <alignment horizontal="left" vertical="center"/>
    </xf>
    <xf numFmtId="168"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68" fontId="18" fillId="0" borderId="0" applyFont="0" applyFill="0" applyBorder="0" applyAlignment="0" applyProtection="0"/>
    <xf numFmtId="185" fontId="55" fillId="0" borderId="0" applyFont="0" applyFill="0" applyBorder="0" applyAlignment="0" applyProtection="0"/>
    <xf numFmtId="0" fontId="56" fillId="0" borderId="0"/>
    <xf numFmtId="41" fontId="44"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57" fillId="0" borderId="0"/>
    <xf numFmtId="186" fontId="17" fillId="0" borderId="0"/>
    <xf numFmtId="187" fontId="17" fillId="4" borderId="0" applyNumberFormat="0" applyBorder="0" applyAlignment="0" applyProtection="0"/>
    <xf numFmtId="187" fontId="35" fillId="3" borderId="0" applyNumberFormat="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58" fillId="0" borderId="0"/>
    <xf numFmtId="187" fontId="18" fillId="0" borderId="0"/>
    <xf numFmtId="187" fontId="17" fillId="0" borderId="0"/>
    <xf numFmtId="187" fontId="17" fillId="0" borderId="0"/>
    <xf numFmtId="187" fontId="17" fillId="0" borderId="0"/>
    <xf numFmtId="187" fontId="17" fillId="0" borderId="0"/>
    <xf numFmtId="9" fontId="5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1" fontId="18"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2" fillId="0" borderId="0"/>
    <xf numFmtId="0" fontId="17" fillId="0" borderId="0"/>
    <xf numFmtId="43" fontId="17" fillId="0" borderId="0" applyFont="0" applyFill="0" applyBorder="0" applyAlignment="0" applyProtection="0"/>
    <xf numFmtId="0" fontId="17" fillId="0" borderId="0"/>
    <xf numFmtId="0" fontId="13" fillId="0" borderId="0"/>
    <xf numFmtId="0" fontId="13"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1" fontId="18" fillId="0" borderId="0" applyFont="0" applyFill="0" applyBorder="0" applyAlignment="0" applyProtection="0"/>
    <xf numFmtId="41" fontId="18" fillId="0" borderId="0" applyFont="0" applyFill="0" applyBorder="0" applyAlignment="0" applyProtection="0"/>
    <xf numFmtId="43" fontId="17" fillId="0" borderId="0" applyFont="0" applyFill="0" applyBorder="0" applyAlignment="0" applyProtection="0"/>
    <xf numFmtId="0" fontId="17" fillId="0" borderId="0"/>
    <xf numFmtId="0" fontId="3"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64" fillId="0" borderId="0"/>
    <xf numFmtId="0" fontId="64" fillId="0" borderId="0"/>
    <xf numFmtId="0" fontId="64" fillId="0" borderId="0"/>
    <xf numFmtId="0" fontId="64" fillId="0" borderId="0"/>
    <xf numFmtId="43" fontId="2" fillId="0" borderId="0" applyFont="0" applyFill="0" applyBorder="0" applyAlignment="0" applyProtection="0"/>
    <xf numFmtId="0" fontId="2" fillId="0" borderId="0"/>
    <xf numFmtId="0" fontId="2" fillId="0" borderId="0"/>
    <xf numFmtId="0" fontId="16" fillId="0" borderId="0" applyFill="0" applyBorder="0">
      <alignment vertical="center"/>
    </xf>
    <xf numFmtId="41" fontId="16" fillId="0" borderId="17" applyFont="0" applyFill="0" applyAlignment="0">
      <protection locked="0"/>
    </xf>
    <xf numFmtId="178" fontId="16" fillId="0" borderId="18" applyFill="0" applyAlignment="0">
      <protection locked="0"/>
    </xf>
    <xf numFmtId="41" fontId="16" fillId="0" borderId="0" applyFont="0" applyFill="0" applyBorder="0" applyAlignment="0" applyProtection="0"/>
    <xf numFmtId="41" fontId="2"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41" fontId="16" fillId="0" borderId="0" applyFont="0" applyFill="0" applyBorder="0" applyAlignment="0" applyProtection="0"/>
    <xf numFmtId="41" fontId="16" fillId="0" borderId="17" applyFont="0" applyFill="0" applyAlignment="0">
      <protection locked="0"/>
    </xf>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1" fontId="16" fillId="0" borderId="0" applyFont="0" applyFill="0" applyBorder="0" applyAlignment="0" applyProtection="0"/>
    <xf numFmtId="0" fontId="2" fillId="0" borderId="0"/>
    <xf numFmtId="0" fontId="2" fillId="0" borderId="0"/>
    <xf numFmtId="0" fontId="16" fillId="0" borderId="0"/>
    <xf numFmtId="0" fontId="2" fillId="0" borderId="0"/>
    <xf numFmtId="0" fontId="16" fillId="0" borderId="0"/>
    <xf numFmtId="0" fontId="16" fillId="0" borderId="0"/>
    <xf numFmtId="0" fontId="2" fillId="0" borderId="0"/>
    <xf numFmtId="0" fontId="2" fillId="0" borderId="0"/>
    <xf numFmtId="0" fontId="2" fillId="0" borderId="0"/>
    <xf numFmtId="0" fontId="2" fillId="0" borderId="0"/>
    <xf numFmtId="10"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168" fontId="1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86" fontId="2" fillId="0" borderId="0"/>
    <xf numFmtId="187"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16" fillId="0" borderId="0"/>
    <xf numFmtId="187" fontId="2" fillId="0" borderId="0"/>
    <xf numFmtId="187" fontId="2" fillId="0" borderId="0"/>
    <xf numFmtId="187" fontId="2" fillId="0" borderId="0"/>
    <xf numFmtId="187"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16"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16" fillId="0" borderId="0" applyFont="0" applyFill="0" applyBorder="0" applyAlignment="0" applyProtection="0"/>
    <xf numFmtId="41" fontId="1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86" fontId="2" fillId="0" borderId="0"/>
    <xf numFmtId="187"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xf numFmtId="187" fontId="2" fillId="0" borderId="0"/>
    <xf numFmtId="187" fontId="2" fillId="0" borderId="0"/>
    <xf numFmtId="187"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74" fillId="11"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1"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74" fillId="15" borderId="0" applyNumberFormat="0" applyBorder="0" applyAlignment="0" applyProtection="0"/>
    <xf numFmtId="0" fontId="75" fillId="0" borderId="0">
      <alignment horizontal="center" wrapText="1"/>
      <protection locked="0"/>
    </xf>
    <xf numFmtId="197" fontId="16" fillId="0" borderId="0" applyFill="0" applyBorder="0" applyAlignment="0"/>
    <xf numFmtId="197" fontId="16" fillId="0" borderId="0" applyFill="0" applyBorder="0" applyAlignment="0"/>
    <xf numFmtId="189" fontId="16" fillId="0" borderId="0" applyFill="0" applyBorder="0" applyAlignment="0"/>
    <xf numFmtId="189" fontId="16" fillId="0" borderId="0" applyFill="0" applyBorder="0" applyAlignment="0"/>
    <xf numFmtId="198" fontId="16" fillId="0" borderId="0" applyFill="0" applyBorder="0" applyAlignment="0"/>
    <xf numFmtId="198" fontId="16" fillId="0" borderId="0" applyFill="0" applyBorder="0" applyAlignment="0"/>
    <xf numFmtId="199" fontId="16" fillId="0" borderId="0" applyFill="0" applyBorder="0" applyAlignment="0"/>
    <xf numFmtId="199"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89" fontId="16" fillId="0" borderId="0" applyFill="0" applyBorder="0" applyAlignment="0"/>
    <xf numFmtId="189" fontId="16"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37"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01" fontId="16" fillId="0" borderId="0" applyFont="0" applyFill="0" applyBorder="0" applyAlignment="0" applyProtection="0"/>
    <xf numFmtId="20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77" fillId="0" borderId="0" applyNumberFormat="0" applyAlignment="0">
      <alignment horizontal="left"/>
    </xf>
    <xf numFmtId="189" fontId="16" fillId="0" borderId="0" applyFont="0" applyFill="0" applyBorder="0" applyAlignment="0" applyProtection="0"/>
    <xf numFmtId="189" fontId="16" fillId="0" borderId="0" applyFont="0" applyFill="0" applyBorder="0" applyAlignment="0" applyProtection="0"/>
    <xf numFmtId="203" fontId="16" fillId="0" borderId="0" applyFont="0" applyFill="0" applyBorder="0" applyAlignment="0"/>
    <xf numFmtId="203" fontId="16" fillId="0" borderId="0" applyFont="0" applyFill="0" applyBorder="0" applyAlignment="0"/>
    <xf numFmtId="8" fontId="16" fillId="0" borderId="0" applyFont="0" applyFill="0" applyBorder="0" applyAlignment="0"/>
    <xf numFmtId="8" fontId="16" fillId="0" borderId="0" applyFont="0" applyFill="0" applyBorder="0" applyAlignment="0"/>
    <xf numFmtId="204" fontId="39" fillId="0" borderId="0"/>
    <xf numFmtId="15" fontId="73" fillId="0" borderId="0" applyFill="0" applyBorder="0" applyAlignment="0"/>
    <xf numFmtId="205" fontId="16" fillId="6" borderId="0" applyFont="0" applyFill="0" applyBorder="0" applyAlignment="0" applyProtection="0"/>
    <xf numFmtId="205" fontId="16" fillId="6" borderId="0" applyFont="0" applyFill="0" applyBorder="0" applyAlignment="0" applyProtection="0"/>
    <xf numFmtId="205" fontId="16" fillId="6" borderId="24" applyFont="0" applyFill="0" applyBorder="0" applyAlignment="0" applyProtection="0"/>
    <xf numFmtId="205" fontId="16" fillId="6" borderId="24" applyFont="0" applyFill="0" applyBorder="0" applyAlignment="0" applyProtection="0"/>
    <xf numFmtId="17" fontId="73" fillId="0" borderId="0" applyFill="0" applyBorder="0">
      <alignment horizontal="right"/>
    </xf>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204" fontId="39" fillId="0" borderId="0"/>
    <xf numFmtId="14" fontId="37" fillId="0" borderId="0" applyFill="0" applyBorder="0" applyAlignment="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201" fontId="16" fillId="0" borderId="0" applyFill="0" applyBorder="0" applyAlignment="0"/>
    <xf numFmtId="201" fontId="16" fillId="0" borderId="0" applyFill="0" applyBorder="0" applyAlignment="0"/>
    <xf numFmtId="189" fontId="16" fillId="0" borderId="0" applyFill="0" applyBorder="0" applyAlignment="0"/>
    <xf numFmtId="189"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89" fontId="16" fillId="0" borderId="0" applyFill="0" applyBorder="0" applyAlignment="0"/>
    <xf numFmtId="189" fontId="16" fillId="0" borderId="0" applyFill="0" applyBorder="0" applyAlignment="0"/>
    <xf numFmtId="0" fontId="79" fillId="0" borderId="0" applyNumberFormat="0" applyAlignment="0">
      <alignment horizontal="left"/>
    </xf>
    <xf numFmtId="0" fontId="80" fillId="0" borderId="0"/>
    <xf numFmtId="0" fontId="47" fillId="0" borderId="0"/>
    <xf numFmtId="0" fontId="47" fillId="0" borderId="0"/>
    <xf numFmtId="0" fontId="81" fillId="0" borderId="0"/>
    <xf numFmtId="0" fontId="82" fillId="0" borderId="0"/>
    <xf numFmtId="0" fontId="83" fillId="0" borderId="0"/>
    <xf numFmtId="0" fontId="75" fillId="0" borderId="0"/>
    <xf numFmtId="0" fontId="75" fillId="0" borderId="0"/>
    <xf numFmtId="0" fontId="84" fillId="0" borderId="0"/>
    <xf numFmtId="0" fontId="39" fillId="0" borderId="0"/>
    <xf numFmtId="206" fontId="16" fillId="6" borderId="0" applyFont="0" applyFill="0" applyBorder="0" applyAlignment="0"/>
    <xf numFmtId="206" fontId="16" fillId="6" borderId="0" applyFont="0" applyFill="0" applyBorder="0" applyAlignment="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85" fillId="0" borderId="0"/>
    <xf numFmtId="0" fontId="48" fillId="0" borderId="0"/>
    <xf numFmtId="0" fontId="48" fillId="0" borderId="0"/>
    <xf numFmtId="0" fontId="86" fillId="0" borderId="7">
      <alignment horizontal="center"/>
    </xf>
    <xf numFmtId="0" fontId="86" fillId="0" borderId="0">
      <alignment horizontal="center"/>
    </xf>
    <xf numFmtId="8" fontId="47" fillId="6" borderId="0" applyFont="0" applyBorder="0" applyAlignment="0" applyProtection="0">
      <protection locked="0"/>
    </xf>
    <xf numFmtId="15" fontId="47" fillId="6" borderId="0" applyFont="0" applyBorder="0" applyAlignment="0" applyProtection="0">
      <protection locked="0"/>
    </xf>
    <xf numFmtId="206" fontId="16" fillId="6" borderId="0" applyFont="0" applyBorder="0" applyAlignment="0">
      <protection locked="0"/>
    </xf>
    <xf numFmtId="206" fontId="16" fillId="6" borderId="0" applyFont="0" applyBorder="0" applyAlignment="0">
      <protection locked="0"/>
    </xf>
    <xf numFmtId="38" fontId="47" fillId="6" borderId="0">
      <protection locked="0"/>
    </xf>
    <xf numFmtId="168" fontId="16" fillId="6" borderId="0" applyFont="0" applyBorder="0" applyAlignment="0">
      <protection locked="0"/>
    </xf>
    <xf numFmtId="10" fontId="47" fillId="6" borderId="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168" fontId="16" fillId="6" borderId="0" applyFont="0" applyBorder="0" applyAlignment="0">
      <protection locked="0"/>
    </xf>
    <xf numFmtId="207" fontId="16" fillId="6" borderId="0" applyNumberFormat="0" applyBorder="0" applyAlignment="0">
      <protection locked="0"/>
    </xf>
    <xf numFmtId="207" fontId="16" fillId="6" borderId="0" applyNumberFormat="0" applyBorder="0" applyAlignment="0">
      <protection locked="0"/>
    </xf>
    <xf numFmtId="201" fontId="16" fillId="0" borderId="0" applyFill="0" applyBorder="0" applyAlignment="0"/>
    <xf numFmtId="201" fontId="16" fillId="0" borderId="0" applyFill="0" applyBorder="0" applyAlignment="0"/>
    <xf numFmtId="189" fontId="16" fillId="0" borderId="0" applyFill="0" applyBorder="0" applyAlignment="0"/>
    <xf numFmtId="189"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89" fontId="16" fillId="0" borderId="0" applyFill="0" applyBorder="0" applyAlignment="0"/>
    <xf numFmtId="189" fontId="16" fillId="0" borderId="0" applyFill="0" applyBorder="0" applyAlignment="0"/>
    <xf numFmtId="0" fontId="16" fillId="5" borderId="0" applyFont="0" applyBorder="0" applyAlignment="0" applyProtection="0">
      <alignment horizontal="right"/>
      <protection hidden="1"/>
    </xf>
    <xf numFmtId="0" fontId="16" fillId="5" borderId="0" applyFont="0" applyBorder="0" applyAlignment="0" applyProtection="0">
      <alignment horizontal="right"/>
      <protection hidden="1"/>
    </xf>
    <xf numFmtId="208"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8" fontId="47" fillId="0" borderId="0" applyFont="0" applyFill="0" applyBorder="0" applyAlignment="0"/>
    <xf numFmtId="207" fontId="16" fillId="0" borderId="0" applyFont="0" applyFill="0" applyBorder="0" applyAlignment="0"/>
    <xf numFmtId="207" fontId="16" fillId="0" borderId="0" applyFont="0" applyFill="0" applyBorder="0" applyAlignment="0"/>
    <xf numFmtId="40" fontId="47" fillId="0" borderId="0" applyFont="0" applyFill="0" applyBorder="0" applyAlignment="0"/>
    <xf numFmtId="209" fontId="47"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0" borderId="0"/>
    <xf numFmtId="0" fontId="5" fillId="0" borderId="0"/>
    <xf numFmtId="0" fontId="5" fillId="0" borderId="0"/>
    <xf numFmtId="0" fontId="16" fillId="0" borderId="0"/>
    <xf numFmtId="0" fontId="5" fillId="0" borderId="0"/>
    <xf numFmtId="0" fontId="5" fillId="0" borderId="0"/>
    <xf numFmtId="0" fontId="5" fillId="0" borderId="0"/>
    <xf numFmtId="0" fontId="2"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16" fillId="0" borderId="0"/>
    <xf numFmtId="0" fontId="16" fillId="0" borderId="0"/>
    <xf numFmtId="0" fontId="16" fillId="0" borderId="0"/>
    <xf numFmtId="0" fontId="16" fillId="0" borderId="0"/>
    <xf numFmtId="207" fontId="16" fillId="0" borderId="0" applyNumberFormat="0" applyFill="0" applyBorder="0" applyAlignment="0" applyProtection="0"/>
    <xf numFmtId="207" fontId="16"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10" fontId="16" fillId="0" borderId="0" applyFont="0" applyFill="0" applyBorder="0" applyAlignment="0" applyProtection="0"/>
    <xf numFmtId="21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211" fontId="16" fillId="0" borderId="0"/>
    <xf numFmtId="211" fontId="16" fillId="0" borderId="0"/>
    <xf numFmtId="14" fontId="75" fillId="0" borderId="0">
      <alignment horizontal="center" wrapText="1"/>
      <protection locked="0"/>
    </xf>
    <xf numFmtId="200" fontId="16" fillId="0" borderId="0" applyFont="0" applyFill="0" applyBorder="0" applyAlignment="0" applyProtection="0"/>
    <xf numFmtId="200" fontId="16" fillId="0" borderId="0" applyFont="0" applyFill="0" applyBorder="0" applyAlignment="0" applyProtection="0"/>
    <xf numFmtId="212" fontId="16" fillId="0" borderId="0" applyFont="0" applyFill="0" applyBorder="0" applyAlignment="0" applyProtection="0"/>
    <xf numFmtId="212" fontId="16" fillId="0" borderId="0" applyFont="0" applyFill="0" applyBorder="0" applyAlignment="0" applyProtection="0"/>
    <xf numFmtId="168" fontId="16" fillId="0" borderId="0" applyFont="0" applyFill="0" applyBorder="0" applyAlignment="0"/>
    <xf numFmtId="168" fontId="16" fillId="0" borderId="0" applyFont="0" applyFill="0" applyBorder="0" applyAlignment="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211"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189" fontId="16" fillId="0" borderId="0" applyFill="0" applyBorder="0" applyAlignment="0"/>
    <xf numFmtId="189" fontId="16" fillId="0" borderId="0" applyFill="0" applyBorder="0" applyAlignment="0"/>
    <xf numFmtId="201" fontId="16" fillId="0" borderId="0" applyFill="0" applyBorder="0" applyAlignment="0"/>
    <xf numFmtId="201" fontId="16" fillId="0" borderId="0" applyFill="0" applyBorder="0" applyAlignment="0"/>
    <xf numFmtId="202" fontId="16" fillId="0" borderId="0" applyFill="0" applyBorder="0" applyAlignment="0"/>
    <xf numFmtId="202" fontId="16" fillId="0" borderId="0" applyFill="0" applyBorder="0" applyAlignment="0"/>
    <xf numFmtId="189" fontId="16" fillId="0" borderId="0" applyFill="0" applyBorder="0" applyAlignment="0"/>
    <xf numFmtId="189" fontId="16" fillId="0" borderId="0" applyFill="0" applyBorder="0" applyAlignment="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0" fontId="88" fillId="19" borderId="0" applyNumberFormat="0" applyFont="0" applyBorder="0" applyAlignment="0">
      <alignment horizontal="center"/>
    </xf>
    <xf numFmtId="213" fontId="89" fillId="0" borderId="0" applyNumberFormat="0" applyFill="0" applyBorder="0" applyAlignment="0" applyProtection="0">
      <alignment horizontal="left"/>
    </xf>
    <xf numFmtId="0" fontId="88" fillId="1" borderId="14" applyNumberFormat="0" applyFont="0" applyAlignment="0">
      <alignment horizontal="center"/>
    </xf>
    <xf numFmtId="0" fontId="90" fillId="0" borderId="0" applyNumberFormat="0" applyFill="0" applyBorder="0" applyAlignment="0" applyProtection="0"/>
    <xf numFmtId="0" fontId="91" fillId="0" borderId="0" applyNumberFormat="0" applyFill="0" applyBorder="0" applyAlignment="0">
      <alignment horizontal="center"/>
    </xf>
    <xf numFmtId="207" fontId="16" fillId="20" borderId="0" applyNumberFormat="0" applyFont="0" applyBorder="0" applyAlignment="0">
      <protection hidden="1"/>
    </xf>
    <xf numFmtId="207" fontId="16" fillId="20" borderId="0" applyNumberFormat="0" applyFont="0" applyBorder="0" applyAlignment="0">
      <protection hidden="1"/>
    </xf>
    <xf numFmtId="40" fontId="92" fillId="0" borderId="0" applyBorder="0">
      <alignment horizontal="right"/>
    </xf>
    <xf numFmtId="207" fontId="16" fillId="21" borderId="0" applyNumberFormat="0" applyFont="0" applyBorder="0" applyAlignment="0" applyProtection="0"/>
    <xf numFmtId="207" fontId="16" fillId="21" borderId="0" applyNumberFormat="0" applyFont="0" applyBorder="0" applyAlignment="0" applyProtection="0"/>
    <xf numFmtId="49" fontId="37" fillId="0" borderId="0" applyFill="0" applyBorder="0" applyAlignment="0"/>
    <xf numFmtId="214" fontId="16" fillId="0" borderId="0" applyFill="0" applyBorder="0" applyAlignment="0"/>
    <xf numFmtId="214" fontId="16" fillId="0" borderId="0" applyFill="0" applyBorder="0" applyAlignment="0"/>
    <xf numFmtId="215"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216" fontId="16" fillId="0" borderId="0" applyFill="0" applyBorder="0" applyAlignment="0" applyProtection="0">
      <alignment horizontal="right"/>
    </xf>
    <xf numFmtId="207" fontId="16" fillId="0" borderId="0" applyNumberFormat="0" applyFill="0" applyBorder="0" applyAlignment="0" applyProtection="0"/>
    <xf numFmtId="207" fontId="16" fillId="0" borderId="0" applyNumberFormat="0" applyFill="0" applyBorder="0" applyAlignment="0" applyProtection="0"/>
    <xf numFmtId="0" fontId="2" fillId="0" borderId="0"/>
    <xf numFmtId="41" fontId="16" fillId="0" borderId="0" applyFont="0" applyFill="0" applyBorder="0" applyAlignment="0" applyProtection="0"/>
    <xf numFmtId="0" fontId="5" fillId="0" borderId="0"/>
    <xf numFmtId="0" fontId="16" fillId="0" borderId="0"/>
    <xf numFmtId="0" fontId="5" fillId="0" borderId="0"/>
    <xf numFmtId="0" fontId="5" fillId="0" borderId="0"/>
    <xf numFmtId="43" fontId="16" fillId="0" borderId="0" applyFont="0" applyFill="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217" fontId="93" fillId="0" borderId="0" applyProtection="0">
      <protection locked="0"/>
    </xf>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8" fillId="46" borderId="26" applyNumberFormat="0" applyAlignment="0" applyProtection="0"/>
    <xf numFmtId="0" fontId="98" fillId="46" borderId="26" applyNumberFormat="0" applyAlignment="0" applyProtection="0"/>
    <xf numFmtId="0" fontId="98" fillId="12" borderId="26"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18" fontId="99" fillId="0" borderId="27" applyBorder="0"/>
    <xf numFmtId="219" fontId="93" fillId="0" borderId="0">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220" fontId="16" fillId="0" borderId="0" applyFont="0" applyFill="0" applyBorder="0" applyAlignment="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 fillId="0" borderId="0"/>
    <xf numFmtId="0" fontId="5" fillId="0" borderId="0"/>
    <xf numFmtId="9" fontId="16" fillId="0" borderId="0" applyFont="0" applyFill="0" applyBorder="0" applyAlignment="0" applyProtection="0"/>
    <xf numFmtId="41" fontId="44" fillId="0" borderId="0" applyFont="0" applyFill="0" applyBorder="0" applyAlignment="0" applyProtection="0"/>
    <xf numFmtId="0" fontId="16" fillId="0" borderId="0"/>
    <xf numFmtId="43" fontId="2"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173" fontId="16" fillId="0" borderId="0" applyFont="0" applyFill="0" applyBorder="0" applyAlignment="0"/>
    <xf numFmtId="173" fontId="16" fillId="0" borderId="0" applyFont="0" applyFill="0" applyBorder="0" applyAlignment="0"/>
    <xf numFmtId="173" fontId="47" fillId="6" borderId="0" applyFont="0" applyBorder="0" applyAlignment="0" applyProtection="0">
      <protection locked="0"/>
    </xf>
    <xf numFmtId="222" fontId="16" fillId="6" borderId="0" applyNumberFormat="0" applyBorder="0" applyAlignment="0">
      <protection locked="0"/>
    </xf>
    <xf numFmtId="222" fontId="16" fillId="6" borderId="0" applyNumberFormat="0" applyBorder="0" applyAlignment="0">
      <protection locked="0"/>
    </xf>
    <xf numFmtId="221" fontId="87" fillId="0" borderId="0"/>
    <xf numFmtId="222" fontId="16" fillId="0" borderId="0" applyFont="0" applyFill="0" applyBorder="0" applyAlignment="0"/>
    <xf numFmtId="222" fontId="16" fillId="0" borderId="0" applyFont="0" applyFill="0" applyBorder="0" applyAlignment="0"/>
    <xf numFmtId="222" fontId="16" fillId="0" borderId="0" applyNumberFormat="0" applyFill="0" applyBorder="0" applyAlignment="0" applyProtection="0"/>
    <xf numFmtId="222" fontId="16" fillId="0" borderId="0" applyNumberFormat="0" applyFill="0" applyBorder="0" applyAlignment="0" applyProtection="0"/>
    <xf numFmtId="222" fontId="16" fillId="0" borderId="0" applyNumberFormat="0" applyFill="0" applyBorder="0" applyAlignment="0" applyProtection="0">
      <alignment horizontal="left"/>
    </xf>
    <xf numFmtId="222" fontId="16" fillId="0" borderId="0" applyNumberFormat="0" applyFill="0" applyBorder="0" applyAlignment="0" applyProtection="0">
      <alignment horizontal="left"/>
    </xf>
    <xf numFmtId="222" fontId="16" fillId="20" borderId="0" applyNumberFormat="0" applyFont="0" applyBorder="0" applyAlignment="0">
      <protection hidden="1"/>
    </xf>
    <xf numFmtId="222" fontId="16" fillId="20" borderId="0" applyNumberFormat="0" applyFont="0" applyBorder="0" applyAlignment="0">
      <protection hidden="1"/>
    </xf>
    <xf numFmtId="222" fontId="16" fillId="21" borderId="0" applyNumberFormat="0" applyFont="0" applyBorder="0" applyAlignment="0" applyProtection="0"/>
    <xf numFmtId="222" fontId="16" fillId="21" borderId="0" applyNumberFormat="0" applyFont="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222" fontId="16" fillId="0" borderId="0" applyNumberFormat="0" applyFill="0" applyBorder="0" applyAlignment="0" applyProtection="0"/>
    <xf numFmtId="222" fontId="16" fillId="0" borderId="0" applyNumberForma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38" fillId="0" borderId="0" applyFont="0" applyFill="0" applyBorder="0" applyAlignment="0" applyProtection="0"/>
    <xf numFmtId="204" fontId="39" fillId="0" borderId="0"/>
    <xf numFmtId="168" fontId="16" fillId="6" borderId="0" applyFont="0" applyBorder="0" applyAlignment="0">
      <protection locked="0"/>
    </xf>
    <xf numFmtId="0" fontId="39" fillId="0" borderId="0"/>
    <xf numFmtId="0" fontId="39" fillId="0" borderId="0"/>
    <xf numFmtId="168" fontId="16" fillId="6" borderId="0" applyFont="0" applyBorder="0" applyAlignment="0">
      <protection locked="0"/>
    </xf>
    <xf numFmtId="204" fontId="39" fillId="0" borderId="0"/>
    <xf numFmtId="0" fontId="16" fillId="0" borderId="0"/>
    <xf numFmtId="41" fontId="2" fillId="0" borderId="0" applyFont="0" applyFill="0" applyBorder="0" applyAlignment="0" applyProtection="0"/>
    <xf numFmtId="0" fontId="5" fillId="0" borderId="0"/>
    <xf numFmtId="0" fontId="2" fillId="0" borderId="0"/>
    <xf numFmtId="0" fontId="121" fillId="0" borderId="0"/>
    <xf numFmtId="0" fontId="16" fillId="0" borderId="0"/>
    <xf numFmtId="0" fontId="16" fillId="0" borderId="0"/>
    <xf numFmtId="0" fontId="16" fillId="0" borderId="0"/>
    <xf numFmtId="224" fontId="122"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5" fontId="16" fillId="0" borderId="0" applyFont="0" applyFill="0" applyBorder="0" applyAlignment="0" applyProtection="0"/>
    <xf numFmtId="225" fontId="47" fillId="0" borderId="0" applyFont="0" applyFill="0" applyBorder="0" applyAlignment="0" applyProtection="0"/>
    <xf numFmtId="196"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4" fontId="16" fillId="0" borderId="0" applyFont="0" applyFill="0" applyBorder="0" applyAlignment="0" applyProtection="0"/>
    <xf numFmtId="0" fontId="16" fillId="0" borderId="0" applyFont="0" applyFill="0" applyBorder="0" applyAlignment="0" applyProtection="0"/>
    <xf numFmtId="226" fontId="16" fillId="0" borderId="0">
      <alignment horizontal="right"/>
    </xf>
    <xf numFmtId="172" fontId="16" fillId="0" borderId="0">
      <alignment horizontal="right"/>
    </xf>
    <xf numFmtId="0" fontId="16" fillId="0" borderId="0">
      <alignment horizontal="right"/>
    </xf>
    <xf numFmtId="227" fontId="16" fillId="0" borderId="0" applyFont="0" applyFill="0" applyBorder="0" applyAlignment="0" applyProtection="0"/>
    <xf numFmtId="227" fontId="122" fillId="0" borderId="0" applyFont="0" applyFill="0" applyBorder="0" applyAlignment="0" applyProtection="0"/>
    <xf numFmtId="172" fontId="16" fillId="0" borderId="0">
      <alignment horizontal="right"/>
    </xf>
    <xf numFmtId="228" fontId="16" fillId="0" borderId="0" applyFont="0" applyFill="0" applyBorder="0" applyAlignment="0" applyProtection="0"/>
    <xf numFmtId="228" fontId="122" fillId="0" borderId="0" applyFont="0" applyFill="0" applyBorder="0" applyAlignment="0" applyProtection="0"/>
    <xf numFmtId="0" fontId="16" fillId="0" borderId="0"/>
    <xf numFmtId="9" fontId="123" fillId="0" borderId="0" applyFont="0" applyFill="0" applyBorder="0" applyAlignment="0" applyProtection="0"/>
    <xf numFmtId="0" fontId="16" fillId="0" borderId="0"/>
    <xf numFmtId="0" fontId="16" fillId="0" borderId="0"/>
    <xf numFmtId="0" fontId="16" fillId="0" borderId="0"/>
    <xf numFmtId="188" fontId="16" fillId="0" borderId="0" applyFont="0" applyFill="0" applyBorder="0" applyAlignment="0" applyProtection="0"/>
    <xf numFmtId="188" fontId="122" fillId="0" borderId="0" applyFont="0" applyFill="0" applyBorder="0" applyAlignment="0" applyProtection="0"/>
    <xf numFmtId="10" fontId="16" fillId="0" borderId="0" applyFont="0" applyFill="0" applyBorder="0" applyAlignment="0" applyProtection="0"/>
    <xf numFmtId="10" fontId="122" fillId="0" borderId="0" applyFont="0" applyFill="0" applyBorder="0" applyAlignment="0" applyProtection="0"/>
    <xf numFmtId="0" fontId="16" fillId="0" borderId="0" applyFont="0" applyFill="0" applyBorder="0" applyAlignment="0"/>
    <xf numFmtId="0" fontId="16" fillId="0" borderId="0">
      <protection locked="0"/>
    </xf>
    <xf numFmtId="0" fontId="42" fillId="0" borderId="0"/>
    <xf numFmtId="0" fontId="42" fillId="0" borderId="0"/>
    <xf numFmtId="0" fontId="42" fillId="0" borderId="0"/>
    <xf numFmtId="0" fontId="42" fillId="0" borderId="0"/>
    <xf numFmtId="229" fontId="16" fillId="0" borderId="0" applyFont="0" applyFill="0" applyBorder="0" applyAlignment="0" applyProtection="0"/>
    <xf numFmtId="38" fontId="16" fillId="0" borderId="0" applyFont="0" applyFill="0" applyBorder="0" applyAlignment="0" applyProtection="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30" fontId="16" fillId="0" borderId="0" applyFont="0" applyFill="0" applyBorder="0" applyAlignment="0" applyProtection="0"/>
    <xf numFmtId="38" fontId="16" fillId="0" borderId="0" applyFont="0" applyFill="0" applyBorder="0" applyAlignment="0" applyProtection="0"/>
    <xf numFmtId="0" fontId="16" fillId="0" borderId="0"/>
    <xf numFmtId="231" fontId="16" fillId="0" borderId="0" applyFill="0" applyBorder="0" applyProtection="0">
      <alignment vertical="center"/>
    </xf>
    <xf numFmtId="231" fontId="124" fillId="0" borderId="0" applyFill="0" applyBorder="0" applyProtection="0">
      <alignment vertical="center"/>
    </xf>
    <xf numFmtId="232" fontId="16" fillId="0" borderId="0" applyFont="0" applyFill="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181"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1" fontId="16" fillId="0" borderId="0">
      <alignment vertical="top"/>
    </xf>
    <xf numFmtId="0" fontId="125" fillId="0" borderId="0"/>
    <xf numFmtId="0" fontId="16" fillId="0" borderId="0" applyNumberFormat="0" applyFill="0" applyBorder="0" applyAlignment="0" applyProtection="0"/>
    <xf numFmtId="0" fontId="16" fillId="0" borderId="0" applyNumberForma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4"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235" fontId="16" fillId="0" borderId="0" applyFont="0" applyFill="0" applyAlignment="0" applyProtection="0"/>
    <xf numFmtId="193" fontId="16" fillId="0" borderId="0" applyFont="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193" fontId="16" fillId="0" borderId="0" applyFont="0" applyFill="0" applyBorder="0" applyAlignment="0" applyProtection="0"/>
    <xf numFmtId="193" fontId="16" fillId="0" borderId="0" applyFont="0" applyFill="0" applyBorder="0" applyAlignment="0" applyProtection="0"/>
    <xf numFmtId="234" fontId="16" fillId="0" borderId="0" applyFon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Border="0" applyAlignment="0" applyProtection="0"/>
    <xf numFmtId="23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237" fontId="16" fillId="0" borderId="0" applyFont="0" applyFill="0" applyAlignment="0" applyProtection="0"/>
    <xf numFmtId="194" fontId="16" fillId="0" borderId="0" applyFont="0" applyFill="0" applyBorder="0" applyAlignment="0" applyProtection="0"/>
    <xf numFmtId="194" fontId="16" fillId="0" borderId="0" applyFont="0" applyFill="0" applyBorder="0" applyAlignment="0" applyProtection="0"/>
    <xf numFmtId="194" fontId="16" fillId="0" borderId="0" applyFont="0" applyFill="0" applyBorder="0" applyAlignment="0" applyProtection="0"/>
    <xf numFmtId="194"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194" fontId="16" fillId="0" borderId="0" applyFont="0" applyFill="0" applyBorder="0" applyAlignment="0" applyProtection="0"/>
    <xf numFmtId="194" fontId="16" fillId="0" borderId="0" applyFont="0" applyFill="0" applyBorder="0" applyAlignment="0" applyProtection="0"/>
    <xf numFmtId="164"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164"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4"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39"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240" fontId="16" fillId="0" borderId="0" applyFont="0" applyFill="0" applyAlignment="0" applyProtection="0"/>
    <xf numFmtId="195" fontId="16" fillId="0" borderId="0" applyFont="0" applyFill="0" applyBorder="0" applyAlignment="0" applyProtection="0"/>
    <xf numFmtId="195" fontId="16" fillId="0" borderId="0" applyFont="0" applyFill="0" applyBorder="0" applyAlignment="0" applyProtection="0"/>
    <xf numFmtId="195" fontId="16" fillId="0" borderId="0" applyFont="0" applyFill="0" applyBorder="0" applyAlignment="0" applyProtection="0"/>
    <xf numFmtId="195"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195" fontId="16" fillId="0" borderId="0" applyFont="0" applyFill="0" applyBorder="0" applyAlignment="0" applyProtection="0"/>
    <xf numFmtId="195" fontId="16" fillId="0" borderId="0" applyFont="0" applyFill="0" applyBorder="0" applyAlignment="0" applyProtection="0"/>
    <xf numFmtId="39"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16" fillId="0" borderId="0"/>
    <xf numFmtId="181" fontId="16" fillId="0" borderId="0"/>
    <xf numFmtId="241" fontId="16" fillId="0" borderId="0" applyFont="0" applyFill="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Border="0" applyAlignment="0" applyProtection="0"/>
    <xf numFmtId="241" fontId="16" fillId="0" borderId="0" applyFont="0" applyFill="0" applyAlignment="0" applyProtection="0"/>
    <xf numFmtId="241" fontId="16" fillId="0" borderId="0" applyFont="0" applyFill="0" applyAlignment="0" applyProtection="0"/>
    <xf numFmtId="241" fontId="16" fillId="0" borderId="0" applyFont="0" applyFill="0" applyBorder="0" applyAlignment="0" applyProtection="0"/>
    <xf numFmtId="241"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16" fillId="0" borderId="0"/>
    <xf numFmtId="181" fontId="16" fillId="0" borderId="0">
      <alignment vertical="top"/>
    </xf>
    <xf numFmtId="0" fontId="16" fillId="0" borderId="0"/>
    <xf numFmtId="0" fontId="16" fillId="0" borderId="0"/>
    <xf numFmtId="0" fontId="16" fillId="0" borderId="0"/>
    <xf numFmtId="0" fontId="16" fillId="0" borderId="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 fillId="52"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0" fontId="7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37" fontId="16" fillId="0" borderId="0"/>
    <xf numFmtId="0"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0" fontId="16" fillId="0" borderId="0"/>
    <xf numFmtId="37"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37" fontId="16" fillId="0" borderId="0"/>
    <xf numFmtId="0" fontId="16" fillId="0" borderId="0"/>
    <xf numFmtId="242" fontId="16" fillId="0" borderId="0"/>
    <xf numFmtId="0" fontId="16" fillId="0" borderId="0"/>
    <xf numFmtId="0" fontId="16" fillId="0" borderId="0"/>
    <xf numFmtId="242" fontId="16" fillId="0" borderId="0"/>
    <xf numFmtId="0" fontId="16" fillId="0" borderId="0"/>
    <xf numFmtId="37" fontId="16" fillId="0" borderId="0"/>
    <xf numFmtId="0" fontId="16" fillId="0" borderId="0"/>
    <xf numFmtId="0" fontId="16" fillId="0" borderId="0"/>
    <xf numFmtId="0" fontId="16" fillId="0" borderId="0"/>
    <xf numFmtId="0" fontId="16" fillId="0" borderId="0"/>
    <xf numFmtId="242" fontId="16" fillId="0" borderId="0"/>
    <xf numFmtId="0" fontId="16" fillId="0" borderId="0"/>
    <xf numFmtId="0" fontId="16" fillId="0" borderId="0"/>
    <xf numFmtId="181" fontId="16" fillId="0" borderId="0">
      <alignment vertical="top"/>
    </xf>
    <xf numFmtId="0" fontId="16" fillId="0" borderId="0" applyNumberFormat="0" applyFill="0" applyBorder="0" applyAlignment="0" applyProtection="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43" fontId="16" fillId="0" borderId="0" applyFont="0" applyFill="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244" fontId="16" fillId="0" borderId="0" applyFont="0" applyFill="0" applyAlignment="0" applyProtection="0"/>
    <xf numFmtId="192" fontId="16" fillId="0" borderId="0" applyFont="0" applyFill="0" applyBorder="0" applyAlignment="0" applyProtection="0"/>
    <xf numFmtId="192" fontId="16" fillId="0" borderId="0" applyFont="0" applyFill="0" applyBorder="0" applyAlignment="0" applyProtection="0"/>
    <xf numFmtId="192" fontId="16" fillId="0" borderId="0" applyFont="0" applyFill="0" applyBorder="0" applyAlignment="0" applyProtection="0"/>
    <xf numFmtId="192"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192" fontId="16" fillId="0" borderId="0" applyFont="0" applyFill="0" applyBorder="0" applyAlignment="0" applyProtection="0"/>
    <xf numFmtId="192" fontId="16" fillId="0" borderId="0" applyFont="0" applyFill="0" applyBorder="0" applyAlignment="0" applyProtection="0"/>
    <xf numFmtId="165" fontId="16" fillId="0" borderId="0" applyFont="0" applyFill="0" applyBorder="0" applyAlignment="0" applyProtection="0"/>
    <xf numFmtId="243" fontId="16" fillId="0" borderId="0" applyFont="0" applyFill="0" applyAlignment="0" applyProtection="0"/>
    <xf numFmtId="243" fontId="16" fillId="0" borderId="0" applyFont="0" applyFill="0" applyAlignment="0" applyProtection="0"/>
    <xf numFmtId="165" fontId="16" fillId="0" borderId="0" applyFont="0" applyFill="0" applyBorder="0" applyAlignment="0" applyProtection="0"/>
    <xf numFmtId="165"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246" fontId="16" fillId="0" borderId="0" applyFont="0" applyFill="0" applyProtection="0">
      <alignment horizontal="right"/>
    </xf>
    <xf numFmtId="246" fontId="16" fillId="0" borderId="0" applyFont="0" applyFill="0" applyProtection="0">
      <alignment horizontal="right"/>
    </xf>
    <xf numFmtId="246" fontId="16" fillId="0" borderId="0" applyFont="0" applyFill="0" applyBorder="0" applyProtection="0">
      <alignment horizontal="right"/>
    </xf>
    <xf numFmtId="246" fontId="16" fillId="0" borderId="0" applyFont="0" applyFill="0" applyBorder="0" applyProtection="0">
      <alignment horizontal="right"/>
    </xf>
    <xf numFmtId="166" fontId="16" fillId="0" borderId="0" applyFont="0" applyFill="0" applyBorder="0" applyAlignment="0" applyProtection="0"/>
    <xf numFmtId="245" fontId="16" fillId="0" borderId="0" applyFont="0" applyFill="0" applyAlignment="0" applyProtection="0"/>
    <xf numFmtId="245" fontId="16" fillId="0" borderId="0" applyFont="0" applyFill="0" applyAlignment="0" applyProtection="0"/>
    <xf numFmtId="166" fontId="16" fillId="0" borderId="0" applyFont="0" applyFill="0" applyBorder="0" applyAlignment="0" applyProtection="0"/>
    <xf numFmtId="166"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xf numFmtId="247" fontId="16" fillId="0" borderId="0" applyFont="0" applyFill="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247" fontId="16" fillId="0" borderId="0" applyFont="0" applyFill="0" applyAlignment="0" applyProtection="0"/>
    <xf numFmtId="247" fontId="16" fillId="0" borderId="0" applyFont="0" applyFill="0" applyAlignment="0" applyProtection="0"/>
    <xf numFmtId="167" fontId="16" fillId="0" borderId="0" applyFont="0" applyFill="0" applyBorder="0" applyAlignment="0" applyProtection="0"/>
    <xf numFmtId="167"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248" fontId="16" fillId="0" borderId="0" applyFont="0" applyFill="0" applyAlignment="0" applyProtection="0"/>
    <xf numFmtId="248"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0" fontId="16" fillId="0" borderId="0" applyNumberFormat="0" applyFill="0" applyBorder="0" applyAlignment="0" applyProtection="0"/>
    <xf numFmtId="181" fontId="16" fillId="0" borderId="0">
      <alignment vertical="top"/>
    </xf>
    <xf numFmtId="181" fontId="16" fillId="0" borderId="0">
      <alignment vertical="top"/>
    </xf>
    <xf numFmtId="181" fontId="16" fillId="0" borderId="0">
      <alignment vertical="top"/>
    </xf>
    <xf numFmtId="164" fontId="125" fillId="0" borderId="0" applyFont="0" applyFill="0" applyBorder="0" applyAlignment="0" applyProtection="0"/>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181" fontId="16" fillId="0" borderId="0"/>
    <xf numFmtId="181" fontId="16" fillId="0" borderId="0"/>
    <xf numFmtId="181" fontId="16" fillId="0" borderId="0"/>
    <xf numFmtId="181" fontId="16" fillId="0" borderId="0"/>
    <xf numFmtId="181" fontId="16" fillId="0" borderId="0">
      <alignment vertical="top"/>
    </xf>
    <xf numFmtId="181" fontId="16" fillId="0" borderId="0">
      <alignment vertical="top"/>
    </xf>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181" fontId="16" fillId="0" borderId="0"/>
    <xf numFmtId="0" fontId="120" fillId="0" borderId="44" applyNumberFormat="0" applyFill="0" applyAlignment="0" applyProtection="0"/>
    <xf numFmtId="0" fontId="128" fillId="0" borderId="45" applyNumberFormat="0" applyFill="0" applyProtection="0">
      <alignment horizontal="center"/>
    </xf>
    <xf numFmtId="0" fontId="128" fillId="0" borderId="45" applyNumberFormat="0" applyFill="0" applyProtection="0">
      <alignment horizontal="center"/>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9" fillId="0" borderId="0" applyNumberFormat="0" applyFill="0" applyProtection="0">
      <alignment horizontal="center"/>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6" fillId="0" borderId="0"/>
    <xf numFmtId="0" fontId="16" fillId="0" borderId="0"/>
    <xf numFmtId="0" fontId="16" fillId="0" borderId="0"/>
    <xf numFmtId="0" fontId="16" fillId="0" borderId="0"/>
    <xf numFmtId="0" fontId="16" fillId="0" borderId="0"/>
    <xf numFmtId="0" fontId="131" fillId="0" borderId="0"/>
    <xf numFmtId="0" fontId="131"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9" fontId="16" fillId="0" borderId="0" applyFont="0" applyFill="0" applyBorder="0" applyAlignment="0" applyProtection="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0" fontId="87" fillId="0" borderId="0"/>
    <xf numFmtId="251" fontId="16" fillId="0" borderId="0" applyFont="0" applyFill="0" applyBorder="0" applyAlignment="0" applyProtection="0"/>
    <xf numFmtId="252" fontId="16" fillId="0" borderId="0" applyFont="0" applyFill="0" applyBorder="0" applyAlignment="0" applyProtection="0"/>
    <xf numFmtId="253" fontId="16" fillId="0" borderId="0" applyFont="0" applyFill="0" applyBorder="0" applyAlignment="0" applyProtection="0"/>
    <xf numFmtId="254" fontId="16" fillId="0" borderId="0" applyFont="0" applyFill="0" applyBorder="0" applyAlignment="0" applyProtection="0"/>
    <xf numFmtId="255" fontId="16" fillId="0" borderId="0" applyFont="0" applyFill="0" applyBorder="0" applyAlignment="0" applyProtection="0"/>
    <xf numFmtId="256" fontId="16"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257"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8" fontId="16" fillId="0" borderId="0">
      <protection locked="0"/>
    </xf>
    <xf numFmtId="259"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260"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258" fontId="132"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8" fontId="16" fillId="0" borderId="0">
      <protection locked="0"/>
    </xf>
    <xf numFmtId="259" fontId="16" fillId="0" borderId="0">
      <protection locked="0"/>
    </xf>
    <xf numFmtId="258" fontId="133" fillId="0" borderId="0">
      <protection locked="0"/>
    </xf>
    <xf numFmtId="0" fontId="16" fillId="0" borderId="0"/>
    <xf numFmtId="0" fontId="16" fillId="0" borderId="0"/>
    <xf numFmtId="0" fontId="16" fillId="0" borderId="0"/>
    <xf numFmtId="0" fontId="16" fillId="0" borderId="0"/>
    <xf numFmtId="261" fontId="16" fillId="0" borderId="0" applyFont="0" applyFill="0" applyBorder="0" applyAlignment="0" applyProtection="0"/>
    <xf numFmtId="262" fontId="16" fillId="0" borderId="0" applyFont="0" applyFill="0" applyBorder="0" applyAlignment="0" applyProtection="0"/>
    <xf numFmtId="263" fontId="16" fillId="0" borderId="0" applyFont="0" applyFill="0" applyBorder="0" applyAlignment="0" applyProtection="0"/>
    <xf numFmtId="249" fontId="16" fillId="0" borderId="0" applyFont="0" applyFill="0" applyBorder="0" applyAlignment="0" applyProtection="0"/>
    <xf numFmtId="0" fontId="16" fillId="0" borderId="0"/>
    <xf numFmtId="0" fontId="82" fillId="0" borderId="0"/>
    <xf numFmtId="264" fontId="16" fillId="0" borderId="0" applyBorder="0"/>
    <xf numFmtId="265" fontId="16" fillId="0" borderId="0">
      <alignment horizontal="center"/>
    </xf>
    <xf numFmtId="202" fontId="16" fillId="0" borderId="0" applyFont="0" applyBorder="0"/>
    <xf numFmtId="171" fontId="125" fillId="0" borderId="0" applyFont="0" applyFill="0" applyBorder="0" applyAlignment="0" applyProtection="0"/>
    <xf numFmtId="171" fontId="125" fillId="0" borderId="0" applyFont="0" applyFill="0" applyBorder="0" applyAlignment="0" applyProtection="0"/>
    <xf numFmtId="0" fontId="16" fillId="0" borderId="0" applyFont="0"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8"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31"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xf numFmtId="0" fontId="16" fillId="0" borderId="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2" fillId="0" borderId="2" applyBorder="0"/>
    <xf numFmtId="0" fontId="134" fillId="0" borderId="2" applyBorder="0"/>
    <xf numFmtId="0" fontId="134" fillId="0" borderId="2"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5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1"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5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8"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9" fontId="135" fillId="0" borderId="0" applyFont="0" applyFill="0" applyBorder="0" applyAlignment="0" applyProtection="0"/>
    <xf numFmtId="38" fontId="135" fillId="0" borderId="0" applyFont="0" applyFill="0" applyBorder="0" applyAlignment="0" applyProtection="0"/>
    <xf numFmtId="0" fontId="16" fillId="0" borderId="0"/>
    <xf numFmtId="0" fontId="16" fillId="0" borderId="0"/>
    <xf numFmtId="0" fontId="16" fillId="0" borderId="0"/>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5" fillId="55" borderId="0"/>
    <xf numFmtId="2" fontId="136" fillId="56" borderId="0">
      <alignment vertical="center"/>
    </xf>
    <xf numFmtId="2" fontId="137" fillId="56"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4" fillId="25"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66" fontId="138" fillId="51" borderId="23" applyFont="0" applyFill="0" applyBorder="0" applyAlignment="0" applyProtection="0">
      <alignment horizontal="center"/>
    </xf>
    <xf numFmtId="0" fontId="16" fillId="0" borderId="0"/>
    <xf numFmtId="0" fontId="16" fillId="0" borderId="0"/>
    <xf numFmtId="0" fontId="16" fillId="0" borderId="0"/>
    <xf numFmtId="0" fontId="4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5" fillId="0" borderId="7" applyNumberFormat="0" applyFont="0" applyFill="0" applyAlignment="0" applyProtection="0"/>
    <xf numFmtId="0" fontId="75" fillId="0" borderId="46" applyNumberFormat="0" applyFont="0" applyFill="0" applyAlignment="0" applyProtection="0"/>
    <xf numFmtId="0" fontId="16" fillId="0" borderId="0"/>
    <xf numFmtId="0" fontId="16" fillId="0" borderId="0"/>
    <xf numFmtId="0" fontId="16" fillId="0" borderId="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203"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9" fillId="5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40" fillId="0" borderId="0"/>
    <xf numFmtId="0" fontId="16" fillId="0" borderId="0"/>
    <xf numFmtId="273" fontId="141" fillId="0" borderId="0"/>
    <xf numFmtId="0" fontId="16" fillId="0" borderId="0"/>
    <xf numFmtId="0" fontId="141" fillId="0" borderId="0" applyNumberFormat="0" applyFill="0" applyBorder="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8" fillId="46" borderId="26"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3" fillId="58" borderId="43" applyFont="0" applyFill="0" applyBorder="0"/>
    <xf numFmtId="0" fontId="47" fillId="0" borderId="21"/>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2" fillId="0" borderId="0" applyNumberFormat="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90" fontId="16" fillId="0" borderId="0"/>
    <xf numFmtId="19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1" fontId="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182" fontId="16" fillId="0" borderId="0" applyFill="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16" fillId="0" borderId="0" applyFont="0" applyFill="0" applyBorder="0" applyAlignment="0" applyProtection="0"/>
    <xf numFmtId="0" fontId="16" fillId="0" borderId="0"/>
    <xf numFmtId="182" fontId="16" fillId="0" borderId="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0" fontId="16" fillId="0" borderId="0"/>
    <xf numFmtId="170" fontId="16" fillId="0" borderId="0" applyFont="0" applyFill="0" applyBorder="0" applyAlignment="0" applyProtection="0"/>
    <xf numFmtId="168" fontId="16" fillId="0" borderId="0" applyFont="0" applyFill="0" applyBorder="0" applyAlignment="0" applyProtection="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143"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0" fontId="16" fillId="0" borderId="0"/>
    <xf numFmtId="190" fontId="16" fillId="0" borderId="0"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44"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38"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274"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43" fontId="38" fillId="0" borderId="0" applyFont="0" applyFill="0" applyBorder="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43" fontId="38" fillId="0" borderId="0" applyFont="0" applyFill="0" applyBorder="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90" fontId="16" fillId="0" borderId="0" applyFill="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16" fillId="0" borderId="0"/>
    <xf numFmtId="40"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5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0" fontId="16" fillId="0" borderId="0" applyFont="0" applyFill="0" applyBorder="0" applyAlignment="0" applyProtection="0"/>
    <xf numFmtId="0" fontId="16" fillId="0" borderId="0"/>
    <xf numFmtId="170" fontId="16"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6" fillId="0" borderId="0"/>
    <xf numFmtId="233" fontId="141" fillId="0" borderId="0"/>
    <xf numFmtId="275" fontId="12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0" fontId="16" fillId="0" borderId="0"/>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16" fillId="0" borderId="0"/>
    <xf numFmtId="0" fontId="16" fillId="0" borderId="0"/>
    <xf numFmtId="0" fontId="16" fillId="0" borderId="0"/>
    <xf numFmtId="0" fontId="16" fillId="0" borderId="0"/>
    <xf numFmtId="276" fontId="146" fillId="0" borderId="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171" fontId="144" fillId="0" borderId="0" applyFont="0" applyFill="0" applyBorder="0" applyAlignment="0" applyProtection="0"/>
    <xf numFmtId="0" fontId="16" fillId="0" borderId="0"/>
    <xf numFmtId="0" fontId="147" fillId="0" borderId="0"/>
    <xf numFmtId="0" fontId="147" fillId="0" borderId="0"/>
    <xf numFmtId="0" fontId="16" fillId="0" borderId="0"/>
    <xf numFmtId="0" fontId="16" fillId="0" borderId="0"/>
    <xf numFmtId="0" fontId="16" fillId="0" borderId="0"/>
    <xf numFmtId="277" fontId="141" fillId="0" borderId="0">
      <alignment horizontal="center"/>
    </xf>
    <xf numFmtId="0" fontId="16" fillId="0" borderId="0"/>
    <xf numFmtId="0" fontId="16" fillId="0" borderId="0"/>
    <xf numFmtId="0" fontId="16" fillId="0" borderId="0"/>
    <xf numFmtId="173" fontId="46" fillId="0" borderId="1"/>
    <xf numFmtId="0" fontId="16" fillId="0" borderId="0"/>
    <xf numFmtId="0" fontId="16" fillId="0" borderId="0"/>
    <xf numFmtId="166" fontId="46" fillId="0" borderId="1"/>
    <xf numFmtId="0" fontId="16" fillId="0" borderId="0"/>
    <xf numFmtId="0" fontId="16" fillId="0" borderId="0"/>
    <xf numFmtId="174" fontId="16" fillId="0" borderId="0" applyFont="0" applyFill="0" applyBorder="0" applyAlignment="0" applyProtection="0"/>
    <xf numFmtId="0" fontId="16" fillId="0" borderId="0"/>
    <xf numFmtId="0" fontId="16" fillId="0" borderId="0"/>
    <xf numFmtId="0" fontId="16" fillId="0" borderId="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268" fontId="16" fillId="0" borderId="0" applyFont="0" applyFill="0" applyBorder="0" applyAlignment="0" applyProtection="0"/>
    <xf numFmtId="0" fontId="16" fillId="0" borderId="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278"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166" fontId="16"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5" fontId="16" fillId="0" borderId="0" applyFont="0" applyFill="0" applyBorder="0" applyAlignment="0" applyProtection="0"/>
    <xf numFmtId="0" fontId="16" fillId="0" borderId="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0" fontId="16" fillId="0" borderId="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279" fontId="145" fillId="0" borderId="0" applyFont="0" applyFill="0" applyBorder="0" applyAlignment="0" applyProtection="0"/>
    <xf numFmtId="0" fontId="16" fillId="0" borderId="0"/>
    <xf numFmtId="280" fontId="141" fillId="0" borderId="0"/>
    <xf numFmtId="0" fontId="89" fillId="0" borderId="0" applyFill="0" applyBorder="0" applyProtection="0"/>
    <xf numFmtId="0" fontId="16" fillId="0" borderId="0"/>
    <xf numFmtId="0" fontId="42" fillId="0" borderId="0"/>
    <xf numFmtId="281" fontId="16" fillId="5" borderId="0" applyFont="0" applyBorder="0"/>
    <xf numFmtId="281" fontId="16" fillId="5" borderId="0" applyFont="0" applyBorder="0"/>
    <xf numFmtId="281" fontId="16" fillId="5" borderId="0" applyFont="0" applyBorder="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47"/>
    <xf numFmtId="0" fontId="16" fillId="0" borderId="0" applyNumberFormat="0" applyFont="0" applyFill="0" applyBorder="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6" fillId="0" borderId="0" applyNumberFormat="0" applyFill="0" applyProtection="0">
      <alignment horizontal="left"/>
    </xf>
    <xf numFmtId="0" fontId="16" fillId="0" borderId="0" applyNumberFormat="0" applyFont="0" applyFill="0" applyBorder="0" applyProtection="0">
      <alignment horizontal="left"/>
    </xf>
    <xf numFmtId="0" fontId="121" fillId="0" borderId="0" applyNumberFormat="0" applyFill="0" applyProtection="0">
      <alignment horizontal="left"/>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Alignment="0" applyProtection="0"/>
    <xf numFmtId="0" fontId="72" fillId="0" borderId="0" applyNumberFormat="0" applyFill="0" applyBorder="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Border="0" applyProtection="0">
      <alignment horizontal="left"/>
    </xf>
    <xf numFmtId="0" fontId="72" fillId="0" borderId="0" applyNumberFormat="0" applyFill="0" applyProtection="0">
      <alignment horizontal="left"/>
    </xf>
    <xf numFmtId="0" fontId="16" fillId="0" borderId="0" applyNumberFormat="0" applyFont="0" applyFill="0" applyBorder="0" applyAlignment="0" applyProtection="0"/>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21" fillId="0" borderId="0" applyNumberFormat="0" applyFill="0" applyProtection="0">
      <alignment vertical="top"/>
    </xf>
    <xf numFmtId="0" fontId="16" fillId="5" borderId="39" applyFont="0" applyFill="0" applyBorder="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0"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282" fontId="16" fillId="6" borderId="24"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47" fillId="0" borderId="0" applyFont="0" applyFill="0" applyBorder="0" applyAlignment="0" applyProtection="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0" fontId="16" fillId="0" borderId="0"/>
    <xf numFmtId="0" fontId="16" fillId="0" borderId="0"/>
    <xf numFmtId="0" fontId="16" fillId="0" borderId="0"/>
    <xf numFmtId="0" fontId="16" fillId="0" borderId="0"/>
    <xf numFmtId="0" fontId="16" fillId="0" borderId="0"/>
    <xf numFmtId="0" fontId="150" fillId="0" borderId="0" applyNumberFormat="0" applyFill="0" applyBorder="0" applyAlignment="0" applyProtection="0"/>
    <xf numFmtId="0" fontId="40" fillId="57" borderId="0"/>
    <xf numFmtId="0" fontId="151" fillId="57" borderId="0"/>
    <xf numFmtId="38" fontId="144" fillId="0" borderId="49">
      <alignment vertical="center"/>
    </xf>
    <xf numFmtId="9" fontId="16" fillId="0" borderId="0"/>
    <xf numFmtId="283" fontId="14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0" fillId="57" borderId="50"/>
    <xf numFmtId="0" fontId="151" fillId="57" borderId="0"/>
    <xf numFmtId="0" fontId="40" fillId="57" borderId="50"/>
    <xf numFmtId="0" fontId="151" fillId="57" borderId="0"/>
    <xf numFmtId="284" fontId="121" fillId="0" borderId="0" applyFont="0" applyFill="0" applyBorder="0" applyAlignment="0" applyProtection="0"/>
    <xf numFmtId="41" fontId="152" fillId="0" borderId="0" applyFont="0" applyFill="0" applyBorder="0" applyAlignment="0" applyProtection="0"/>
    <xf numFmtId="285" fontId="121" fillId="0" borderId="0" applyFont="0" applyFill="0" applyBorder="0" applyAlignment="0" applyProtection="0"/>
    <xf numFmtId="43" fontId="152" fillId="0" borderId="0" applyFont="0" applyFill="0" applyBorder="0" applyAlignment="0" applyProtection="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53" fillId="0" borderId="0" applyNumberFormat="0"/>
    <xf numFmtId="0" fontId="154" fillId="59" borderId="0"/>
    <xf numFmtId="0" fontId="151" fillId="57"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155" fillId="0" borderId="0" applyNumberFormat="0" applyFill="0" applyBorder="0" applyAlignment="0" applyProtection="0"/>
    <xf numFmtId="0" fontId="15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0" fontId="16" fillId="0" borderId="0"/>
    <xf numFmtId="0" fontId="16" fillId="0" borderId="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 fontId="157" fillId="0" borderId="0" applyFont="0" applyFill="0" applyBorder="0" applyAlignment="0" applyProtection="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288" fontId="16" fillId="6"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89" fillId="0" borderId="0" applyFill="0" applyBorder="0" applyProtection="0"/>
    <xf numFmtId="0" fontId="16" fillId="0" borderId="0"/>
    <xf numFmtId="0" fontId="16" fillId="0" borderId="0"/>
    <xf numFmtId="0" fontId="16" fillId="0" borderId="0"/>
    <xf numFmtId="0" fontId="158"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59" fillId="57" borderId="51"/>
    <xf numFmtId="0" fontId="151" fillId="57" borderId="0"/>
    <xf numFmtId="0" fontId="159" fillId="57" borderId="50"/>
    <xf numFmtId="0" fontId="151" fillId="57" borderId="0"/>
    <xf numFmtId="0" fontId="159" fillId="60" borderId="50"/>
    <xf numFmtId="0" fontId="151" fillId="57"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1" fillId="26"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34" fontId="131" fillId="0" borderId="0"/>
    <xf numFmtId="0" fontId="16" fillId="0" borderId="0"/>
    <xf numFmtId="188" fontId="131" fillId="0" borderId="0"/>
    <xf numFmtId="0" fontId="16" fillId="0" borderId="0"/>
    <xf numFmtId="0" fontId="16" fillId="0" borderId="0"/>
    <xf numFmtId="0" fontId="16" fillId="0" borderId="0"/>
    <xf numFmtId="0" fontId="160" fillId="0" borderId="0">
      <alignment horizontal="left"/>
      <protection locked="0"/>
    </xf>
    <xf numFmtId="0" fontId="72" fillId="0" borderId="0" applyBorder="0">
      <alignment horizontal="left"/>
    </xf>
    <xf numFmtId="0" fontId="16" fillId="0" borderId="0"/>
    <xf numFmtId="37" fontId="42" fillId="0" borderId="0"/>
    <xf numFmtId="0" fontId="161" fillId="61" borderId="0"/>
    <xf numFmtId="0" fontId="162" fillId="0" borderId="0">
      <alignment horizontal="left" vertical="center"/>
    </xf>
    <xf numFmtId="0" fontId="163" fillId="0" borderId="0">
      <alignment horizontal="left"/>
    </xf>
    <xf numFmtId="0" fontId="163" fillId="62" borderId="52"/>
    <xf numFmtId="0" fontId="16" fillId="0" borderId="0"/>
    <xf numFmtId="0" fontId="16" fillId="0" borderId="0"/>
    <xf numFmtId="0" fontId="164" fillId="0" borderId="0">
      <alignment horizontal="left"/>
    </xf>
    <xf numFmtId="0" fontId="16" fillId="0" borderId="0"/>
    <xf numFmtId="0" fontId="16" fillId="0" borderId="0"/>
    <xf numFmtId="0" fontId="76" fillId="0" borderId="0"/>
    <xf numFmtId="0" fontId="16" fillId="0" borderId="0"/>
    <xf numFmtId="0" fontId="16" fillId="0" borderId="0"/>
    <xf numFmtId="0" fontId="16" fillId="0" borderId="0"/>
    <xf numFmtId="0" fontId="48" fillId="0" borderId="0"/>
    <xf numFmtId="0" fontId="16" fillId="0" borderId="0"/>
    <xf numFmtId="0" fontId="16" fillId="0" borderId="0"/>
    <xf numFmtId="0" fontId="16" fillId="0" borderId="0"/>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3" fillId="0" borderId="5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54"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55"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72" fillId="63" borderId="7">
      <alignment horizontal="center" vertical="center" wrapText="1"/>
    </xf>
    <xf numFmtId="14" fontId="72" fillId="63" borderId="7">
      <alignment horizontal="center" vertical="center" wrapText="1"/>
    </xf>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289" fontId="16" fillId="0" borderId="0">
      <protection locked="0"/>
    </xf>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9"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16" fillId="0" borderId="0"/>
    <xf numFmtId="0" fontId="165" fillId="0" borderId="7" applyBorder="0"/>
    <xf numFmtId="0" fontId="16" fillId="0" borderId="0"/>
    <xf numFmtId="0" fontId="19" fillId="0" borderId="0" applyNumberFormat="0" applyFill="0" applyBorder="0" applyAlignment="0" applyProtection="0">
      <alignment vertical="top"/>
      <protection locked="0"/>
    </xf>
    <xf numFmtId="0" fontId="16" fillId="0" borderId="0"/>
    <xf numFmtId="0" fontId="19" fillId="0" borderId="0" applyNumberFormat="0" applyFill="0" applyBorder="0" applyAlignment="0" applyProtection="0">
      <alignment vertical="top"/>
      <protection locked="0"/>
    </xf>
    <xf numFmtId="0" fontId="16" fillId="0" borderId="0"/>
    <xf numFmtId="4" fontId="166" fillId="64" borderId="56"/>
    <xf numFmtId="0" fontId="16" fillId="0" borderId="0"/>
    <xf numFmtId="0" fontId="16" fillId="0" borderId="0"/>
    <xf numFmtId="0" fontId="16" fillId="0" borderId="0"/>
    <xf numFmtId="10" fontId="47" fillId="6" borderId="1" applyNumberFormat="0" applyBorder="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288" fontId="16" fillId="6" borderId="0" applyFont="0" applyBorder="0" applyAlignment="0">
      <protection locked="0"/>
    </xf>
    <xf numFmtId="0" fontId="16" fillId="0" borderId="0"/>
    <xf numFmtId="0" fontId="16" fillId="0" borderId="0"/>
    <xf numFmtId="0" fontId="16" fillId="0" borderId="0"/>
    <xf numFmtId="0" fontId="16" fillId="0" borderId="0"/>
    <xf numFmtId="0" fontId="16" fillId="0" borderId="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188" fontId="119" fillId="0" borderId="0" applyFill="0"/>
    <xf numFmtId="0" fontId="16" fillId="0" borderId="0"/>
    <xf numFmtId="0" fontId="16" fillId="0" borderId="0"/>
    <xf numFmtId="0" fontId="16" fillId="0" borderId="0"/>
    <xf numFmtId="0" fontId="16" fillId="0" borderId="0"/>
    <xf numFmtId="0" fontId="47" fillId="0" borderId="47" applyProtection="0">
      <alignment horizontal="center" vertical="center" wrapText="1"/>
    </xf>
    <xf numFmtId="0" fontId="16" fillId="0" borderId="0"/>
    <xf numFmtId="0" fontId="16" fillId="0" borderId="0"/>
    <xf numFmtId="0" fontId="16" fillId="0" borderId="0"/>
    <xf numFmtId="0" fontId="16" fillId="0" borderId="0"/>
    <xf numFmtId="38" fontId="47" fillId="0" borderId="0"/>
    <xf numFmtId="38" fontId="167" fillId="0" borderId="0"/>
    <xf numFmtId="38" fontId="47" fillId="0" borderId="0"/>
    <xf numFmtId="38" fontId="168" fillId="0" borderId="0"/>
    <xf numFmtId="0" fontId="103" fillId="0" borderId="0"/>
    <xf numFmtId="0" fontId="10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60" borderId="47"/>
    <xf numFmtId="0" fontId="16" fillId="0" borderId="0"/>
    <xf numFmtId="10" fontId="170" fillId="65" borderId="57" applyNumberForma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10" fontId="170" fillId="65" borderId="57"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58"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1" fillId="0" borderId="0" applyNumberFormat="0"/>
    <xf numFmtId="0" fontId="16" fillId="0" borderId="0"/>
    <xf numFmtId="0" fontId="16" fillId="0" borderId="0"/>
    <xf numFmtId="0" fontId="16" fillId="0" borderId="0"/>
    <xf numFmtId="0" fontId="16" fillId="0" borderId="0"/>
    <xf numFmtId="0" fontId="172" fillId="0" borderId="0">
      <alignment horizontal="left"/>
    </xf>
    <xf numFmtId="173" fontId="125" fillId="0" borderId="0" applyFont="0" applyFill="0" applyBorder="0" applyAlignment="0" applyProtection="0"/>
    <xf numFmtId="0" fontId="173" fillId="0" borderId="0">
      <alignment horizontal="center"/>
    </xf>
    <xf numFmtId="38" fontId="144" fillId="0" borderId="0" applyFont="0" applyFill="0" applyBorder="0" applyAlignment="0" applyProtection="0"/>
    <xf numFmtId="40" fontId="144" fillId="0" borderId="0" applyFont="0" applyFill="0" applyBorder="0" applyAlignment="0" applyProtection="0"/>
    <xf numFmtId="38" fontId="144" fillId="0" borderId="0" applyFont="0" applyFill="0" applyBorder="0" applyAlignment="0" applyProtection="0"/>
    <xf numFmtId="40" fontId="144" fillId="0" borderId="0" applyFont="0" applyFill="0" applyBorder="0" applyAlignment="0" applyProtection="0"/>
    <xf numFmtId="2" fontId="89" fillId="0" borderId="22" applyFont="0" applyFill="0" applyBorder="0" applyAlignment="0"/>
    <xf numFmtId="173" fontId="125" fillId="0" borderId="0" applyFont="0" applyFill="0" applyBorder="0" applyAlignment="0" applyProtection="0"/>
    <xf numFmtId="290" fontId="47" fillId="0" borderId="0" applyFill="0" applyBorder="0" applyAlignment="0" applyProtection="0"/>
    <xf numFmtId="291" fontId="47" fillId="0" borderId="0" applyFill="0" applyBorder="0" applyAlignment="0" applyProtection="0"/>
    <xf numFmtId="292" fontId="47" fillId="0" borderId="0" applyFill="0" applyBorder="0" applyAlignment="0" applyProtection="0"/>
    <xf numFmtId="293" fontId="47" fillId="0" borderId="0" applyFill="0" applyBorder="0" applyAlignment="0" applyProtection="0"/>
    <xf numFmtId="0" fontId="16" fillId="0" borderId="0"/>
    <xf numFmtId="0" fontId="174" fillId="0" borderId="7"/>
    <xf numFmtId="0" fontId="16" fillId="0" borderId="0"/>
    <xf numFmtId="0" fontId="16" fillId="0" borderId="0"/>
    <xf numFmtId="0" fontId="16" fillId="0" borderId="0"/>
    <xf numFmtId="294" fontId="144" fillId="0" borderId="0" applyFont="0" applyFill="0" applyBorder="0" applyAlignment="0" applyProtection="0"/>
    <xf numFmtId="294" fontId="144" fillId="0" borderId="0" applyFont="0" applyFill="0" applyBorder="0" applyAlignment="0" applyProtection="0"/>
    <xf numFmtId="295" fontId="144" fillId="0" borderId="0" applyFont="0" applyFill="0" applyBorder="0" applyAlignment="0" applyProtection="0"/>
    <xf numFmtId="197" fontId="144" fillId="0" borderId="0" applyFont="0" applyFill="0" applyBorder="0" applyAlignment="0" applyProtection="0"/>
    <xf numFmtId="0" fontId="157" fillId="0" borderId="0" applyFont="0" applyFill="0" applyBorder="0" applyAlignment="0" applyProtection="0"/>
    <xf numFmtId="0" fontId="16" fillId="0" borderId="0"/>
    <xf numFmtId="0" fontId="16" fillId="0" borderId="0"/>
    <xf numFmtId="0" fontId="16" fillId="0" borderId="0"/>
    <xf numFmtId="0" fontId="175" fillId="0" borderId="0" applyNumberFormat="0">
      <alignment horizontal="right"/>
    </xf>
    <xf numFmtId="0" fontId="16" fillId="0" borderId="0"/>
    <xf numFmtId="0" fontId="16" fillId="0" borderId="0"/>
    <xf numFmtId="0" fontId="16" fillId="0" borderId="0"/>
    <xf numFmtId="296" fontId="176" fillId="0" borderId="0"/>
    <xf numFmtId="0" fontId="16" fillId="0" borderId="0"/>
    <xf numFmtId="0" fontId="16" fillId="0" borderId="0"/>
    <xf numFmtId="0" fontId="16" fillId="0" borderId="0"/>
    <xf numFmtId="0" fontId="16" fillId="0" borderId="0"/>
    <xf numFmtId="0" fontId="16" fillId="0" borderId="0"/>
    <xf numFmtId="0" fontId="16" fillId="0" borderId="0"/>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297" fontId="16" fillId="5" borderId="0" applyFont="0" applyBorder="0" applyAlignment="0" applyProtection="0">
      <alignment horizontal="right"/>
      <protection hidden="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7" fillId="47"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1" fillId="0" borderId="0"/>
    <xf numFmtId="0" fontId="16" fillId="0" borderId="0"/>
    <xf numFmtId="0" fontId="16"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4" fontId="37" fillId="0" borderId="0"/>
    <xf numFmtId="0" fontId="16" fillId="0" borderId="0"/>
    <xf numFmtId="0" fontId="16" fillId="0" borderId="0"/>
    <xf numFmtId="242" fontId="42" fillId="0" borderId="0"/>
    <xf numFmtId="242" fontId="178" fillId="0" borderId="0"/>
    <xf numFmtId="242" fontId="178" fillId="0" borderId="0"/>
    <xf numFmtId="242" fontId="179" fillId="0" borderId="0"/>
    <xf numFmtId="242" fontId="179" fillId="0" borderId="0"/>
    <xf numFmtId="242" fontId="179" fillId="0" borderId="0"/>
    <xf numFmtId="242" fontId="179" fillId="0" borderId="0"/>
    <xf numFmtId="242" fontId="1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275" fontId="16" fillId="0" borderId="0" applyFont="0" applyFill="0" applyBorder="0" applyAlignment="0"/>
    <xf numFmtId="0" fontId="3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3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2" fillId="0" borderId="0"/>
    <xf numFmtId="4" fontId="16" fillId="0" borderId="0"/>
    <xf numFmtId="0" fontId="16" fillId="0" borderId="0"/>
    <xf numFmtId="4" fontId="16" fillId="0" borderId="0"/>
    <xf numFmtId="4" fontId="16" fillId="0" borderId="0"/>
    <xf numFmtId="0" fontId="5"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0" fontId="16" fillId="0" borderId="0"/>
    <xf numFmtId="0" fontId="180" fillId="0" borderId="0">
      <alignment horizontal="left"/>
      <protection locked="0"/>
    </xf>
    <xf numFmtId="0" fontId="41" fillId="0" borderId="0">
      <alignment horizontal="left"/>
      <protection locked="0"/>
    </xf>
    <xf numFmtId="0" fontId="16" fillId="0" borderId="0"/>
    <xf numFmtId="0" fontId="16" fillId="0" borderId="0"/>
    <xf numFmtId="0" fontId="16" fillId="0" borderId="0"/>
    <xf numFmtId="0" fontId="125"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49" borderId="3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0" fontId="181" fillId="0" borderId="21"/>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299" fontId="16" fillId="0" borderId="0" applyFont="0" applyFill="0" applyBorder="0" applyAlignment="0" applyProtection="0"/>
    <xf numFmtId="0" fontId="16" fillId="0" borderId="0"/>
    <xf numFmtId="0" fontId="16" fillId="0" borderId="0"/>
    <xf numFmtId="0" fontId="16" fillId="0" borderId="0"/>
    <xf numFmtId="0" fontId="16" fillId="0" borderId="0"/>
    <xf numFmtId="0" fontId="176" fillId="0" borderId="0"/>
    <xf numFmtId="0" fontId="16" fillId="0" borderId="0"/>
    <xf numFmtId="0" fontId="16" fillId="0" borderId="0"/>
    <xf numFmtId="0" fontId="16" fillId="0" borderId="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300" fontId="16" fillId="0" borderId="21">
      <alignment horizontal="center"/>
    </xf>
    <xf numFmtId="0" fontId="16" fillId="0" borderId="0"/>
    <xf numFmtId="0" fontId="16" fillId="0" borderId="0"/>
    <xf numFmtId="0" fontId="182" fillId="0" borderId="0"/>
    <xf numFmtId="0" fontId="16" fillId="0" borderId="0"/>
    <xf numFmtId="301" fontId="12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2" fillId="57" borderId="3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83" fillId="50" borderId="0">
      <alignment horizontal="right"/>
    </xf>
    <xf numFmtId="0" fontId="184" fillId="50" borderId="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85" fillId="66" borderId="17"/>
    <xf numFmtId="0" fontId="185" fillId="66" borderId="17"/>
    <xf numFmtId="0" fontId="185" fillId="66" borderId="17"/>
    <xf numFmtId="0" fontId="16" fillId="0" borderId="0"/>
    <xf numFmtId="0" fontId="16" fillId="0" borderId="0"/>
    <xf numFmtId="0" fontId="16" fillId="0" borderId="0"/>
    <xf numFmtId="0" fontId="16" fillId="0" borderId="0"/>
    <xf numFmtId="0" fontId="186" fillId="57" borderId="0" applyBorder="0">
      <alignment horizontal="centerContinuous"/>
    </xf>
    <xf numFmtId="0" fontId="186" fillId="57" borderId="0" applyBorder="0">
      <alignment horizontal="centerContinuous"/>
    </xf>
    <xf numFmtId="0" fontId="186" fillId="57" borderId="0" applyBorder="0">
      <alignment horizontal="centerContinuous"/>
    </xf>
    <xf numFmtId="0" fontId="16" fillId="0" borderId="0"/>
    <xf numFmtId="0" fontId="16" fillId="0" borderId="0"/>
    <xf numFmtId="0" fontId="187" fillId="66" borderId="0" applyBorder="0">
      <alignment horizontal="centerContinuous"/>
    </xf>
    <xf numFmtId="37" fontId="47" fillId="0" borderId="0" applyBorder="0">
      <protection locked="0"/>
    </xf>
    <xf numFmtId="0" fontId="188" fillId="0" borderId="0"/>
    <xf numFmtId="0" fontId="16" fillId="0" borderId="0"/>
    <xf numFmtId="0" fontId="189" fillId="0" borderId="0" applyFill="0" applyBorder="0" applyProtection="0">
      <alignment horizontal="left"/>
    </xf>
    <xf numFmtId="0" fontId="16" fillId="0" borderId="0"/>
    <xf numFmtId="0" fontId="16" fillId="0" borderId="0"/>
    <xf numFmtId="0" fontId="16" fillId="0" borderId="0"/>
    <xf numFmtId="0" fontId="16" fillId="0" borderId="0"/>
    <xf numFmtId="242" fontId="190" fillId="0" borderId="2">
      <alignment vertical="center"/>
    </xf>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302" fontId="16" fillId="0" borderId="0"/>
    <xf numFmtId="0" fontId="16" fillId="0" borderId="0"/>
    <xf numFmtId="0" fontId="16" fillId="0" borderId="0"/>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0" fontId="16" fillId="0" borderId="0"/>
    <xf numFmtId="0" fontId="16" fillId="0" borderId="0"/>
    <xf numFmtId="0" fontId="16" fillId="0" borderId="0"/>
    <xf numFmtId="0" fontId="16" fillId="0" borderId="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0" fontId="16" fillId="0" borderId="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0" fontId="16" fillId="0" borderId="0"/>
    <xf numFmtId="0" fontId="16" fillId="0" borderId="0"/>
    <xf numFmtId="212" fontId="16" fillId="0" borderId="0" applyFont="0" applyFill="0" applyBorder="0" applyAlignment="0" applyProtection="0"/>
    <xf numFmtId="0" fontId="16" fillId="0" borderId="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305" fontId="16" fillId="0" borderId="0" applyFont="0" applyFill="0" applyBorder="0" applyAlignment="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88" fontId="191" fillId="0" borderId="0" applyFont="0" applyFill="0" applyBorder="0" applyAlignment="0" applyProtection="0"/>
    <xf numFmtId="10" fontId="192" fillId="0" borderId="0" applyFont="0" applyFill="0" applyBorder="0" applyAlignment="0" applyProtection="0"/>
    <xf numFmtId="0" fontId="16" fillId="0" borderId="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306" fontId="16" fillId="0" borderId="0" applyFont="0" applyFill="0" applyBorder="0" applyAlignment="0" applyProtection="0"/>
    <xf numFmtId="0" fontId="89" fillId="0" borderId="0" applyFill="0" applyBorder="0" applyProtection="0"/>
    <xf numFmtId="0" fontId="16" fillId="0" borderId="0"/>
    <xf numFmtId="0" fontId="39" fillId="0" borderId="0"/>
    <xf numFmtId="0" fontId="193" fillId="0" borderId="7" applyBorder="0"/>
    <xf numFmtId="0" fontId="194" fillId="0" borderId="0"/>
    <xf numFmtId="10" fontId="157" fillId="0" borderId="0" applyFont="0" applyFill="0" applyBorder="0" applyAlignment="0" applyProtection="0"/>
    <xf numFmtId="0" fontId="195" fillId="0" borderId="0" applyNumberForma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27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96" fillId="5" borderId="0"/>
    <xf numFmtId="9" fontId="16" fillId="0" borderId="0" applyFont="0" applyFill="0" applyBorder="0" applyAlignment="0" applyProtection="0"/>
    <xf numFmtId="0" fontId="144" fillId="0" borderId="0" applyNumberFormat="0" applyFont="0" applyFill="0" applyBorder="0" applyAlignment="0" applyProtection="0">
      <alignment horizontal="left"/>
    </xf>
    <xf numFmtId="15" fontId="144" fillId="0" borderId="0" applyFont="0" applyFill="0" applyBorder="0" applyAlignment="0" applyProtection="0"/>
    <xf numFmtId="4" fontId="144" fillId="0" borderId="0" applyFont="0" applyFill="0" applyBorder="0" applyAlignment="0" applyProtection="0"/>
    <xf numFmtId="4" fontId="144" fillId="0" borderId="0" applyFont="0" applyFill="0" applyBorder="0" applyAlignment="0" applyProtection="0"/>
    <xf numFmtId="0" fontId="16" fillId="0" borderId="0"/>
    <xf numFmtId="0" fontId="197" fillId="0" borderId="7">
      <alignment horizontal="center"/>
    </xf>
    <xf numFmtId="0" fontId="16" fillId="0" borderId="0"/>
    <xf numFmtId="3" fontId="144" fillId="0" borderId="0" applyFont="0" applyFill="0" applyBorder="0" applyAlignment="0" applyProtection="0"/>
    <xf numFmtId="0" fontId="16" fillId="0" borderId="0"/>
    <xf numFmtId="0" fontId="144" fillId="58" borderId="0" applyNumberFormat="0" applyFon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8" fillId="0" borderId="1">
      <alignment horizontal="center" vertical="center"/>
    </xf>
    <xf numFmtId="0" fontId="199" fillId="0" borderId="59" applyBorder="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16" fillId="0" borderId="0"/>
    <xf numFmtId="0" fontId="42" fillId="0" borderId="0"/>
    <xf numFmtId="0" fontId="40" fillId="57" borderId="0"/>
    <xf numFmtId="0" fontId="151" fillId="57" borderId="0"/>
    <xf numFmtId="0" fontId="16" fillId="0" borderId="0"/>
    <xf numFmtId="0" fontId="200" fillId="0" borderId="0" applyNumberFormat="0" applyFill="0" applyBorder="0" applyAlignment="0" applyProtection="0"/>
    <xf numFmtId="0" fontId="201" fillId="0" borderId="0" applyNumberFormat="0" applyFill="0" applyBorder="0" applyAlignment="0" applyProtection="0"/>
    <xf numFmtId="173" fontId="201" fillId="0" borderId="0" applyFill="0" applyBorder="0" applyAlignment="0" applyProtection="0"/>
    <xf numFmtId="0" fontId="141" fillId="67" borderId="0" applyNumberFormat="0" applyBorder="0" applyAlignment="0" applyProtection="0"/>
    <xf numFmtId="0" fontId="141" fillId="68" borderId="0" applyNumberFormat="0" applyBorder="0" applyAlignment="0" applyProtection="0"/>
    <xf numFmtId="0" fontId="141" fillId="11" borderId="0" applyNumberFormat="0" applyBorder="0" applyAlignment="0" applyProtection="0"/>
    <xf numFmtId="0" fontId="141" fillId="68" borderId="0" applyNumberFormat="0" applyBorder="0" applyAlignment="0" applyProtection="0"/>
    <xf numFmtId="0" fontId="141" fillId="69" borderId="0" applyNumberFormat="0" applyBorder="0" applyAlignment="0" applyProtection="0"/>
    <xf numFmtId="0" fontId="141" fillId="70" borderId="0" applyNumberFormat="0" applyBorder="0" applyProtection="0">
      <alignment horizontal="center"/>
    </xf>
    <xf numFmtId="307" fontId="16" fillId="0" borderId="0" applyProtection="0">
      <alignment horizontal="right"/>
    </xf>
    <xf numFmtId="308" fontId="16" fillId="0" borderId="0" applyProtection="0">
      <alignment horizontal="right"/>
    </xf>
    <xf numFmtId="309" fontId="16" fillId="0" borderId="0" applyProtection="0">
      <alignment horizontal="right"/>
    </xf>
    <xf numFmtId="310" fontId="16" fillId="0" borderId="0" applyProtection="0">
      <alignment horizontal="right"/>
    </xf>
    <xf numFmtId="0" fontId="16" fillId="0" borderId="0"/>
    <xf numFmtId="0" fontId="16" fillId="0" borderId="0"/>
    <xf numFmtId="0" fontId="73" fillId="0" borderId="0" applyNumberFormat="0" applyFill="0" applyBorder="0"/>
    <xf numFmtId="0" fontId="16" fillId="0" borderId="0"/>
    <xf numFmtId="0" fontId="16" fillId="0" borderId="0"/>
    <xf numFmtId="311" fontId="141" fillId="0" borderId="0" applyFill="0" applyBorder="0" applyAlignment="0" applyProtection="0"/>
    <xf numFmtId="312" fontId="141" fillId="0" borderId="0" applyFill="0" applyBorder="0" applyAlignment="0" applyProtection="0"/>
    <xf numFmtId="0" fontId="202" fillId="57" borderId="0">
      <alignment horizontal="left" vertical="top"/>
    </xf>
    <xf numFmtId="0" fontId="16" fillId="0" borderId="0"/>
    <xf numFmtId="0" fontId="203"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4" fillId="57" borderId="0">
      <alignment horizontal="center" vertical="top"/>
    </xf>
    <xf numFmtId="0" fontId="16" fillId="0" borderId="0"/>
    <xf numFmtId="0" fontId="203"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5" fillId="57" borderId="0">
      <alignment horizontal="right" vertical="top"/>
    </xf>
    <xf numFmtId="0" fontId="16" fillId="0" borderId="0"/>
    <xf numFmtId="0" fontId="206" fillId="50" borderId="0">
      <alignment horizontal="right" vertical="center"/>
    </xf>
    <xf numFmtId="0" fontId="16" fillId="0" borderId="0"/>
    <xf numFmtId="0" fontId="16" fillId="0" borderId="0"/>
    <xf numFmtId="0" fontId="202" fillId="57" borderId="0">
      <alignment horizontal="center" vertical="top"/>
    </xf>
    <xf numFmtId="0" fontId="16" fillId="0" borderId="0"/>
    <xf numFmtId="0" fontId="207" fillId="57" borderId="0">
      <alignment horizontal="left" vertical="top"/>
    </xf>
    <xf numFmtId="0" fontId="16" fillId="0" borderId="0"/>
    <xf numFmtId="0" fontId="16" fillId="0" borderId="0"/>
    <xf numFmtId="0" fontId="16" fillId="0" borderId="0"/>
    <xf numFmtId="0" fontId="202" fillId="57" borderId="0">
      <alignment horizontal="right" vertical="top"/>
    </xf>
    <xf numFmtId="0" fontId="16" fillId="0" borderId="0"/>
    <xf numFmtId="0" fontId="207" fillId="57" borderId="0">
      <alignment horizontal="right" vertical="top"/>
    </xf>
    <xf numFmtId="0" fontId="16" fillId="0" borderId="0"/>
    <xf numFmtId="0" fontId="208" fillId="57" borderId="0">
      <alignment horizontal="right" vertical="top"/>
    </xf>
    <xf numFmtId="0" fontId="209" fillId="57" borderId="0">
      <alignment horizontal="right" vertical="top"/>
    </xf>
    <xf numFmtId="0" fontId="208" fillId="57" borderId="0">
      <alignment horizontal="right" vertical="top"/>
    </xf>
    <xf numFmtId="0" fontId="210" fillId="57" borderId="0">
      <alignment horizontal="left" vertical="top"/>
    </xf>
    <xf numFmtId="0" fontId="16" fillId="0" borderId="0"/>
    <xf numFmtId="0" fontId="211" fillId="57" borderId="0">
      <alignment horizontal="left" vertical="top"/>
    </xf>
    <xf numFmtId="0" fontId="16" fillId="0" borderId="0"/>
    <xf numFmtId="0" fontId="16" fillId="0" borderId="0"/>
    <xf numFmtId="0" fontId="16" fillId="0" borderId="0"/>
    <xf numFmtId="0" fontId="16" fillId="0" borderId="0"/>
    <xf numFmtId="0" fontId="212" fillId="57" borderId="0">
      <alignment horizontal="center" vertical="top"/>
    </xf>
    <xf numFmtId="0" fontId="16" fillId="0" borderId="0"/>
    <xf numFmtId="0" fontId="213" fillId="57" borderId="0">
      <alignment horizontal="center" vertical="top"/>
    </xf>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14" fillId="57" borderId="0">
      <alignment horizontal="center" vertical="top"/>
    </xf>
    <xf numFmtId="0" fontId="16" fillId="0" borderId="0"/>
    <xf numFmtId="0" fontId="16" fillId="0" borderId="0"/>
    <xf numFmtId="0" fontId="16" fillId="0" borderId="0"/>
    <xf numFmtId="0" fontId="16" fillId="0" borderId="0"/>
    <xf numFmtId="0" fontId="203" fillId="57" borderId="0">
      <alignment horizontal="center" vertical="top"/>
    </xf>
    <xf numFmtId="0" fontId="16" fillId="0" borderId="0"/>
    <xf numFmtId="0" fontId="215" fillId="57" borderId="0">
      <alignment horizontal="center" vertical="top"/>
    </xf>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6" fillId="57" borderId="0">
      <alignment horizontal="lef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0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7"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2" fillId="57" borderId="0">
      <alignment horizontal="left" vertical="top"/>
    </xf>
    <xf numFmtId="0" fontId="16" fillId="0" borderId="0"/>
    <xf numFmtId="0" fontId="217" fillId="57" borderId="0">
      <alignment horizontal="right" vertical="top"/>
    </xf>
    <xf numFmtId="0" fontId="16" fillId="0" borderId="0"/>
    <xf numFmtId="0" fontId="206" fillId="50"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6" fillId="0" borderId="0"/>
    <xf numFmtId="0" fontId="218" fillId="71" borderId="0"/>
    <xf numFmtId="49" fontId="47" fillId="71" borderId="0"/>
    <xf numFmtId="49" fontId="47" fillId="71" borderId="61"/>
    <xf numFmtId="49" fontId="47" fillId="71" borderId="0"/>
    <xf numFmtId="0" fontId="218" fillId="72" borderId="61">
      <protection locked="0"/>
    </xf>
    <xf numFmtId="0" fontId="218" fillId="71" borderId="0"/>
    <xf numFmtId="0" fontId="47" fillId="73" borderId="0"/>
    <xf numFmtId="0" fontId="47" fillId="74" borderId="0"/>
    <xf numFmtId="0" fontId="47" fillId="75" borderId="0"/>
    <xf numFmtId="41" fontId="16" fillId="0" borderId="0" applyFont="0" applyFill="0" applyBorder="0" applyAlignment="0" applyProtection="0"/>
    <xf numFmtId="43" fontId="16" fillId="0" borderId="0" applyFont="0" applyFill="0" applyBorder="0" applyAlignment="0" applyProtection="0"/>
    <xf numFmtId="0" fontId="16" fillId="0" borderId="0"/>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16" fillId="0" borderId="0"/>
    <xf numFmtId="242" fontId="16" fillId="0" borderId="0" applyFont="0" applyFill="0" applyBorder="0" applyAlignment="0" applyProtection="0"/>
    <xf numFmtId="0" fontId="16" fillId="0" borderId="0"/>
    <xf numFmtId="313" fontId="47" fillId="0" borderId="0" applyFont="0" applyFill="0" applyBorder="0" applyAlignment="0" applyProtection="0"/>
    <xf numFmtId="314" fontId="47" fillId="0" borderId="0" applyFont="0" applyFill="0" applyBorder="0" applyAlignment="0" applyProtection="0"/>
    <xf numFmtId="0" fontId="219" fillId="0" borderId="1"/>
    <xf numFmtId="0" fontId="16" fillId="0" borderId="0"/>
    <xf numFmtId="0" fontId="16" fillId="0" borderId="0"/>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1" fontId="141" fillId="0" borderId="0" applyBorder="0">
      <alignment horizontal="left" vertical="top" wrapText="1"/>
    </xf>
    <xf numFmtId="0" fontId="16" fillId="0" borderId="0"/>
    <xf numFmtId="197" fontId="144" fillId="0" borderId="0">
      <alignment horizontal="center"/>
    </xf>
    <xf numFmtId="315" fontId="47" fillId="0" borderId="0">
      <alignment horizontal="center"/>
    </xf>
    <xf numFmtId="0" fontId="22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applyFill="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1">
      <alignment horizontal="center"/>
    </xf>
    <xf numFmtId="0" fontId="16" fillId="0" borderId="0"/>
    <xf numFmtId="0" fontId="53" fillId="0" borderId="1">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16" fillId="0" borderId="0"/>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42" fillId="0" borderId="0"/>
    <xf numFmtId="0" fontId="174" fillId="0" borderId="0"/>
    <xf numFmtId="0" fontId="16" fillId="0" borderId="0"/>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6" fillId="0" borderId="0"/>
    <xf numFmtId="198" fontId="47" fillId="0" borderId="47" applyAlignment="0"/>
    <xf numFmtId="3" fontId="16" fillId="0" borderId="1" applyNumberFormat="0" applyFont="0" applyFill="0" applyAlignment="0" applyProtection="0">
      <alignment vertical="center"/>
    </xf>
    <xf numFmtId="0" fontId="42" fillId="0" borderId="47"/>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0" fontId="118" fillId="0" borderId="0" applyFill="0" applyBorder="0" applyProtection="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1" fillId="0" borderId="0" applyNumberFormat="0">
      <alignment horizontal="left"/>
    </xf>
    <xf numFmtId="0" fontId="222" fillId="0" borderId="0" applyNumberFormat="0">
      <alignment horizontal="left"/>
    </xf>
    <xf numFmtId="3" fontId="16" fillId="0" borderId="1" applyNumberFormat="0" applyFont="0" applyFill="0" applyAlignment="0" applyProtection="0">
      <alignment vertical="center"/>
    </xf>
    <xf numFmtId="0" fontId="16" fillId="0" borderId="0"/>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0" fontId="16"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16" fontId="47" fillId="0" borderId="0" applyFont="0" applyFill="0" applyBorder="0" applyAlignment="0" applyProtection="0"/>
    <xf numFmtId="0" fontId="172" fillId="0" borderId="0"/>
    <xf numFmtId="0" fontId="172" fillId="0" borderId="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275" fontId="16" fillId="21" borderId="0" applyNumberFormat="0" applyFont="0" applyBorder="0" applyAlignment="0" applyProtection="0"/>
    <xf numFmtId="49" fontId="223" fillId="0" borderId="2">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318" fontId="16" fillId="0" borderId="0" applyFill="0" applyBorder="0" applyAlignment="0"/>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23" fontId="16" fillId="0" borderId="0" applyFill="0" applyBorder="0" applyAlignment="0" applyProtection="0">
      <alignment horizontal="right"/>
    </xf>
    <xf numFmtId="262"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62"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319" fontId="16" fillId="0" borderId="0" applyFont="0" applyFill="0" applyBorder="0" applyAlignment="0" applyProtection="0"/>
    <xf numFmtId="0" fontId="16" fillId="0" borderId="0"/>
    <xf numFmtId="0" fontId="16" fillId="0" borderId="0"/>
    <xf numFmtId="0" fontId="16" fillId="0" borderId="0"/>
    <xf numFmtId="0" fontId="117" fillId="0" borderId="0" applyFill="0" applyBorder="0" applyProtection="0">
      <alignment horizontal="left" vertical="top"/>
    </xf>
    <xf numFmtId="0" fontId="16" fillId="0" borderId="0"/>
    <xf numFmtId="40" fontId="224" fillId="0" borderId="0"/>
    <xf numFmtId="0" fontId="225" fillId="76"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6" fillId="0" borderId="40" applyBorder="0">
      <alignment horizontal="center"/>
    </xf>
    <xf numFmtId="0" fontId="16" fillId="0" borderId="0"/>
    <xf numFmtId="0" fontId="16" fillId="0" borderId="0"/>
    <xf numFmtId="0" fontId="16" fillId="0" borderId="0"/>
    <xf numFmtId="0" fontId="118" fillId="0" borderId="14">
      <alignment horizontal="right"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7" fillId="0" borderId="36"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8" fillId="0" borderId="6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0" borderId="64"/>
    <xf numFmtId="0" fontId="169" fillId="0" borderId="47"/>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0"/>
    <xf numFmtId="38" fontId="144" fillId="0" borderId="0" applyFont="0" applyFill="0" applyBorder="0" applyAlignment="0" applyProtection="0"/>
    <xf numFmtId="40" fontId="144" fillId="0" borderId="0" applyFont="0" applyFill="0" applyBorder="0" applyAlignment="0" applyProtection="0"/>
    <xf numFmtId="320" fontId="122" fillId="0" borderId="0" applyFont="0" applyFill="0" applyBorder="0" applyAlignment="0" applyProtection="0"/>
    <xf numFmtId="0" fontId="228" fillId="0" borderId="0" applyNumberFormat="0" applyFill="0" applyBorder="0" applyAlignment="0" applyProtection="0"/>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87" fillId="0" borderId="0"/>
    <xf numFmtId="0" fontId="16" fillId="0" borderId="0"/>
    <xf numFmtId="4" fontId="229" fillId="20" borderId="66"/>
    <xf numFmtId="191" fontId="144" fillId="0" borderId="0" applyFont="0" applyFill="0" applyBorder="0" applyAlignment="0" applyProtection="0"/>
    <xf numFmtId="193" fontId="144" fillId="0" borderId="0" applyFont="0" applyFill="0" applyBorder="0" applyAlignment="0" applyProtection="0"/>
    <xf numFmtId="0" fontId="230" fillId="0" borderId="0" applyNumberFormat="0" applyFill="0" applyBorder="0" applyAlignment="0" applyProtection="0"/>
    <xf numFmtId="0" fontId="231" fillId="0" borderId="0"/>
    <xf numFmtId="0" fontId="232" fillId="77" borderId="67" applyNumberFormat="0" applyAlignment="0" applyProtection="0"/>
    <xf numFmtId="2" fontId="157" fillId="0" borderId="0" applyFont="0" applyFill="0" applyBorder="0" applyAlignment="0" applyProtection="0"/>
    <xf numFmtId="0" fontId="233" fillId="0" borderId="0" applyNumberFormat="0" applyFill="0" applyBorder="0" applyProtection="0">
      <alignment horizontal="right"/>
    </xf>
    <xf numFmtId="174" fontId="16" fillId="0" borderId="0" applyFont="0" applyFill="0" applyBorder="0" applyAlignment="0" applyProtection="0"/>
    <xf numFmtId="175" fontId="16" fillId="0" borderId="0" applyFont="0" applyFill="0" applyBorder="0" applyAlignment="0" applyProtection="0"/>
    <xf numFmtId="174" fontId="121" fillId="0" borderId="0" applyFont="0" applyFill="0" applyBorder="0" applyAlignment="0" applyProtection="0"/>
    <xf numFmtId="175" fontId="1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68"/>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0" fontId="234" fillId="0" borderId="2" applyFill="0" applyBorder="0" applyProtection="0">
      <alignment horizontal="center"/>
    </xf>
    <xf numFmtId="321" fontId="72" fillId="0" borderId="2">
      <alignment horizontal="right"/>
    </xf>
    <xf numFmtId="322" fontId="72" fillId="0" borderId="41" applyBorder="0">
      <alignment horizontal="right"/>
    </xf>
    <xf numFmtId="0" fontId="188" fillId="0" borderId="0"/>
    <xf numFmtId="323" fontId="39" fillId="0" borderId="0" applyFont="0" applyFill="0" applyBorder="0" applyProtection="0">
      <alignment horizontal="right"/>
    </xf>
    <xf numFmtId="0" fontId="235"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6" fillId="0" borderId="0"/>
    <xf numFmtId="175" fontId="82" fillId="0" borderId="0" applyFont="0" applyFill="0" applyBorder="0" applyAlignment="0" applyProtection="0"/>
    <xf numFmtId="0" fontId="16" fillId="0" borderId="0"/>
    <xf numFmtId="170" fontId="23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237" fillId="0" borderId="0"/>
    <xf numFmtId="0" fontId="238"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239" fillId="0" borderId="0" applyNumberFormat="0" applyFill="0" applyBorder="0" applyAlignment="0" applyProtection="0">
      <alignment vertical="top"/>
      <protection locked="0"/>
    </xf>
    <xf numFmtId="0" fontId="16" fillId="0" borderId="0"/>
    <xf numFmtId="0" fontId="16"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41" fontId="2"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0" fontId="48" fillId="0" borderId="0"/>
    <xf numFmtId="168" fontId="16" fillId="6" borderId="0" applyFont="0" applyBorder="0" applyAlignment="0">
      <protection locked="0"/>
    </xf>
    <xf numFmtId="0" fontId="5" fillId="0" borderId="0"/>
    <xf numFmtId="0" fontId="48" fillId="0" borderId="0"/>
    <xf numFmtId="0" fontId="37" fillId="0" borderId="0"/>
    <xf numFmtId="9" fontId="16" fillId="0" borderId="0" applyFont="0" applyFill="0" applyBorder="0" applyAlignment="0" applyProtection="0"/>
    <xf numFmtId="0" fontId="5" fillId="0" borderId="0"/>
    <xf numFmtId="41" fontId="5" fillId="0" borderId="0" applyFont="0" applyFill="0" applyBorder="0" applyAlignment="0" applyProtection="0"/>
    <xf numFmtId="168" fontId="16" fillId="6" borderId="0" applyFont="0" applyBorder="0" applyAlignment="0">
      <protection locked="0"/>
    </xf>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204" fontId="39" fillId="0" borderId="0"/>
    <xf numFmtId="0" fontId="39" fillId="0" borderId="0"/>
    <xf numFmtId="0" fontId="48" fillId="0" borderId="0"/>
    <xf numFmtId="168" fontId="16" fillId="6" borderId="0" applyFont="0" applyBorder="0" applyAlignment="0">
      <protection locked="0"/>
    </xf>
    <xf numFmtId="204" fontId="39" fillId="0" borderId="0"/>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39" fillId="0" borderId="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168"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39" fillId="0" borderId="0"/>
    <xf numFmtId="0" fontId="48" fillId="0" borderId="0"/>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4" fontId="39"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68" fontId="16" fillId="6" borderId="0" applyFont="0" applyBorder="0" applyAlignment="0">
      <protection locked="0"/>
    </xf>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68" fontId="16" fillId="6" borderId="0" applyFont="0" applyBorder="0" applyAlignment="0">
      <protection locked="0"/>
    </xf>
    <xf numFmtId="0" fontId="37" fillId="0" borderId="0"/>
    <xf numFmtId="168" fontId="16" fillId="6" borderId="0" applyFont="0" applyBorder="0" applyAlignment="0">
      <protection locked="0"/>
    </xf>
    <xf numFmtId="0" fontId="48" fillId="0" borderId="0"/>
    <xf numFmtId="0" fontId="39" fillId="0" borderId="0"/>
    <xf numFmtId="204"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37"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168" fontId="16" fillId="6" borderId="0" applyFont="0" applyBorder="0" applyAlignment="0">
      <protection locked="0"/>
    </xf>
    <xf numFmtId="0" fontId="48" fillId="0" borderId="0"/>
    <xf numFmtId="0" fontId="39" fillId="0" borderId="0"/>
    <xf numFmtId="204" fontId="39"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8" fontId="16" fillId="0" borderId="0" applyFont="0" applyFill="0" applyBorder="0" applyAlignment="0"/>
    <xf numFmtId="8" fontId="16" fillId="0" borderId="0" applyFont="0" applyFill="0" applyBorder="0" applyAlignment="0"/>
    <xf numFmtId="8" fontId="47" fillId="6" borderId="0" applyFont="0" applyBorder="0" applyAlignment="0" applyProtection="0">
      <protection locked="0"/>
    </xf>
    <xf numFmtId="207" fontId="16" fillId="6" borderId="0" applyNumberFormat="0" applyBorder="0" applyAlignment="0">
      <protection locked="0"/>
    </xf>
    <xf numFmtId="207" fontId="16" fillId="6" borderId="0" applyNumberFormat="0" applyBorder="0" applyAlignment="0">
      <protection locked="0"/>
    </xf>
    <xf numFmtId="208" fontId="87" fillId="0" borderId="0"/>
    <xf numFmtId="207" fontId="16" fillId="0" borderId="0" applyFont="0" applyFill="0" applyBorder="0" applyAlignment="0"/>
    <xf numFmtId="207" fontId="16" fillId="0" borderId="0" applyFont="0" applyFill="0" applyBorder="0" applyAlignment="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alignment horizontal="left"/>
    </xf>
    <xf numFmtId="207" fontId="16" fillId="0" borderId="0" applyNumberFormat="0" applyFill="0" applyBorder="0" applyAlignment="0" applyProtection="0">
      <alignment horizontal="left"/>
    </xf>
    <xf numFmtId="207" fontId="16" fillId="20" borderId="0" applyNumberFormat="0" applyFont="0" applyBorder="0" applyAlignment="0">
      <protection hidden="1"/>
    </xf>
    <xf numFmtId="207" fontId="16" fillId="20" borderId="0" applyNumberFormat="0" applyFont="0" applyBorder="0" applyAlignment="0">
      <protection hidden="1"/>
    </xf>
    <xf numFmtId="207" fontId="16" fillId="21" borderId="0" applyNumberFormat="0" applyFont="0" applyBorder="0" applyAlignment="0" applyProtection="0"/>
    <xf numFmtId="207" fontId="16" fillId="21" borderId="0" applyNumberFormat="0" applyFont="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324" fontId="122" fillId="0" borderId="0" applyFont="0" applyFill="0" applyBorder="0" applyAlignment="0" applyProtection="0"/>
    <xf numFmtId="325" fontId="16" fillId="0" borderId="0" applyFont="0" applyFill="0" applyBorder="0" applyAlignment="0" applyProtection="0"/>
    <xf numFmtId="325" fontId="47" fillId="0" borderId="0" applyFont="0" applyFill="0" applyBorder="0" applyAlignment="0" applyProtection="0"/>
    <xf numFmtId="324" fontId="16" fillId="0" borderId="0" applyFont="0" applyFill="0" applyBorder="0" applyAlignment="0" applyProtection="0"/>
    <xf numFmtId="326" fontId="16" fillId="0" borderId="0" applyFont="0" applyFill="0" applyBorder="0" applyAlignment="0" applyProtection="0"/>
    <xf numFmtId="326" fontId="122" fillId="0" borderId="0" applyFont="0" applyFill="0" applyBorder="0" applyAlignment="0" applyProtection="0"/>
    <xf numFmtId="327" fontId="16" fillId="0" borderId="0" applyFont="0" applyFill="0" applyBorder="0" applyAlignment="0" applyProtection="0"/>
    <xf numFmtId="327" fontId="122"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328"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330"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6" fontId="144" fillId="0" borderId="0" applyFont="0" applyFill="0" applyBorder="0" applyAlignment="0" applyProtection="0"/>
    <xf numFmtId="330" fontId="46" fillId="0" borderId="1"/>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330" fontId="16" fillId="0" borderId="0" applyFont="0" applyFill="0" applyBorder="0" applyAlignment="0"/>
    <xf numFmtId="44" fontId="16"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331" fontId="145" fillId="0" borderId="0" applyFont="0" applyFill="0" applyBorder="0" applyAlignment="0" applyProtection="0"/>
    <xf numFmtId="8" fontId="201" fillId="0" borderId="0" applyFill="0" applyBorder="0" applyAlignment="0" applyProtection="0"/>
    <xf numFmtId="332" fontId="47" fillId="0" borderId="0">
      <alignment horizontal="center"/>
    </xf>
    <xf numFmtId="41" fontId="16" fillId="0" borderId="0" applyFont="0" applyFill="0" applyBorder="0" applyAlignment="0" applyProtection="0"/>
    <xf numFmtId="43" fontId="16" fillId="0" borderId="0" applyFont="0" applyFill="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6" fillId="6" borderId="0" applyFont="0" applyBorder="0" applyAlignment="0">
      <protection locked="0"/>
    </xf>
    <xf numFmtId="0" fontId="48" fillId="0" borderId="0"/>
    <xf numFmtId="0" fontId="39" fillId="0" borderId="0"/>
    <xf numFmtId="204" fontId="39"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0" fontId="5"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4" fontId="39" fillId="0" borderId="0"/>
    <xf numFmtId="0" fontId="39" fillId="0" borderId="0"/>
    <xf numFmtId="0" fontId="48" fillId="0" borderId="0"/>
    <xf numFmtId="168"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0" fontId="74" fillId="37" borderId="0" applyNumberFormat="0" applyBorder="0" applyAlignment="0" applyProtection="0"/>
    <xf numFmtId="0" fontId="103" fillId="0" borderId="29" applyNumberFormat="0" applyFill="0" applyAlignment="0" applyProtection="0"/>
    <xf numFmtId="0" fontId="103" fillId="0" borderId="29" applyNumberFormat="0" applyFill="0" applyAlignment="0" applyProtection="0"/>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0" fontId="108" fillId="15" borderId="25" applyNumberFormat="0" applyAlignment="0" applyProtection="0"/>
    <xf numFmtId="0" fontId="103" fillId="0" borderId="29" applyNumberFormat="0" applyFill="0" applyAlignment="0" applyProtection="0"/>
    <xf numFmtId="0" fontId="108" fillId="15" borderId="25" applyNumberFormat="0" applyAlignment="0" applyProtection="0"/>
    <xf numFmtId="0" fontId="108" fillId="15" borderId="25" applyNumberFormat="0" applyAlignment="0" applyProtection="0"/>
    <xf numFmtId="9" fontId="2" fillId="0" borderId="0" applyFont="0" applyFill="0" applyBorder="0" applyAlignment="0" applyProtection="0"/>
    <xf numFmtId="0" fontId="108" fillId="15" borderId="25" applyNumberFormat="0" applyAlignment="0" applyProtection="0"/>
    <xf numFmtId="0" fontId="108" fillId="15" borderId="25" applyNumberFormat="0" applyAlignment="0" applyProtection="0"/>
    <xf numFmtId="190" fontId="16" fillId="6" borderId="0" applyFont="0" applyBorder="0" applyAlignment="0">
      <protection locked="0"/>
    </xf>
    <xf numFmtId="0" fontId="38" fillId="28" borderId="0" applyNumberFormat="0" applyBorder="0" applyAlignment="0" applyProtection="0"/>
    <xf numFmtId="0" fontId="38" fillId="28" borderId="0" applyNumberFormat="0" applyBorder="0" applyAlignment="0" applyProtection="0"/>
    <xf numFmtId="0" fontId="5" fillId="0" borderId="0"/>
    <xf numFmtId="0" fontId="103" fillId="0" borderId="29" applyNumberFormat="0" applyFill="0" applyAlignment="0" applyProtection="0"/>
    <xf numFmtId="0" fontId="16" fillId="0" borderId="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7"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9"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2"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37" borderId="0" applyNumberFormat="0" applyBorder="0" applyAlignment="0" applyProtection="0"/>
    <xf numFmtId="41" fontId="16" fillId="0" borderId="0" applyFont="0" applyFill="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95" fillId="44"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345" fontId="16" fillId="0" borderId="0" applyFill="0" applyBorder="0" applyAlignment="0"/>
    <xf numFmtId="345" fontId="16" fillId="0" borderId="0" applyFill="0" applyBorder="0" applyAlignment="0"/>
    <xf numFmtId="336" fontId="16" fillId="0" borderId="0" applyFill="0" applyBorder="0" applyAlignment="0"/>
    <xf numFmtId="336" fontId="16" fillId="0" borderId="0" applyFill="0" applyBorder="0" applyAlignment="0"/>
    <xf numFmtId="337" fontId="16" fillId="0" borderId="0" applyFill="0" applyBorder="0" applyAlignment="0"/>
    <xf numFmtId="337"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97" fillId="7" borderId="25" applyNumberFormat="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7" fillId="7" borderId="25" applyNumberFormat="0" applyAlignment="0" applyProtection="0"/>
    <xf numFmtId="0" fontId="98" fillId="12" borderId="26" applyNumberFormat="0" applyAlignment="0" applyProtection="0"/>
    <xf numFmtId="0" fontId="98" fillId="46" borderId="26" applyNumberFormat="0" applyAlignment="0" applyProtection="0"/>
    <xf numFmtId="0" fontId="98" fillId="12" borderId="26" applyNumberFormat="0" applyAlignment="0" applyProtection="0"/>
    <xf numFmtId="0" fontId="98" fillId="12" borderId="26" applyNumberFormat="0" applyAlignment="0" applyProtection="0"/>
    <xf numFmtId="43"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1" fontId="16"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335" fontId="16" fillId="0" borderId="0" applyFont="0" applyFill="0" applyBorder="0" applyAlignment="0" applyProtection="0"/>
    <xf numFmtId="335"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37" borderId="0" applyNumberFormat="0" applyBorder="0" applyAlignment="0" applyProtection="0"/>
    <xf numFmtId="43" fontId="16" fillId="0" borderId="0" applyFont="0" applyFill="0" applyBorder="0" applyAlignment="0" applyProtection="0"/>
    <xf numFmtId="340" fontId="16" fillId="0" borderId="0" applyFont="0" applyFill="0" applyBorder="0" applyAlignment="0"/>
    <xf numFmtId="340" fontId="16" fillId="0" borderId="0" applyFont="0" applyFill="0" applyBorder="0" applyAlignment="0"/>
    <xf numFmtId="9" fontId="16" fillId="0" borderId="0" applyFont="0" applyFill="0" applyBorder="0" applyAlignment="0" applyProtection="0"/>
    <xf numFmtId="271" fontId="16" fillId="6" borderId="0" applyFont="0" applyFill="0" applyBorder="0" applyAlignment="0" applyProtection="0"/>
    <xf numFmtId="271" fontId="16" fillId="6" borderId="0" applyFont="0" applyFill="0" applyBorder="0" applyAlignment="0" applyProtection="0"/>
    <xf numFmtId="271" fontId="16" fillId="6" borderId="24" applyFont="0" applyFill="0" applyBorder="0" applyAlignment="0" applyProtection="0"/>
    <xf numFmtId="271" fontId="16" fillId="6" borderId="24" applyFont="0" applyFill="0" applyBorder="0" applyAlignment="0" applyProtection="0"/>
    <xf numFmtId="335" fontId="16" fillId="0" borderId="0" applyFill="0" applyBorder="0" applyAlignment="0"/>
    <xf numFmtId="335" fontId="16" fillId="0" borderId="0" applyFill="0" applyBorder="0" applyAlignment="0"/>
    <xf numFmtId="0" fontId="74" fillId="39" borderId="0" applyNumberFormat="0" applyBorder="0" applyAlignment="0" applyProtection="0"/>
    <xf numFmtId="0" fontId="74" fillId="43" borderId="0" applyNumberFormat="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4" fillId="37" borderId="0" applyNumberFormat="0" applyBorder="0" applyAlignment="0" applyProtection="0"/>
    <xf numFmtId="0" fontId="74" fillId="43" borderId="0" applyNumberFormat="0" applyBorder="0" applyAlignment="0" applyProtection="0"/>
    <xf numFmtId="0" fontId="74" fillId="41" borderId="0" applyNumberFormat="0" applyBorder="0" applyAlignment="0" applyProtection="0"/>
    <xf numFmtId="342" fontId="16" fillId="6" borderId="0" applyFont="0" applyFill="0" applyBorder="0" applyAlignment="0"/>
    <xf numFmtId="342" fontId="16" fillId="6" borderId="0" applyFont="0" applyFill="0" applyBorder="0" applyAlignment="0"/>
    <xf numFmtId="0" fontId="101" fillId="13" borderId="0" applyNumberFormat="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1" fillId="13" borderId="0" applyNumberFormat="0" applyBorder="0" applyAlignment="0" applyProtection="0"/>
    <xf numFmtId="0" fontId="103" fillId="0" borderId="29" applyNumberFormat="0" applyFill="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3" fillId="0" borderId="29" applyNumberFormat="0" applyFill="0" applyAlignment="0" applyProtection="0"/>
    <xf numFmtId="0" fontId="105" fillId="0" borderId="30"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5" fillId="0" borderId="30" applyNumberFormat="0" applyFill="0" applyAlignment="0" applyProtection="0"/>
    <xf numFmtId="0" fontId="107" fillId="0" borderId="32"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74" fillId="41" borderId="0" applyNumberFormat="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74" fillId="37" borderId="0" applyNumberFormat="0" applyBorder="0" applyAlignment="0" applyProtection="0"/>
    <xf numFmtId="0" fontId="108" fillId="15" borderId="25" applyNumberFormat="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8" fillId="15" borderId="25" applyNumberFormat="0" applyAlignment="0" applyProtection="0"/>
    <xf numFmtId="0" fontId="108" fillId="15" borderId="25" applyNumberFormat="0" applyAlignment="0" applyProtection="0"/>
    <xf numFmtId="342" fontId="16" fillId="6" borderId="0" applyFont="0" applyBorder="0" applyAlignment="0">
      <protection locked="0"/>
    </xf>
    <xf numFmtId="342" fontId="16" fillId="6" borderId="0" applyFont="0" applyBorder="0" applyAlignment="0">
      <protection locked="0"/>
    </xf>
    <xf numFmtId="190" fontId="16" fillId="6" borderId="0" applyFont="0" applyBorder="0" applyAlignment="0">
      <protection locked="0"/>
    </xf>
    <xf numFmtId="0" fontId="74" fillId="37" borderId="0" applyNumberFormat="0" applyBorder="0" applyAlignment="0" applyProtection="0"/>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190" fontId="16" fillId="6" borderId="0" applyFont="0" applyBorder="0" applyAlignment="0">
      <protection locked="0"/>
    </xf>
    <xf numFmtId="0" fontId="74" fillId="12" borderId="0" applyNumberFormat="0" applyBorder="0" applyAlignment="0" applyProtection="0"/>
    <xf numFmtId="335" fontId="16" fillId="0" borderId="0" applyFill="0" applyBorder="0" applyAlignment="0"/>
    <xf numFmtId="335" fontId="16" fillId="0" borderId="0" applyFill="0" applyBorder="0" applyAlignment="0"/>
    <xf numFmtId="9" fontId="16" fillId="0" borderId="0" applyFont="0" applyFill="0" applyBorder="0" applyAlignment="0" applyProtection="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0" fontId="110" fillId="0" borderId="33" applyNumberFormat="0" applyFill="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0" fillId="0" borderId="33" applyNumberFormat="0" applyFill="0" applyAlignment="0" applyProtection="0"/>
    <xf numFmtId="343" fontId="16" fillId="5" borderId="0" applyFont="0" applyBorder="0" applyAlignment="0" applyProtection="0">
      <alignment horizontal="right"/>
      <protection hidden="1"/>
    </xf>
    <xf numFmtId="343" fontId="16" fillId="5" borderId="0" applyFont="0" applyBorder="0" applyAlignment="0" applyProtection="0">
      <alignment horizontal="right"/>
      <protection hidden="1"/>
    </xf>
    <xf numFmtId="0" fontId="111" fillId="48" borderId="0" applyNumberFormat="0" applyBorder="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74" fillId="12" borderId="0" applyNumberFormat="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74" fillId="39" borderId="0" applyNumberFormat="0" applyBorder="0" applyAlignment="0" applyProtection="0"/>
    <xf numFmtId="41" fontId="2" fillId="0" borderId="0" applyFont="0" applyFill="0" applyBorder="0" applyAlignment="0" applyProtection="0"/>
    <xf numFmtId="220" fontId="16" fillId="0" borderId="0" applyFont="0" applyFill="0" applyBorder="0" applyAlignment="0"/>
    <xf numFmtId="0" fontId="74" fillId="37" borderId="0" applyNumberFormat="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74" fillId="3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6" fillId="0" borderId="0" applyFont="0" applyFill="0" applyBorder="0" applyAlignment="0" applyProtection="0"/>
    <xf numFmtId="0" fontId="16" fillId="0" borderId="0"/>
    <xf numFmtId="0" fontId="5" fillId="0" borderId="0"/>
    <xf numFmtId="0" fontId="1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8" fillId="15" borderId="25" applyNumberFormat="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344" fontId="16" fillId="0" borderId="0" applyFont="0" applyFill="0" applyBorder="0" applyAlignment="0" applyProtection="0"/>
    <xf numFmtId="344" fontId="16" fillId="0" borderId="0" applyFont="0" applyFill="0" applyBorder="0" applyAlignment="0" applyProtection="0"/>
    <xf numFmtId="0" fontId="82" fillId="10" borderId="34" applyNumberFormat="0" applyFont="0" applyAlignment="0" applyProtection="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82" fillId="10" borderId="34" applyNumberFormat="0" applyFont="0" applyAlignment="0" applyProtection="0"/>
    <xf numFmtId="212" fontId="16" fillId="0" borderId="0" applyFont="0" applyFill="0" applyBorder="0" applyAlignment="0" applyProtection="0"/>
    <xf numFmtId="212" fontId="16" fillId="0" borderId="0" applyFont="0" applyFill="0" applyBorder="0" applyAlignment="0" applyProtection="0"/>
    <xf numFmtId="333" fontId="16" fillId="0" borderId="0" applyFont="0" applyFill="0" applyBorder="0" applyAlignment="0" applyProtection="0"/>
    <xf numFmtId="333" fontId="16" fillId="0" borderId="0" applyFont="0" applyFill="0" applyBorder="0" applyAlignment="0" applyProtection="0"/>
    <xf numFmtId="0" fontId="112" fillId="7" borderId="35" applyNumberForma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2" fillId="7" borderId="35" applyNumberFormat="0" applyAlignment="0" applyProtection="0"/>
    <xf numFmtId="182" fontId="16" fillId="0" borderId="0"/>
    <xf numFmtId="182" fontId="16" fillId="0" borderId="0"/>
    <xf numFmtId="9" fontId="16" fillId="0" borderId="0" applyFont="0" applyFill="0" applyBorder="0" applyAlignment="0" applyProtection="0"/>
    <xf numFmtId="337" fontId="16" fillId="0" borderId="0" applyFont="0" applyFill="0" applyBorder="0" applyAlignment="0" applyProtection="0"/>
    <xf numFmtId="337" fontId="16" fillId="0" borderId="0" applyFont="0" applyFill="0" applyBorder="0" applyAlignment="0" applyProtection="0"/>
    <xf numFmtId="190" fontId="16" fillId="0" borderId="0" applyFont="0" applyFill="0" applyBorder="0" applyAlignment="0"/>
    <xf numFmtId="190" fontId="16" fillId="0" borderId="0" applyFont="0" applyFill="0" applyBorder="0" applyAlignment="0"/>
    <xf numFmtId="9" fontId="2" fillId="0" borderId="0" applyFont="0" applyFill="0" applyBorder="0" applyAlignment="0" applyProtection="0"/>
    <xf numFmtId="334" fontId="16" fillId="0" borderId="0" applyFont="0" applyFill="0" applyBorder="0" applyAlignment="0" applyProtection="0"/>
    <xf numFmtId="334" fontId="16" fillId="0" borderId="0" applyFont="0" applyFill="0" applyBorder="0" applyAlignment="0" applyProtection="0"/>
    <xf numFmtId="335" fontId="16" fillId="0" borderId="0" applyFill="0" applyBorder="0" applyAlignment="0"/>
    <xf numFmtId="335" fontId="16" fillId="0" borderId="0" applyFill="0" applyBorder="0" applyAlignment="0"/>
    <xf numFmtId="335" fontId="16" fillId="0" borderId="0" applyFill="0" applyBorder="0" applyAlignment="0"/>
    <xf numFmtId="335" fontId="16" fillId="0" borderId="0" applyFill="0" applyBorder="0" applyAlignment="0"/>
    <xf numFmtId="338" fontId="16" fillId="0" borderId="0" applyFill="0" applyBorder="0" applyAlignment="0"/>
    <xf numFmtId="338" fontId="16" fillId="0" borderId="0" applyFill="0" applyBorder="0" applyAlignment="0"/>
    <xf numFmtId="14" fontId="89" fillId="0" borderId="0" applyNumberFormat="0" applyFill="0" applyBorder="0" applyAlignment="0" applyProtection="0">
      <alignment horizontal="left"/>
    </xf>
    <xf numFmtId="0" fontId="16" fillId="0" borderId="0"/>
    <xf numFmtId="250" fontId="16" fillId="0" borderId="0" applyFill="0" applyBorder="0" applyAlignment="0"/>
    <xf numFmtId="250" fontId="16" fillId="0" borderId="0" applyFill="0" applyBorder="0" applyAlignment="0"/>
    <xf numFmtId="339" fontId="16" fillId="0" borderId="0" applyFill="0" applyBorder="0" applyAlignment="0"/>
    <xf numFmtId="339" fontId="16" fillId="0" borderId="0" applyFill="0" applyBorder="0" applyAlignment="0"/>
    <xf numFmtId="341" fontId="16" fillId="0" borderId="0" applyFill="0" applyBorder="0" applyAlignment="0" applyProtection="0">
      <alignment horizontal="right"/>
    </xf>
    <xf numFmtId="341" fontId="16" fillId="0" borderId="0" applyFill="0" applyBorder="0" applyAlignment="0" applyProtection="0">
      <alignment horizontal="right"/>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7" applyNumberFormat="0" applyFill="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5" fillId="0" borderId="0"/>
    <xf numFmtId="41"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197" fontId="16" fillId="0" borderId="0" applyFill="0" applyBorder="0" applyAlignment="0"/>
    <xf numFmtId="199" fontId="16" fillId="0" borderId="0" applyFill="0" applyBorder="0" applyAlignment="0"/>
    <xf numFmtId="200" fontId="16" fillId="0" borderId="0" applyFill="0" applyBorder="0" applyAlignment="0"/>
    <xf numFmtId="201" fontId="16" fillId="0" borderId="0" applyFill="0" applyBorder="0" applyAlignment="0"/>
    <xf numFmtId="202" fontId="16" fillId="0" borderId="0" applyFill="0" applyBorder="0" applyAlignment="0"/>
    <xf numFmtId="41" fontId="16" fillId="0" borderId="0" applyFont="0" applyFill="0" applyBorder="0" applyAlignment="0" applyProtection="0"/>
    <xf numFmtId="201" fontId="16" fillId="0" borderId="0" applyFont="0" applyFill="0" applyBorder="0" applyAlignment="0" applyProtection="0"/>
    <xf numFmtId="0" fontId="74" fillId="43" borderId="0" applyNumberFormat="0" applyBorder="0" applyAlignment="0" applyProtection="0"/>
    <xf numFmtId="203" fontId="16" fillId="0" borderId="0" applyFont="0" applyFill="0" applyBorder="0" applyAlignment="0"/>
    <xf numFmtId="205" fontId="16" fillId="6" borderId="0" applyFont="0" applyFill="0" applyBorder="0" applyAlignment="0" applyProtection="0"/>
    <xf numFmtId="205" fontId="16" fillId="6" borderId="24"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06" fontId="16" fillId="6" borderId="0" applyFont="0" applyFill="0" applyBorder="0" applyAlignment="0"/>
    <xf numFmtId="206" fontId="16" fillId="6" borderId="0" applyFont="0" applyBorder="0" applyAlignment="0">
      <protection locked="0"/>
    </xf>
    <xf numFmtId="201" fontId="16" fillId="0" borderId="0" applyFill="0" applyBorder="0" applyAlignment="0"/>
    <xf numFmtId="201" fontId="16" fillId="0" borderId="0" applyFill="0" applyBorder="0" applyAlignment="0"/>
    <xf numFmtId="202" fontId="16" fillId="0" borderId="0" applyFill="0" applyBorder="0" applyAlignment="0"/>
    <xf numFmtId="0" fontId="16" fillId="5" borderId="0" applyFont="0" applyBorder="0" applyAlignment="0" applyProtection="0">
      <alignment horizontal="right"/>
      <protection hidden="1"/>
    </xf>
    <xf numFmtId="209" fontId="47" fillId="0" borderId="0" applyFont="0" applyFill="0" applyBorder="0" applyAlignment="0"/>
    <xf numFmtId="0" fontId="2" fillId="0" borderId="0"/>
    <xf numFmtId="0" fontId="16" fillId="0" borderId="0" applyFont="0" applyFill="0" applyBorder="0" applyAlignment="0" applyProtection="0"/>
    <xf numFmtId="210" fontId="16" fillId="0" borderId="0" applyFont="0" applyFill="0" applyBorder="0" applyAlignment="0" applyProtection="0"/>
    <xf numFmtId="211" fontId="16" fillId="0" borderId="0"/>
    <xf numFmtId="200" fontId="16" fillId="0" borderId="0" applyFont="0" applyFill="0" applyBorder="0" applyAlignment="0" applyProtection="0"/>
    <xf numFmtId="168" fontId="16" fillId="0" borderId="0" applyFont="0" applyFill="0" applyBorder="0" applyAlignment="0"/>
    <xf numFmtId="9" fontId="16" fillId="0" borderId="0" applyFont="0" applyFill="0" applyBorder="0" applyAlignment="0" applyProtection="0"/>
    <xf numFmtId="211" fontId="16" fillId="0" borderId="0" applyFont="0" applyFill="0" applyBorder="0" applyAlignment="0" applyProtection="0"/>
    <xf numFmtId="201" fontId="16" fillId="0" borderId="0" applyFill="0" applyBorder="0" applyAlignment="0"/>
    <xf numFmtId="201" fontId="16" fillId="0" borderId="0" applyFill="0" applyBorder="0" applyAlignment="0"/>
    <xf numFmtId="202" fontId="16" fillId="0" borderId="0" applyFill="0" applyBorder="0" applyAlignment="0"/>
    <xf numFmtId="213" fontId="89" fillId="0" borderId="0" applyNumberFormat="0" applyFill="0" applyBorder="0" applyAlignment="0" applyProtection="0">
      <alignment horizontal="left"/>
    </xf>
    <xf numFmtId="214" fontId="16" fillId="0" borderId="0" applyFill="0" applyBorder="0" applyAlignment="0"/>
    <xf numFmtId="215" fontId="16" fillId="0" borderId="0" applyFill="0" applyBorder="0" applyAlignment="0"/>
    <xf numFmtId="216" fontId="16" fillId="0" borderId="0" applyFill="0" applyBorder="0" applyAlignment="0" applyProtection="0">
      <alignment horizontal="right"/>
    </xf>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0" fontId="103" fillId="0" borderId="29" applyNumberFormat="0" applyFill="0" applyAlignment="0" applyProtection="0"/>
    <xf numFmtId="0" fontId="103" fillId="0" borderId="29" applyNumberFormat="0" applyFill="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43" borderId="0" applyNumberFormat="0" applyBorder="0" applyAlignment="0" applyProtection="0"/>
    <xf numFmtId="41" fontId="16" fillId="0" borderId="0" applyFont="0" applyFill="0" applyBorder="0" applyAlignment="0" applyProtection="0"/>
    <xf numFmtId="0" fontId="74" fillId="12" borderId="0" applyNumberFormat="0" applyBorder="0" applyAlignment="0" applyProtection="0"/>
    <xf numFmtId="43"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9" fontId="16" fillId="0" borderId="0" applyFont="0" applyFill="0" applyBorder="0" applyAlignment="0" applyProtection="0"/>
    <xf numFmtId="0" fontId="74" fillId="37" borderId="0" applyNumberFormat="0" applyBorder="0" applyAlignment="0" applyProtection="0"/>
    <xf numFmtId="0" fontId="16" fillId="0" borderId="0"/>
    <xf numFmtId="0" fontId="113" fillId="0" borderId="0" applyNumberFormat="0" applyFill="0" applyBorder="0" applyAlignment="0" applyProtection="0"/>
    <xf numFmtId="43" fontId="16" fillId="0" borderId="0" applyFont="0" applyFill="0" applyBorder="0" applyAlignment="0" applyProtection="0"/>
    <xf numFmtId="0" fontId="74" fillId="12" borderId="0" applyNumberFormat="0" applyBorder="0" applyAlignment="0" applyProtection="0"/>
    <xf numFmtId="190" fontId="16" fillId="6" borderId="0" applyFont="0" applyBorder="0" applyAlignment="0">
      <protection locked="0"/>
    </xf>
    <xf numFmtId="0" fontId="74" fillId="41" borderId="0" applyNumberFormat="0" applyBorder="0" applyAlignment="0" applyProtection="0"/>
    <xf numFmtId="0" fontId="16" fillId="0" borderId="0"/>
    <xf numFmtId="0" fontId="74" fillId="41" borderId="0" applyNumberFormat="0" applyBorder="0" applyAlignment="0" applyProtection="0"/>
    <xf numFmtId="0" fontId="74" fillId="37" borderId="0" applyNumberFormat="0" applyBorder="0" applyAlignment="0" applyProtection="0"/>
    <xf numFmtId="0" fontId="113" fillId="0" borderId="0" applyNumberFormat="0" applyFill="0" applyBorder="0" applyAlignment="0" applyProtection="0"/>
    <xf numFmtId="0" fontId="74" fillId="41" borderId="0" applyNumberFormat="0" applyBorder="0" applyAlignment="0" applyProtection="0"/>
    <xf numFmtId="41" fontId="16"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5" fillId="0" borderId="0"/>
    <xf numFmtId="0" fontId="5" fillId="0" borderId="0"/>
    <xf numFmtId="41"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1" fontId="5" fillId="0" borderId="0" applyFont="0" applyFill="0" applyBorder="0" applyAlignment="0" applyProtection="0"/>
    <xf numFmtId="43" fontId="5" fillId="0" borderId="0" applyFont="0" applyFill="0" applyBorder="0" applyAlignment="0" applyProtection="0"/>
    <xf numFmtId="0" fontId="5" fillId="0" borderId="0"/>
    <xf numFmtId="41" fontId="2"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37"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16" fillId="0" borderId="0"/>
    <xf numFmtId="43" fontId="38" fillId="0" borderId="0" applyFont="0" applyFill="0" applyBorder="0" applyAlignment="0" applyProtection="0"/>
    <xf numFmtId="41" fontId="5" fillId="0" borderId="0" applyFont="0" applyFill="0" applyBorder="0" applyAlignment="0" applyProtection="0"/>
    <xf numFmtId="0" fontId="5" fillId="0" borderId="0"/>
    <xf numFmtId="43" fontId="16"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6" fillId="0" borderId="0"/>
    <xf numFmtId="41" fontId="5" fillId="0" borderId="0" applyFont="0" applyFill="0" applyBorder="0" applyAlignment="0" applyProtection="0"/>
    <xf numFmtId="43" fontId="16" fillId="0" borderId="0" applyFont="0" applyFill="0" applyBorder="0" applyAlignment="0" applyProtection="0"/>
    <xf numFmtId="0" fontId="66" fillId="0" borderId="0"/>
    <xf numFmtId="41" fontId="66" fillId="0" borderId="0" applyFont="0" applyFill="0" applyBorder="0" applyAlignment="0" applyProtection="0"/>
    <xf numFmtId="9" fontId="2" fillId="0" borderId="0" applyFont="0" applyFill="0" applyBorder="0" applyAlignment="0" applyProtection="0"/>
    <xf numFmtId="0" fontId="16" fillId="0" borderId="0"/>
    <xf numFmtId="41" fontId="1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5" fillId="0" borderId="0" applyFont="0" applyFill="0" applyBorder="0" applyAlignment="0" applyProtection="0"/>
    <xf numFmtId="0" fontId="240" fillId="0" borderId="0"/>
    <xf numFmtId="164" fontId="240" fillId="0" borderId="0" applyFont="0" applyFill="0" applyBorder="0" applyAlignment="0" applyProtection="0"/>
    <xf numFmtId="275" fontId="240" fillId="0" borderId="0" applyFont="0" applyFill="0" applyBorder="0" applyAlignment="0" applyProtection="0"/>
    <xf numFmtId="0" fontId="241" fillId="0" borderId="40" applyBorder="0">
      <alignment horizontal="center"/>
    </xf>
    <xf numFmtId="43" fontId="5" fillId="0" borderId="0" applyFont="0" applyFill="0" applyBorder="0" applyAlignment="0" applyProtection="0"/>
    <xf numFmtId="9" fontId="5" fillId="0" borderId="0" applyFont="0" applyFill="0" applyBorder="0" applyAlignment="0" applyProtection="0"/>
  </cellStyleXfs>
  <cellXfs count="150">
    <xf numFmtId="0" fontId="0" fillId="0" borderId="0" xfId="0"/>
    <xf numFmtId="0" fontId="6" fillId="0" borderId="0" xfId="0" applyFont="1"/>
    <xf numFmtId="0" fontId="8" fillId="0" borderId="0" xfId="0" applyFont="1"/>
    <xf numFmtId="0" fontId="9" fillId="0" borderId="0" xfId="2" applyFont="1"/>
    <xf numFmtId="0" fontId="10" fillId="0" borderId="0" xfId="0" applyFont="1"/>
    <xf numFmtId="0" fontId="11" fillId="0" borderId="0" xfId="0" applyFont="1"/>
    <xf numFmtId="0" fontId="13" fillId="0" borderId="0" xfId="3" applyFont="1" applyFill="1" applyBorder="1"/>
    <xf numFmtId="0" fontId="13" fillId="0" borderId="0" xfId="3" applyFont="1" applyFill="1" applyBorder="1" applyAlignment="1">
      <alignment horizontal="right"/>
    </xf>
    <xf numFmtId="0" fontId="13" fillId="0" borderId="0" xfId="3" applyFont="1" applyFill="1" applyBorder="1" applyAlignment="1">
      <alignment horizontal="center"/>
    </xf>
    <xf numFmtId="0" fontId="13" fillId="0" borderId="0" xfId="3" applyFont="1" applyFill="1" applyBorder="1"/>
    <xf numFmtId="0" fontId="7" fillId="0" borderId="0" xfId="2"/>
    <xf numFmtId="0" fontId="15" fillId="0" borderId="0" xfId="0" applyFont="1"/>
    <xf numFmtId="0" fontId="13" fillId="0" borderId="0" xfId="3" applyFont="1" applyFill="1" applyBorder="1"/>
    <xf numFmtId="0" fontId="22" fillId="0" borderId="0" xfId="0" applyFont="1" applyFill="1" applyBorder="1" applyAlignment="1">
      <alignment vertical="center"/>
    </xf>
    <xf numFmtId="0" fontId="32" fillId="0" borderId="0" xfId="0" applyFont="1"/>
    <xf numFmtId="41" fontId="0" fillId="0" borderId="0" xfId="0" applyNumberFormat="1"/>
    <xf numFmtId="0" fontId="34" fillId="0" borderId="7" xfId="3" applyFont="1" applyFill="1" applyBorder="1" applyAlignment="1">
      <alignment horizontal="center"/>
    </xf>
    <xf numFmtId="0" fontId="20" fillId="0" borderId="0" xfId="4" applyFont="1" applyAlignment="1">
      <alignment vertical="top" wrapText="1"/>
    </xf>
    <xf numFmtId="0" fontId="14" fillId="2" borderId="0" xfId="3" applyNumberFormat="1" applyFont="1" applyFill="1" applyBorder="1" applyAlignment="1">
      <alignment horizontal="center" vertical="top" wrapText="1" readingOrder="1"/>
    </xf>
    <xf numFmtId="0" fontId="14" fillId="0" borderId="0" xfId="3" applyNumberFormat="1" applyFont="1" applyFill="1" applyBorder="1" applyAlignment="1">
      <alignment horizontal="center" vertical="top" wrapText="1" readingOrder="1"/>
    </xf>
    <xf numFmtId="0" fontId="0" fillId="0" borderId="0" xfId="0" applyFill="1"/>
    <xf numFmtId="0" fontId="8" fillId="0" borderId="0" xfId="0" applyFont="1" applyAlignment="1">
      <alignment horizontal="left"/>
    </xf>
    <xf numFmtId="0" fontId="17" fillId="0" borderId="0" xfId="50"/>
    <xf numFmtId="0" fontId="17" fillId="0" borderId="0" xfId="50" applyAlignment="1">
      <alignment horizontal="center"/>
    </xf>
    <xf numFmtId="0" fontId="59" fillId="0" borderId="0" xfId="0" applyFont="1" applyAlignment="1">
      <alignment horizontal="justify" vertical="center" wrapText="1"/>
    </xf>
    <xf numFmtId="0" fontId="0" fillId="0" borderId="0" xfId="0" applyAlignment="1">
      <alignment vertical="top" wrapText="1"/>
    </xf>
    <xf numFmtId="0" fontId="62" fillId="0" borderId="0" xfId="0" applyFont="1" applyAlignment="1">
      <alignment horizontal="justify" vertical="center" wrapText="1"/>
    </xf>
    <xf numFmtId="0" fontId="60" fillId="0" borderId="0" xfId="0" applyFont="1" applyAlignment="1">
      <alignment horizontal="justify" vertical="center" wrapText="1"/>
    </xf>
    <xf numFmtId="41" fontId="0" fillId="0" borderId="0" xfId="1" applyFont="1"/>
    <xf numFmtId="0" fontId="0" fillId="0" borderId="0" xfId="0" applyAlignment="1">
      <alignment horizontal="center"/>
    </xf>
    <xf numFmtId="0" fontId="15" fillId="0" borderId="0" xfId="0" applyFont="1" applyAlignment="1">
      <alignment horizontal="center"/>
    </xf>
    <xf numFmtId="0" fontId="59" fillId="0" borderId="0" xfId="0" applyFont="1" applyAlignment="1">
      <alignment vertical="top" wrapText="1"/>
    </xf>
    <xf numFmtId="0" fontId="60" fillId="0" borderId="0" xfId="0" applyFont="1" applyAlignment="1">
      <alignment vertical="top" wrapText="1"/>
    </xf>
    <xf numFmtId="41" fontId="0" fillId="0" borderId="0" xfId="1" applyNumberFormat="1" applyFont="1"/>
    <xf numFmtId="0" fontId="0" fillId="0" borderId="0" xfId="0" applyAlignment="1">
      <alignment wrapText="1"/>
    </xf>
    <xf numFmtId="0" fontId="33" fillId="0" borderId="0" xfId="3" applyNumberFormat="1" applyFont="1" applyFill="1" applyBorder="1" applyAlignment="1">
      <alignment vertical="top" wrapText="1" readingOrder="1"/>
    </xf>
    <xf numFmtId="41" fontId="13" fillId="0" borderId="0" xfId="1" applyFont="1" applyFill="1" applyBorder="1"/>
    <xf numFmtId="0" fontId="34" fillId="0" borderId="0" xfId="3" applyFont="1" applyFill="1" applyBorder="1" applyAlignment="1">
      <alignment horizontal="left"/>
    </xf>
    <xf numFmtId="0" fontId="4" fillId="0" borderId="0" xfId="50" applyFont="1" applyAlignment="1">
      <alignment wrapText="1"/>
    </xf>
    <xf numFmtId="41" fontId="13" fillId="0" borderId="0" xfId="3" applyNumberFormat="1" applyFont="1" applyFill="1" applyBorder="1"/>
    <xf numFmtId="0" fontId="65" fillId="0" borderId="7" xfId="3" applyFont="1" applyFill="1" applyBorder="1" applyAlignment="1">
      <alignment horizontal="center"/>
    </xf>
    <xf numFmtId="0" fontId="13" fillId="0" borderId="0" xfId="3" applyFont="1" applyFill="1" applyBorder="1" applyAlignment="1">
      <alignment wrapText="1"/>
    </xf>
    <xf numFmtId="0" fontId="34" fillId="0" borderId="7" xfId="3" applyFont="1" applyFill="1" applyBorder="1" applyAlignment="1">
      <alignment horizontal="center" wrapText="1"/>
    </xf>
    <xf numFmtId="41" fontId="13" fillId="0" borderId="0" xfId="3" applyNumberFormat="1" applyFont="1" applyFill="1" applyBorder="1" applyAlignment="1">
      <alignment wrapText="1"/>
    </xf>
    <xf numFmtId="0" fontId="34" fillId="0" borderId="7" xfId="3" applyFont="1" applyFill="1" applyBorder="1" applyAlignment="1">
      <alignment horizontal="center" readingOrder="1"/>
    </xf>
    <xf numFmtId="41" fontId="0" fillId="0" borderId="0" xfId="0" applyNumberFormat="1" applyAlignment="1">
      <alignment horizontal="center" readingOrder="1"/>
    </xf>
    <xf numFmtId="41" fontId="0" fillId="0" borderId="0" xfId="1" applyNumberFormat="1" applyFont="1" applyAlignment="1">
      <alignment horizontal="center" readingOrder="1"/>
    </xf>
    <xf numFmtId="41" fontId="0" fillId="0" borderId="0" xfId="1" applyFont="1" applyAlignment="1">
      <alignment horizontal="center" readingOrder="1"/>
    </xf>
    <xf numFmtId="0" fontId="0" fillId="0" borderId="0" xfId="0" applyAlignment="1">
      <alignment horizontal="center" readingOrder="1"/>
    </xf>
    <xf numFmtId="0" fontId="14" fillId="2" borderId="0" xfId="3" applyNumberFormat="1" applyFont="1" applyFill="1" applyBorder="1" applyAlignment="1">
      <alignment horizontal="center" vertical="center" wrapText="1" readingOrder="1"/>
    </xf>
    <xf numFmtId="0" fontId="0" fillId="0" borderId="0" xfId="0" applyAlignment="1">
      <alignment vertical="center" wrapText="1"/>
    </xf>
    <xf numFmtId="0" fontId="34" fillId="0" borderId="7" xfId="3" applyFont="1" applyFill="1" applyBorder="1" applyAlignment="1">
      <alignment horizontal="center" vertical="center" wrapText="1"/>
    </xf>
    <xf numFmtId="0" fontId="0" fillId="0" borderId="0" xfId="0" applyFill="1" applyAlignment="1">
      <alignment vertical="center" wrapText="1"/>
    </xf>
    <xf numFmtId="0" fontId="66" fillId="0" borderId="0" xfId="3" applyFont="1" applyFill="1" applyBorder="1"/>
    <xf numFmtId="0" fontId="67" fillId="0" borderId="7" xfId="3" applyFont="1" applyFill="1" applyBorder="1" applyAlignment="1">
      <alignment horizontal="center"/>
    </xf>
    <xf numFmtId="0" fontId="68" fillId="0" borderId="7" xfId="3" applyFont="1" applyFill="1" applyBorder="1" applyAlignment="1">
      <alignment horizontal="center"/>
    </xf>
    <xf numFmtId="0" fontId="67" fillId="0" borderId="0" xfId="3" applyFont="1" applyFill="1" applyBorder="1"/>
    <xf numFmtId="0" fontId="68" fillId="0" borderId="7" xfId="3" applyFont="1" applyFill="1" applyBorder="1" applyAlignment="1">
      <alignment horizontal="center" wrapText="1"/>
    </xf>
    <xf numFmtId="0" fontId="69" fillId="0" borderId="0" xfId="0" applyFont="1"/>
    <xf numFmtId="0" fontId="17" fillId="0" borderId="0" xfId="50" applyAlignment="1">
      <alignment wrapText="1"/>
    </xf>
    <xf numFmtId="0" fontId="65" fillId="0" borderId="7" xfId="3" applyFont="1" applyFill="1" applyBorder="1" applyAlignment="1">
      <alignment horizontal="center" wrapText="1"/>
    </xf>
    <xf numFmtId="41" fontId="0" fillId="0" borderId="0" xfId="1" applyFont="1" applyFill="1"/>
    <xf numFmtId="0" fontId="0" fillId="0" borderId="0" xfId="0" applyFill="1" applyAlignment="1">
      <alignment wrapText="1"/>
    </xf>
    <xf numFmtId="0" fontId="34" fillId="0" borderId="7" xfId="3" applyFont="1" applyFill="1" applyBorder="1" applyAlignment="1">
      <alignment horizontal="center" vertical="center"/>
    </xf>
    <xf numFmtId="0" fontId="0" fillId="0" borderId="0" xfId="0" applyAlignment="1">
      <alignment vertical="center"/>
    </xf>
    <xf numFmtId="0" fontId="15" fillId="0" borderId="0" xfId="0" applyFont="1" applyAlignment="1">
      <alignment vertical="center" wrapText="1"/>
    </xf>
    <xf numFmtId="188" fontId="0" fillId="0" borderId="0" xfId="0" applyNumberFormat="1" applyFill="1" applyAlignment="1">
      <alignment vertical="center"/>
    </xf>
    <xf numFmtId="189" fontId="13" fillId="0" borderId="0" xfId="3" applyNumberFormat="1" applyFont="1" applyFill="1" applyBorder="1" applyAlignment="1">
      <alignment horizontal="right" vertical="center"/>
    </xf>
    <xf numFmtId="189" fontId="13" fillId="0" borderId="0" xfId="1" applyNumberFormat="1" applyFont="1" applyFill="1" applyBorder="1" applyAlignment="1">
      <alignment vertical="center"/>
    </xf>
    <xf numFmtId="0" fontId="71" fillId="0" borderId="0" xfId="3" applyFont="1" applyFill="1" applyBorder="1" applyAlignment="1">
      <alignment wrapText="1"/>
    </xf>
    <xf numFmtId="189" fontId="71" fillId="0" borderId="0" xfId="3" applyNumberFormat="1" applyFont="1" applyFill="1" applyBorder="1" applyAlignment="1">
      <alignment horizontal="right" vertical="center"/>
    </xf>
    <xf numFmtId="0" fontId="71" fillId="0" borderId="0" xfId="3" applyFont="1" applyFill="1" applyBorder="1" applyAlignment="1">
      <alignment horizontal="center"/>
    </xf>
    <xf numFmtId="189" fontId="71" fillId="0" borderId="0" xfId="1" applyNumberFormat="1" applyFont="1" applyFill="1" applyBorder="1" applyAlignment="1">
      <alignment vertical="center"/>
    </xf>
    <xf numFmtId="0" fontId="71" fillId="0" borderId="0" xfId="3" applyFont="1" applyFill="1" applyBorder="1"/>
    <xf numFmtId="41" fontId="71" fillId="0" borderId="0" xfId="1" applyFont="1" applyFill="1" applyBorder="1"/>
    <xf numFmtId="0" fontId="15" fillId="0" borderId="0" xfId="50" applyFont="1" applyAlignment="1">
      <alignment horizontal="center"/>
    </xf>
    <xf numFmtId="0" fontId="15" fillId="0" borderId="0" xfId="50" applyFont="1"/>
    <xf numFmtId="0" fontId="3" fillId="0" borderId="0" xfId="0" applyFont="1"/>
    <xf numFmtId="346" fontId="13" fillId="0" borderId="0" xfId="3" applyNumberFormat="1" applyFont="1" applyFill="1" applyBorder="1"/>
    <xf numFmtId="347" fontId="13" fillId="0" borderId="0" xfId="3" applyNumberFormat="1" applyFont="1" applyFill="1" applyBorder="1" applyAlignment="1">
      <alignment horizontal="right" vertical="center"/>
    </xf>
    <xf numFmtId="347" fontId="71" fillId="0" borderId="0" xfId="3" applyNumberFormat="1" applyFont="1" applyFill="1" applyBorder="1" applyAlignment="1">
      <alignment horizontal="right" vertical="center"/>
    </xf>
    <xf numFmtId="347" fontId="71" fillId="0" borderId="0" xfId="1" applyNumberFormat="1" applyFont="1" applyFill="1" applyBorder="1"/>
    <xf numFmtId="0" fontId="0" fillId="0" borderId="0" xfId="0" applyAlignment="1">
      <alignment horizontal="right" vertical="top"/>
    </xf>
    <xf numFmtId="0" fontId="0" fillId="0" borderId="0" xfId="0" applyAlignment="1"/>
    <xf numFmtId="347" fontId="13" fillId="0" borderId="0" xfId="1" applyNumberFormat="1" applyFont="1" applyFill="1" applyBorder="1"/>
    <xf numFmtId="0" fontId="13" fillId="0" borderId="0" xfId="3" applyFont="1" applyFill="1" applyBorder="1" applyAlignment="1">
      <alignment horizontal="left" wrapText="1"/>
    </xf>
    <xf numFmtId="347" fontId="13" fillId="0" borderId="0" xfId="1" applyNumberFormat="1" applyFont="1" applyFill="1" applyBorder="1" applyAlignment="1">
      <alignment vertical="center"/>
    </xf>
    <xf numFmtId="347" fontId="71" fillId="0" borderId="0" xfId="1" applyNumberFormat="1" applyFont="1" applyFill="1" applyBorder="1" applyAlignment="1">
      <alignment vertical="center"/>
    </xf>
    <xf numFmtId="347" fontId="13" fillId="0" borderId="0" xfId="3" applyNumberFormat="1" applyFont="1" applyFill="1" applyBorder="1"/>
    <xf numFmtId="0" fontId="13" fillId="78" borderId="0" xfId="3" applyFont="1" applyFill="1" applyBorder="1" applyAlignment="1">
      <alignment wrapText="1"/>
    </xf>
    <xf numFmtId="348" fontId="13" fillId="0" borderId="0" xfId="3" applyNumberFormat="1" applyFont="1" applyFill="1" applyBorder="1"/>
    <xf numFmtId="0" fontId="242" fillId="0" borderId="0" xfId="3" applyFont="1" applyFill="1" applyBorder="1"/>
    <xf numFmtId="0" fontId="1" fillId="0" borderId="0" xfId="50" applyFont="1"/>
    <xf numFmtId="0" fontId="243" fillId="0" borderId="0" xfId="0" applyFont="1"/>
    <xf numFmtId="0" fontId="243" fillId="0" borderId="0" xfId="0" applyFont="1" applyAlignment="1">
      <alignment vertical="center" wrapText="1"/>
    </xf>
    <xf numFmtId="188" fontId="0" fillId="0" borderId="0" xfId="0" applyNumberFormat="1" applyFill="1" applyAlignment="1">
      <alignment horizontal="right" vertical="center"/>
    </xf>
    <xf numFmtId="41" fontId="242" fillId="0" borderId="0" xfId="1" applyFont="1" applyFill="1" applyBorder="1"/>
    <xf numFmtId="41" fontId="245" fillId="0" borderId="0" xfId="1" applyFont="1" applyFill="1" applyBorder="1"/>
    <xf numFmtId="41" fontId="245" fillId="0" borderId="0" xfId="1" applyFont="1" applyFill="1" applyBorder="1" applyAlignment="1">
      <alignment horizontal="left" wrapText="1" indent="1"/>
    </xf>
    <xf numFmtId="41" fontId="242" fillId="0" borderId="0" xfId="1" applyFont="1" applyFill="1" applyBorder="1" applyAlignment="1">
      <alignment horizontal="left" indent="1"/>
    </xf>
    <xf numFmtId="41" fontId="245" fillId="0" borderId="0" xfId="1" applyFont="1" applyFill="1" applyBorder="1" applyAlignment="1">
      <alignment horizontal="left" indent="1"/>
    </xf>
    <xf numFmtId="0" fontId="71" fillId="0" borderId="0" xfId="3" applyFont="1" applyFill="1" applyBorder="1" applyAlignment="1">
      <alignment horizontal="right"/>
    </xf>
    <xf numFmtId="41" fontId="243" fillId="0" borderId="0" xfId="1" applyFont="1"/>
    <xf numFmtId="41" fontId="242" fillId="0" borderId="0" xfId="1" applyFont="1" applyFill="1" applyBorder="1" applyAlignment="1">
      <alignment horizontal="left" wrapText="1" indent="1"/>
    </xf>
    <xf numFmtId="41" fontId="244" fillId="0" borderId="0" xfId="1" applyFont="1"/>
    <xf numFmtId="41" fontId="243" fillId="0" borderId="0" xfId="1" applyFont="1" applyAlignment="1">
      <alignment vertical="center"/>
    </xf>
    <xf numFmtId="41" fontId="243" fillId="0" borderId="0" xfId="1" applyFont="1" applyAlignment="1">
      <alignment wrapText="1"/>
    </xf>
    <xf numFmtId="41" fontId="244" fillId="0" borderId="0" xfId="1" applyFont="1" applyAlignment="1">
      <alignment wrapText="1"/>
    </xf>
    <xf numFmtId="0" fontId="70" fillId="0" borderId="0" xfId="3" applyFont="1" applyFill="1" applyBorder="1" applyAlignment="1"/>
    <xf numFmtId="347" fontId="13" fillId="0" borderId="0" xfId="1" applyNumberFormat="1" applyFont="1" applyFill="1" applyBorder="1" applyAlignment="1">
      <alignment horizontal="right" vertical="center"/>
    </xf>
    <xf numFmtId="0" fontId="0" fillId="0" borderId="0" xfId="0" applyAlignment="1">
      <alignment horizontal="center" vertical="center"/>
    </xf>
    <xf numFmtId="333" fontId="13" fillId="0" borderId="0" xfId="3" applyNumberFormat="1" applyFont="1" applyFill="1" applyBorder="1" applyAlignment="1">
      <alignment horizontal="right" vertical="center"/>
    </xf>
    <xf numFmtId="333" fontId="71" fillId="0" borderId="0" xfId="3" applyNumberFormat="1" applyFont="1" applyFill="1" applyBorder="1" applyAlignment="1">
      <alignment horizontal="right" vertical="center"/>
    </xf>
    <xf numFmtId="0" fontId="13" fillId="0" borderId="0" xfId="3" applyFont="1" applyFill="1" applyBorder="1" applyAlignment="1">
      <alignment horizontal="center" vertical="center"/>
    </xf>
    <xf numFmtId="0" fontId="13" fillId="0" borderId="0" xfId="3" applyFont="1" applyFill="1" applyBorder="1" applyAlignment="1">
      <alignment vertical="center"/>
    </xf>
    <xf numFmtId="9" fontId="0" fillId="0" borderId="0" xfId="0" applyNumberFormat="1" applyFill="1" applyAlignment="1">
      <alignment vertical="center"/>
    </xf>
    <xf numFmtId="9" fontId="0" fillId="0" borderId="0" xfId="0" applyNumberFormat="1" applyFill="1" applyAlignment="1">
      <alignment horizontal="right" vertical="center"/>
    </xf>
    <xf numFmtId="9" fontId="0" fillId="0" borderId="0" xfId="0" applyNumberFormat="1"/>
    <xf numFmtId="10" fontId="0" fillId="0" borderId="0" xfId="0" applyNumberFormat="1" applyFill="1" applyAlignment="1">
      <alignment vertical="center"/>
    </xf>
    <xf numFmtId="10" fontId="0" fillId="0" borderId="0" xfId="0" applyNumberFormat="1" applyFill="1" applyAlignment="1">
      <alignment horizontal="right" vertical="center"/>
    </xf>
    <xf numFmtId="10" fontId="0" fillId="0" borderId="0" xfId="0" applyNumberFormat="1"/>
    <xf numFmtId="188" fontId="0" fillId="0" borderId="0" xfId="0" applyNumberFormat="1"/>
    <xf numFmtId="333" fontId="13" fillId="0" borderId="0" xfId="1" applyNumberFormat="1" applyFont="1" applyFill="1" applyBorder="1" applyAlignment="1">
      <alignment vertical="center"/>
    </xf>
    <xf numFmtId="234" fontId="13" fillId="0" borderId="0" xfId="3" applyNumberFormat="1" applyFont="1" applyFill="1" applyBorder="1" applyAlignment="1">
      <alignment horizontal="right" vertical="center"/>
    </xf>
    <xf numFmtId="347" fontId="0" fillId="0" borderId="0" xfId="0" applyNumberFormat="1"/>
    <xf numFmtId="241" fontId="13" fillId="0" borderId="0" xfId="1" applyNumberFormat="1" applyFont="1" applyFill="1" applyBorder="1" applyAlignment="1">
      <alignment vertical="center"/>
    </xf>
    <xf numFmtId="41" fontId="245" fillId="0" borderId="0" xfId="1" applyFont="1" applyFill="1" applyBorder="1" applyAlignment="1">
      <alignment horizontal="left" vertical="center"/>
    </xf>
    <xf numFmtId="241" fontId="71" fillId="0" borderId="0" xfId="1" applyNumberFormat="1" applyFont="1" applyFill="1" applyBorder="1" applyAlignment="1">
      <alignment vertical="center"/>
    </xf>
    <xf numFmtId="241" fontId="13" fillId="0" borderId="0" xfId="3" applyNumberFormat="1" applyFont="1" applyFill="1" applyBorder="1" applyAlignment="1">
      <alignment horizontal="right" vertical="center"/>
    </xf>
    <xf numFmtId="241" fontId="71" fillId="0" borderId="0" xfId="3" applyNumberFormat="1" applyFont="1" applyFill="1" applyBorder="1" applyAlignment="1">
      <alignment horizontal="right" vertical="center"/>
    </xf>
    <xf numFmtId="0" fontId="17" fillId="0" borderId="0" xfId="50" applyAlignment="1">
      <alignment horizontal="center" vertical="center"/>
    </xf>
    <xf numFmtId="41" fontId="13" fillId="0" borderId="0" xfId="1" applyFont="1" applyFill="1" applyBorder="1" applyAlignment="1">
      <alignment vertical="center"/>
    </xf>
    <xf numFmtId="41" fontId="245" fillId="0" borderId="0" xfId="1" applyFont="1" applyFill="1" applyBorder="1" applyAlignment="1">
      <alignment vertical="center"/>
    </xf>
    <xf numFmtId="189" fontId="13" fillId="0" borderId="0" xfId="1" applyNumberFormat="1" applyFont="1" applyFill="1" applyBorder="1"/>
    <xf numFmtId="189" fontId="71" fillId="0" borderId="0" xfId="1" applyNumberFormat="1" applyFont="1" applyFill="1" applyBorder="1"/>
    <xf numFmtId="0" fontId="10" fillId="0" borderId="0" xfId="0" quotePrefix="1" applyFont="1" applyAlignment="1">
      <alignment horizontal="center"/>
    </xf>
    <xf numFmtId="0" fontId="10" fillId="0" borderId="0" xfId="0" applyFont="1" applyAlignment="1">
      <alignment horizontal="center"/>
    </xf>
    <xf numFmtId="0" fontId="33" fillId="2" borderId="20" xfId="3" applyNumberFormat="1" applyFont="1" applyFill="1" applyBorder="1" applyAlignment="1">
      <alignment horizontal="center" vertical="top" wrapText="1" readingOrder="1"/>
    </xf>
    <xf numFmtId="0" fontId="33" fillId="2" borderId="0" xfId="3" applyNumberFormat="1" applyFont="1" applyFill="1" applyBorder="1" applyAlignment="1">
      <alignment horizontal="center" vertical="top" wrapText="1" readingOrder="1"/>
    </xf>
    <xf numFmtId="0" fontId="33" fillId="2" borderId="10" xfId="3" applyNumberFormat="1" applyFont="1" applyFill="1" applyBorder="1" applyAlignment="1">
      <alignment horizontal="center" vertical="top" wrapText="1" readingOrder="1"/>
    </xf>
    <xf numFmtId="0" fontId="33" fillId="2" borderId="7" xfId="3" applyNumberFormat="1" applyFont="1" applyFill="1" applyBorder="1" applyAlignment="1">
      <alignment horizontal="center" vertical="top" wrapText="1" readingOrder="1"/>
    </xf>
    <xf numFmtId="0" fontId="33" fillId="2" borderId="11" xfId="3" applyNumberFormat="1" applyFont="1" applyFill="1" applyBorder="1" applyAlignment="1">
      <alignment horizontal="center" vertical="top" wrapText="1" readingOrder="1"/>
    </xf>
    <xf numFmtId="0" fontId="33" fillId="2" borderId="8" xfId="3" applyNumberFormat="1" applyFont="1" applyFill="1" applyBorder="1" applyAlignment="1">
      <alignment horizontal="center" vertical="top" wrapText="1" readingOrder="1"/>
    </xf>
    <xf numFmtId="0" fontId="33" fillId="2" borderId="6" xfId="3" applyNumberFormat="1" applyFont="1" applyFill="1" applyBorder="1" applyAlignment="1">
      <alignment horizontal="center" vertical="top" wrapText="1" readingOrder="1"/>
    </xf>
    <xf numFmtId="0" fontId="33" fillId="2" borderId="9" xfId="3" applyNumberFormat="1" applyFont="1" applyFill="1" applyBorder="1" applyAlignment="1">
      <alignment horizontal="center" vertical="top" wrapText="1" readingOrder="1"/>
    </xf>
    <xf numFmtId="0" fontId="33" fillId="2" borderId="12" xfId="3" applyNumberFormat="1" applyFont="1" applyFill="1" applyBorder="1" applyAlignment="1">
      <alignment horizontal="center" vertical="top" wrapText="1" readingOrder="1"/>
    </xf>
    <xf numFmtId="0" fontId="33" fillId="2" borderId="13" xfId="3" applyNumberFormat="1" applyFont="1" applyFill="1" applyBorder="1" applyAlignment="1">
      <alignment horizontal="center" vertical="top" wrapText="1" readingOrder="1"/>
    </xf>
    <xf numFmtId="43" fontId="0" fillId="0" borderId="0" xfId="21194" applyFont="1"/>
    <xf numFmtId="9" fontId="0" fillId="0" borderId="0" xfId="21195" applyFont="1"/>
    <xf numFmtId="188" fontId="0" fillId="0" borderId="0" xfId="21195" applyNumberFormat="1" applyFont="1"/>
  </cellXfs>
  <cellStyles count="21196">
    <cellStyle name="_x0004_" xfId="473"/>
    <cellStyle name="_x0004_ 2" xfId="466"/>
    <cellStyle name="_x000a__x000a_JournalTemplate=C:\COMFO\CTALK\JOURSTD.TPL_x000a__x000a_LbStateAddress=3 3 0 251 1 89 2 311_x000a__x000a_LbStateJou" xfId="2100"/>
    <cellStyle name="_x000d__x000a_JournalTemplate=C:\COMFO\CTALK\JOURSTD.TPL_x000d__x000a_LbStateAddress=3 3 0 251 1 89 2 311_x000d__x000a_LbStateJou" xfId="2101"/>
    <cellStyle name="_x000d__x000a_JournalTemplate=C:\COMFO\CTALK\JOURSTD.TPL_x000d__x000a_LbStateAddress=3 3 0 251 1 89 2 311_x000d__x000a_LbStateJou 2" xfId="2102"/>
    <cellStyle name="$" xfId="2103"/>
    <cellStyle name="$ 2" xfId="2104"/>
    <cellStyle name="$ 2 2" xfId="17776"/>
    <cellStyle name="$_Calculations" xfId="2105"/>
    <cellStyle name="$_Calculations 10" xfId="2106"/>
    <cellStyle name="$_Calculations 11" xfId="2107"/>
    <cellStyle name="$_Calculations 12" xfId="2108"/>
    <cellStyle name="$_Calculations 13" xfId="2109"/>
    <cellStyle name="$_Calculations 2" xfId="2110"/>
    <cellStyle name="$_Calculations 3" xfId="2111"/>
    <cellStyle name="$_Calculations 4" xfId="2112"/>
    <cellStyle name="$_Calculations 5" xfId="2113"/>
    <cellStyle name="$_Calculations 6" xfId="2114"/>
    <cellStyle name="$_Calculations 7" xfId="2115"/>
    <cellStyle name="$_Calculations 8" xfId="2116"/>
    <cellStyle name="$_Calculations 9" xfId="2117"/>
    <cellStyle name="$_FMIEA_5" xfId="2118"/>
    <cellStyle name="$_FMIEA_5 10" xfId="2119"/>
    <cellStyle name="$_FMIEA_5 11" xfId="2120"/>
    <cellStyle name="$_FMIEA_5 12" xfId="2121"/>
    <cellStyle name="$_FMIEA_5 13" xfId="2122"/>
    <cellStyle name="$_FMIEA_5 2" xfId="2123"/>
    <cellStyle name="$_FMIEA_5 3" xfId="2124"/>
    <cellStyle name="$_FMIEA_5 4" xfId="2125"/>
    <cellStyle name="$_FMIEA_5 5" xfId="2126"/>
    <cellStyle name="$_FMIEA_5 6" xfId="2127"/>
    <cellStyle name="$_FMIEA_5 7" xfId="2128"/>
    <cellStyle name="$_FMIEA_5 8" xfId="2129"/>
    <cellStyle name="$_FMIEA_5 9" xfId="2130"/>
    <cellStyle name="$_J97MKT_Thailand 11-04-001(Draft2)" xfId="2131"/>
    <cellStyle name="$_J97MKT_Thailand 11-04-001(Draft2) 2" xfId="2132"/>
    <cellStyle name="$_J97MKT_Thailand 11-04-001(Draft2) 2 2" xfId="17778"/>
    <cellStyle name="$_J97MKT_Thailand 11-04-001(Draft2) 3" xfId="17777"/>
    <cellStyle name="$_KD Data Requirements (Final)2" xfId="2133"/>
    <cellStyle name="$_ph_SPIDERS" xfId="2134"/>
    <cellStyle name="$_ph_SPIDERS 10" xfId="2135"/>
    <cellStyle name="$_ph_SPIDERS 11" xfId="2136"/>
    <cellStyle name="$_ph_SPIDERS 12" xfId="2137"/>
    <cellStyle name="$_ph_SPIDERS 13" xfId="2138"/>
    <cellStyle name="$_ph_SPIDERS 2" xfId="2139"/>
    <cellStyle name="$_ph_SPIDERS 3" xfId="2140"/>
    <cellStyle name="$_ph_SPIDERS 4" xfId="2141"/>
    <cellStyle name="$_ph_SPIDERS 5" xfId="2142"/>
    <cellStyle name="$_ph_SPIDERS 6" xfId="2143"/>
    <cellStyle name="$_ph_SPIDERS 7" xfId="2144"/>
    <cellStyle name="$_ph_SPIDERS 8" xfId="2145"/>
    <cellStyle name="$_ph_SPIDERS 9" xfId="2146"/>
    <cellStyle name="$_Revenue Updated" xfId="2147"/>
    <cellStyle name="$_Revenue Updated 10" xfId="2148"/>
    <cellStyle name="$_Revenue Updated 11" xfId="2149"/>
    <cellStyle name="$_Revenue Updated 12" xfId="2150"/>
    <cellStyle name="$_Revenue Updated 13" xfId="2151"/>
    <cellStyle name="$_Revenue Updated 2" xfId="2152"/>
    <cellStyle name="$_Revenue Updated 3" xfId="2153"/>
    <cellStyle name="$_Revenue Updated 4" xfId="2154"/>
    <cellStyle name="$_Revenue Updated 5" xfId="2155"/>
    <cellStyle name="$_Revenue Updated 6" xfId="2156"/>
    <cellStyle name="$_Revenue Updated 7" xfId="2157"/>
    <cellStyle name="$_Revenue Updated 8" xfId="2158"/>
    <cellStyle name="$_Revenue Updated 9" xfId="2159"/>
    <cellStyle name="$_tagihan bruto" xfId="2160"/>
    <cellStyle name="$_tagihan bruto 2" xfId="17779"/>
    <cellStyle name="$_WC &amp; TARR" xfId="2161"/>
    <cellStyle name="$0.0;($0.0)" xfId="2162"/>
    <cellStyle name="$0.00;($0.00)" xfId="2163"/>
    <cellStyle name="$m" xfId="2164"/>
    <cellStyle name="$one" xfId="2165"/>
    <cellStyle name="$one 2" xfId="2166"/>
    <cellStyle name="$one 2 2" xfId="17781"/>
    <cellStyle name="$one 3" xfId="17780"/>
    <cellStyle name="$sign" xfId="2167"/>
    <cellStyle name="$two" xfId="2168"/>
    <cellStyle name="$two 2" xfId="2169"/>
    <cellStyle name="$two 2 2" xfId="17783"/>
    <cellStyle name="$two 3" xfId="17782"/>
    <cellStyle name="%" xfId="2170"/>
    <cellStyle name="% 2" xfId="2171"/>
    <cellStyle name="%_BNP FINAL 100510 edit" xfId="2172"/>
    <cellStyle name="%_PAYBLE LIST EFI" xfId="2173"/>
    <cellStyle name="%_Rekap Master." xfId="2174"/>
    <cellStyle name="%one" xfId="2175"/>
    <cellStyle name="%one 2" xfId="2176"/>
    <cellStyle name="%two" xfId="2177"/>
    <cellStyle name="%two 2" xfId="2178"/>
    <cellStyle name=";;;" xfId="2179"/>
    <cellStyle name="?" xfId="2180"/>
    <cellStyle name="?_x001d_­ &amp;ì - Style1" xfId="2181"/>
    <cellStyle name="?_x001d_­ &amp;ì - Style2" xfId="2182"/>
    <cellStyle name="?_x001d_­ &amp;ì - Style3" xfId="2183"/>
    <cellStyle name="?_x001d_­ &amp;ì - Style4" xfId="2184"/>
    <cellStyle name="?? [0]_??" xfId="2185"/>
    <cellStyle name="???[0]_petrol" xfId="2186"/>
    <cellStyle name="??_?.????" xfId="2187"/>
    <cellStyle name="?_HEAD COUNT GRATIKA-2008" xfId="2188"/>
    <cellStyle name="?_HEAD COUNT GRATIKA-2008(updated 09 Juni 2008)" xfId="2189"/>
    <cellStyle name="?_HEAD COUNT GRATIKA-2008_1" xfId="2190"/>
    <cellStyle name="?_HEAD COUNT GRATIKA-2008_HEAD COUNT GRATIKA-2008" xfId="2191"/>
    <cellStyle name="?_HEADCOUNT MEI08" xfId="2192"/>
    <cellStyle name="?…?a唇?e [0.00]_Enterprise profit" xfId="2193"/>
    <cellStyle name="?…?a唇?e_Sheet1" xfId="2194"/>
    <cellStyle name="?W準_Enterprise profit" xfId="2195"/>
    <cellStyle name="?W準KM02" xfId="2196"/>
    <cellStyle name="?W準KM02 2" xfId="2197"/>
    <cellStyle name="_%(SignOnly)" xfId="2198"/>
    <cellStyle name="_%(SignOnly)_0506_KMA+MAL Fixed Assets Register" xfId="2199"/>
    <cellStyle name="_%(SignOnly)_0806_KMA+MAL Fixed Assets Register" xfId="2200"/>
    <cellStyle name="_%(SignOnly)_1205_KMA_MPS" xfId="2201"/>
    <cellStyle name="_%(SignOnly)_3QR_MAL_2007_v031007" xfId="2202"/>
    <cellStyle name="_%(SignOnly)_3QR_MAL_only_2006_v210906" xfId="2203"/>
    <cellStyle name="_%(SignOnly)_MAL" xfId="2204"/>
    <cellStyle name="_%(SignOnly)_MAL US$ COM" xfId="2205"/>
    <cellStyle name="_%(SignOnly)_MAL US$ TAX" xfId="2206"/>
    <cellStyle name="_%(SignOnly)_Mgt Fee Variable YTD Des2009" xfId="2207"/>
    <cellStyle name="_%(SignOnly)_TB P31" xfId="2208"/>
    <cellStyle name="_%(SignSpaceOnly)" xfId="2209"/>
    <cellStyle name="_%(SignSpaceOnly)_0506_KMA+MAL Fixed Assets Register" xfId="2210"/>
    <cellStyle name="_%(SignSpaceOnly)_0806_KMA+MAL Fixed Assets Register" xfId="2211"/>
    <cellStyle name="_%(SignSpaceOnly)_1205_KMA_MPS" xfId="2212"/>
    <cellStyle name="_%(SignSpaceOnly)_3QR_MAL_2007_v031007" xfId="2213"/>
    <cellStyle name="_%(SignSpaceOnly)_3QR_MAL_only_2006_v210906" xfId="2214"/>
    <cellStyle name="_%(SignSpaceOnly)_MAL" xfId="2215"/>
    <cellStyle name="_%(SignSpaceOnly)_MAL US$ COM" xfId="2216"/>
    <cellStyle name="_%(SignSpaceOnly)_MAL US$ TAX" xfId="2217"/>
    <cellStyle name="_%(SignSpaceOnly)_Mgt Fee Variable YTD Des2009" xfId="2218"/>
    <cellStyle name="_%(SignSpaceOnly)_TB P31" xfId="2219"/>
    <cellStyle name="_~9800183" xfId="2220"/>
    <cellStyle name="_112550_1205" xfId="2221"/>
    <cellStyle name="_112550_1205_tagihan bruto" xfId="2222"/>
    <cellStyle name="_112550_1205_TUK" xfId="2223"/>
    <cellStyle name="_112550_1205_TUK_Kurs" xfId="2224"/>
    <cellStyle name="_112550_1205_TUK_Kurs_tagihan bruto" xfId="2225"/>
    <cellStyle name="_112550_1205_TUK_tagihan bruto" xfId="2226"/>
    <cellStyle name="_2100.00 Stock" xfId="2227"/>
    <cellStyle name="_2100.00 Stock_Worksheet_STI 08 Final 27 Maret20008" xfId="2228"/>
    <cellStyle name="_221150_0905" xfId="2229"/>
    <cellStyle name="_221150_0905_tagihan bruto" xfId="2230"/>
    <cellStyle name="_224100_1205" xfId="2231"/>
    <cellStyle name="_224100_1205_tagihan bruto" xfId="2232"/>
    <cellStyle name="_224100_1205_TUK" xfId="2233"/>
    <cellStyle name="_224100_1205_TUK_Kurs" xfId="2234"/>
    <cellStyle name="_224100_1205_TUK_Kurs_tagihan bruto" xfId="2235"/>
    <cellStyle name="_224100_1205_TUK_tagihan bruto" xfId="2236"/>
    <cellStyle name="_226250_0905" xfId="2237"/>
    <cellStyle name="_226250_0905_tagihan bruto" xfId="2238"/>
    <cellStyle name="_228040_1205" xfId="2239"/>
    <cellStyle name="_228040_1205_tagihan bruto" xfId="2240"/>
    <cellStyle name="_228040_1205_TUK" xfId="2241"/>
    <cellStyle name="_228040_1205_TUK_Kurs" xfId="2242"/>
    <cellStyle name="_228040_1205_TUK_Kurs_tagihan bruto" xfId="2243"/>
    <cellStyle name="_228040_1205_TUK_tagihan bruto" xfId="2244"/>
    <cellStyle name="_228700_0905" xfId="2245"/>
    <cellStyle name="_228700_0905_tagihan bruto" xfId="2246"/>
    <cellStyle name="_228850_0905" xfId="2247"/>
    <cellStyle name="_228850_0905_tagihan bruto" xfId="2248"/>
    <cellStyle name="_228900_0905 (2)" xfId="2249"/>
    <cellStyle name="_228900_0905 (2)_tagihan bruto" xfId="2250"/>
    <cellStyle name="_228990_0905 (2)" xfId="2251"/>
    <cellStyle name="_228990_0905 (2)_tagihan bruto" xfId="2252"/>
    <cellStyle name="_243220_0905 (2)" xfId="2253"/>
    <cellStyle name="_243220_0905 (2)_tagihan bruto" xfId="2254"/>
    <cellStyle name="_243230_0905" xfId="2255"/>
    <cellStyle name="_243230_0905_tagihan bruto" xfId="2256"/>
    <cellStyle name="_697 _ Liabilities_0905-sam" xfId="2257"/>
    <cellStyle name="_697 _ Liabilities_0905-sam_tagihan bruto" xfId="2258"/>
    <cellStyle name="_697_Assets_0905" xfId="2259"/>
    <cellStyle name="_697_Assets_0905_tagihan bruto" xfId="2260"/>
    <cellStyle name="_Agustus 20077" xfId="2261"/>
    <cellStyle name="_Asset clearing Jun 2008-3" xfId="2262"/>
    <cellStyle name="_Asset clearing Jun 2008-3 2" xfId="21190"/>
    <cellStyle name="_Book2 Chart 2" xfId="2263"/>
    <cellStyle name="_Book2 Chart 2_FS Dec08 External final ok" xfId="2264"/>
    <cellStyle name="_Comma" xfId="2265"/>
    <cellStyle name="_Comma_0506_KMA+MAL Fixed Assets Register" xfId="2266"/>
    <cellStyle name="_Comma_0806_KMA+MAL Fixed Assets Register" xfId="2267"/>
    <cellStyle name="_Comma_1205_KMA_MPS" xfId="2268"/>
    <cellStyle name="_Comma_3QR_MAL_2007_v031007" xfId="2269"/>
    <cellStyle name="_Comma_3QR_MAL_only_2006_v210906" xfId="2270"/>
    <cellStyle name="_Comma_KICT Valuation Comparison" xfId="2271"/>
    <cellStyle name="_Comma_KICT Valuation Comparison_0506_KMA+MAL Fixed Assets Register" xfId="2272"/>
    <cellStyle name="_Comma_KICT Valuation Comparison_0806_KMA+MAL Fixed Assets Register" xfId="2273"/>
    <cellStyle name="_Comma_KICT Valuation Comparison_1205_KMA_MPS" xfId="2274"/>
    <cellStyle name="_Comma_KICT Valuation Comparison_3QR_MAL_2007_v031007" xfId="2275"/>
    <cellStyle name="_Comma_KICT Valuation Comparison_3QR_MAL_only_2006_v210906" xfId="2276"/>
    <cellStyle name="_Comma_KICT Valuation Comparison_MAL" xfId="2277"/>
    <cellStyle name="_Comma_KICT Valuation Comparison_MAL US$ COM" xfId="2278"/>
    <cellStyle name="_Comma_KICT Valuation Comparison_MAL US$ TAX" xfId="2279"/>
    <cellStyle name="_Comma_KICT Valuation Comparison_Mgt Fee Variable YTD Des2009" xfId="2280"/>
    <cellStyle name="_Comma_KICT Valuation Comparison_TB P31" xfId="2281"/>
    <cellStyle name="_Comma_MAL" xfId="2282"/>
    <cellStyle name="_Comma_MAL US$ COM" xfId="2283"/>
    <cellStyle name="_Comma_MAL US$ TAX" xfId="2284"/>
    <cellStyle name="_Comma_Mgt Fee Variable YTD Des2009" xfId="2285"/>
    <cellStyle name="_Comma_TB P31" xfId="2286"/>
    <cellStyle name="_Currency" xfId="2287"/>
    <cellStyle name="_Currency_0506_KMA+MAL Fixed Assets Register" xfId="2288"/>
    <cellStyle name="_Currency_0806_KMA+MAL Fixed Assets Register" xfId="2289"/>
    <cellStyle name="_Currency_1205_KMA_MPS" xfId="2290"/>
    <cellStyle name="_Currency_1205_KMA_MPS 2" xfId="17784"/>
    <cellStyle name="_Currency_3QR_MAL_2007_v031007" xfId="2291"/>
    <cellStyle name="_Currency_3QR_MAL_2007_v031007 2" xfId="17785"/>
    <cellStyle name="_Currency_3QR_MAL_only_2006_v210906" xfId="2292"/>
    <cellStyle name="_Currency_3QR_MAL_only_2006_v210906 2" xfId="17786"/>
    <cellStyle name="_Currency_KICT Valuation Comparison" xfId="2293"/>
    <cellStyle name="_Currency_KICT Valuation Comparison_0506_KMA+MAL Fixed Assets Register" xfId="2294"/>
    <cellStyle name="_Currency_KICT Valuation Comparison_0806_KMA+MAL Fixed Assets Register" xfId="2295"/>
    <cellStyle name="_Currency_KICT Valuation Comparison_1205_KMA_MPS" xfId="2296"/>
    <cellStyle name="_Currency_KICT Valuation Comparison_3QR_MAL_2007_v031007" xfId="2297"/>
    <cellStyle name="_Currency_KICT Valuation Comparison_3QR_MAL_only_2006_v210906" xfId="2298"/>
    <cellStyle name="_Currency_KICT Valuation Comparison_MAL" xfId="2299"/>
    <cellStyle name="_Currency_KICT Valuation Comparison_MAL US$ COM" xfId="2300"/>
    <cellStyle name="_Currency_KICT Valuation Comparison_MAL US$ TAX" xfId="2301"/>
    <cellStyle name="_Currency_KICT Valuation Comparison_Mgt Fee Variable YTD Des2009" xfId="2302"/>
    <cellStyle name="_Currency_KICT Valuation Comparison_TB P31" xfId="2303"/>
    <cellStyle name="_Currency_MAL" xfId="2304"/>
    <cellStyle name="_Currency_MAL 2" xfId="17787"/>
    <cellStyle name="_Currency_MAL US$ COM" xfId="2305"/>
    <cellStyle name="_Currency_MAL US$ TAX" xfId="2306"/>
    <cellStyle name="_Currency_Mgt Fee Variable YTD Des2009" xfId="2307"/>
    <cellStyle name="_Currency_Mgt Fee Variable YTD Des2009 2" xfId="17788"/>
    <cellStyle name="_Currency_Oasis Financial Model_DAW1" xfId="2308"/>
    <cellStyle name="_Currency_Oasis Financial Model_DAW1_0506_KMA+MAL Fixed Assets Register" xfId="2309"/>
    <cellStyle name="_Currency_Oasis Financial Model_DAW1_0806_KMA+MAL Fixed Assets Register" xfId="2310"/>
    <cellStyle name="_Currency_Oasis Financial Model_DAW1_1205_KMA_MPS" xfId="2311"/>
    <cellStyle name="_Currency_Oasis Financial Model_DAW1_1205_KMA_MPS 2" xfId="17789"/>
    <cellStyle name="_Currency_Oasis Financial Model_DAW1_3QR_MAL_2007_v031007" xfId="2312"/>
    <cellStyle name="_Currency_Oasis Financial Model_DAW1_3QR_MAL_2007_v031007 2" xfId="17790"/>
    <cellStyle name="_Currency_Oasis Financial Model_DAW1_3QR_MAL_only_2006_v210906" xfId="2313"/>
    <cellStyle name="_Currency_Oasis Financial Model_DAW1_3QR_MAL_only_2006_v210906 2" xfId="17791"/>
    <cellStyle name="_Currency_Oasis Financial Model_DAW1_MAL" xfId="2314"/>
    <cellStyle name="_Currency_Oasis Financial Model_DAW1_MAL 2" xfId="17792"/>
    <cellStyle name="_Currency_Oasis Financial Model_DAW1_MAL US$ COM" xfId="2315"/>
    <cellStyle name="_Currency_Oasis Financial Model_DAW1_MAL US$ TAX" xfId="2316"/>
    <cellStyle name="_Currency_Oasis Financial Model_DAW1_Mgt Fee Variable YTD Des2009" xfId="2317"/>
    <cellStyle name="_Currency_Oasis Financial Model_DAW1_Mgt Fee Variable YTD Des2009 2" xfId="17793"/>
    <cellStyle name="_Currency_Oasis Financial Model_DAW1_TB P31" xfId="2318"/>
    <cellStyle name="_Currency_Oasis Financial Model_DAW1_TB P31 2" xfId="17794"/>
    <cellStyle name="_Currency_TB P31" xfId="2319"/>
    <cellStyle name="_Currency_TB P31 2" xfId="17795"/>
    <cellStyle name="_CurrencySpace" xfId="2320"/>
    <cellStyle name="_CurrencySpace_0506_KMA+MAL Fixed Assets Register" xfId="2321"/>
    <cellStyle name="_CurrencySpace_0806_KMA+MAL Fixed Assets Register" xfId="2322"/>
    <cellStyle name="_CurrencySpace_1205_KMA_MPS" xfId="2323"/>
    <cellStyle name="_CurrencySpace_3QR_MAL_2007_v031007" xfId="2324"/>
    <cellStyle name="_CurrencySpace_3QR_MAL_only_2006_v210906" xfId="2325"/>
    <cellStyle name="_CurrencySpace_KICT Valuation Comparison" xfId="2326"/>
    <cellStyle name="_CurrencySpace_KICT Valuation Comparison_0506_KMA+MAL Fixed Assets Register" xfId="2327"/>
    <cellStyle name="_CurrencySpace_KICT Valuation Comparison_0806_KMA+MAL Fixed Assets Register" xfId="2328"/>
    <cellStyle name="_CurrencySpace_KICT Valuation Comparison_1205_KMA_MPS" xfId="2329"/>
    <cellStyle name="_CurrencySpace_KICT Valuation Comparison_3QR_MAL_2007_v031007" xfId="2330"/>
    <cellStyle name="_CurrencySpace_KICT Valuation Comparison_3QR_MAL_only_2006_v210906" xfId="2331"/>
    <cellStyle name="_CurrencySpace_KICT Valuation Comparison_MAL" xfId="2332"/>
    <cellStyle name="_CurrencySpace_KICT Valuation Comparison_MAL US$ COM" xfId="2333"/>
    <cellStyle name="_CurrencySpace_KICT Valuation Comparison_MAL US$ TAX" xfId="2334"/>
    <cellStyle name="_CurrencySpace_KICT Valuation Comparison_Mgt Fee Variable YTD Des2009" xfId="2335"/>
    <cellStyle name="_CurrencySpace_KICT Valuation Comparison_TB P31" xfId="2336"/>
    <cellStyle name="_CurrencySpace_MAL" xfId="2337"/>
    <cellStyle name="_CurrencySpace_MAL US$ COM" xfId="2338"/>
    <cellStyle name="_CurrencySpace_MAL US$ TAX" xfId="2339"/>
    <cellStyle name="_CurrencySpace_Mgt Fee Variable YTD Des2009" xfId="2340"/>
    <cellStyle name="_CurrencySpace_TB P31" xfId="2341"/>
    <cellStyle name="_Deffered Exp. Schedule SM  Exp07" xfId="2342"/>
    <cellStyle name="_Deffered Exp. Schedule SM  Exp07_FS Dec08 External final ok" xfId="2343"/>
    <cellStyle name="_Do Bali - Des 2006" xfId="2344"/>
    <cellStyle name="_DO Bali Nop 06" xfId="2345"/>
    <cellStyle name="_Euro" xfId="2346"/>
    <cellStyle name="_Euro_0506_KMA+MAL Fixed Assets Register" xfId="2347"/>
    <cellStyle name="_Euro_0806_KMA+MAL Fixed Assets Register" xfId="2348"/>
    <cellStyle name="_Euro_1205_KMA_MPS" xfId="2349"/>
    <cellStyle name="_Euro_3QR_MAL_2007_v031007" xfId="2350"/>
    <cellStyle name="_Euro_3QR_MAL_only_2006_v210906" xfId="2351"/>
    <cellStyle name="_Euro_MAL" xfId="2352"/>
    <cellStyle name="_Euro_MAL US$ COM" xfId="2353"/>
    <cellStyle name="_Euro_MAL US$ TAX" xfId="2354"/>
    <cellStyle name="_Euro_Mgt Fee Variable YTD Des2009" xfId="2355"/>
    <cellStyle name="_Euro_TB P31" xfId="2356"/>
    <cellStyle name="_Expense Accrual Report" xfId="2357"/>
    <cellStyle name="_Expense Accrual Report Des07" xfId="2358"/>
    <cellStyle name="_Expense Accrual Report Des07_FS Dec08 External final ok" xfId="2359"/>
    <cellStyle name="_Expense Accrual Report Jan 08" xfId="2360"/>
    <cellStyle name="_Expense Accrual Report Jan 08_FS Dec08 External final ok" xfId="2361"/>
    <cellStyle name="_Expense Accrual Report_FS Dec08 External final ok" xfId="2362"/>
    <cellStyle name="_FORMAT VERSI AKTFEB06" xfId="2363"/>
    <cellStyle name="_FORMAT VERSI AKUNTANSI.des 2006" xfId="2364"/>
    <cellStyle name="_FS Mar08 External" xfId="2365"/>
    <cellStyle name="_G&amp;A Expenses" xfId="2366"/>
    <cellStyle name="_G&amp;A Expenses_FS Dec08 External final ok" xfId="2367"/>
    <cellStyle name="_G&amp;A Expenses_Worksheet_STI 08 Final 27 Maret20008" xfId="2368"/>
    <cellStyle name="_Heading" xfId="2369"/>
    <cellStyle name="_Heading_0506_KMA+MAL Fixed Assets Register" xfId="2370"/>
    <cellStyle name="_Heading_0806_KMA+MAL Fixed Assets Register" xfId="2371"/>
    <cellStyle name="_Heading_1205_KMA_MPS" xfId="2372"/>
    <cellStyle name="_Heading_3QR_MAL_2007_v031007" xfId="2373"/>
    <cellStyle name="_Heading_3QR_MAL_only_2006_v210906" xfId="2374"/>
    <cellStyle name="_Heading_MAL" xfId="2375"/>
    <cellStyle name="_Heading_MAL US$ COM" xfId="2376"/>
    <cellStyle name="_Heading_MAL US$ TAX" xfId="2377"/>
    <cellStyle name="_Heading_Mgt Fee Variable YTD Des2009" xfId="2378"/>
    <cellStyle name="_Heading_TB P31" xfId="2379"/>
    <cellStyle name="_Highlight" xfId="2380"/>
    <cellStyle name="_Highlight_0506_KMA+MAL Fixed Assets Register" xfId="2381"/>
    <cellStyle name="_Highlight_0806_KMA+MAL Fixed Assets Register" xfId="2382"/>
    <cellStyle name="_Highlight_1205_KMA_MPS" xfId="2383"/>
    <cellStyle name="_Highlight_3QR_MAL_2007_v031007" xfId="2384"/>
    <cellStyle name="_Highlight_3QR_MAL_only_2006_v210906" xfId="2385"/>
    <cellStyle name="_Highlight_MAL" xfId="2386"/>
    <cellStyle name="_Highlight_MAL US$ COM" xfId="2387"/>
    <cellStyle name="_Highlight_MAL US$ TAX" xfId="2388"/>
    <cellStyle name="_Highlight_Mgt Fee Variable YTD Des2009" xfId="2389"/>
    <cellStyle name="_Highlight_TB P31" xfId="2390"/>
    <cellStyle name="_JAN" xfId="2391"/>
    <cellStyle name="_JAN_April 2007" xfId="2392"/>
    <cellStyle name="_JAN_Kalselteng - Juni 2007" xfId="2393"/>
    <cellStyle name="_JAN_KPP Kalselteng - Agustus 2007" xfId="2394"/>
    <cellStyle name="_JAN_KPP Kalselteng - Juli 2007" xfId="2395"/>
    <cellStyle name="_JAN_KPP Kalselteng - Mei 2007" xfId="2396"/>
    <cellStyle name="_JAN_KPP Kalselteng - Oktober 2007" xfId="2397"/>
    <cellStyle name="_JAN_KPP Kalselteng - September 2007" xfId="2398"/>
    <cellStyle name="_JATENG  - PEBRUARI 2007" xfId="2399"/>
    <cellStyle name="_Jateng - April 2006" xfId="2400"/>
    <cellStyle name="_Jateng - Desember 2006" xfId="2401"/>
    <cellStyle name="_JATENG - MARET 2007" xfId="2402"/>
    <cellStyle name="_Jateng - November 2006" xfId="2403"/>
    <cellStyle name="_jateng-meiR1" xfId="2404"/>
    <cellStyle name="_JATIM - JUNI 2006" xfId="2405"/>
    <cellStyle name="_JATIM - MARET 2006" xfId="2406"/>
    <cellStyle name="_JATIM -JULI  2006" xfId="2407"/>
    <cellStyle name="_jatim-agustus" xfId="2408"/>
    <cellStyle name="_jatim-april" xfId="2409"/>
    <cellStyle name="_JATIM-DESEMBER" xfId="2410"/>
    <cellStyle name="_JATIM-FEB07" xfId="2411"/>
    <cellStyle name="_JATIM-JAN07" xfId="2412"/>
    <cellStyle name="_JATIM-MARET 2006-prill" xfId="2413"/>
    <cellStyle name="_JATIM-MEI" xfId="2414"/>
    <cellStyle name="_JATIM-NOV" xfId="2415"/>
    <cellStyle name="_Juli  2006" xfId="2416"/>
    <cellStyle name="_Juli 2007" xfId="2417"/>
    <cellStyle name="_Juni 2007" xfId="2418"/>
    <cellStyle name="_Kalselteng - Desember 2006" xfId="2419"/>
    <cellStyle name="_Kalselteng - Juli 2006" xfId="2420"/>
    <cellStyle name="_Kalselteng - Oktober 2006" xfId="2421"/>
    <cellStyle name="_Kalselteng - September 2006" xfId="2422"/>
    <cellStyle name="_Koreksi Fiskal 2006" xfId="2423"/>
    <cellStyle name="_KPP - 04 PAPUA" xfId="2424"/>
    <cellStyle name="_KPP - AGT NTT" xfId="2425"/>
    <cellStyle name="_KPP - AGT PAPUA" xfId="2426"/>
    <cellStyle name="_KPP - AGUSTUS MALUKU" xfId="2427"/>
    <cellStyle name="_KPP - APRIL PAPUA" xfId="2428"/>
    <cellStyle name="_KPP - JULI MALUKU" xfId="2429"/>
    <cellStyle name="_KPP - Juli NTB" xfId="2430"/>
    <cellStyle name="_KPP - JULI PAPUA" xfId="2431"/>
    <cellStyle name="_KPP - MAR NTT" xfId="2432"/>
    <cellStyle name="_KPP - OKT MALUKU" xfId="2433"/>
    <cellStyle name="_KPP - OKT NTT" xfId="2434"/>
    <cellStyle name="_KPP - OKT PAPUA" xfId="2435"/>
    <cellStyle name="_KPP - SEPT NTT" xfId="2436"/>
    <cellStyle name="_KPP - SEPT PAPUA" xfId="2437"/>
    <cellStyle name="_KPP AGT - BALI" xfId="2438"/>
    <cellStyle name="_KPP BALI" xfId="2439"/>
    <cellStyle name="_KPP BALI - AgusT2007" xfId="2440"/>
    <cellStyle name="_KPP BALI - Apr2007" xfId="2441"/>
    <cellStyle name="_KPP BALI - JaN2007" xfId="2442"/>
    <cellStyle name="_KPP BALI - JuL2007" xfId="2443"/>
    <cellStyle name="_KPP BALI - Juni2007" xfId="2444"/>
    <cellStyle name="_KPP BALI - Mar2007" xfId="2445"/>
    <cellStyle name="_KPP BALI - Mei2007" xfId="2446"/>
    <cellStyle name="_KPP BALI - Okt2007" xfId="2447"/>
    <cellStyle name="_KPP BALI - SepT2007" xfId="2448"/>
    <cellStyle name="_KPP JULI - BALI" xfId="2449"/>
    <cellStyle name="_KPP- JULI NTT" xfId="2450"/>
    <cellStyle name="_KPP KALSELTENG" xfId="2451"/>
    <cellStyle name="_KPP Kalselteng - April 2007" xfId="2452"/>
    <cellStyle name="_KPP Kalselteng - Januari 2007" xfId="2453"/>
    <cellStyle name="_KPP Kalselteng - Maret 2007" xfId="2454"/>
    <cellStyle name="_KPP KALTIM" xfId="2455"/>
    <cellStyle name="_KPP MALUKU" xfId="2456"/>
    <cellStyle name="_KPP MALUKU - AgusT2007" xfId="2457"/>
    <cellStyle name="_KPP MALUKU - Apr2007" xfId="2458"/>
    <cellStyle name="_KPP MALUKU - JaN2007" xfId="2459"/>
    <cellStyle name="_KPP MALUKU - JuL2007" xfId="2460"/>
    <cellStyle name="_KPP MALUKU - Jun2007" xfId="2461"/>
    <cellStyle name="_KPP MALUKU - Mar2007" xfId="2462"/>
    <cellStyle name="_KPP MALUKU - Mei2007" xfId="2463"/>
    <cellStyle name="_KPP MALUKU - Okt2007" xfId="2464"/>
    <cellStyle name="_KPP MALUKU - SepT2007" xfId="2465"/>
    <cellStyle name="_KPP MAR - BALI" xfId="2466"/>
    <cellStyle name="_KPP NTB" xfId="2467"/>
    <cellStyle name="_KPP NTB - AgusT2007" xfId="2468"/>
    <cellStyle name="_KPP NTB - Apr2007" xfId="2469"/>
    <cellStyle name="_KPP NTB - JaN2007" xfId="2470"/>
    <cellStyle name="_KPP NTB - JuL2007" xfId="2471"/>
    <cellStyle name="_KPP NTB - Jun2007" xfId="2472"/>
    <cellStyle name="_KPP NTB - Mar2007" xfId="2473"/>
    <cellStyle name="_KPP NTB - Mei2007" xfId="2474"/>
    <cellStyle name="_KPP NTB - Okt2007" xfId="2475"/>
    <cellStyle name="_KPP NTB - SepT2007" xfId="2476"/>
    <cellStyle name="_KPP NTT - AgusT2007" xfId="2477"/>
    <cellStyle name="_KPP NTT - Apr2007" xfId="2478"/>
    <cellStyle name="_KPP NTT - JaN2007" xfId="2479"/>
    <cellStyle name="_KPP NTT - JuL2007" xfId="2480"/>
    <cellStyle name="_KPP NTT - Jun2007" xfId="2481"/>
    <cellStyle name="_KPP NTT - Mar2007" xfId="2482"/>
    <cellStyle name="_KPP NTT - Mei2007" xfId="2483"/>
    <cellStyle name="_KPP NTT - Okt2007" xfId="2484"/>
    <cellStyle name="_KPP NTT - SepT2007" xfId="2485"/>
    <cellStyle name="_KPP OKT - BALI" xfId="2486"/>
    <cellStyle name="_KPP PAPUA - AgusT2007" xfId="2487"/>
    <cellStyle name="_KPP PAPUA - Apr2007" xfId="2488"/>
    <cellStyle name="_KPP PAPUA - JaN2007" xfId="2489"/>
    <cellStyle name="_KPP PAPUA - JuL2007" xfId="2490"/>
    <cellStyle name="_KPP PAPUA - Jun2007" xfId="2491"/>
    <cellStyle name="_KPP PAPUA - Mar2007" xfId="2492"/>
    <cellStyle name="_KPP PAPUA - Mei2007" xfId="2493"/>
    <cellStyle name="_KPP PAPUA - Okt2007" xfId="2494"/>
    <cellStyle name="_KPP PAPUA - SepT2007" xfId="2495"/>
    <cellStyle name="_KPP PEB - BALI" xfId="2496"/>
    <cellStyle name="_KPP SEPT - BALI" xfId="2497"/>
    <cellStyle name="_KPP SEPT - MALUKU" xfId="2498"/>
    <cellStyle name="_KPP Sulsel - April 2007" xfId="2499"/>
    <cellStyle name="_KPP Sulsel - Juli 2007" xfId="2500"/>
    <cellStyle name="_KPP Sulsel - Maret 2007" xfId="2501"/>
    <cellStyle name="_KPP Sulsel - Pebruari 2007" xfId="2502"/>
    <cellStyle name="_KPP Sulsel - September 2007" xfId="2503"/>
    <cellStyle name="_L0101B" xfId="2504"/>
    <cellStyle name="_L0101B_1" xfId="2505"/>
    <cellStyle name="_L0101B_2" xfId="2506"/>
    <cellStyle name="_L0101B_3" xfId="2507"/>
    <cellStyle name="_L0101B_4" xfId="2508"/>
    <cellStyle name="_L0103B" xfId="2509"/>
    <cellStyle name="_L0103B_1" xfId="2510"/>
    <cellStyle name="_L0103B_2" xfId="2511"/>
    <cellStyle name="_L0103B_3" xfId="2512"/>
    <cellStyle name="_L0103B_4" xfId="2513"/>
    <cellStyle name="_L0107B" xfId="2514"/>
    <cellStyle name="_L0107B_1" xfId="2515"/>
    <cellStyle name="_L0107B_2" xfId="2516"/>
    <cellStyle name="_L0107B_3" xfId="2517"/>
    <cellStyle name="_L0107B_4" xfId="2518"/>
    <cellStyle name="_L0108B" xfId="2519"/>
    <cellStyle name="_L0108B_1" xfId="2520"/>
    <cellStyle name="_L0108B_2" xfId="2521"/>
    <cellStyle name="_L0108B_3" xfId="2522"/>
    <cellStyle name="_L0108B_4" xfId="2523"/>
    <cellStyle name="_L0109B" xfId="2524"/>
    <cellStyle name="_L0109B_1" xfId="2525"/>
    <cellStyle name="_L0109B_2" xfId="2526"/>
    <cellStyle name="_L0109B_3" xfId="2527"/>
    <cellStyle name="_L0109B_4" xfId="2528"/>
    <cellStyle name="_L0900" xfId="2529"/>
    <cellStyle name="_L0900_1" xfId="2530"/>
    <cellStyle name="_L0900_2" xfId="2531"/>
    <cellStyle name="_L0900_3" xfId="2532"/>
    <cellStyle name="_L0900_4" xfId="2533"/>
    <cellStyle name="_L0900A" xfId="2534"/>
    <cellStyle name="_L0900B" xfId="2535"/>
    <cellStyle name="_L0900B_1" xfId="2536"/>
    <cellStyle name="_L0900B_2" xfId="2537"/>
    <cellStyle name="_L0900B_3" xfId="2538"/>
    <cellStyle name="_L0900B_4" xfId="2539"/>
    <cellStyle name="_L0900B_5" xfId="2540"/>
    <cellStyle name="_L1000B" xfId="2541"/>
    <cellStyle name="_L1000B_1" xfId="2542"/>
    <cellStyle name="_L1000B_2" xfId="2543"/>
    <cellStyle name="_L1000B_3" xfId="2544"/>
    <cellStyle name="_L1000B_4" xfId="2545"/>
    <cellStyle name="_LAPORAN DESEMBER 2006" xfId="2546"/>
    <cellStyle name="_LT Liabilities Dec08" xfId="2547"/>
    <cellStyle name="_Makasar -  Agustus 2007" xfId="2548"/>
    <cellStyle name="_Makasar - Agustus 2006" xfId="2549"/>
    <cellStyle name="_Makasar - Juli 2006" xfId="2550"/>
    <cellStyle name="_Makasar - Juni 2007" xfId="2551"/>
    <cellStyle name="_Makasar - Oktober 2006" xfId="2552"/>
    <cellStyle name="_Makasar - Oktober 2007" xfId="2553"/>
    <cellStyle name="_Makasar - September 2006" xfId="2554"/>
    <cellStyle name="_Maret 2006" xfId="2555"/>
    <cellStyle name="_Maret 2007" xfId="2556"/>
    <cellStyle name="_Mei 2007" xfId="2557"/>
    <cellStyle name="_mosr(1).bo.xls Chart 2" xfId="2558"/>
    <cellStyle name="_mosr(1).bo.xls Chart 2_FS Dec08 External final ok" xfId="2559"/>
    <cellStyle name="_mosr(1).bo.xls Chart 3" xfId="2560"/>
    <cellStyle name="_mosr(1).bo.xls Chart 3_FS Dec08 External final ok" xfId="2561"/>
    <cellStyle name="_mtnl.bo qrly.xls Chart 1" xfId="2562"/>
    <cellStyle name="_mtnl.bo qrly.xls Chart 1_FS Dec08 External final ok" xfId="2563"/>
    <cellStyle name="_Multiple" xfId="2564"/>
    <cellStyle name="_Multiple_0506_KMA+MAL Fixed Assets Register" xfId="2565"/>
    <cellStyle name="_Multiple_0806_KMA+MAL Fixed Assets Register" xfId="2566"/>
    <cellStyle name="_Multiple_1205_KMA_MPS" xfId="2567"/>
    <cellStyle name="_Multiple_1205_KMA_MPS 2" xfId="17796"/>
    <cellStyle name="_Multiple_3QR_MAL_2007_v031007" xfId="2568"/>
    <cellStyle name="_Multiple_3QR_MAL_2007_v031007 2" xfId="17797"/>
    <cellStyle name="_Multiple_3QR_MAL_only_2006_v210906" xfId="2569"/>
    <cellStyle name="_Multiple_3QR_MAL_only_2006_v210906 2" xfId="17798"/>
    <cellStyle name="_Multiple_KICT Valuation Comparison" xfId="2570"/>
    <cellStyle name="_Multiple_KICT Valuation Comparison_0506_KMA+MAL Fixed Assets Register" xfId="2571"/>
    <cellStyle name="_Multiple_KICT Valuation Comparison_0806_KMA+MAL Fixed Assets Register" xfId="2572"/>
    <cellStyle name="_Multiple_KICT Valuation Comparison_1205_KMA_MPS" xfId="2573"/>
    <cellStyle name="_Multiple_KICT Valuation Comparison_3QR_MAL_2007_v031007" xfId="2574"/>
    <cellStyle name="_Multiple_KICT Valuation Comparison_3QR_MAL_only_2006_v210906" xfId="2575"/>
    <cellStyle name="_Multiple_KICT Valuation Comparison_MAL" xfId="2576"/>
    <cellStyle name="_Multiple_KICT Valuation Comparison_MAL US$ COM" xfId="2577"/>
    <cellStyle name="_Multiple_KICT Valuation Comparison_MAL US$ TAX" xfId="2578"/>
    <cellStyle name="_Multiple_KICT Valuation Comparison_Mgt Fee Variable YTD Des2009" xfId="2579"/>
    <cellStyle name="_Multiple_KICT Valuation Comparison_TB P31" xfId="2580"/>
    <cellStyle name="_Multiple_MAL" xfId="2581"/>
    <cellStyle name="_Multiple_MAL 2" xfId="17799"/>
    <cellStyle name="_Multiple_MAL US$ COM" xfId="2582"/>
    <cellStyle name="_Multiple_MAL US$ TAX" xfId="2583"/>
    <cellStyle name="_Multiple_Mgt Fee Variable YTD Des2009" xfId="2584"/>
    <cellStyle name="_Multiple_Mgt Fee Variable YTD Des2009 2" xfId="17800"/>
    <cellStyle name="_Multiple_TB P31" xfId="2585"/>
    <cellStyle name="_Multiple_TB P31 2" xfId="17801"/>
    <cellStyle name="_MultipleSpace" xfId="2586"/>
    <cellStyle name="_MultipleSpace_0506_KMA+MAL Fixed Assets Register" xfId="2587"/>
    <cellStyle name="_MultipleSpace_0806_KMA+MAL Fixed Assets Register" xfId="2588"/>
    <cellStyle name="_MultipleSpace_1205_KMA_MPS" xfId="2589"/>
    <cellStyle name="_MultipleSpace_1205_KMA_MPS 2" xfId="17802"/>
    <cellStyle name="_MultipleSpace_3QR_MAL_2007_v031007" xfId="2590"/>
    <cellStyle name="_MultipleSpace_3QR_MAL_2007_v031007 2" xfId="17803"/>
    <cellStyle name="_MultipleSpace_3QR_MAL_only_2006_v210906" xfId="2591"/>
    <cellStyle name="_MultipleSpace_3QR_MAL_only_2006_v210906 2" xfId="17804"/>
    <cellStyle name="_MultipleSpace_KICT Valuation Comparison" xfId="2592"/>
    <cellStyle name="_MultipleSpace_KICT Valuation Comparison_0506_KMA+MAL Fixed Assets Register" xfId="2593"/>
    <cellStyle name="_MultipleSpace_KICT Valuation Comparison_0806_KMA+MAL Fixed Assets Register" xfId="2594"/>
    <cellStyle name="_MultipleSpace_KICT Valuation Comparison_1205_KMA_MPS" xfId="2595"/>
    <cellStyle name="_MultipleSpace_KICT Valuation Comparison_3QR_MAL_2007_v031007" xfId="2596"/>
    <cellStyle name="_MultipleSpace_KICT Valuation Comparison_3QR_MAL_only_2006_v210906" xfId="2597"/>
    <cellStyle name="_MultipleSpace_KICT Valuation Comparison_MAL" xfId="2598"/>
    <cellStyle name="_MultipleSpace_KICT Valuation Comparison_MAL US$ COM" xfId="2599"/>
    <cellStyle name="_MultipleSpace_KICT Valuation Comparison_MAL US$ TAX" xfId="2600"/>
    <cellStyle name="_MultipleSpace_KICT Valuation Comparison_Mgt Fee Variable YTD Des2009" xfId="2601"/>
    <cellStyle name="_MultipleSpace_KICT Valuation Comparison_TB P31" xfId="2602"/>
    <cellStyle name="_MultipleSpace_MAL" xfId="2603"/>
    <cellStyle name="_MultipleSpace_MAL 2" xfId="17805"/>
    <cellStyle name="_MultipleSpace_MAL US$ COM" xfId="2604"/>
    <cellStyle name="_MultipleSpace_MAL US$ TAX" xfId="2605"/>
    <cellStyle name="_MultipleSpace_Mgt Fee Variable YTD Des2009" xfId="2606"/>
    <cellStyle name="_MultipleSpace_Mgt Fee Variable YTD Des2009 2" xfId="17806"/>
    <cellStyle name="_MultipleSpace_TB P31" xfId="2607"/>
    <cellStyle name="_MultipleSpace_TB P31 2" xfId="17807"/>
    <cellStyle name="_New Financials As of 12April05" xfId="2608"/>
    <cellStyle name="_New Financials As of 12April05_FS Dec08 External final ok" xfId="2609"/>
    <cellStyle name="_NTB - Agustus 2006" xfId="2610"/>
    <cellStyle name="_NTB - April 2006" xfId="2611"/>
    <cellStyle name="_NTB - Oktober 2006" xfId="2612"/>
    <cellStyle name="_NTB - September 2006" xfId="2613"/>
    <cellStyle name="_OKTOBER" xfId="2614"/>
    <cellStyle name="_Oktober 2007" xfId="2615"/>
    <cellStyle name="_OKTOBER_April 2007" xfId="2616"/>
    <cellStyle name="_OKTOBER_Kalselteng - Juni 2007" xfId="2617"/>
    <cellStyle name="_OKTOBER_KPP Kalselteng - Agustus 2007" xfId="2618"/>
    <cellStyle name="_OKTOBER_KPP Kalselteng - Juli 2007" xfId="2619"/>
    <cellStyle name="_OKTOBER_KPP Kalselteng - Mei 2007" xfId="2620"/>
    <cellStyle name="_OKTOBER_KPP Kalselteng - Oktober 2007" xfId="2621"/>
    <cellStyle name="_OKTOBER_KPP Kalselteng - September 2007" xfId="2622"/>
    <cellStyle name="_Pebruari 2007" xfId="2623"/>
    <cellStyle name="_PENJUALAN BULAN AGUSTUS 2006 REVISI" xfId="2624"/>
    <cellStyle name="_Percent" xfId="2625"/>
    <cellStyle name="_Percent_0506_KMA+MAL Fixed Assets Register" xfId="2626"/>
    <cellStyle name="_Percent_0806_KMA+MAL Fixed Assets Register" xfId="2627"/>
    <cellStyle name="_Percent_1205_KMA_MPS" xfId="2628"/>
    <cellStyle name="_Percent_1205_KMA_MPS 2" xfId="17808"/>
    <cellStyle name="_Percent_3QR_MAL_2007_v031007" xfId="2629"/>
    <cellStyle name="_Percent_3QR_MAL_2007_v031007 2" xfId="17809"/>
    <cellStyle name="_Percent_3QR_MAL_only_2006_v210906" xfId="2630"/>
    <cellStyle name="_Percent_3QR_MAL_only_2006_v210906 2" xfId="17810"/>
    <cellStyle name="_Percent_MAL" xfId="2631"/>
    <cellStyle name="_Percent_MAL 2" xfId="17811"/>
    <cellStyle name="_Percent_MAL US$ COM" xfId="2632"/>
    <cellStyle name="_Percent_MAL US$ TAX" xfId="2633"/>
    <cellStyle name="_Percent_Mgt Fee Variable YTD Des2009" xfId="2634"/>
    <cellStyle name="_Percent_Mgt Fee Variable YTD Des2009 2" xfId="17812"/>
    <cellStyle name="_Percent_TB P31" xfId="2635"/>
    <cellStyle name="_Percent_TB P31 2" xfId="17813"/>
    <cellStyle name="_PercentSpace" xfId="2636"/>
    <cellStyle name="_PercentSpace_0506_KMA+MAL Fixed Assets Register" xfId="2637"/>
    <cellStyle name="_PercentSpace_0806_KMA+MAL Fixed Assets Register" xfId="2638"/>
    <cellStyle name="_PercentSpace_1205_KMA_MPS" xfId="2639"/>
    <cellStyle name="_PercentSpace_3QR_MAL_2007_v031007" xfId="2640"/>
    <cellStyle name="_PercentSpace_3QR_MAL_only_2006_v210906" xfId="2641"/>
    <cellStyle name="_PercentSpace_MAL" xfId="2642"/>
    <cellStyle name="_PercentSpace_MAL US$ COM" xfId="2643"/>
    <cellStyle name="_PercentSpace_MAL US$ TAX" xfId="2644"/>
    <cellStyle name="_PercentSpace_Mgt Fee Variable YTD Des2009" xfId="2645"/>
    <cellStyle name="_PercentSpace_TB P31" xfId="2646"/>
    <cellStyle name="_PT AMP_Draft Final 1" xfId="2647"/>
    <cellStyle name="_PT AMP_Draft Final 1_tagihan bruto" xfId="2648"/>
    <cellStyle name="_recon-10_05" xfId="2649"/>
    <cellStyle name="_recon-10_05_tagihan bruto" xfId="2650"/>
    <cellStyle name="_recon-10_05_TUK" xfId="2651"/>
    <cellStyle name="_recon-10_05_TUK_Kurs" xfId="2652"/>
    <cellStyle name="_recon-10_05_TUK_Kurs_tagihan bruto" xfId="2653"/>
    <cellStyle name="_recon-10_05_TUK_tagihan bruto" xfId="2654"/>
    <cellStyle name="_recon-11_05" xfId="2655"/>
    <cellStyle name="_recon-11_05_tagihan bruto" xfId="2656"/>
    <cellStyle name="_recon-11_05_TUK" xfId="2657"/>
    <cellStyle name="_recon-11_05_TUK_Kurs" xfId="2658"/>
    <cellStyle name="_recon-11_05_TUK_Kurs_tagihan bruto" xfId="2659"/>
    <cellStyle name="_recon-11_05_TUK_tagihan bruto" xfId="2660"/>
    <cellStyle name="_RESULT by division OLT" xfId="2661"/>
    <cellStyle name="_RESULT by division OLT_0340.MO- Preliminary Analytical Procedures" xfId="2662"/>
    <cellStyle name="_RESULT by division OLT_Work Sheet DP08 - KONSOL Split" xfId="2663"/>
    <cellStyle name="_RESULT by division OLT_worksheet report KAT 2009" xfId="2664"/>
    <cellStyle name="_RESULT by division OLT_WS CAS INDUK 09 Split" xfId="2665"/>
    <cellStyle name="_RESULT by division OLT_WS CAS KONSOL 09 Split" xfId="2666"/>
    <cellStyle name="_RESULT by division OLT_WS JCL Semarang 2009 -1" xfId="2667"/>
    <cellStyle name="_RESULT by division OLT_WS MN INDUK 09 Split" xfId="2668"/>
    <cellStyle name="_RESULT by division OLT_WS WDBP 09" xfId="2669"/>
    <cellStyle name="_RESULT by division PEB" xfId="2670"/>
    <cellStyle name="_RESULT by division PEB_0340.MO- Preliminary Analytical Procedures" xfId="2671"/>
    <cellStyle name="_RESULT by division PEB_Work Sheet DP08 - KONSOL Split" xfId="2672"/>
    <cellStyle name="_RESULT by division PEB_worksheet report KAT 2009" xfId="2673"/>
    <cellStyle name="_RESULT by division PEB_WS CAS INDUK 09 Split" xfId="2674"/>
    <cellStyle name="_RESULT by division PEB_WS CAS KONSOL 09 Split" xfId="2675"/>
    <cellStyle name="_RESULT by division PEB_WS JCL Semarang 2009 -1" xfId="2676"/>
    <cellStyle name="_RESULT by division PEB_WS MN INDUK 09 Split" xfId="2677"/>
    <cellStyle name="_RESULT by division PEB_WS WDBP 09" xfId="2678"/>
    <cellStyle name="_Sales of Bali 2006" xfId="2679"/>
    <cellStyle name="_Sales of Bali 2006_April 2007" xfId="2680"/>
    <cellStyle name="_Sales of Bali 2006_Kalselteng - Juni 2007" xfId="2681"/>
    <cellStyle name="_Sales of Bali 2006_KPP Kalselteng - Agustus 2007" xfId="2682"/>
    <cellStyle name="_Sales of Bali 2006_KPP Kalselteng - Juli 2007" xfId="2683"/>
    <cellStyle name="_Sales of Bali 2006_KPP Kalselteng - Mei 2007" xfId="2684"/>
    <cellStyle name="_Sales of Bali 2006_KPP Kalselteng - Oktober 2007" xfId="2685"/>
    <cellStyle name="_Sales of Bali 2006_KPP Kalselteng - September 2007" xfId="2686"/>
    <cellStyle name="_Sales Of JATIM 2006" xfId="2687"/>
    <cellStyle name="_Sales Of JATIM 2006_April 2007" xfId="2688"/>
    <cellStyle name="_Sales Of JATIM 2006_Kalselteng - Juni 2007" xfId="2689"/>
    <cellStyle name="_Sales Of JATIM 2006_KPP Kalselteng - Agustus 2007" xfId="2690"/>
    <cellStyle name="_Sales Of JATIM 2006_KPP Kalselteng - Juli 2007" xfId="2691"/>
    <cellStyle name="_Sales Of JATIM 2006_KPP Kalselteng - Mei 2007" xfId="2692"/>
    <cellStyle name="_Sales Of JATIM 2006_KPP Kalselteng - Oktober 2007" xfId="2693"/>
    <cellStyle name="_Sales Of JATIM 2006_KPP Kalselteng - September 2007" xfId="2694"/>
    <cellStyle name="_Sales of Kalsel 2006" xfId="2695"/>
    <cellStyle name="_Sales of Kalsel 2006_April 2007" xfId="2696"/>
    <cellStyle name="_Sales of Kalsel 2006_Kalselteng - Juni 2007" xfId="2697"/>
    <cellStyle name="_Sales of Kalsel 2006_KPP Kalselteng - Agustus 2007" xfId="2698"/>
    <cellStyle name="_Sales of Kalsel 2006_KPP Kalselteng - Juli 2007" xfId="2699"/>
    <cellStyle name="_Sales of Kalsel 2006_KPP Kalselteng - Mei 2007" xfId="2700"/>
    <cellStyle name="_Sales of Kalsel 2006_KPP Kalselteng - Oktober 2007" xfId="2701"/>
    <cellStyle name="_Sales of Kalsel 2006_KPP Kalselteng - September 2007" xfId="2702"/>
    <cellStyle name="_SALES OF KALTIM" xfId="2703"/>
    <cellStyle name="_Sales of Kaltim 2006" xfId="2704"/>
    <cellStyle name="_Sales of Kaltim 2006_April 2007" xfId="2705"/>
    <cellStyle name="_Sales of Kaltim 2006_Kalselteng - Juni 2007" xfId="2706"/>
    <cellStyle name="_Sales of Kaltim 2006_KPP Kalselteng - Agustus 2007" xfId="2707"/>
    <cellStyle name="_Sales of Kaltim 2006_KPP Kalselteng - Juli 2007" xfId="2708"/>
    <cellStyle name="_Sales of Kaltim 2006_KPP Kalselteng - Mei 2007" xfId="2709"/>
    <cellStyle name="_Sales of Kaltim 2006_KPP Kalselteng - Oktober 2007" xfId="2710"/>
    <cellStyle name="_Sales of Kaltim 2006_KPP Kalselteng - September 2007" xfId="2711"/>
    <cellStyle name="_SALES OF KALTIM 2007" xfId="2712"/>
    <cellStyle name="_Sales of Kaltim Mar 2006" xfId="2713"/>
    <cellStyle name="_Sales of KPP Kalselteng Maret 2006" xfId="2714"/>
    <cellStyle name="_Sales of KPP Sulteng sd April 2006" xfId="2715"/>
    <cellStyle name="_Sales of NTB 2006" xfId="2716"/>
    <cellStyle name="_Sales of NTB 2006_Kalselteng - Juni 2007" xfId="2717"/>
    <cellStyle name="_Sales of NTB 2006_Kalselteng - Juni 2007_PER CUS TNI" xfId="2718"/>
    <cellStyle name="_Sales of NTB 2006_Kalselteng - Juni 2007_REKAP PENJ NPK SARWIL II 2010" xfId="2719"/>
    <cellStyle name="_Sales of NTB 2006_Kalselteng - Juni 2007_REKAP PENJ NPK SARWIL II 2010-REVISI" xfId="2720"/>
    <cellStyle name="_Sales of NTB 2006_Kalselteng - Juni 2007_REKAP PENJ NPK SARWIL II 2011" xfId="2721"/>
    <cellStyle name="_Sales of NTB 2006_Kalselteng - Juni 2007_Sulsel" xfId="2722"/>
    <cellStyle name="_Sales of NTB 2006_KPP Kalselteng - Agustus 2007" xfId="2723"/>
    <cellStyle name="_Sales of NTB 2006_KPP Kalselteng - Agustus 2007_PER CUS TNI" xfId="2724"/>
    <cellStyle name="_Sales of NTB 2006_KPP Kalselteng - Agustus 2007_REKAP PENJ NPK SARWIL II 2010" xfId="2725"/>
    <cellStyle name="_Sales of NTB 2006_KPP Kalselteng - Agustus 2007_REKAP PENJ NPK SARWIL II 2010-REVISI" xfId="2726"/>
    <cellStyle name="_Sales of NTB 2006_KPP Kalselteng - Agustus 2007_REKAP PENJ NPK SARWIL II 2011" xfId="2727"/>
    <cellStyle name="_Sales of NTB 2006_KPP Kalselteng - Agustus 2007_Sulsel" xfId="2728"/>
    <cellStyle name="_Sales of NTB 2006_KPP Kalselteng - Juli 2007" xfId="2729"/>
    <cellStyle name="_Sales of NTB 2006_KPP Kalselteng - Juli 2007_PER CUS TNI" xfId="2730"/>
    <cellStyle name="_Sales of NTB 2006_KPP Kalselteng - Juli 2007_REKAP PENJ NPK SARWIL II 2010" xfId="2731"/>
    <cellStyle name="_Sales of NTB 2006_KPP Kalselteng - Juli 2007_REKAP PENJ NPK SARWIL II 2010-REVISI" xfId="2732"/>
    <cellStyle name="_Sales of NTB 2006_KPP Kalselteng - Juli 2007_REKAP PENJ NPK SARWIL II 2011" xfId="2733"/>
    <cellStyle name="_Sales of NTB 2006_KPP Kalselteng - Juli 2007_Sulsel" xfId="2734"/>
    <cellStyle name="_Sales of NTB 2006_KPP Kalselteng - Mei 2007" xfId="2735"/>
    <cellStyle name="_Sales of NTB 2006_KPP Kalselteng - Mei 2007_PER CUS TNI" xfId="2736"/>
    <cellStyle name="_Sales of NTB 2006_KPP Kalselteng - Mei 2007_REKAP PENJ NPK SARWIL II 2010" xfId="2737"/>
    <cellStyle name="_Sales of NTB 2006_KPP Kalselteng - Mei 2007_REKAP PENJ NPK SARWIL II 2010-REVISI" xfId="2738"/>
    <cellStyle name="_Sales of NTB 2006_KPP Kalselteng - Mei 2007_REKAP PENJ NPK SARWIL II 2011" xfId="2739"/>
    <cellStyle name="_Sales of NTB 2006_KPP Kalselteng - Mei 2007_Sulsel" xfId="2740"/>
    <cellStyle name="_Sales of NTB 2006_KPP Kalselteng - Oktober 2007" xfId="2741"/>
    <cellStyle name="_Sales of NTB 2006_KPP Kalselteng - Oktober 2007_PER CUS TNI" xfId="2742"/>
    <cellStyle name="_Sales of NTB 2006_KPP Kalselteng - Oktober 2007_REKAP PENJ NPK SARWIL II 2010" xfId="2743"/>
    <cellStyle name="_Sales of NTB 2006_KPP Kalselteng - Oktober 2007_REKAP PENJ NPK SARWIL II 2010-REVISI" xfId="2744"/>
    <cellStyle name="_Sales of NTB 2006_KPP Kalselteng - Oktober 2007_REKAP PENJ NPK SARWIL II 2011" xfId="2745"/>
    <cellStyle name="_Sales of NTB 2006_KPP Kalselteng - Oktober 2007_Sulsel" xfId="2746"/>
    <cellStyle name="_Sales of NTB 2006_KPP Kalselteng - September 2007" xfId="2747"/>
    <cellStyle name="_Sales of NTB 2006_KPP Kalselteng - September 2007_PER CUS TNI" xfId="2748"/>
    <cellStyle name="_Sales of NTB 2006_KPP Kalselteng - September 2007_REKAP PENJ NPK SARWIL II 2010" xfId="2749"/>
    <cellStyle name="_Sales of NTB 2006_KPP Kalselteng - September 2007_REKAP PENJ NPK SARWIL II 2010-REVISI" xfId="2750"/>
    <cellStyle name="_Sales of NTB 2006_KPP Kalselteng - September 2007_REKAP PENJ NPK SARWIL II 2011" xfId="2751"/>
    <cellStyle name="_Sales of NTB 2006_KPP Kalselteng - September 2007_Sulsel" xfId="2752"/>
    <cellStyle name="_Sales of NTB Maret 2006" xfId="2753"/>
    <cellStyle name="_SCHEDULE DEC09 AAJ" xfId="2754"/>
    <cellStyle name="_September - 2007" xfId="2755"/>
    <cellStyle name="_September 20066" xfId="2756"/>
    <cellStyle name="_Sheet2" xfId="2757"/>
    <cellStyle name="_SPT1771-06-TME" xfId="2758"/>
    <cellStyle name="_SPT1771-06-TME 2" xfId="21191"/>
    <cellStyle name="_SubHeading" xfId="2759"/>
    <cellStyle name="_SubHeading_0506_KMA+MAL Fixed Assets Register" xfId="2760"/>
    <cellStyle name="_SubHeading_0806_KMA+MAL Fixed Assets Register" xfId="2761"/>
    <cellStyle name="_SubHeading_1205_KMA_MPS" xfId="2762"/>
    <cellStyle name="_SubHeading_3QR_MAL_2007_v031007" xfId="2763"/>
    <cellStyle name="_SubHeading_3QR_MAL_only_2006_v210906" xfId="2764"/>
    <cellStyle name="_SubHeading_MAL" xfId="2765"/>
    <cellStyle name="_SubHeading_MAL US$ COM" xfId="2766"/>
    <cellStyle name="_SubHeading_MAL US$ TAX" xfId="2767"/>
    <cellStyle name="_SubHeading_Mgt Fee Variable YTD Des2009" xfId="2768"/>
    <cellStyle name="_SubHeading_TB P31" xfId="2769"/>
    <cellStyle name="_Subsidi - April 2007" xfId="2770"/>
    <cellStyle name="_Subsidi - Januari 2007" xfId="2771"/>
    <cellStyle name="_Subsidi - Mei 2007" xfId="2772"/>
    <cellStyle name="_Subsidi - Pebruari 2007" xfId="2773"/>
    <cellStyle name="_Subsidi Agustus 2006" xfId="2774"/>
    <cellStyle name="_Subsidi AprilL - 2006" xfId="2775"/>
    <cellStyle name="_SUBSIDI JAN 2007" xfId="2776"/>
    <cellStyle name="_Subsidi Juli - 2006" xfId="2777"/>
    <cellStyle name="_Subsidi Oktober - 2006-rincian" xfId="2778"/>
    <cellStyle name="_Subsidi Peb-2006" xfId="2779"/>
    <cellStyle name="_Sulsel &amp; Group" xfId="2780"/>
    <cellStyle name="_SULTENG - AGUSTUS  2006" xfId="2781"/>
    <cellStyle name="_SULTENG - FEBRUARI 2007" xfId="2782"/>
    <cellStyle name="_SULTENG - JULI 2007" xfId="2783"/>
    <cellStyle name="_SULTENG - JUNI 2007" xfId="2784"/>
    <cellStyle name="_SULTENG - OKTOBER  2006" xfId="2785"/>
    <cellStyle name="_SULTENG - OKTOBER 2007" xfId="2786"/>
    <cellStyle name="_SULTENG - SEPTEMBER 2006" xfId="2787"/>
    <cellStyle name="_SULTENG - SEPTEMBER 2007" xfId="2788"/>
    <cellStyle name="_SULTENG APRIL 2007" xfId="2789"/>
    <cellStyle name="_SULTENG JULI  2006" xfId="2790"/>
    <cellStyle name="_SULTENG PENJ AGUSTUS 2007" xfId="2791"/>
    <cellStyle name="_SULTENG PENJ MARET 2007" xfId="2792"/>
    <cellStyle name="_SULTRA - AGUSTUS 2006" xfId="2793"/>
    <cellStyle name="_SULTRA - AGUSTUS 2007" xfId="2794"/>
    <cellStyle name="_SULTRA - APRIL 2007" xfId="2795"/>
    <cellStyle name="_SULTRA - FEBRUARI 2007" xfId="2796"/>
    <cellStyle name="_SULTRA - JULI 2006" xfId="2797"/>
    <cellStyle name="_SULTRA - JULI 2007" xfId="2798"/>
    <cellStyle name="_SULTRA - JUNI 2007" xfId="2799"/>
    <cellStyle name="_SULTRA - MARET 2007" xfId="2800"/>
    <cellStyle name="_SULTRA - OKTOBER 2006" xfId="2801"/>
    <cellStyle name="_SULTRA - OKTOBER 2007" xfId="2802"/>
    <cellStyle name="_SULTRA - SEPTEMBER 2006" xfId="2803"/>
    <cellStyle name="_SULTRA - SEPTEMBER 2007" xfId="2804"/>
    <cellStyle name="_SULUT - AGUSTUS 2006" xfId="2805"/>
    <cellStyle name="_SULUT - APRIL 2007" xfId="2806"/>
    <cellStyle name="_SULUT - JULI 2006" xfId="2807"/>
    <cellStyle name="_SULUT - JULI 2007" xfId="2808"/>
    <cellStyle name="_SULUT - JUNI 2007" xfId="2809"/>
    <cellStyle name="_SULUT - OKTOBER 2006" xfId="2810"/>
    <cellStyle name="_SULUT - OKTOBER 2007" xfId="2811"/>
    <cellStyle name="_SULUT - PEBRUARI 2007" xfId="2812"/>
    <cellStyle name="_SULUT - SEPTEMBER 2006" xfId="2813"/>
    <cellStyle name="_SULUT - SEPTEMBER 2007" xfId="2814"/>
    <cellStyle name="_SULUT PENJ AGUSTUS 2007" xfId="2815"/>
    <cellStyle name="_SULUT PENJ MARET 2007" xfId="2816"/>
    <cellStyle name="_Table" xfId="2817"/>
    <cellStyle name="_TableHead" xfId="2818"/>
    <cellStyle name="_TableHead_Worksheet_STI 08 Final 27 Maret20008" xfId="2819"/>
    <cellStyle name="_TableRowHead" xfId="2820"/>
    <cellStyle name="_TableRowHead_0506_KMA+MAL Fixed Assets Register" xfId="2821"/>
    <cellStyle name="_TableRowHead_0506_KMA+MAL Fixed Assets Register_Worksheet_STI 08 Final 27 Maret20008" xfId="2822"/>
    <cellStyle name="_TableRowHead_0806_KMA+MAL Fixed Assets Register" xfId="2823"/>
    <cellStyle name="_TableRowHead_0806_KMA+MAL Fixed Assets Register_Worksheet_STI 08 Final 27 Maret20008" xfId="2824"/>
    <cellStyle name="_TableRowHead_1205_KMA_MPS" xfId="2825"/>
    <cellStyle name="_TableRowHead_1205_KMA_MPS_Worksheet_STI 08 Final 27 Maret20008" xfId="2826"/>
    <cellStyle name="_TableRowHead_3QR_MAL_2007_v031007" xfId="2827"/>
    <cellStyle name="_TableRowHead_3QR_MAL_only_2006_v210906" xfId="2828"/>
    <cellStyle name="_TableRowHead_3QR_MAL_only_2006_v210906_Worksheet_STI 08 Final 27 Maret20008" xfId="2829"/>
    <cellStyle name="_TableRowHead_MAL" xfId="2830"/>
    <cellStyle name="_TableRowHead_MAL US$ COM" xfId="2831"/>
    <cellStyle name="_TableRowHead_MAL US$ TAX" xfId="2832"/>
    <cellStyle name="_TableRowHead_Mgt Fee Variable YTD Des2009" xfId="2833"/>
    <cellStyle name="_TableRowHead_TB P31" xfId="2834"/>
    <cellStyle name="_TableRowHead_TB P31_Worksheet_STI 08 Final 27 Maret20008" xfId="2835"/>
    <cellStyle name="_TableRowHead_Worksheet_STI 08 Final 27 Maret20008" xfId="2836"/>
    <cellStyle name="_TableSuperHead" xfId="2837"/>
    <cellStyle name="_TableSuperHead_0506_KMA+MAL Fixed Assets Register" xfId="2838"/>
    <cellStyle name="_TableSuperHead_0806_KMA+MAL Fixed Assets Register" xfId="2839"/>
    <cellStyle name="_TableSuperHead_1205_KMA_MPS" xfId="2840"/>
    <cellStyle name="_TableSuperHead_3QR_MAL_2007_v031007" xfId="2841"/>
    <cellStyle name="_TableSuperHead_3QR_MAL_only_2006_v210906" xfId="2842"/>
    <cellStyle name="_TableSuperHead_MAL" xfId="2843"/>
    <cellStyle name="_TableSuperHead_MAL US$ COM" xfId="2844"/>
    <cellStyle name="_TableSuperHead_MAL US$ TAX" xfId="2845"/>
    <cellStyle name="_TableSuperHead_Mgt Fee Variable YTD Des2009" xfId="2846"/>
    <cellStyle name="_TableSuperHead_TB P31" xfId="2847"/>
    <cellStyle name="_TB BS" xfId="2848"/>
    <cellStyle name="_TB BS_Worksheet_STI 08 Final 27 Maret20008" xfId="2849"/>
    <cellStyle name="_TB PL" xfId="2850"/>
    <cellStyle name="_TB PL_Worksheet_STI 08 Final 27 Maret20008" xfId="2851"/>
    <cellStyle name="_Worksheet_Ledo Lestari-08" xfId="2852"/>
    <cellStyle name="_WS - PWD 08" xfId="2853"/>
    <cellStyle name="_WS Report Eterindo 2008 - Bilingual" xfId="2854"/>
    <cellStyle name="’Ê‰Ý [0.00]_!!!GO" xfId="2855"/>
    <cellStyle name="’E‰Y [0.00]_Enterprise profit" xfId="2856"/>
    <cellStyle name="’Ê‰Ý [0.00]_PRODUCT DETAIL Q1" xfId="2857"/>
    <cellStyle name="’Ê‰Ý_!!!GO" xfId="2858"/>
    <cellStyle name="’E‰Y_Sheet1" xfId="2859"/>
    <cellStyle name="‚" xfId="2860"/>
    <cellStyle name="‚_HEAD COUNT GRATIKA-2008" xfId="2861"/>
    <cellStyle name="‚_HEAD COUNT GRATIKA-2008(updated 09 Juni 2008)" xfId="2862"/>
    <cellStyle name="‚_HEAD COUNT GRATIKA-2008_1" xfId="2863"/>
    <cellStyle name="‚_HEAD COUNT GRATIKA-2008_HEAD COUNT GRATIKA-2008" xfId="2864"/>
    <cellStyle name="‚_HEADCOUNT MEI08" xfId="2865"/>
    <cellStyle name="„" xfId="2866"/>
    <cellStyle name="„_HEAD COUNT GRATIKA-2008" xfId="2867"/>
    <cellStyle name="„_HEAD COUNT GRATIKA-2008(updated 09 Juni 2008)" xfId="2868"/>
    <cellStyle name="„_HEAD COUNT GRATIKA-2008_1" xfId="2869"/>
    <cellStyle name="„_HEAD COUNT GRATIKA-2008_HEAD COUNT GRATIKA-2008" xfId="2870"/>
    <cellStyle name="„_HEADCOUNT MEI08" xfId="2871"/>
    <cellStyle name="–¢’è‹`" xfId="2872"/>
    <cellStyle name="–¢’è‹` 10" xfId="2873"/>
    <cellStyle name="–¢’è‹` 11" xfId="2874"/>
    <cellStyle name="–¢’è‹` 12" xfId="2875"/>
    <cellStyle name="–¢’è‹` 13" xfId="2876"/>
    <cellStyle name="–¢’è‹` 2" xfId="2877"/>
    <cellStyle name="–¢’è‹` 3" xfId="2878"/>
    <cellStyle name="–¢’è‹` 4" xfId="2879"/>
    <cellStyle name="–¢’è‹` 5" xfId="2880"/>
    <cellStyle name="–¢’è‹` 6" xfId="2881"/>
    <cellStyle name="–¢’è‹` 7" xfId="2882"/>
    <cellStyle name="–¢’è‹` 8" xfId="2883"/>
    <cellStyle name="–¢’è‹` 9" xfId="2884"/>
    <cellStyle name="£Currency [0]" xfId="2885"/>
    <cellStyle name="£Currency [1]" xfId="2886"/>
    <cellStyle name="£Currency [2]" xfId="2887"/>
    <cellStyle name="£Currency [p]" xfId="2888"/>
    <cellStyle name="£Currency [p2]" xfId="2889"/>
    <cellStyle name="£Pounds" xfId="2890"/>
    <cellStyle name="¤@¯EVa. Vol and seg" xfId="2891"/>
    <cellStyle name="¤@¯ë_ MondeoGLX-PrimeraGT(34)" xfId="2892"/>
    <cellStyle name="¤d¤À¦ì[0]_ MondeoGLX-PrimeraGT(34)" xfId="2893"/>
    <cellStyle name="¤d¤À¦ì_ MondeoGLX-PrimeraGT(34)" xfId="2894"/>
    <cellStyle name="¥" xfId="2895"/>
    <cellStyle name="¥ 10" xfId="2896"/>
    <cellStyle name="¥ 11" xfId="2897"/>
    <cellStyle name="¥ 12" xfId="2898"/>
    <cellStyle name="¥ 13" xfId="2899"/>
    <cellStyle name="¥ 2" xfId="2900"/>
    <cellStyle name="¥ 3" xfId="2901"/>
    <cellStyle name="¥ 4" xfId="2902"/>
    <cellStyle name="¥ 5" xfId="2903"/>
    <cellStyle name="¥ 6" xfId="2904"/>
    <cellStyle name="¥ 7" xfId="2905"/>
    <cellStyle name="¥ 8" xfId="2906"/>
    <cellStyle name="¥ 9" xfId="2907"/>
    <cellStyle name="¥_0340.MO- Preliminary Analytical Procedures" xfId="2908"/>
    <cellStyle name="¥_AJE-1" xfId="2909"/>
    <cellStyle name="¥_AJE-1_cash flow JaTra" xfId="2910"/>
    <cellStyle name="¥_AJE-1_WBS Jaya Trade 2009 010310" xfId="2911"/>
    <cellStyle name="¥_AJE-1_WBS Jaya Trade 2009.dari nana.1" xfId="2912"/>
    <cellStyle name="¥_AJE-1_WBS Jaya Trade 2009.dari nana.1_WBS Jaya Trade 2009 010310" xfId="2913"/>
    <cellStyle name="¥_AJE-1_WBS Jaya Trade 2009.dari nana.1_worksheet_repor_JTI_Konsol 09" xfId="2914"/>
    <cellStyle name="¥_AJE-1_worksheet_repor_JTI_Konsol 09" xfId="2915"/>
    <cellStyle name="¥_Work Sheet Report Sigma Cipta C. Konsolidasi" xfId="2916"/>
    <cellStyle name="¥_Work Sheet Report Sigma Solusi Integrasi" xfId="2917"/>
    <cellStyle name="¥_WS CEN 2009" xfId="2918"/>
    <cellStyle name="¥_WS JCL Semarang 2009 -1" xfId="2919"/>
    <cellStyle name="¥_WS WDBP 09" xfId="2920"/>
    <cellStyle name="€" xfId="2921"/>
    <cellStyle name="€ 1" xfId="2922"/>
    <cellStyle name="€_HEAD COUNT GRATIKA-2008" xfId="2923"/>
    <cellStyle name="€_HEAD COUNT GRATIKA-2008 1" xfId="2924"/>
    <cellStyle name="€_HEAD COUNT GRATIKA-2008(updated 09 Juni 2008)" xfId="2925"/>
    <cellStyle name="€_HEAD COUNT GRATIKA-2008(updated 09 Juni 2008) 1" xfId="2926"/>
    <cellStyle name="€_HEAD COUNT GRATIKA-2008_1" xfId="2927"/>
    <cellStyle name="€_HEAD COUNT GRATIKA-2008_1 1" xfId="2928"/>
    <cellStyle name="€_HEAD COUNT GRATIKA-2008_HEAD COUNT GRATIKA-2008" xfId="2929"/>
    <cellStyle name="€_HEAD COUNT GRATIKA-2008_HEAD COUNT GRATIKA-2008 1" xfId="2930"/>
    <cellStyle name="€_HEADCOUNT MEI08" xfId="2931"/>
    <cellStyle name="€_HEADCOUNT MEI08 1" xfId="2932"/>
    <cellStyle name="=C:\WINNT35\SYSTEM32\COMMAND.COM" xfId="2933"/>
    <cellStyle name="§Q\òm1@À" xfId="2934"/>
    <cellStyle name="…" xfId="2935"/>
    <cellStyle name="…_HEAD COUNT GRATIKA-2008" xfId="2936"/>
    <cellStyle name="…_HEAD COUNT GRATIKA-2008(updated 09 Juni 2008)" xfId="2937"/>
    <cellStyle name="…_HEAD COUNT GRATIKA-2008_1" xfId="2938"/>
    <cellStyle name="…_HEAD COUNT GRATIKA-2008_HEAD COUNT GRATIKA-2008" xfId="2939"/>
    <cellStyle name="…_HEADCOUNT MEI08" xfId="2940"/>
    <cellStyle name="†" xfId="2941"/>
    <cellStyle name="†_HEAD COUNT GRATIKA-2008" xfId="2942"/>
    <cellStyle name="†_HEAD COUNT GRATIKA-2008(updated 09 Juni 2008)" xfId="2943"/>
    <cellStyle name="†_HEAD COUNT GRATIKA-2008_1" xfId="2944"/>
    <cellStyle name="†_HEAD COUNT GRATIKA-2008_HEAD COUNT GRATIKA-2008" xfId="2945"/>
    <cellStyle name="†_HEADCOUNT MEI08" xfId="2946"/>
    <cellStyle name="‡" xfId="2947"/>
    <cellStyle name="‡ 2" xfId="2948"/>
    <cellStyle name="‡_BOOK1" xfId="2949"/>
    <cellStyle name="‡_BOOK1_HEAD COUNT GRATIKA 2008" xfId="2950"/>
    <cellStyle name="‡_BOOK1_HEAD COUNT GRATIKA- sd DES 08" xfId="2951"/>
    <cellStyle name="‡_BOOK1_HEAD COUNT GRATIKA-2008" xfId="2952"/>
    <cellStyle name="‡_BOOK1_HEAD COUNT GRATIKA-2008(updated 09 Juni 2008)" xfId="2953"/>
    <cellStyle name="‡_BOOK1_HEAD COUNT GRATIKA-2008(updated 09 Juni 2008)_HEAD COUNT GRATIKA 2008" xfId="2954"/>
    <cellStyle name="‡_BOOK1_HEAD COUNT GRATIKA-2008(updated 09 Juni 2008)_HEAD COUNT GRATIKA- sd DES 08" xfId="2955"/>
    <cellStyle name="‡_BOOK1_HEAD COUNT GRATIKA-2008_1" xfId="2956"/>
    <cellStyle name="‡_BOOK1_HEAD COUNT GRATIKA-2008_1_HEAD COUNT GRATIKA 2008" xfId="2957"/>
    <cellStyle name="‡_BOOK1_HEAD COUNT GRATIKA-2008_1_HEAD COUNT GRATIKA- sd DES 08" xfId="2958"/>
    <cellStyle name="‡_BOOK1_HEAD COUNT GRATIKA-2008_HEAD COUNT GRATIKA 2008" xfId="2959"/>
    <cellStyle name="‡_BOOK1_HEAD COUNT GRATIKA-2008_HEAD COUNT GRATIKA- sd DES 08" xfId="2960"/>
    <cellStyle name="‡_BOOK1_HEAD COUNT GRATIKA-2008_HEAD COUNT GRATIKA-2008" xfId="2961"/>
    <cellStyle name="‡_BOOK1_HEAD COUNT GRATIKA-2008_HEAD COUNT GRATIKA-2008_HEAD COUNT GRATIKA 2008" xfId="2962"/>
    <cellStyle name="‡_BOOK1_HEAD COUNT GRATIKA-2008_HEAD COUNT GRATIKA-2008_HEAD COUNT GRATIKA- sd DES 08" xfId="2963"/>
    <cellStyle name="‡_BOOK1_HEADCOUNT MEI08" xfId="2964"/>
    <cellStyle name="‡_BOOK1_HEADCOUNT MEI08_HEAD COUNT GRATIKA 2008" xfId="2965"/>
    <cellStyle name="‡_BOOK1_HEADCOUNT MEI08_HEAD COUNT GRATIKA- sd DES 08" xfId="2966"/>
    <cellStyle name="‡_BOOK1_LAP_MITRA_20050616" xfId="2967"/>
    <cellStyle name="‡_BOOK1_LAP_MITRA_20050616_HEAD COUNT GRATIKA 2008" xfId="2968"/>
    <cellStyle name="‡_BOOK1_LAP_MITRA_20050616_HEAD COUNT GRATIKA- sd DES 08" xfId="2969"/>
    <cellStyle name="‡_BOOK1_LAP_MITRA_20050616_HEAD COUNT GRATIKA-2008" xfId="2970"/>
    <cellStyle name="‡_BOOK1_LAP_MITRA_20050616_HEAD COUNT GRATIKA-2008(updated 09 Juni 2008)" xfId="2971"/>
    <cellStyle name="‡_BOOK1_LAP_MITRA_20050616_HEAD COUNT GRATIKA-2008(updated 09 Juni 2008)_HEAD COUNT GRATIKA 2008" xfId="2972"/>
    <cellStyle name="‡_BOOK1_LAP_MITRA_20050616_HEAD COUNT GRATIKA-2008(updated 09 Juni 2008)_HEAD COUNT GRATIKA- sd DES 08" xfId="2973"/>
    <cellStyle name="‡_BOOK1_LAP_MITRA_20050616_HEAD COUNT GRATIKA-2008_1" xfId="2974"/>
    <cellStyle name="‡_BOOK1_LAP_MITRA_20050616_HEAD COUNT GRATIKA-2008_1_HEAD COUNT GRATIKA 2008" xfId="2975"/>
    <cellStyle name="‡_BOOK1_LAP_MITRA_20050616_HEAD COUNT GRATIKA-2008_1_HEAD COUNT GRATIKA- sd DES 08" xfId="2976"/>
    <cellStyle name="‡_BOOK1_LAP_MITRA_20050616_HEAD COUNT GRATIKA-2008_HEAD COUNT GRATIKA 2008" xfId="2977"/>
    <cellStyle name="‡_BOOK1_LAP_MITRA_20050616_HEAD COUNT GRATIKA-2008_HEAD COUNT GRATIKA- sd DES 08" xfId="2978"/>
    <cellStyle name="‡_BOOK1_LAP_MITRA_20050616_HEAD COUNT GRATIKA-2008_HEAD COUNT GRATIKA-2008" xfId="2979"/>
    <cellStyle name="‡_BOOK1_LAP_MITRA_20050616_HEAD COUNT GRATIKA-2008_HEAD COUNT GRATIKA-2008_HEAD COUNT GRATIKA 2008" xfId="2980"/>
    <cellStyle name="‡_BOOK1_LAP_MITRA_20050616_HEAD COUNT GRATIKA-2008_HEAD COUNT GRATIKA-2008_HEAD COUNT GRATIKA- sd DES 08" xfId="2981"/>
    <cellStyle name="‡_BOOK1_LAP_MITRA_20050616_HEADCOUNT MEI08" xfId="2982"/>
    <cellStyle name="‡_BOOK1_LAP_MITRA_20050616_HEADCOUNT MEI08_HEAD COUNT GRATIKA 2008" xfId="2983"/>
    <cellStyle name="‡_BOOK1_LAP_MITRA_20050616_HEADCOUNT MEI08_HEAD COUNT GRATIKA- sd DES 08" xfId="2984"/>
    <cellStyle name="‡_FS CT 06302002 increase (decrease)" xfId="2985"/>
    <cellStyle name="‡_HEAD COUNT GRATIKA-2008" xfId="2986"/>
    <cellStyle name="‡_HEAD COUNT GRATIKA-2008(updated 09 Juni 2008)" xfId="2987"/>
    <cellStyle name="‡_HEAD COUNT GRATIKA-2008_1" xfId="2988"/>
    <cellStyle name="‡_HEAD COUNT GRATIKA-2008_HEAD COUNT GRATIKA-2008" xfId="2989"/>
    <cellStyle name="‡_HEADCOUNT MEI08" xfId="2990"/>
    <cellStyle name="‡_STA-DRP" xfId="2991"/>
    <cellStyle name="‡_STA-DRP_FS CT 06302002 increase (decrease)" xfId="2992"/>
    <cellStyle name="•W?_BOOKSHIP" xfId="2993"/>
    <cellStyle name="•W€_!!!GO" xfId="2994"/>
    <cellStyle name="•W_J29Aopt???PDP" xfId="2995"/>
    <cellStyle name="" xfId="2996"/>
    <cellStyle name="æØè [0.00]_laroux" xfId="2997"/>
    <cellStyle name="æØè_laroux" xfId="2998"/>
    <cellStyle name="ÊÝ [0.00]_ÃÞ½¸Ä¯Ìß" xfId="2999"/>
    <cellStyle name="ÊÝ_ÃÞ½¸Ä¯Ìß" xfId="3000"/>
    <cellStyle name="W_²ÝÀ°È¯Ä" xfId="3001"/>
    <cellStyle name="0,0_x000d__x000a_NA_x000d__x000a_" xfId="3002"/>
    <cellStyle name="0.0 x; (0.0 x)" xfId="3003"/>
    <cellStyle name="000" xfId="3004"/>
    <cellStyle name="1" xfId="3005"/>
    <cellStyle name="1 000 Kc_laroux" xfId="3006"/>
    <cellStyle name="1 000 Ke_laroux" xfId="3007"/>
    <cellStyle name="1_2004scorecardna66fcst" xfId="3008"/>
    <cellStyle name="20% - Accent1 10" xfId="3009"/>
    <cellStyle name="20% - Accent1 100" xfId="3010"/>
    <cellStyle name="20% - Accent1 101" xfId="3011"/>
    <cellStyle name="20% - Accent1 102" xfId="3012"/>
    <cellStyle name="20% - Accent1 103" xfId="3013"/>
    <cellStyle name="20% - Accent1 104" xfId="3014"/>
    <cellStyle name="20% - Accent1 105" xfId="3015"/>
    <cellStyle name="20% - Accent1 106" xfId="3016"/>
    <cellStyle name="20% - Accent1 107" xfId="3017"/>
    <cellStyle name="20% - Accent1 108" xfId="3018"/>
    <cellStyle name="20% - Accent1 109" xfId="3019"/>
    <cellStyle name="20% - Accent1 11" xfId="3020"/>
    <cellStyle name="20% - Accent1 110" xfId="3021"/>
    <cellStyle name="20% - Accent1 111" xfId="3022"/>
    <cellStyle name="20% - Accent1 112" xfId="3023"/>
    <cellStyle name="20% - Accent1 113" xfId="3024"/>
    <cellStyle name="20% - Accent1 114" xfId="3025"/>
    <cellStyle name="20% - Accent1 115" xfId="3026"/>
    <cellStyle name="20% - Accent1 116" xfId="3027"/>
    <cellStyle name="20% - Accent1 117" xfId="3028"/>
    <cellStyle name="20% - Accent1 118" xfId="3029"/>
    <cellStyle name="20% - Accent1 119" xfId="3030"/>
    <cellStyle name="20% - Accent1 12" xfId="3031"/>
    <cellStyle name="20% - Accent1 120" xfId="3032"/>
    <cellStyle name="20% - Accent1 121" xfId="3033"/>
    <cellStyle name="20% - Accent1 122" xfId="3034"/>
    <cellStyle name="20% - Accent1 123" xfId="3035"/>
    <cellStyle name="20% - Accent1 124" xfId="3036"/>
    <cellStyle name="20% - Accent1 125" xfId="3037"/>
    <cellStyle name="20% - Accent1 126" xfId="3038"/>
    <cellStyle name="20% - Accent1 127" xfId="3039"/>
    <cellStyle name="20% - Accent1 128" xfId="3040"/>
    <cellStyle name="20% - Accent1 129" xfId="3041"/>
    <cellStyle name="20% - Accent1 13" xfId="3042"/>
    <cellStyle name="20% - Accent1 130" xfId="3043"/>
    <cellStyle name="20% - Accent1 131" xfId="3044"/>
    <cellStyle name="20% - Accent1 132" xfId="3045"/>
    <cellStyle name="20% - Accent1 133" xfId="3046"/>
    <cellStyle name="20% - Accent1 134" xfId="3047"/>
    <cellStyle name="20% - Accent1 135" xfId="3048"/>
    <cellStyle name="20% - Accent1 136" xfId="3049"/>
    <cellStyle name="20% - Accent1 137" xfId="3050"/>
    <cellStyle name="20% - Accent1 138" xfId="3051"/>
    <cellStyle name="20% - Accent1 139" xfId="3052"/>
    <cellStyle name="20% - Accent1 14" xfId="3053"/>
    <cellStyle name="20% - Accent1 140" xfId="3054"/>
    <cellStyle name="20% - Accent1 141" xfId="3055"/>
    <cellStyle name="20% - Accent1 142" xfId="3056"/>
    <cellStyle name="20% - Accent1 143" xfId="3057"/>
    <cellStyle name="20% - Accent1 144" xfId="3058"/>
    <cellStyle name="20% - Accent1 145" xfId="3059"/>
    <cellStyle name="20% - Accent1 146" xfId="3060"/>
    <cellStyle name="20% - Accent1 147" xfId="3061"/>
    <cellStyle name="20% - Accent1 148" xfId="3062"/>
    <cellStyle name="20% - Accent1 149" xfId="3063"/>
    <cellStyle name="20% - Accent1 15" xfId="3064"/>
    <cellStyle name="20% - Accent1 150" xfId="3065"/>
    <cellStyle name="20% - Accent1 151" xfId="3066"/>
    <cellStyle name="20% - Accent1 152" xfId="3067"/>
    <cellStyle name="20% - Accent1 153" xfId="3068"/>
    <cellStyle name="20% - Accent1 154" xfId="3069"/>
    <cellStyle name="20% - Accent1 155" xfId="3070"/>
    <cellStyle name="20% - Accent1 156" xfId="3071"/>
    <cellStyle name="20% - Accent1 157" xfId="3072"/>
    <cellStyle name="20% - Accent1 158" xfId="3073"/>
    <cellStyle name="20% - Accent1 159" xfId="3074"/>
    <cellStyle name="20% - Accent1 16" xfId="3075"/>
    <cellStyle name="20% - Accent1 160" xfId="3076"/>
    <cellStyle name="20% - Accent1 161" xfId="3077"/>
    <cellStyle name="20% - Accent1 162" xfId="3078"/>
    <cellStyle name="20% - Accent1 163" xfId="3079"/>
    <cellStyle name="20% - Accent1 164" xfId="3080"/>
    <cellStyle name="20% - Accent1 165" xfId="3081"/>
    <cellStyle name="20% - Accent1 166" xfId="3082"/>
    <cellStyle name="20% - Accent1 167" xfId="3083"/>
    <cellStyle name="20% - Accent1 168" xfId="3084"/>
    <cellStyle name="20% - Accent1 169" xfId="3085"/>
    <cellStyle name="20% - Accent1 17" xfId="3086"/>
    <cellStyle name="20% - Accent1 170" xfId="3087"/>
    <cellStyle name="20% - Accent1 171" xfId="3088"/>
    <cellStyle name="20% - Accent1 172" xfId="3089"/>
    <cellStyle name="20% - Accent1 173" xfId="3090"/>
    <cellStyle name="20% - Accent1 174" xfId="3091"/>
    <cellStyle name="20% - Accent1 175" xfId="3092"/>
    <cellStyle name="20% - Accent1 176" xfId="3093"/>
    <cellStyle name="20% - Accent1 177" xfId="3094"/>
    <cellStyle name="20% - Accent1 178" xfId="3095"/>
    <cellStyle name="20% - Accent1 179" xfId="3096"/>
    <cellStyle name="20% - Accent1 18" xfId="3097"/>
    <cellStyle name="20% - Accent1 180" xfId="3098"/>
    <cellStyle name="20% - Accent1 181" xfId="3099"/>
    <cellStyle name="20% - Accent1 182" xfId="3100"/>
    <cellStyle name="20% - Accent1 183" xfId="3101"/>
    <cellStyle name="20% - Accent1 184" xfId="3102"/>
    <cellStyle name="20% - Accent1 185" xfId="3103"/>
    <cellStyle name="20% - Accent1 186" xfId="3104"/>
    <cellStyle name="20% - Accent1 187" xfId="3105"/>
    <cellStyle name="20% - Accent1 188" xfId="20244"/>
    <cellStyle name="20% - Accent1 19" xfId="3106"/>
    <cellStyle name="20% - Accent1 2" xfId="1618"/>
    <cellStyle name="20% - Accent1 2 2" xfId="3108"/>
    <cellStyle name="20% - Accent1 2 3" xfId="3109"/>
    <cellStyle name="20% - Accent1 2 4" xfId="3110"/>
    <cellStyle name="20% - Accent1 2 5" xfId="3111"/>
    <cellStyle name="20% - Accent1 2 6" xfId="20245"/>
    <cellStyle name="20% - Accent1 2 7" xfId="3107"/>
    <cellStyle name="20% - Accent1 2_tagihan bruto" xfId="3112"/>
    <cellStyle name="20% - Accent1 20" xfId="3113"/>
    <cellStyle name="20% - Accent1 21" xfId="3114"/>
    <cellStyle name="20% - Accent1 22" xfId="3115"/>
    <cellStyle name="20% - Accent1 23" xfId="3116"/>
    <cellStyle name="20% - Accent1 24" xfId="3117"/>
    <cellStyle name="20% - Accent1 25" xfId="3118"/>
    <cellStyle name="20% - Accent1 26" xfId="3119"/>
    <cellStyle name="20% - Accent1 27" xfId="3120"/>
    <cellStyle name="20% - Accent1 28" xfId="3121"/>
    <cellStyle name="20% - Accent1 29" xfId="3122"/>
    <cellStyle name="20% - Accent1 3" xfId="1619"/>
    <cellStyle name="20% - Accent1 3 2" xfId="20246"/>
    <cellStyle name="20% - Accent1 3 3" xfId="3123"/>
    <cellStyle name="20% - Accent1 30" xfId="3124"/>
    <cellStyle name="20% - Accent1 31" xfId="3125"/>
    <cellStyle name="20% - Accent1 32" xfId="3126"/>
    <cellStyle name="20% - Accent1 33" xfId="3127"/>
    <cellStyle name="20% - Accent1 34" xfId="3128"/>
    <cellStyle name="20% - Accent1 35" xfId="3129"/>
    <cellStyle name="20% - Accent1 36" xfId="3130"/>
    <cellStyle name="20% - Accent1 37" xfId="3131"/>
    <cellStyle name="20% - Accent1 38" xfId="3132"/>
    <cellStyle name="20% - Accent1 39" xfId="3133"/>
    <cellStyle name="20% - Accent1 4" xfId="1620"/>
    <cellStyle name="20% - Accent1 4 2" xfId="20247"/>
    <cellStyle name="20% - Accent1 4 3" xfId="3134"/>
    <cellStyle name="20% - Accent1 40" xfId="3135"/>
    <cellStyle name="20% - Accent1 41" xfId="3136"/>
    <cellStyle name="20% - Accent1 42" xfId="3137"/>
    <cellStyle name="20% - Accent1 43" xfId="3138"/>
    <cellStyle name="20% - Accent1 44" xfId="3139"/>
    <cellStyle name="20% - Accent1 45" xfId="3140"/>
    <cellStyle name="20% - Accent1 46" xfId="3141"/>
    <cellStyle name="20% - Accent1 47" xfId="3142"/>
    <cellStyle name="20% - Accent1 48" xfId="3143"/>
    <cellStyle name="20% - Accent1 49" xfId="3144"/>
    <cellStyle name="20% - Accent1 5" xfId="3145"/>
    <cellStyle name="20% - Accent1 5 2" xfId="20248"/>
    <cellStyle name="20% - Accent1 50" xfId="3146"/>
    <cellStyle name="20% - Accent1 51" xfId="3147"/>
    <cellStyle name="20% - Accent1 52" xfId="3148"/>
    <cellStyle name="20% - Accent1 53" xfId="3149"/>
    <cellStyle name="20% - Accent1 54" xfId="3150"/>
    <cellStyle name="20% - Accent1 55" xfId="3151"/>
    <cellStyle name="20% - Accent1 56" xfId="3152"/>
    <cellStyle name="20% - Accent1 57" xfId="3153"/>
    <cellStyle name="20% - Accent1 58" xfId="3154"/>
    <cellStyle name="20% - Accent1 59" xfId="3155"/>
    <cellStyle name="20% - Accent1 6" xfId="3156"/>
    <cellStyle name="20% - Accent1 60" xfId="3157"/>
    <cellStyle name="20% - Accent1 61" xfId="3158"/>
    <cellStyle name="20% - Accent1 62" xfId="3159"/>
    <cellStyle name="20% - Accent1 63" xfId="3160"/>
    <cellStyle name="20% - Accent1 64" xfId="3161"/>
    <cellStyle name="20% - Accent1 65" xfId="3162"/>
    <cellStyle name="20% - Accent1 66" xfId="3163"/>
    <cellStyle name="20% - Accent1 67" xfId="3164"/>
    <cellStyle name="20% - Accent1 68" xfId="3165"/>
    <cellStyle name="20% - Accent1 69" xfId="3166"/>
    <cellStyle name="20% - Accent1 7" xfId="3167"/>
    <cellStyle name="20% - Accent1 70" xfId="3168"/>
    <cellStyle name="20% - Accent1 71" xfId="3169"/>
    <cellStyle name="20% - Accent1 72" xfId="3170"/>
    <cellStyle name="20% - Accent1 73" xfId="3171"/>
    <cellStyle name="20% - Accent1 74" xfId="3172"/>
    <cellStyle name="20% - Accent1 75" xfId="3173"/>
    <cellStyle name="20% - Accent1 76" xfId="3174"/>
    <cellStyle name="20% - Accent1 77" xfId="3175"/>
    <cellStyle name="20% - Accent1 78" xfId="3176"/>
    <cellStyle name="20% - Accent1 79" xfId="3177"/>
    <cellStyle name="20% - Accent1 8" xfId="3178"/>
    <cellStyle name="20% - Accent1 80" xfId="3179"/>
    <cellStyle name="20% - Accent1 81" xfId="3180"/>
    <cellStyle name="20% - Accent1 82" xfId="3181"/>
    <cellStyle name="20% - Accent1 83" xfId="3182"/>
    <cellStyle name="20% - Accent1 84" xfId="3183"/>
    <cellStyle name="20% - Accent1 85" xfId="3184"/>
    <cellStyle name="20% - Accent1 86" xfId="3185"/>
    <cellStyle name="20% - Accent1 87" xfId="3186"/>
    <cellStyle name="20% - Accent1 88" xfId="3187"/>
    <cellStyle name="20% - Accent1 89" xfId="3188"/>
    <cellStyle name="20% - Accent1 9" xfId="3189"/>
    <cellStyle name="20% - Accent1 90" xfId="3190"/>
    <cellStyle name="20% - Accent1 91" xfId="3191"/>
    <cellStyle name="20% - Accent1 92" xfId="3192"/>
    <cellStyle name="20% - Accent1 93" xfId="3193"/>
    <cellStyle name="20% - Accent1 94" xfId="3194"/>
    <cellStyle name="20% - Accent1 95" xfId="3195"/>
    <cellStyle name="20% - Accent1 96" xfId="3196"/>
    <cellStyle name="20% - Accent1 97" xfId="3197"/>
    <cellStyle name="20% - Accent1 98" xfId="3198"/>
    <cellStyle name="20% - Accent1 99" xfId="3199"/>
    <cellStyle name="20% - Accent2 10" xfId="3200"/>
    <cellStyle name="20% - Accent2 100" xfId="3201"/>
    <cellStyle name="20% - Accent2 101" xfId="3202"/>
    <cellStyle name="20% - Accent2 102" xfId="3203"/>
    <cellStyle name="20% - Accent2 103" xfId="3204"/>
    <cellStyle name="20% - Accent2 104" xfId="3205"/>
    <cellStyle name="20% - Accent2 105" xfId="3206"/>
    <cellStyle name="20% - Accent2 106" xfId="3207"/>
    <cellStyle name="20% - Accent2 107" xfId="3208"/>
    <cellStyle name="20% - Accent2 108" xfId="3209"/>
    <cellStyle name="20% - Accent2 109" xfId="3210"/>
    <cellStyle name="20% - Accent2 11" xfId="3211"/>
    <cellStyle name="20% - Accent2 110" xfId="3212"/>
    <cellStyle name="20% - Accent2 111" xfId="3213"/>
    <cellStyle name="20% - Accent2 112" xfId="3214"/>
    <cellStyle name="20% - Accent2 113" xfId="3215"/>
    <cellStyle name="20% - Accent2 114" xfId="3216"/>
    <cellStyle name="20% - Accent2 115" xfId="3217"/>
    <cellStyle name="20% - Accent2 116" xfId="3218"/>
    <cellStyle name="20% - Accent2 117" xfId="3219"/>
    <cellStyle name="20% - Accent2 118" xfId="3220"/>
    <cellStyle name="20% - Accent2 119" xfId="3221"/>
    <cellStyle name="20% - Accent2 12" xfId="3222"/>
    <cellStyle name="20% - Accent2 120" xfId="3223"/>
    <cellStyle name="20% - Accent2 121" xfId="3224"/>
    <cellStyle name="20% - Accent2 122" xfId="3225"/>
    <cellStyle name="20% - Accent2 123" xfId="3226"/>
    <cellStyle name="20% - Accent2 124" xfId="3227"/>
    <cellStyle name="20% - Accent2 125" xfId="3228"/>
    <cellStyle name="20% - Accent2 126" xfId="3229"/>
    <cellStyle name="20% - Accent2 127" xfId="3230"/>
    <cellStyle name="20% - Accent2 128" xfId="3231"/>
    <cellStyle name="20% - Accent2 129" xfId="3232"/>
    <cellStyle name="20% - Accent2 13" xfId="3233"/>
    <cellStyle name="20% - Accent2 130" xfId="3234"/>
    <cellStyle name="20% - Accent2 131" xfId="3235"/>
    <cellStyle name="20% - Accent2 132" xfId="3236"/>
    <cellStyle name="20% - Accent2 133" xfId="3237"/>
    <cellStyle name="20% - Accent2 134" xfId="3238"/>
    <cellStyle name="20% - Accent2 135" xfId="3239"/>
    <cellStyle name="20% - Accent2 136" xfId="3240"/>
    <cellStyle name="20% - Accent2 137" xfId="3241"/>
    <cellStyle name="20% - Accent2 138" xfId="3242"/>
    <cellStyle name="20% - Accent2 139" xfId="3243"/>
    <cellStyle name="20% - Accent2 14" xfId="3244"/>
    <cellStyle name="20% - Accent2 140" xfId="3245"/>
    <cellStyle name="20% - Accent2 141" xfId="3246"/>
    <cellStyle name="20% - Accent2 142" xfId="3247"/>
    <cellStyle name="20% - Accent2 143" xfId="3248"/>
    <cellStyle name="20% - Accent2 144" xfId="3249"/>
    <cellStyle name="20% - Accent2 145" xfId="3250"/>
    <cellStyle name="20% - Accent2 146" xfId="3251"/>
    <cellStyle name="20% - Accent2 147" xfId="3252"/>
    <cellStyle name="20% - Accent2 148" xfId="3253"/>
    <cellStyle name="20% - Accent2 149" xfId="3254"/>
    <cellStyle name="20% - Accent2 15" xfId="3255"/>
    <cellStyle name="20% - Accent2 150" xfId="3256"/>
    <cellStyle name="20% - Accent2 151" xfId="3257"/>
    <cellStyle name="20% - Accent2 152" xfId="3258"/>
    <cellStyle name="20% - Accent2 153" xfId="3259"/>
    <cellStyle name="20% - Accent2 154" xfId="3260"/>
    <cellStyle name="20% - Accent2 155" xfId="3261"/>
    <cellStyle name="20% - Accent2 156" xfId="3262"/>
    <cellStyle name="20% - Accent2 157" xfId="3263"/>
    <cellStyle name="20% - Accent2 158" xfId="3264"/>
    <cellStyle name="20% - Accent2 159" xfId="3265"/>
    <cellStyle name="20% - Accent2 16" xfId="3266"/>
    <cellStyle name="20% - Accent2 160" xfId="3267"/>
    <cellStyle name="20% - Accent2 161" xfId="3268"/>
    <cellStyle name="20% - Accent2 162" xfId="3269"/>
    <cellStyle name="20% - Accent2 163" xfId="3270"/>
    <cellStyle name="20% - Accent2 164" xfId="3271"/>
    <cellStyle name="20% - Accent2 165" xfId="3272"/>
    <cellStyle name="20% - Accent2 166" xfId="3273"/>
    <cellStyle name="20% - Accent2 167" xfId="3274"/>
    <cellStyle name="20% - Accent2 168" xfId="3275"/>
    <cellStyle name="20% - Accent2 169" xfId="3276"/>
    <cellStyle name="20% - Accent2 17" xfId="3277"/>
    <cellStyle name="20% - Accent2 170" xfId="3278"/>
    <cellStyle name="20% - Accent2 171" xfId="3279"/>
    <cellStyle name="20% - Accent2 172" xfId="3280"/>
    <cellStyle name="20% - Accent2 173" xfId="3281"/>
    <cellStyle name="20% - Accent2 174" xfId="3282"/>
    <cellStyle name="20% - Accent2 175" xfId="3283"/>
    <cellStyle name="20% - Accent2 176" xfId="3284"/>
    <cellStyle name="20% - Accent2 177" xfId="3285"/>
    <cellStyle name="20% - Accent2 178" xfId="3286"/>
    <cellStyle name="20% - Accent2 179" xfId="3287"/>
    <cellStyle name="20% - Accent2 18" xfId="3288"/>
    <cellStyle name="20% - Accent2 180" xfId="3289"/>
    <cellStyle name="20% - Accent2 181" xfId="3290"/>
    <cellStyle name="20% - Accent2 182" xfId="3291"/>
    <cellStyle name="20% - Accent2 183" xfId="3292"/>
    <cellStyle name="20% - Accent2 184" xfId="3293"/>
    <cellStyle name="20% - Accent2 185" xfId="3294"/>
    <cellStyle name="20% - Accent2 186" xfId="3295"/>
    <cellStyle name="20% - Accent2 187" xfId="3296"/>
    <cellStyle name="20% - Accent2 188" xfId="20249"/>
    <cellStyle name="20% - Accent2 19" xfId="3297"/>
    <cellStyle name="20% - Accent2 2" xfId="1621"/>
    <cellStyle name="20% - Accent2 2 2" xfId="3299"/>
    <cellStyle name="20% - Accent2 2 3" xfId="3300"/>
    <cellStyle name="20% - Accent2 2 4" xfId="3301"/>
    <cellStyle name="20% - Accent2 2 5" xfId="3302"/>
    <cellStyle name="20% - Accent2 2 6" xfId="20250"/>
    <cellStyle name="20% - Accent2 2 7" xfId="3298"/>
    <cellStyle name="20% - Accent2 2_tagihan bruto" xfId="3303"/>
    <cellStyle name="20% - Accent2 20" xfId="3304"/>
    <cellStyle name="20% - Accent2 21" xfId="3305"/>
    <cellStyle name="20% - Accent2 22" xfId="3306"/>
    <cellStyle name="20% - Accent2 23" xfId="3307"/>
    <cellStyle name="20% - Accent2 24" xfId="3308"/>
    <cellStyle name="20% - Accent2 25" xfId="3309"/>
    <cellStyle name="20% - Accent2 26" xfId="3310"/>
    <cellStyle name="20% - Accent2 27" xfId="3311"/>
    <cellStyle name="20% - Accent2 28" xfId="3312"/>
    <cellStyle name="20% - Accent2 29" xfId="3313"/>
    <cellStyle name="20% - Accent2 3" xfId="1622"/>
    <cellStyle name="20% - Accent2 3 2" xfId="20251"/>
    <cellStyle name="20% - Accent2 3 3" xfId="3314"/>
    <cellStyle name="20% - Accent2 30" xfId="3315"/>
    <cellStyle name="20% - Accent2 31" xfId="3316"/>
    <cellStyle name="20% - Accent2 32" xfId="3317"/>
    <cellStyle name="20% - Accent2 33" xfId="3318"/>
    <cellStyle name="20% - Accent2 34" xfId="3319"/>
    <cellStyle name="20% - Accent2 35" xfId="3320"/>
    <cellStyle name="20% - Accent2 36" xfId="3321"/>
    <cellStyle name="20% - Accent2 37" xfId="3322"/>
    <cellStyle name="20% - Accent2 38" xfId="3323"/>
    <cellStyle name="20% - Accent2 39" xfId="3324"/>
    <cellStyle name="20% - Accent2 4" xfId="1623"/>
    <cellStyle name="20% - Accent2 4 2" xfId="20252"/>
    <cellStyle name="20% - Accent2 4 3" xfId="3325"/>
    <cellStyle name="20% - Accent2 40" xfId="3326"/>
    <cellStyle name="20% - Accent2 41" xfId="3327"/>
    <cellStyle name="20% - Accent2 42" xfId="3328"/>
    <cellStyle name="20% - Accent2 43" xfId="3329"/>
    <cellStyle name="20% - Accent2 44" xfId="3330"/>
    <cellStyle name="20% - Accent2 45" xfId="3331"/>
    <cellStyle name="20% - Accent2 46" xfId="3332"/>
    <cellStyle name="20% - Accent2 47" xfId="3333"/>
    <cellStyle name="20% - Accent2 48" xfId="3334"/>
    <cellStyle name="20% - Accent2 49" xfId="3335"/>
    <cellStyle name="20% - Accent2 5" xfId="3336"/>
    <cellStyle name="20% - Accent2 5 2" xfId="20253"/>
    <cellStyle name="20% - Accent2 50" xfId="3337"/>
    <cellStyle name="20% - Accent2 51" xfId="3338"/>
    <cellStyle name="20% - Accent2 52" xfId="3339"/>
    <cellStyle name="20% - Accent2 53" xfId="3340"/>
    <cellStyle name="20% - Accent2 54" xfId="3341"/>
    <cellStyle name="20% - Accent2 55" xfId="3342"/>
    <cellStyle name="20% - Accent2 56" xfId="3343"/>
    <cellStyle name="20% - Accent2 57" xfId="3344"/>
    <cellStyle name="20% - Accent2 58" xfId="3345"/>
    <cellStyle name="20% - Accent2 59" xfId="3346"/>
    <cellStyle name="20% - Accent2 6" xfId="3347"/>
    <cellStyle name="20% - Accent2 60" xfId="3348"/>
    <cellStyle name="20% - Accent2 61" xfId="3349"/>
    <cellStyle name="20% - Accent2 62" xfId="3350"/>
    <cellStyle name="20% - Accent2 63" xfId="3351"/>
    <cellStyle name="20% - Accent2 64" xfId="3352"/>
    <cellStyle name="20% - Accent2 65" xfId="3353"/>
    <cellStyle name="20% - Accent2 66" xfId="3354"/>
    <cellStyle name="20% - Accent2 67" xfId="3355"/>
    <cellStyle name="20% - Accent2 68" xfId="3356"/>
    <cellStyle name="20% - Accent2 69" xfId="3357"/>
    <cellStyle name="20% - Accent2 7" xfId="3358"/>
    <cellStyle name="20% - Accent2 70" xfId="3359"/>
    <cellStyle name="20% - Accent2 71" xfId="3360"/>
    <cellStyle name="20% - Accent2 72" xfId="3361"/>
    <cellStyle name="20% - Accent2 73" xfId="3362"/>
    <cellStyle name="20% - Accent2 74" xfId="3363"/>
    <cellStyle name="20% - Accent2 75" xfId="3364"/>
    <cellStyle name="20% - Accent2 76" xfId="3365"/>
    <cellStyle name="20% - Accent2 77" xfId="3366"/>
    <cellStyle name="20% - Accent2 78" xfId="3367"/>
    <cellStyle name="20% - Accent2 79" xfId="3368"/>
    <cellStyle name="20% - Accent2 8" xfId="3369"/>
    <cellStyle name="20% - Accent2 80" xfId="3370"/>
    <cellStyle name="20% - Accent2 81" xfId="3371"/>
    <cellStyle name="20% - Accent2 82" xfId="3372"/>
    <cellStyle name="20% - Accent2 83" xfId="3373"/>
    <cellStyle name="20% - Accent2 84" xfId="3374"/>
    <cellStyle name="20% - Accent2 85" xfId="3375"/>
    <cellStyle name="20% - Accent2 86" xfId="3376"/>
    <cellStyle name="20% - Accent2 87" xfId="3377"/>
    <cellStyle name="20% - Accent2 88" xfId="3378"/>
    <cellStyle name="20% - Accent2 89" xfId="3379"/>
    <cellStyle name="20% - Accent2 9" xfId="3380"/>
    <cellStyle name="20% - Accent2 90" xfId="3381"/>
    <cellStyle name="20% - Accent2 91" xfId="3382"/>
    <cellStyle name="20% - Accent2 92" xfId="3383"/>
    <cellStyle name="20% - Accent2 93" xfId="3384"/>
    <cellStyle name="20% - Accent2 94" xfId="3385"/>
    <cellStyle name="20% - Accent2 95" xfId="3386"/>
    <cellStyle name="20% - Accent2 96" xfId="3387"/>
    <cellStyle name="20% - Accent2 97" xfId="3388"/>
    <cellStyle name="20% - Accent2 98" xfId="3389"/>
    <cellStyle name="20% - Accent2 99" xfId="3390"/>
    <cellStyle name="20% - Accent3 10" xfId="3391"/>
    <cellStyle name="20% - Accent3 100" xfId="3392"/>
    <cellStyle name="20% - Accent3 101" xfId="3393"/>
    <cellStyle name="20% - Accent3 102" xfId="3394"/>
    <cellStyle name="20% - Accent3 103" xfId="3395"/>
    <cellStyle name="20% - Accent3 104" xfId="3396"/>
    <cellStyle name="20% - Accent3 105" xfId="3397"/>
    <cellStyle name="20% - Accent3 106" xfId="3398"/>
    <cellStyle name="20% - Accent3 107" xfId="3399"/>
    <cellStyle name="20% - Accent3 108" xfId="3400"/>
    <cellStyle name="20% - Accent3 109" xfId="3401"/>
    <cellStyle name="20% - Accent3 11" xfId="3402"/>
    <cellStyle name="20% - Accent3 110" xfId="3403"/>
    <cellStyle name="20% - Accent3 111" xfId="3404"/>
    <cellStyle name="20% - Accent3 112" xfId="3405"/>
    <cellStyle name="20% - Accent3 113" xfId="3406"/>
    <cellStyle name="20% - Accent3 114" xfId="3407"/>
    <cellStyle name="20% - Accent3 115" xfId="3408"/>
    <cellStyle name="20% - Accent3 116" xfId="3409"/>
    <cellStyle name="20% - Accent3 117" xfId="3410"/>
    <cellStyle name="20% - Accent3 118" xfId="3411"/>
    <cellStyle name="20% - Accent3 119" xfId="3412"/>
    <cellStyle name="20% - Accent3 12" xfId="3413"/>
    <cellStyle name="20% - Accent3 120" xfId="3414"/>
    <cellStyle name="20% - Accent3 121" xfId="3415"/>
    <cellStyle name="20% - Accent3 122" xfId="3416"/>
    <cellStyle name="20% - Accent3 123" xfId="3417"/>
    <cellStyle name="20% - Accent3 124" xfId="3418"/>
    <cellStyle name="20% - Accent3 125" xfId="3419"/>
    <cellStyle name="20% - Accent3 126" xfId="3420"/>
    <cellStyle name="20% - Accent3 127" xfId="3421"/>
    <cellStyle name="20% - Accent3 128" xfId="3422"/>
    <cellStyle name="20% - Accent3 129" xfId="3423"/>
    <cellStyle name="20% - Accent3 13" xfId="3424"/>
    <cellStyle name="20% - Accent3 130" xfId="3425"/>
    <cellStyle name="20% - Accent3 131" xfId="3426"/>
    <cellStyle name="20% - Accent3 132" xfId="3427"/>
    <cellStyle name="20% - Accent3 133" xfId="3428"/>
    <cellStyle name="20% - Accent3 134" xfId="3429"/>
    <cellStyle name="20% - Accent3 135" xfId="3430"/>
    <cellStyle name="20% - Accent3 136" xfId="3431"/>
    <cellStyle name="20% - Accent3 137" xfId="3432"/>
    <cellStyle name="20% - Accent3 138" xfId="3433"/>
    <cellStyle name="20% - Accent3 139" xfId="3434"/>
    <cellStyle name="20% - Accent3 14" xfId="3435"/>
    <cellStyle name="20% - Accent3 140" xfId="3436"/>
    <cellStyle name="20% - Accent3 141" xfId="3437"/>
    <cellStyle name="20% - Accent3 142" xfId="3438"/>
    <cellStyle name="20% - Accent3 143" xfId="3439"/>
    <cellStyle name="20% - Accent3 144" xfId="3440"/>
    <cellStyle name="20% - Accent3 145" xfId="3441"/>
    <cellStyle name="20% - Accent3 146" xfId="3442"/>
    <cellStyle name="20% - Accent3 147" xfId="3443"/>
    <cellStyle name="20% - Accent3 148" xfId="3444"/>
    <cellStyle name="20% - Accent3 149" xfId="3445"/>
    <cellStyle name="20% - Accent3 15" xfId="3446"/>
    <cellStyle name="20% - Accent3 150" xfId="3447"/>
    <cellStyle name="20% - Accent3 151" xfId="3448"/>
    <cellStyle name="20% - Accent3 152" xfId="3449"/>
    <cellStyle name="20% - Accent3 153" xfId="3450"/>
    <cellStyle name="20% - Accent3 154" xfId="3451"/>
    <cellStyle name="20% - Accent3 155" xfId="3452"/>
    <cellStyle name="20% - Accent3 156" xfId="3453"/>
    <cellStyle name="20% - Accent3 157" xfId="3454"/>
    <cellStyle name="20% - Accent3 158" xfId="3455"/>
    <cellStyle name="20% - Accent3 159" xfId="3456"/>
    <cellStyle name="20% - Accent3 16" xfId="3457"/>
    <cellStyle name="20% - Accent3 160" xfId="3458"/>
    <cellStyle name="20% - Accent3 161" xfId="3459"/>
    <cellStyle name="20% - Accent3 162" xfId="3460"/>
    <cellStyle name="20% - Accent3 163" xfId="3461"/>
    <cellStyle name="20% - Accent3 164" xfId="3462"/>
    <cellStyle name="20% - Accent3 165" xfId="3463"/>
    <cellStyle name="20% - Accent3 166" xfId="3464"/>
    <cellStyle name="20% - Accent3 167" xfId="3465"/>
    <cellStyle name="20% - Accent3 168" xfId="3466"/>
    <cellStyle name="20% - Accent3 169" xfId="3467"/>
    <cellStyle name="20% - Accent3 17" xfId="3468"/>
    <cellStyle name="20% - Accent3 170" xfId="3469"/>
    <cellStyle name="20% - Accent3 171" xfId="3470"/>
    <cellStyle name="20% - Accent3 172" xfId="3471"/>
    <cellStyle name="20% - Accent3 173" xfId="3472"/>
    <cellStyle name="20% - Accent3 174" xfId="3473"/>
    <cellStyle name="20% - Accent3 175" xfId="3474"/>
    <cellStyle name="20% - Accent3 176" xfId="3475"/>
    <cellStyle name="20% - Accent3 177" xfId="3476"/>
    <cellStyle name="20% - Accent3 178" xfId="3477"/>
    <cellStyle name="20% - Accent3 179" xfId="3478"/>
    <cellStyle name="20% - Accent3 18" xfId="3479"/>
    <cellStyle name="20% - Accent3 180" xfId="3480"/>
    <cellStyle name="20% - Accent3 181" xfId="3481"/>
    <cellStyle name="20% - Accent3 182" xfId="3482"/>
    <cellStyle name="20% - Accent3 183" xfId="3483"/>
    <cellStyle name="20% - Accent3 184" xfId="3484"/>
    <cellStyle name="20% - Accent3 185" xfId="3485"/>
    <cellStyle name="20% - Accent3 186" xfId="3486"/>
    <cellStyle name="20% - Accent3 187" xfId="3487"/>
    <cellStyle name="20% - Accent3 188" xfId="20254"/>
    <cellStyle name="20% - Accent3 19" xfId="3488"/>
    <cellStyle name="20% - Accent3 2" xfId="1624"/>
    <cellStyle name="20% - Accent3 2 2" xfId="3490"/>
    <cellStyle name="20% - Accent3 2 3" xfId="3491"/>
    <cellStyle name="20% - Accent3 2 4" xfId="3492"/>
    <cellStyle name="20% - Accent3 2 5" xfId="3493"/>
    <cellStyle name="20% - Accent3 2 6" xfId="20255"/>
    <cellStyle name="20% - Accent3 2 7" xfId="3489"/>
    <cellStyle name="20% - Accent3 2_tagihan bruto" xfId="3494"/>
    <cellStyle name="20% - Accent3 20" xfId="3495"/>
    <cellStyle name="20% - Accent3 21" xfId="3496"/>
    <cellStyle name="20% - Accent3 22" xfId="3497"/>
    <cellStyle name="20% - Accent3 23" xfId="3498"/>
    <cellStyle name="20% - Accent3 24" xfId="3499"/>
    <cellStyle name="20% - Accent3 25" xfId="3500"/>
    <cellStyle name="20% - Accent3 26" xfId="3501"/>
    <cellStyle name="20% - Accent3 27" xfId="3502"/>
    <cellStyle name="20% - Accent3 28" xfId="3503"/>
    <cellStyle name="20% - Accent3 29" xfId="3504"/>
    <cellStyle name="20% - Accent3 3" xfId="1625"/>
    <cellStyle name="20% - Accent3 3 2" xfId="20256"/>
    <cellStyle name="20% - Accent3 3 3" xfId="3505"/>
    <cellStyle name="20% - Accent3 30" xfId="3506"/>
    <cellStyle name="20% - Accent3 31" xfId="3507"/>
    <cellStyle name="20% - Accent3 32" xfId="3508"/>
    <cellStyle name="20% - Accent3 33" xfId="3509"/>
    <cellStyle name="20% - Accent3 34" xfId="3510"/>
    <cellStyle name="20% - Accent3 35" xfId="3511"/>
    <cellStyle name="20% - Accent3 36" xfId="3512"/>
    <cellStyle name="20% - Accent3 37" xfId="3513"/>
    <cellStyle name="20% - Accent3 38" xfId="3514"/>
    <cellStyle name="20% - Accent3 39" xfId="3515"/>
    <cellStyle name="20% - Accent3 4" xfId="1626"/>
    <cellStyle name="20% - Accent3 4 2" xfId="20257"/>
    <cellStyle name="20% - Accent3 4 3" xfId="3516"/>
    <cellStyle name="20% - Accent3 40" xfId="3517"/>
    <cellStyle name="20% - Accent3 41" xfId="3518"/>
    <cellStyle name="20% - Accent3 42" xfId="3519"/>
    <cellStyle name="20% - Accent3 43" xfId="3520"/>
    <cellStyle name="20% - Accent3 44" xfId="3521"/>
    <cellStyle name="20% - Accent3 45" xfId="3522"/>
    <cellStyle name="20% - Accent3 46" xfId="3523"/>
    <cellStyle name="20% - Accent3 47" xfId="3524"/>
    <cellStyle name="20% - Accent3 48" xfId="3525"/>
    <cellStyle name="20% - Accent3 49" xfId="3526"/>
    <cellStyle name="20% - Accent3 5" xfId="3527"/>
    <cellStyle name="20% - Accent3 5 2" xfId="20258"/>
    <cellStyle name="20% - Accent3 50" xfId="3528"/>
    <cellStyle name="20% - Accent3 51" xfId="3529"/>
    <cellStyle name="20% - Accent3 52" xfId="3530"/>
    <cellStyle name="20% - Accent3 53" xfId="3531"/>
    <cellStyle name="20% - Accent3 54" xfId="3532"/>
    <cellStyle name="20% - Accent3 55" xfId="3533"/>
    <cellStyle name="20% - Accent3 56" xfId="3534"/>
    <cellStyle name="20% - Accent3 57" xfId="3535"/>
    <cellStyle name="20% - Accent3 58" xfId="3536"/>
    <cellStyle name="20% - Accent3 59" xfId="3537"/>
    <cellStyle name="20% - Accent3 6" xfId="3538"/>
    <cellStyle name="20% - Accent3 60" xfId="3539"/>
    <cellStyle name="20% - Accent3 61" xfId="3540"/>
    <cellStyle name="20% - Accent3 62" xfId="3541"/>
    <cellStyle name="20% - Accent3 63" xfId="3542"/>
    <cellStyle name="20% - Accent3 64" xfId="3543"/>
    <cellStyle name="20% - Accent3 65" xfId="3544"/>
    <cellStyle name="20% - Accent3 66" xfId="3545"/>
    <cellStyle name="20% - Accent3 67" xfId="3546"/>
    <cellStyle name="20% - Accent3 68" xfId="3547"/>
    <cellStyle name="20% - Accent3 69" xfId="3548"/>
    <cellStyle name="20% - Accent3 7" xfId="3549"/>
    <cellStyle name="20% - Accent3 70" xfId="3550"/>
    <cellStyle name="20% - Accent3 71" xfId="3551"/>
    <cellStyle name="20% - Accent3 72" xfId="3552"/>
    <cellStyle name="20% - Accent3 73" xfId="3553"/>
    <cellStyle name="20% - Accent3 74" xfId="3554"/>
    <cellStyle name="20% - Accent3 75" xfId="3555"/>
    <cellStyle name="20% - Accent3 76" xfId="3556"/>
    <cellStyle name="20% - Accent3 77" xfId="3557"/>
    <cellStyle name="20% - Accent3 78" xfId="3558"/>
    <cellStyle name="20% - Accent3 79" xfId="3559"/>
    <cellStyle name="20% - Accent3 8" xfId="3560"/>
    <cellStyle name="20% - Accent3 80" xfId="3561"/>
    <cellStyle name="20% - Accent3 81" xfId="3562"/>
    <cellStyle name="20% - Accent3 82" xfId="3563"/>
    <cellStyle name="20% - Accent3 83" xfId="3564"/>
    <cellStyle name="20% - Accent3 84" xfId="3565"/>
    <cellStyle name="20% - Accent3 85" xfId="3566"/>
    <cellStyle name="20% - Accent3 86" xfId="3567"/>
    <cellStyle name="20% - Accent3 87" xfId="3568"/>
    <cellStyle name="20% - Accent3 88" xfId="3569"/>
    <cellStyle name="20% - Accent3 89" xfId="3570"/>
    <cellStyle name="20% - Accent3 9" xfId="3571"/>
    <cellStyle name="20% - Accent3 90" xfId="3572"/>
    <cellStyle name="20% - Accent3 91" xfId="3573"/>
    <cellStyle name="20% - Accent3 92" xfId="3574"/>
    <cellStyle name="20% - Accent3 93" xfId="3575"/>
    <cellStyle name="20% - Accent3 94" xfId="3576"/>
    <cellStyle name="20% - Accent3 95" xfId="3577"/>
    <cellStyle name="20% - Accent3 96" xfId="3578"/>
    <cellStyle name="20% - Accent3 97" xfId="3579"/>
    <cellStyle name="20% - Accent3 98" xfId="3580"/>
    <cellStyle name="20% - Accent3 99" xfId="3581"/>
    <cellStyle name="20% - Accent4 10" xfId="3582"/>
    <cellStyle name="20% - Accent4 100" xfId="3583"/>
    <cellStyle name="20% - Accent4 101" xfId="3584"/>
    <cellStyle name="20% - Accent4 102" xfId="3585"/>
    <cellStyle name="20% - Accent4 103" xfId="3586"/>
    <cellStyle name="20% - Accent4 104" xfId="3587"/>
    <cellStyle name="20% - Accent4 105" xfId="3588"/>
    <cellStyle name="20% - Accent4 106" xfId="3589"/>
    <cellStyle name="20% - Accent4 107" xfId="3590"/>
    <cellStyle name="20% - Accent4 108" xfId="3591"/>
    <cellStyle name="20% - Accent4 109" xfId="3592"/>
    <cellStyle name="20% - Accent4 11" xfId="3593"/>
    <cellStyle name="20% - Accent4 110" xfId="3594"/>
    <cellStyle name="20% - Accent4 111" xfId="3595"/>
    <cellStyle name="20% - Accent4 112" xfId="3596"/>
    <cellStyle name="20% - Accent4 113" xfId="3597"/>
    <cellStyle name="20% - Accent4 114" xfId="3598"/>
    <cellStyle name="20% - Accent4 115" xfId="3599"/>
    <cellStyle name="20% - Accent4 116" xfId="3600"/>
    <cellStyle name="20% - Accent4 117" xfId="3601"/>
    <cellStyle name="20% - Accent4 118" xfId="3602"/>
    <cellStyle name="20% - Accent4 119" xfId="3603"/>
    <cellStyle name="20% - Accent4 12" xfId="3604"/>
    <cellStyle name="20% - Accent4 120" xfId="3605"/>
    <cellStyle name="20% - Accent4 121" xfId="3606"/>
    <cellStyle name="20% - Accent4 122" xfId="3607"/>
    <cellStyle name="20% - Accent4 123" xfId="3608"/>
    <cellStyle name="20% - Accent4 124" xfId="3609"/>
    <cellStyle name="20% - Accent4 125" xfId="3610"/>
    <cellStyle name="20% - Accent4 126" xfId="3611"/>
    <cellStyle name="20% - Accent4 127" xfId="3612"/>
    <cellStyle name="20% - Accent4 128" xfId="3613"/>
    <cellStyle name="20% - Accent4 129" xfId="3614"/>
    <cellStyle name="20% - Accent4 13" xfId="3615"/>
    <cellStyle name="20% - Accent4 130" xfId="3616"/>
    <cellStyle name="20% - Accent4 131" xfId="3617"/>
    <cellStyle name="20% - Accent4 132" xfId="3618"/>
    <cellStyle name="20% - Accent4 133" xfId="3619"/>
    <cellStyle name="20% - Accent4 134" xfId="3620"/>
    <cellStyle name="20% - Accent4 135" xfId="3621"/>
    <cellStyle name="20% - Accent4 136" xfId="3622"/>
    <cellStyle name="20% - Accent4 137" xfId="3623"/>
    <cellStyle name="20% - Accent4 138" xfId="3624"/>
    <cellStyle name="20% - Accent4 139" xfId="3625"/>
    <cellStyle name="20% - Accent4 14" xfId="3626"/>
    <cellStyle name="20% - Accent4 140" xfId="3627"/>
    <cellStyle name="20% - Accent4 141" xfId="3628"/>
    <cellStyle name="20% - Accent4 142" xfId="3629"/>
    <cellStyle name="20% - Accent4 143" xfId="3630"/>
    <cellStyle name="20% - Accent4 144" xfId="3631"/>
    <cellStyle name="20% - Accent4 145" xfId="3632"/>
    <cellStyle name="20% - Accent4 146" xfId="3633"/>
    <cellStyle name="20% - Accent4 147" xfId="3634"/>
    <cellStyle name="20% - Accent4 148" xfId="3635"/>
    <cellStyle name="20% - Accent4 149" xfId="3636"/>
    <cellStyle name="20% - Accent4 15" xfId="3637"/>
    <cellStyle name="20% - Accent4 150" xfId="3638"/>
    <cellStyle name="20% - Accent4 151" xfId="3639"/>
    <cellStyle name="20% - Accent4 152" xfId="3640"/>
    <cellStyle name="20% - Accent4 153" xfId="3641"/>
    <cellStyle name="20% - Accent4 154" xfId="3642"/>
    <cellStyle name="20% - Accent4 155" xfId="3643"/>
    <cellStyle name="20% - Accent4 156" xfId="3644"/>
    <cellStyle name="20% - Accent4 157" xfId="3645"/>
    <cellStyle name="20% - Accent4 158" xfId="3646"/>
    <cellStyle name="20% - Accent4 159" xfId="3647"/>
    <cellStyle name="20% - Accent4 16" xfId="3648"/>
    <cellStyle name="20% - Accent4 160" xfId="3649"/>
    <cellStyle name="20% - Accent4 161" xfId="3650"/>
    <cellStyle name="20% - Accent4 162" xfId="3651"/>
    <cellStyle name="20% - Accent4 163" xfId="3652"/>
    <cellStyle name="20% - Accent4 164" xfId="3653"/>
    <cellStyle name="20% - Accent4 165" xfId="3654"/>
    <cellStyle name="20% - Accent4 166" xfId="3655"/>
    <cellStyle name="20% - Accent4 167" xfId="3656"/>
    <cellStyle name="20% - Accent4 168" xfId="3657"/>
    <cellStyle name="20% - Accent4 169" xfId="3658"/>
    <cellStyle name="20% - Accent4 17" xfId="3659"/>
    <cellStyle name="20% - Accent4 170" xfId="3660"/>
    <cellStyle name="20% - Accent4 171" xfId="3661"/>
    <cellStyle name="20% - Accent4 172" xfId="3662"/>
    <cellStyle name="20% - Accent4 173" xfId="3663"/>
    <cellStyle name="20% - Accent4 174" xfId="3664"/>
    <cellStyle name="20% - Accent4 175" xfId="3665"/>
    <cellStyle name="20% - Accent4 176" xfId="3666"/>
    <cellStyle name="20% - Accent4 177" xfId="3667"/>
    <cellStyle name="20% - Accent4 178" xfId="3668"/>
    <cellStyle name="20% - Accent4 179" xfId="3669"/>
    <cellStyle name="20% - Accent4 18" xfId="3670"/>
    <cellStyle name="20% - Accent4 180" xfId="3671"/>
    <cellStyle name="20% - Accent4 181" xfId="3672"/>
    <cellStyle name="20% - Accent4 182" xfId="3673"/>
    <cellStyle name="20% - Accent4 183" xfId="3674"/>
    <cellStyle name="20% - Accent4 184" xfId="3675"/>
    <cellStyle name="20% - Accent4 185" xfId="3676"/>
    <cellStyle name="20% - Accent4 186" xfId="3677"/>
    <cellStyle name="20% - Accent4 187" xfId="3678"/>
    <cellStyle name="20% - Accent4 188" xfId="20259"/>
    <cellStyle name="20% - Accent4 19" xfId="3679"/>
    <cellStyle name="20% - Accent4 2" xfId="1627"/>
    <cellStyle name="20% - Accent4 2 2" xfId="3681"/>
    <cellStyle name="20% - Accent4 2 3" xfId="3682"/>
    <cellStyle name="20% - Accent4 2 4" xfId="3683"/>
    <cellStyle name="20% - Accent4 2 5" xfId="3684"/>
    <cellStyle name="20% - Accent4 2 6" xfId="20260"/>
    <cellStyle name="20% - Accent4 2 7" xfId="3680"/>
    <cellStyle name="20% - Accent4 2_tagihan bruto" xfId="3685"/>
    <cellStyle name="20% - Accent4 20" xfId="3686"/>
    <cellStyle name="20% - Accent4 21" xfId="3687"/>
    <cellStyle name="20% - Accent4 22" xfId="3688"/>
    <cellStyle name="20% - Accent4 23" xfId="3689"/>
    <cellStyle name="20% - Accent4 24" xfId="3690"/>
    <cellStyle name="20% - Accent4 25" xfId="3691"/>
    <cellStyle name="20% - Accent4 26" xfId="3692"/>
    <cellStyle name="20% - Accent4 27" xfId="3693"/>
    <cellStyle name="20% - Accent4 28" xfId="3694"/>
    <cellStyle name="20% - Accent4 29" xfId="3695"/>
    <cellStyle name="20% - Accent4 3" xfId="1628"/>
    <cellStyle name="20% - Accent4 3 2" xfId="20261"/>
    <cellStyle name="20% - Accent4 3 3" xfId="3696"/>
    <cellStyle name="20% - Accent4 30" xfId="3697"/>
    <cellStyle name="20% - Accent4 31" xfId="3698"/>
    <cellStyle name="20% - Accent4 32" xfId="3699"/>
    <cellStyle name="20% - Accent4 33" xfId="3700"/>
    <cellStyle name="20% - Accent4 34" xfId="3701"/>
    <cellStyle name="20% - Accent4 35" xfId="3702"/>
    <cellStyle name="20% - Accent4 36" xfId="3703"/>
    <cellStyle name="20% - Accent4 37" xfId="3704"/>
    <cellStyle name="20% - Accent4 38" xfId="3705"/>
    <cellStyle name="20% - Accent4 39" xfId="3706"/>
    <cellStyle name="20% - Accent4 4" xfId="1629"/>
    <cellStyle name="20% - Accent4 4 2" xfId="20262"/>
    <cellStyle name="20% - Accent4 4 3" xfId="3707"/>
    <cellStyle name="20% - Accent4 40" xfId="3708"/>
    <cellStyle name="20% - Accent4 41" xfId="3709"/>
    <cellStyle name="20% - Accent4 42" xfId="3710"/>
    <cellStyle name="20% - Accent4 43" xfId="3711"/>
    <cellStyle name="20% - Accent4 44" xfId="3712"/>
    <cellStyle name="20% - Accent4 45" xfId="3713"/>
    <cellStyle name="20% - Accent4 46" xfId="3714"/>
    <cellStyle name="20% - Accent4 47" xfId="3715"/>
    <cellStyle name="20% - Accent4 48" xfId="3716"/>
    <cellStyle name="20% - Accent4 49" xfId="3717"/>
    <cellStyle name="20% - Accent4 5" xfId="3718"/>
    <cellStyle name="20% - Accent4 5 2" xfId="20263"/>
    <cellStyle name="20% - Accent4 50" xfId="3719"/>
    <cellStyle name="20% - Accent4 51" xfId="3720"/>
    <cellStyle name="20% - Accent4 52" xfId="3721"/>
    <cellStyle name="20% - Accent4 53" xfId="3722"/>
    <cellStyle name="20% - Accent4 54" xfId="3723"/>
    <cellStyle name="20% - Accent4 55" xfId="3724"/>
    <cellStyle name="20% - Accent4 56" xfId="3725"/>
    <cellStyle name="20% - Accent4 57" xfId="3726"/>
    <cellStyle name="20% - Accent4 58" xfId="3727"/>
    <cellStyle name="20% - Accent4 59" xfId="3728"/>
    <cellStyle name="20% - Accent4 6" xfId="3729"/>
    <cellStyle name="20% - Accent4 60" xfId="3730"/>
    <cellStyle name="20% - Accent4 61" xfId="3731"/>
    <cellStyle name="20% - Accent4 62" xfId="3732"/>
    <cellStyle name="20% - Accent4 63" xfId="3733"/>
    <cellStyle name="20% - Accent4 64" xfId="3734"/>
    <cellStyle name="20% - Accent4 65" xfId="3735"/>
    <cellStyle name="20% - Accent4 66" xfId="3736"/>
    <cellStyle name="20% - Accent4 67" xfId="3737"/>
    <cellStyle name="20% - Accent4 68" xfId="3738"/>
    <cellStyle name="20% - Accent4 69" xfId="3739"/>
    <cellStyle name="20% - Accent4 7" xfId="3740"/>
    <cellStyle name="20% - Accent4 70" xfId="3741"/>
    <cellStyle name="20% - Accent4 71" xfId="3742"/>
    <cellStyle name="20% - Accent4 72" xfId="3743"/>
    <cellStyle name="20% - Accent4 73" xfId="3744"/>
    <cellStyle name="20% - Accent4 74" xfId="3745"/>
    <cellStyle name="20% - Accent4 75" xfId="3746"/>
    <cellStyle name="20% - Accent4 76" xfId="3747"/>
    <cellStyle name="20% - Accent4 77" xfId="3748"/>
    <cellStyle name="20% - Accent4 78" xfId="3749"/>
    <cellStyle name="20% - Accent4 79" xfId="3750"/>
    <cellStyle name="20% - Accent4 8" xfId="3751"/>
    <cellStyle name="20% - Accent4 80" xfId="3752"/>
    <cellStyle name="20% - Accent4 81" xfId="3753"/>
    <cellStyle name="20% - Accent4 82" xfId="3754"/>
    <cellStyle name="20% - Accent4 83" xfId="3755"/>
    <cellStyle name="20% - Accent4 84" xfId="3756"/>
    <cellStyle name="20% - Accent4 85" xfId="3757"/>
    <cellStyle name="20% - Accent4 86" xfId="3758"/>
    <cellStyle name="20% - Accent4 87" xfId="3759"/>
    <cellStyle name="20% - Accent4 88" xfId="3760"/>
    <cellStyle name="20% - Accent4 89" xfId="3761"/>
    <cellStyle name="20% - Accent4 9" xfId="3762"/>
    <cellStyle name="20% - Accent4 90" xfId="3763"/>
    <cellStyle name="20% - Accent4 91" xfId="3764"/>
    <cellStyle name="20% - Accent4 92" xfId="3765"/>
    <cellStyle name="20% - Accent4 93" xfId="3766"/>
    <cellStyle name="20% - Accent4 94" xfId="3767"/>
    <cellStyle name="20% - Accent4 95" xfId="3768"/>
    <cellStyle name="20% - Accent4 96" xfId="3769"/>
    <cellStyle name="20% - Accent4 97" xfId="3770"/>
    <cellStyle name="20% - Accent4 98" xfId="3771"/>
    <cellStyle name="20% - Accent4 99" xfId="3772"/>
    <cellStyle name="20% - Accent5 10" xfId="3773"/>
    <cellStyle name="20% - Accent5 100" xfId="3774"/>
    <cellStyle name="20% - Accent5 101" xfId="3775"/>
    <cellStyle name="20% - Accent5 102" xfId="3776"/>
    <cellStyle name="20% - Accent5 103" xfId="3777"/>
    <cellStyle name="20% - Accent5 104" xfId="3778"/>
    <cellStyle name="20% - Accent5 105" xfId="3779"/>
    <cellStyle name="20% - Accent5 106" xfId="3780"/>
    <cellStyle name="20% - Accent5 107" xfId="3781"/>
    <cellStyle name="20% - Accent5 108" xfId="3782"/>
    <cellStyle name="20% - Accent5 109" xfId="3783"/>
    <cellStyle name="20% - Accent5 11" xfId="3784"/>
    <cellStyle name="20% - Accent5 110" xfId="3785"/>
    <cellStyle name="20% - Accent5 111" xfId="3786"/>
    <cellStyle name="20% - Accent5 112" xfId="3787"/>
    <cellStyle name="20% - Accent5 113" xfId="3788"/>
    <cellStyle name="20% - Accent5 114" xfId="3789"/>
    <cellStyle name="20% - Accent5 115" xfId="3790"/>
    <cellStyle name="20% - Accent5 116" xfId="3791"/>
    <cellStyle name="20% - Accent5 117" xfId="3792"/>
    <cellStyle name="20% - Accent5 118" xfId="3793"/>
    <cellStyle name="20% - Accent5 119" xfId="3794"/>
    <cellStyle name="20% - Accent5 12" xfId="3795"/>
    <cellStyle name="20% - Accent5 120" xfId="3796"/>
    <cellStyle name="20% - Accent5 121" xfId="3797"/>
    <cellStyle name="20% - Accent5 122" xfId="3798"/>
    <cellStyle name="20% - Accent5 123" xfId="3799"/>
    <cellStyle name="20% - Accent5 124" xfId="3800"/>
    <cellStyle name="20% - Accent5 125" xfId="3801"/>
    <cellStyle name="20% - Accent5 126" xfId="3802"/>
    <cellStyle name="20% - Accent5 127" xfId="3803"/>
    <cellStyle name="20% - Accent5 128" xfId="3804"/>
    <cellStyle name="20% - Accent5 129" xfId="3805"/>
    <cellStyle name="20% - Accent5 13" xfId="3806"/>
    <cellStyle name="20% - Accent5 130" xfId="3807"/>
    <cellStyle name="20% - Accent5 131" xfId="3808"/>
    <cellStyle name="20% - Accent5 132" xfId="3809"/>
    <cellStyle name="20% - Accent5 133" xfId="3810"/>
    <cellStyle name="20% - Accent5 134" xfId="3811"/>
    <cellStyle name="20% - Accent5 135" xfId="3812"/>
    <cellStyle name="20% - Accent5 136" xfId="3813"/>
    <cellStyle name="20% - Accent5 137" xfId="3814"/>
    <cellStyle name="20% - Accent5 138" xfId="3815"/>
    <cellStyle name="20% - Accent5 139" xfId="3816"/>
    <cellStyle name="20% - Accent5 14" xfId="3817"/>
    <cellStyle name="20% - Accent5 140" xfId="3818"/>
    <cellStyle name="20% - Accent5 141" xfId="3819"/>
    <cellStyle name="20% - Accent5 142" xfId="3820"/>
    <cellStyle name="20% - Accent5 143" xfId="3821"/>
    <cellStyle name="20% - Accent5 144" xfId="3822"/>
    <cellStyle name="20% - Accent5 145" xfId="3823"/>
    <cellStyle name="20% - Accent5 146" xfId="3824"/>
    <cellStyle name="20% - Accent5 147" xfId="3825"/>
    <cellStyle name="20% - Accent5 148" xfId="3826"/>
    <cellStyle name="20% - Accent5 149" xfId="3827"/>
    <cellStyle name="20% - Accent5 15" xfId="3828"/>
    <cellStyle name="20% - Accent5 150" xfId="3829"/>
    <cellStyle name="20% - Accent5 151" xfId="3830"/>
    <cellStyle name="20% - Accent5 152" xfId="3831"/>
    <cellStyle name="20% - Accent5 153" xfId="3832"/>
    <cellStyle name="20% - Accent5 154" xfId="3833"/>
    <cellStyle name="20% - Accent5 155" xfId="3834"/>
    <cellStyle name="20% - Accent5 156" xfId="3835"/>
    <cellStyle name="20% - Accent5 157" xfId="3836"/>
    <cellStyle name="20% - Accent5 158" xfId="3837"/>
    <cellStyle name="20% - Accent5 159" xfId="3838"/>
    <cellStyle name="20% - Accent5 16" xfId="3839"/>
    <cellStyle name="20% - Accent5 160" xfId="3840"/>
    <cellStyle name="20% - Accent5 161" xfId="3841"/>
    <cellStyle name="20% - Accent5 162" xfId="3842"/>
    <cellStyle name="20% - Accent5 163" xfId="3843"/>
    <cellStyle name="20% - Accent5 164" xfId="3844"/>
    <cellStyle name="20% - Accent5 165" xfId="3845"/>
    <cellStyle name="20% - Accent5 166" xfId="3846"/>
    <cellStyle name="20% - Accent5 167" xfId="3847"/>
    <cellStyle name="20% - Accent5 168" xfId="3848"/>
    <cellStyle name="20% - Accent5 169" xfId="3849"/>
    <cellStyle name="20% - Accent5 17" xfId="3850"/>
    <cellStyle name="20% - Accent5 170" xfId="3851"/>
    <cellStyle name="20% - Accent5 171" xfId="3852"/>
    <cellStyle name="20% - Accent5 172" xfId="3853"/>
    <cellStyle name="20% - Accent5 173" xfId="3854"/>
    <cellStyle name="20% - Accent5 174" xfId="3855"/>
    <cellStyle name="20% - Accent5 175" xfId="3856"/>
    <cellStyle name="20% - Accent5 176" xfId="3857"/>
    <cellStyle name="20% - Accent5 177" xfId="3858"/>
    <cellStyle name="20% - Accent5 178" xfId="3859"/>
    <cellStyle name="20% - Accent5 179" xfId="3860"/>
    <cellStyle name="20% - Accent5 18" xfId="3861"/>
    <cellStyle name="20% - Accent5 180" xfId="3862"/>
    <cellStyle name="20% - Accent5 181" xfId="3863"/>
    <cellStyle name="20% - Accent5 182" xfId="3864"/>
    <cellStyle name="20% - Accent5 183" xfId="3865"/>
    <cellStyle name="20% - Accent5 184" xfId="3866"/>
    <cellStyle name="20% - Accent5 185" xfId="3867"/>
    <cellStyle name="20% - Accent5 186" xfId="3868"/>
    <cellStyle name="20% - Accent5 187" xfId="3869"/>
    <cellStyle name="20% - Accent5 19" xfId="3870"/>
    <cellStyle name="20% - Accent5 2" xfId="1630"/>
    <cellStyle name="20% - Accent5 2 2" xfId="3872"/>
    <cellStyle name="20% - Accent5 2 3" xfId="3873"/>
    <cellStyle name="20% - Accent5 2 4" xfId="3874"/>
    <cellStyle name="20% - Accent5 2 5" xfId="3875"/>
    <cellStyle name="20% - Accent5 2 6" xfId="3871"/>
    <cellStyle name="20% - Accent5 2_tagihan bruto" xfId="3876"/>
    <cellStyle name="20% - Accent5 20" xfId="3877"/>
    <cellStyle name="20% - Accent5 21" xfId="3878"/>
    <cellStyle name="20% - Accent5 22" xfId="3879"/>
    <cellStyle name="20% - Accent5 23" xfId="3880"/>
    <cellStyle name="20% - Accent5 24" xfId="3881"/>
    <cellStyle name="20% - Accent5 25" xfId="3882"/>
    <cellStyle name="20% - Accent5 26" xfId="3883"/>
    <cellStyle name="20% - Accent5 27" xfId="3884"/>
    <cellStyle name="20% - Accent5 28" xfId="3885"/>
    <cellStyle name="20% - Accent5 29" xfId="3886"/>
    <cellStyle name="20% - Accent5 3" xfId="1631"/>
    <cellStyle name="20% - Accent5 3 2" xfId="20264"/>
    <cellStyle name="20% - Accent5 3 3" xfId="3887"/>
    <cellStyle name="20% - Accent5 30" xfId="3888"/>
    <cellStyle name="20% - Accent5 31" xfId="3889"/>
    <cellStyle name="20% - Accent5 32" xfId="3890"/>
    <cellStyle name="20% - Accent5 33" xfId="3891"/>
    <cellStyle name="20% - Accent5 34" xfId="3892"/>
    <cellStyle name="20% - Accent5 35" xfId="3893"/>
    <cellStyle name="20% - Accent5 36" xfId="3894"/>
    <cellStyle name="20% - Accent5 37" xfId="3895"/>
    <cellStyle name="20% - Accent5 38" xfId="3896"/>
    <cellStyle name="20% - Accent5 39" xfId="3897"/>
    <cellStyle name="20% - Accent5 4" xfId="1632"/>
    <cellStyle name="20% - Accent5 4 2" xfId="20265"/>
    <cellStyle name="20% - Accent5 4 3" xfId="3898"/>
    <cellStyle name="20% - Accent5 40" xfId="3899"/>
    <cellStyle name="20% - Accent5 41" xfId="3900"/>
    <cellStyle name="20% - Accent5 42" xfId="3901"/>
    <cellStyle name="20% - Accent5 43" xfId="3902"/>
    <cellStyle name="20% - Accent5 44" xfId="3903"/>
    <cellStyle name="20% - Accent5 45" xfId="3904"/>
    <cellStyle name="20% - Accent5 46" xfId="3905"/>
    <cellStyle name="20% - Accent5 47" xfId="3906"/>
    <cellStyle name="20% - Accent5 48" xfId="3907"/>
    <cellStyle name="20% - Accent5 49" xfId="3908"/>
    <cellStyle name="20% - Accent5 5" xfId="3909"/>
    <cellStyle name="20% - Accent5 5 2" xfId="20266"/>
    <cellStyle name="20% - Accent5 50" xfId="3910"/>
    <cellStyle name="20% - Accent5 51" xfId="3911"/>
    <cellStyle name="20% - Accent5 52" xfId="3912"/>
    <cellStyle name="20% - Accent5 53" xfId="3913"/>
    <cellStyle name="20% - Accent5 54" xfId="3914"/>
    <cellStyle name="20% - Accent5 55" xfId="3915"/>
    <cellStyle name="20% - Accent5 56" xfId="3916"/>
    <cellStyle name="20% - Accent5 57" xfId="3917"/>
    <cellStyle name="20% - Accent5 58" xfId="3918"/>
    <cellStyle name="20% - Accent5 59" xfId="3919"/>
    <cellStyle name="20% - Accent5 6" xfId="3920"/>
    <cellStyle name="20% - Accent5 60" xfId="3921"/>
    <cellStyle name="20% - Accent5 61" xfId="3922"/>
    <cellStyle name="20% - Accent5 62" xfId="3923"/>
    <cellStyle name="20% - Accent5 63" xfId="3924"/>
    <cellStyle name="20% - Accent5 64" xfId="3925"/>
    <cellStyle name="20% - Accent5 65" xfId="3926"/>
    <cellStyle name="20% - Accent5 66" xfId="3927"/>
    <cellStyle name="20% - Accent5 67" xfId="3928"/>
    <cellStyle name="20% - Accent5 68" xfId="3929"/>
    <cellStyle name="20% - Accent5 69" xfId="3930"/>
    <cellStyle name="20% - Accent5 7" xfId="3931"/>
    <cellStyle name="20% - Accent5 70" xfId="3932"/>
    <cellStyle name="20% - Accent5 71" xfId="3933"/>
    <cellStyle name="20% - Accent5 72" xfId="3934"/>
    <cellStyle name="20% - Accent5 73" xfId="3935"/>
    <cellStyle name="20% - Accent5 74" xfId="3936"/>
    <cellStyle name="20% - Accent5 75" xfId="3937"/>
    <cellStyle name="20% - Accent5 76" xfId="3938"/>
    <cellStyle name="20% - Accent5 77" xfId="3939"/>
    <cellStyle name="20% - Accent5 78" xfId="3940"/>
    <cellStyle name="20% - Accent5 79" xfId="3941"/>
    <cellStyle name="20% - Accent5 8" xfId="3942"/>
    <cellStyle name="20% - Accent5 80" xfId="3943"/>
    <cellStyle name="20% - Accent5 81" xfId="3944"/>
    <cellStyle name="20% - Accent5 82" xfId="3945"/>
    <cellStyle name="20% - Accent5 83" xfId="3946"/>
    <cellStyle name="20% - Accent5 84" xfId="3947"/>
    <cellStyle name="20% - Accent5 85" xfId="3948"/>
    <cellStyle name="20% - Accent5 86" xfId="3949"/>
    <cellStyle name="20% - Accent5 87" xfId="3950"/>
    <cellStyle name="20% - Accent5 88" xfId="3951"/>
    <cellStyle name="20% - Accent5 89" xfId="3952"/>
    <cellStyle name="20% - Accent5 9" xfId="3953"/>
    <cellStyle name="20% - Accent5 90" xfId="3954"/>
    <cellStyle name="20% - Accent5 91" xfId="3955"/>
    <cellStyle name="20% - Accent5 92" xfId="3956"/>
    <cellStyle name="20% - Accent5 93" xfId="3957"/>
    <cellStyle name="20% - Accent5 94" xfId="3958"/>
    <cellStyle name="20% - Accent5 95" xfId="3959"/>
    <cellStyle name="20% - Accent5 96" xfId="3960"/>
    <cellStyle name="20% - Accent5 97" xfId="3961"/>
    <cellStyle name="20% - Accent5 98" xfId="3962"/>
    <cellStyle name="20% - Accent5 99" xfId="3963"/>
    <cellStyle name="20% - Accent6 10" xfId="3964"/>
    <cellStyle name="20% - Accent6 100" xfId="3965"/>
    <cellStyle name="20% - Accent6 101" xfId="3966"/>
    <cellStyle name="20% - Accent6 102" xfId="3967"/>
    <cellStyle name="20% - Accent6 103" xfId="3968"/>
    <cellStyle name="20% - Accent6 104" xfId="3969"/>
    <cellStyle name="20% - Accent6 105" xfId="3970"/>
    <cellStyle name="20% - Accent6 106" xfId="3971"/>
    <cellStyle name="20% - Accent6 107" xfId="3972"/>
    <cellStyle name="20% - Accent6 108" xfId="3973"/>
    <cellStyle name="20% - Accent6 109" xfId="3974"/>
    <cellStyle name="20% - Accent6 11" xfId="3975"/>
    <cellStyle name="20% - Accent6 110" xfId="3976"/>
    <cellStyle name="20% - Accent6 111" xfId="3977"/>
    <cellStyle name="20% - Accent6 112" xfId="3978"/>
    <cellStyle name="20% - Accent6 113" xfId="3979"/>
    <cellStyle name="20% - Accent6 114" xfId="3980"/>
    <cellStyle name="20% - Accent6 115" xfId="3981"/>
    <cellStyle name="20% - Accent6 116" xfId="3982"/>
    <cellStyle name="20% - Accent6 117" xfId="3983"/>
    <cellStyle name="20% - Accent6 118" xfId="3984"/>
    <cellStyle name="20% - Accent6 119" xfId="3985"/>
    <cellStyle name="20% - Accent6 12" xfId="3986"/>
    <cellStyle name="20% - Accent6 120" xfId="3987"/>
    <cellStyle name="20% - Accent6 121" xfId="3988"/>
    <cellStyle name="20% - Accent6 122" xfId="3989"/>
    <cellStyle name="20% - Accent6 123" xfId="3990"/>
    <cellStyle name="20% - Accent6 124" xfId="3991"/>
    <cellStyle name="20% - Accent6 125" xfId="3992"/>
    <cellStyle name="20% - Accent6 126" xfId="3993"/>
    <cellStyle name="20% - Accent6 127" xfId="3994"/>
    <cellStyle name="20% - Accent6 128" xfId="3995"/>
    <cellStyle name="20% - Accent6 129" xfId="3996"/>
    <cellStyle name="20% - Accent6 13" xfId="3997"/>
    <cellStyle name="20% - Accent6 130" xfId="3998"/>
    <cellStyle name="20% - Accent6 131" xfId="3999"/>
    <cellStyle name="20% - Accent6 132" xfId="4000"/>
    <cellStyle name="20% - Accent6 133" xfId="4001"/>
    <cellStyle name="20% - Accent6 134" xfId="4002"/>
    <cellStyle name="20% - Accent6 135" xfId="4003"/>
    <cellStyle name="20% - Accent6 136" xfId="4004"/>
    <cellStyle name="20% - Accent6 137" xfId="4005"/>
    <cellStyle name="20% - Accent6 138" xfId="4006"/>
    <cellStyle name="20% - Accent6 139" xfId="4007"/>
    <cellStyle name="20% - Accent6 14" xfId="4008"/>
    <cellStyle name="20% - Accent6 140" xfId="4009"/>
    <cellStyle name="20% - Accent6 141" xfId="4010"/>
    <cellStyle name="20% - Accent6 142" xfId="4011"/>
    <cellStyle name="20% - Accent6 143" xfId="4012"/>
    <cellStyle name="20% - Accent6 144" xfId="4013"/>
    <cellStyle name="20% - Accent6 145" xfId="4014"/>
    <cellStyle name="20% - Accent6 146" xfId="4015"/>
    <cellStyle name="20% - Accent6 147" xfId="4016"/>
    <cellStyle name="20% - Accent6 148" xfId="4017"/>
    <cellStyle name="20% - Accent6 149" xfId="4018"/>
    <cellStyle name="20% - Accent6 15" xfId="4019"/>
    <cellStyle name="20% - Accent6 150" xfId="4020"/>
    <cellStyle name="20% - Accent6 151" xfId="4021"/>
    <cellStyle name="20% - Accent6 152" xfId="4022"/>
    <cellStyle name="20% - Accent6 153" xfId="4023"/>
    <cellStyle name="20% - Accent6 154" xfId="4024"/>
    <cellStyle name="20% - Accent6 155" xfId="4025"/>
    <cellStyle name="20% - Accent6 156" xfId="4026"/>
    <cellStyle name="20% - Accent6 157" xfId="4027"/>
    <cellStyle name="20% - Accent6 158" xfId="4028"/>
    <cellStyle name="20% - Accent6 159" xfId="4029"/>
    <cellStyle name="20% - Accent6 16" xfId="4030"/>
    <cellStyle name="20% - Accent6 160" xfId="4031"/>
    <cellStyle name="20% - Accent6 161" xfId="4032"/>
    <cellStyle name="20% - Accent6 162" xfId="4033"/>
    <cellStyle name="20% - Accent6 163" xfId="4034"/>
    <cellStyle name="20% - Accent6 164" xfId="4035"/>
    <cellStyle name="20% - Accent6 165" xfId="4036"/>
    <cellStyle name="20% - Accent6 166" xfId="4037"/>
    <cellStyle name="20% - Accent6 167" xfId="4038"/>
    <cellStyle name="20% - Accent6 168" xfId="4039"/>
    <cellStyle name="20% - Accent6 169" xfId="4040"/>
    <cellStyle name="20% - Accent6 17" xfId="4041"/>
    <cellStyle name="20% - Accent6 170" xfId="4042"/>
    <cellStyle name="20% - Accent6 171" xfId="4043"/>
    <cellStyle name="20% - Accent6 172" xfId="4044"/>
    <cellStyle name="20% - Accent6 173" xfId="4045"/>
    <cellStyle name="20% - Accent6 174" xfId="4046"/>
    <cellStyle name="20% - Accent6 175" xfId="4047"/>
    <cellStyle name="20% - Accent6 176" xfId="4048"/>
    <cellStyle name="20% - Accent6 177" xfId="4049"/>
    <cellStyle name="20% - Accent6 178" xfId="4050"/>
    <cellStyle name="20% - Accent6 179" xfId="4051"/>
    <cellStyle name="20% - Accent6 18" xfId="4052"/>
    <cellStyle name="20% - Accent6 180" xfId="4053"/>
    <cellStyle name="20% - Accent6 181" xfId="4054"/>
    <cellStyle name="20% - Accent6 182" xfId="4055"/>
    <cellStyle name="20% - Accent6 183" xfId="4056"/>
    <cellStyle name="20% - Accent6 184" xfId="4057"/>
    <cellStyle name="20% - Accent6 185" xfId="4058"/>
    <cellStyle name="20% - Accent6 186" xfId="4059"/>
    <cellStyle name="20% - Accent6 187" xfId="4060"/>
    <cellStyle name="20% - Accent6 188" xfId="20267"/>
    <cellStyle name="20% - Accent6 19" xfId="4061"/>
    <cellStyle name="20% - Accent6 2" xfId="1633"/>
    <cellStyle name="20% - Accent6 2 2" xfId="4063"/>
    <cellStyle name="20% - Accent6 2 3" xfId="4064"/>
    <cellStyle name="20% - Accent6 2 4" xfId="4065"/>
    <cellStyle name="20% - Accent6 2 5" xfId="4066"/>
    <cellStyle name="20% - Accent6 2 6" xfId="20268"/>
    <cellStyle name="20% - Accent6 2 7" xfId="4062"/>
    <cellStyle name="20% - Accent6 2_tagihan bruto" xfId="4067"/>
    <cellStyle name="20% - Accent6 20" xfId="4068"/>
    <cellStyle name="20% - Accent6 21" xfId="4069"/>
    <cellStyle name="20% - Accent6 22" xfId="4070"/>
    <cellStyle name="20% - Accent6 23" xfId="4071"/>
    <cellStyle name="20% - Accent6 24" xfId="4072"/>
    <cellStyle name="20% - Accent6 25" xfId="4073"/>
    <cellStyle name="20% - Accent6 26" xfId="4074"/>
    <cellStyle name="20% - Accent6 27" xfId="4075"/>
    <cellStyle name="20% - Accent6 28" xfId="4076"/>
    <cellStyle name="20% - Accent6 29" xfId="4077"/>
    <cellStyle name="20% - Accent6 3" xfId="1634"/>
    <cellStyle name="20% - Accent6 3 2" xfId="20269"/>
    <cellStyle name="20% - Accent6 3 3" xfId="4078"/>
    <cellStyle name="20% - Accent6 30" xfId="4079"/>
    <cellStyle name="20% - Accent6 31" xfId="4080"/>
    <cellStyle name="20% - Accent6 32" xfId="4081"/>
    <cellStyle name="20% - Accent6 33" xfId="4082"/>
    <cellStyle name="20% - Accent6 34" xfId="4083"/>
    <cellStyle name="20% - Accent6 35" xfId="4084"/>
    <cellStyle name="20% - Accent6 36" xfId="4085"/>
    <cellStyle name="20% - Accent6 37" xfId="4086"/>
    <cellStyle name="20% - Accent6 38" xfId="4087"/>
    <cellStyle name="20% - Accent6 39" xfId="4088"/>
    <cellStyle name="20% - Accent6 4" xfId="1635"/>
    <cellStyle name="20% - Accent6 4 2" xfId="20270"/>
    <cellStyle name="20% - Accent6 4 3" xfId="4089"/>
    <cellStyle name="20% - Accent6 40" xfId="4090"/>
    <cellStyle name="20% - Accent6 41" xfId="4091"/>
    <cellStyle name="20% - Accent6 42" xfId="4092"/>
    <cellStyle name="20% - Accent6 43" xfId="4093"/>
    <cellStyle name="20% - Accent6 44" xfId="4094"/>
    <cellStyle name="20% - Accent6 45" xfId="4095"/>
    <cellStyle name="20% - Accent6 46" xfId="4096"/>
    <cellStyle name="20% - Accent6 47" xfId="4097"/>
    <cellStyle name="20% - Accent6 48" xfId="4098"/>
    <cellStyle name="20% - Accent6 49" xfId="4099"/>
    <cellStyle name="20% - Accent6 5" xfId="4100"/>
    <cellStyle name="20% - Accent6 5 2" xfId="20271"/>
    <cellStyle name="20% - Accent6 50" xfId="4101"/>
    <cellStyle name="20% - Accent6 51" xfId="4102"/>
    <cellStyle name="20% - Accent6 52" xfId="4103"/>
    <cellStyle name="20% - Accent6 53" xfId="4104"/>
    <cellStyle name="20% - Accent6 54" xfId="4105"/>
    <cellStyle name="20% - Accent6 55" xfId="4106"/>
    <cellStyle name="20% - Accent6 56" xfId="4107"/>
    <cellStyle name="20% - Accent6 57" xfId="4108"/>
    <cellStyle name="20% - Accent6 58" xfId="4109"/>
    <cellStyle name="20% - Accent6 59" xfId="4110"/>
    <cellStyle name="20% - Accent6 6" xfId="4111"/>
    <cellStyle name="20% - Accent6 60" xfId="4112"/>
    <cellStyle name="20% - Accent6 61" xfId="4113"/>
    <cellStyle name="20% - Accent6 62" xfId="4114"/>
    <cellStyle name="20% - Accent6 63" xfId="4115"/>
    <cellStyle name="20% - Accent6 64" xfId="4116"/>
    <cellStyle name="20% - Accent6 65" xfId="4117"/>
    <cellStyle name="20% - Accent6 66" xfId="4118"/>
    <cellStyle name="20% - Accent6 67" xfId="4119"/>
    <cellStyle name="20% - Accent6 68" xfId="4120"/>
    <cellStyle name="20% - Accent6 69" xfId="4121"/>
    <cellStyle name="20% - Accent6 7" xfId="4122"/>
    <cellStyle name="20% - Accent6 70" xfId="4123"/>
    <cellStyle name="20% - Accent6 71" xfId="4124"/>
    <cellStyle name="20% - Accent6 72" xfId="4125"/>
    <cellStyle name="20% - Accent6 73" xfId="4126"/>
    <cellStyle name="20% - Accent6 74" xfId="4127"/>
    <cellStyle name="20% - Accent6 75" xfId="4128"/>
    <cellStyle name="20% - Accent6 76" xfId="4129"/>
    <cellStyle name="20% - Accent6 77" xfId="4130"/>
    <cellStyle name="20% - Accent6 78" xfId="4131"/>
    <cellStyle name="20% - Accent6 79" xfId="4132"/>
    <cellStyle name="20% - Accent6 8" xfId="4133"/>
    <cellStyle name="20% - Accent6 80" xfId="4134"/>
    <cellStyle name="20% - Accent6 81" xfId="4135"/>
    <cellStyle name="20% - Accent6 82" xfId="4136"/>
    <cellStyle name="20% - Accent6 83" xfId="4137"/>
    <cellStyle name="20% - Accent6 84" xfId="4138"/>
    <cellStyle name="20% - Accent6 85" xfId="4139"/>
    <cellStyle name="20% - Accent6 86" xfId="4140"/>
    <cellStyle name="20% - Accent6 87" xfId="4141"/>
    <cellStyle name="20% - Accent6 88" xfId="4142"/>
    <cellStyle name="20% - Accent6 89" xfId="4143"/>
    <cellStyle name="20% - Accent6 9" xfId="4144"/>
    <cellStyle name="20% - Accent6 90" xfId="4145"/>
    <cellStyle name="20% - Accent6 91" xfId="4146"/>
    <cellStyle name="20% - Accent6 92" xfId="4147"/>
    <cellStyle name="20% - Accent6 93" xfId="4148"/>
    <cellStyle name="20% - Accent6 94" xfId="4149"/>
    <cellStyle name="20% - Accent6 95" xfId="4150"/>
    <cellStyle name="20% - Accent6 96" xfId="4151"/>
    <cellStyle name="20% - Accent6 97" xfId="4152"/>
    <cellStyle name="20% - Accent6 98" xfId="4153"/>
    <cellStyle name="20% - Accent6 99" xfId="4154"/>
    <cellStyle name="2decimal" xfId="1636"/>
    <cellStyle name="³f¹ô [0]_99 CRV vs 2000 CRV(EX)" xfId="4155"/>
    <cellStyle name="³f¹ô[0]_ MondeoGLX-PrimeraGT(34)" xfId="4156"/>
    <cellStyle name="³f¹ô_ MondeoGLX-PrimeraGT(34)" xfId="4157"/>
    <cellStyle name="40% - Accent1 10" xfId="4158"/>
    <cellStyle name="40% - Accent1 100" xfId="4159"/>
    <cellStyle name="40% - Accent1 101" xfId="4160"/>
    <cellStyle name="40% - Accent1 102" xfId="4161"/>
    <cellStyle name="40% - Accent1 103" xfId="4162"/>
    <cellStyle name="40% - Accent1 104" xfId="4163"/>
    <cellStyle name="40% - Accent1 105" xfId="4164"/>
    <cellStyle name="40% - Accent1 106" xfId="4165"/>
    <cellStyle name="40% - Accent1 107" xfId="4166"/>
    <cellStyle name="40% - Accent1 108" xfId="4167"/>
    <cellStyle name="40% - Accent1 109" xfId="4168"/>
    <cellStyle name="40% - Accent1 11" xfId="4169"/>
    <cellStyle name="40% - Accent1 110" xfId="4170"/>
    <cellStyle name="40% - Accent1 111" xfId="4171"/>
    <cellStyle name="40% - Accent1 112" xfId="4172"/>
    <cellStyle name="40% - Accent1 113" xfId="4173"/>
    <cellStyle name="40% - Accent1 114" xfId="4174"/>
    <cellStyle name="40% - Accent1 115" xfId="4175"/>
    <cellStyle name="40% - Accent1 116" xfId="4176"/>
    <cellStyle name="40% - Accent1 117" xfId="4177"/>
    <cellStyle name="40% - Accent1 118" xfId="4178"/>
    <cellStyle name="40% - Accent1 119" xfId="4179"/>
    <cellStyle name="40% - Accent1 12" xfId="4180"/>
    <cellStyle name="40% - Accent1 120" xfId="4181"/>
    <cellStyle name="40% - Accent1 121" xfId="4182"/>
    <cellStyle name="40% - Accent1 122" xfId="4183"/>
    <cellStyle name="40% - Accent1 123" xfId="4184"/>
    <cellStyle name="40% - Accent1 124" xfId="4185"/>
    <cellStyle name="40% - Accent1 125" xfId="4186"/>
    <cellStyle name="40% - Accent1 126" xfId="4187"/>
    <cellStyle name="40% - Accent1 127" xfId="4188"/>
    <cellStyle name="40% - Accent1 128" xfId="4189"/>
    <cellStyle name="40% - Accent1 129" xfId="4190"/>
    <cellStyle name="40% - Accent1 13" xfId="4191"/>
    <cellStyle name="40% - Accent1 130" xfId="4192"/>
    <cellStyle name="40% - Accent1 131" xfId="4193"/>
    <cellStyle name="40% - Accent1 132" xfId="4194"/>
    <cellStyle name="40% - Accent1 133" xfId="4195"/>
    <cellStyle name="40% - Accent1 134" xfId="4196"/>
    <cellStyle name="40% - Accent1 135" xfId="4197"/>
    <cellStyle name="40% - Accent1 136" xfId="4198"/>
    <cellStyle name="40% - Accent1 137" xfId="4199"/>
    <cellStyle name="40% - Accent1 138" xfId="4200"/>
    <cellStyle name="40% - Accent1 139" xfId="4201"/>
    <cellStyle name="40% - Accent1 14" xfId="4202"/>
    <cellStyle name="40% - Accent1 140" xfId="4203"/>
    <cellStyle name="40% - Accent1 141" xfId="4204"/>
    <cellStyle name="40% - Accent1 142" xfId="4205"/>
    <cellStyle name="40% - Accent1 143" xfId="4206"/>
    <cellStyle name="40% - Accent1 144" xfId="4207"/>
    <cellStyle name="40% - Accent1 145" xfId="4208"/>
    <cellStyle name="40% - Accent1 146" xfId="4209"/>
    <cellStyle name="40% - Accent1 147" xfId="4210"/>
    <cellStyle name="40% - Accent1 148" xfId="4211"/>
    <cellStyle name="40% - Accent1 149" xfId="4212"/>
    <cellStyle name="40% - Accent1 15" xfId="4213"/>
    <cellStyle name="40% - Accent1 150" xfId="4214"/>
    <cellStyle name="40% - Accent1 151" xfId="4215"/>
    <cellStyle name="40% - Accent1 152" xfId="4216"/>
    <cellStyle name="40% - Accent1 153" xfId="4217"/>
    <cellStyle name="40% - Accent1 154" xfId="4218"/>
    <cellStyle name="40% - Accent1 155" xfId="4219"/>
    <cellStyle name="40% - Accent1 156" xfId="4220"/>
    <cellStyle name="40% - Accent1 157" xfId="4221"/>
    <cellStyle name="40% - Accent1 158" xfId="4222"/>
    <cellStyle name="40% - Accent1 159" xfId="4223"/>
    <cellStyle name="40% - Accent1 16" xfId="4224"/>
    <cellStyle name="40% - Accent1 160" xfId="4225"/>
    <cellStyle name="40% - Accent1 161" xfId="4226"/>
    <cellStyle name="40% - Accent1 162" xfId="4227"/>
    <cellStyle name="40% - Accent1 163" xfId="4228"/>
    <cellStyle name="40% - Accent1 164" xfId="4229"/>
    <cellStyle name="40% - Accent1 165" xfId="4230"/>
    <cellStyle name="40% - Accent1 166" xfId="4231"/>
    <cellStyle name="40% - Accent1 167" xfId="4232"/>
    <cellStyle name="40% - Accent1 168" xfId="4233"/>
    <cellStyle name="40% - Accent1 169" xfId="4234"/>
    <cellStyle name="40% - Accent1 17" xfId="4235"/>
    <cellStyle name="40% - Accent1 170" xfId="4236"/>
    <cellStyle name="40% - Accent1 171" xfId="4237"/>
    <cellStyle name="40% - Accent1 172" xfId="4238"/>
    <cellStyle name="40% - Accent1 173" xfId="4239"/>
    <cellStyle name="40% - Accent1 174" xfId="4240"/>
    <cellStyle name="40% - Accent1 175" xfId="4241"/>
    <cellStyle name="40% - Accent1 176" xfId="4242"/>
    <cellStyle name="40% - Accent1 177" xfId="4243"/>
    <cellStyle name="40% - Accent1 178" xfId="4244"/>
    <cellStyle name="40% - Accent1 179" xfId="4245"/>
    <cellStyle name="40% - Accent1 18" xfId="4246"/>
    <cellStyle name="40% - Accent1 180" xfId="4247"/>
    <cellStyle name="40% - Accent1 181" xfId="4248"/>
    <cellStyle name="40% - Accent1 182" xfId="4249"/>
    <cellStyle name="40% - Accent1 183" xfId="4250"/>
    <cellStyle name="40% - Accent1 184" xfId="4251"/>
    <cellStyle name="40% - Accent1 185" xfId="4252"/>
    <cellStyle name="40% - Accent1 186" xfId="4253"/>
    <cellStyle name="40% - Accent1 187" xfId="4254"/>
    <cellStyle name="40% - Accent1 188" xfId="20272"/>
    <cellStyle name="40% - Accent1 19" xfId="4255"/>
    <cellStyle name="40% - Accent1 2" xfId="1637"/>
    <cellStyle name="40% - Accent1 2 2" xfId="4257"/>
    <cellStyle name="40% - Accent1 2 3" xfId="4258"/>
    <cellStyle name="40% - Accent1 2 4" xfId="4259"/>
    <cellStyle name="40% - Accent1 2 5" xfId="4260"/>
    <cellStyle name="40% - Accent1 2 6" xfId="20240"/>
    <cellStyle name="40% - Accent1 2 7" xfId="4256"/>
    <cellStyle name="40% - Accent1 2_tagihan bruto" xfId="4261"/>
    <cellStyle name="40% - Accent1 20" xfId="4262"/>
    <cellStyle name="40% - Accent1 21" xfId="4263"/>
    <cellStyle name="40% - Accent1 22" xfId="4264"/>
    <cellStyle name="40% - Accent1 23" xfId="4265"/>
    <cellStyle name="40% - Accent1 24" xfId="4266"/>
    <cellStyle name="40% - Accent1 25" xfId="4267"/>
    <cellStyle name="40% - Accent1 26" xfId="4268"/>
    <cellStyle name="40% - Accent1 27" xfId="4269"/>
    <cellStyle name="40% - Accent1 28" xfId="4270"/>
    <cellStyle name="40% - Accent1 29" xfId="4271"/>
    <cellStyle name="40% - Accent1 3" xfId="1638"/>
    <cellStyle name="40% - Accent1 3 2" xfId="20239"/>
    <cellStyle name="40% - Accent1 3 3" xfId="4272"/>
    <cellStyle name="40% - Accent1 30" xfId="4273"/>
    <cellStyle name="40% - Accent1 31" xfId="4274"/>
    <cellStyle name="40% - Accent1 32" xfId="4275"/>
    <cellStyle name="40% - Accent1 33" xfId="4276"/>
    <cellStyle name="40% - Accent1 34" xfId="4277"/>
    <cellStyle name="40% - Accent1 35" xfId="4278"/>
    <cellStyle name="40% - Accent1 36" xfId="4279"/>
    <cellStyle name="40% - Accent1 37" xfId="4280"/>
    <cellStyle name="40% - Accent1 38" xfId="4281"/>
    <cellStyle name="40% - Accent1 39" xfId="4282"/>
    <cellStyle name="40% - Accent1 4" xfId="1639"/>
    <cellStyle name="40% - Accent1 4 2" xfId="21134"/>
    <cellStyle name="40% - Accent1 4 3" xfId="4283"/>
    <cellStyle name="40% - Accent1 40" xfId="4284"/>
    <cellStyle name="40% - Accent1 41" xfId="4285"/>
    <cellStyle name="40% - Accent1 42" xfId="4286"/>
    <cellStyle name="40% - Accent1 43" xfId="4287"/>
    <cellStyle name="40% - Accent1 44" xfId="4288"/>
    <cellStyle name="40% - Accent1 45" xfId="4289"/>
    <cellStyle name="40% - Accent1 46" xfId="4290"/>
    <cellStyle name="40% - Accent1 47" xfId="4291"/>
    <cellStyle name="40% - Accent1 48" xfId="4292"/>
    <cellStyle name="40% - Accent1 49" xfId="4293"/>
    <cellStyle name="40% - Accent1 5" xfId="4294"/>
    <cellStyle name="40% - Accent1 5 2" xfId="21135"/>
    <cellStyle name="40% - Accent1 50" xfId="4295"/>
    <cellStyle name="40% - Accent1 51" xfId="4296"/>
    <cellStyle name="40% - Accent1 52" xfId="4297"/>
    <cellStyle name="40% - Accent1 53" xfId="4298"/>
    <cellStyle name="40% - Accent1 54" xfId="4299"/>
    <cellStyle name="40% - Accent1 55" xfId="4300"/>
    <cellStyle name="40% - Accent1 56" xfId="4301"/>
    <cellStyle name="40% - Accent1 57" xfId="4302"/>
    <cellStyle name="40% - Accent1 58" xfId="4303"/>
    <cellStyle name="40% - Accent1 59" xfId="4304"/>
    <cellStyle name="40% - Accent1 6" xfId="4305"/>
    <cellStyle name="40% - Accent1 60" xfId="4306"/>
    <cellStyle name="40% - Accent1 61" xfId="4307"/>
    <cellStyle name="40% - Accent1 62" xfId="4308"/>
    <cellStyle name="40% - Accent1 63" xfId="4309"/>
    <cellStyle name="40% - Accent1 64" xfId="4310"/>
    <cellStyle name="40% - Accent1 65" xfId="4311"/>
    <cellStyle name="40% - Accent1 66" xfId="4312"/>
    <cellStyle name="40% - Accent1 67" xfId="4313"/>
    <cellStyle name="40% - Accent1 68" xfId="4314"/>
    <cellStyle name="40% - Accent1 69" xfId="4315"/>
    <cellStyle name="40% - Accent1 7" xfId="4316"/>
    <cellStyle name="40% - Accent1 70" xfId="4317"/>
    <cellStyle name="40% - Accent1 71" xfId="4318"/>
    <cellStyle name="40% - Accent1 72" xfId="4319"/>
    <cellStyle name="40% - Accent1 73" xfId="4320"/>
    <cellStyle name="40% - Accent1 74" xfId="4321"/>
    <cellStyle name="40% - Accent1 75" xfId="4322"/>
    <cellStyle name="40% - Accent1 76" xfId="4323"/>
    <cellStyle name="40% - Accent1 77" xfId="4324"/>
    <cellStyle name="40% - Accent1 78" xfId="4325"/>
    <cellStyle name="40% - Accent1 79" xfId="4326"/>
    <cellStyle name="40% - Accent1 8" xfId="4327"/>
    <cellStyle name="40% - Accent1 80" xfId="4328"/>
    <cellStyle name="40% - Accent1 81" xfId="4329"/>
    <cellStyle name="40% - Accent1 82" xfId="4330"/>
    <cellStyle name="40% - Accent1 83" xfId="4331"/>
    <cellStyle name="40% - Accent1 84" xfId="4332"/>
    <cellStyle name="40% - Accent1 85" xfId="4333"/>
    <cellStyle name="40% - Accent1 86" xfId="4334"/>
    <cellStyle name="40% - Accent1 87" xfId="4335"/>
    <cellStyle name="40% - Accent1 88" xfId="4336"/>
    <cellStyle name="40% - Accent1 89" xfId="4337"/>
    <cellStyle name="40% - Accent1 9" xfId="4338"/>
    <cellStyle name="40% - Accent1 90" xfId="4339"/>
    <cellStyle name="40% - Accent1 91" xfId="4340"/>
    <cellStyle name="40% - Accent1 92" xfId="4341"/>
    <cellStyle name="40% - Accent1 93" xfId="4342"/>
    <cellStyle name="40% - Accent1 94" xfId="4343"/>
    <cellStyle name="40% - Accent1 95" xfId="4344"/>
    <cellStyle name="40% - Accent1 96" xfId="4345"/>
    <cellStyle name="40% - Accent1 97" xfId="4346"/>
    <cellStyle name="40% - Accent1 98" xfId="4347"/>
    <cellStyle name="40% - Accent1 99" xfId="4348"/>
    <cellStyle name="40% - Accent2 10" xfId="4349"/>
    <cellStyle name="40% - Accent2 100" xfId="4350"/>
    <cellStyle name="40% - Accent2 101" xfId="4351"/>
    <cellStyle name="40% - Accent2 102" xfId="4352"/>
    <cellStyle name="40% - Accent2 103" xfId="4353"/>
    <cellStyle name="40% - Accent2 104" xfId="4354"/>
    <cellStyle name="40% - Accent2 105" xfId="4355"/>
    <cellStyle name="40% - Accent2 106" xfId="4356"/>
    <cellStyle name="40% - Accent2 107" xfId="4357"/>
    <cellStyle name="40% - Accent2 108" xfId="4358"/>
    <cellStyle name="40% - Accent2 109" xfId="4359"/>
    <cellStyle name="40% - Accent2 11" xfId="4360"/>
    <cellStyle name="40% - Accent2 110" xfId="4361"/>
    <cellStyle name="40% - Accent2 111" xfId="4362"/>
    <cellStyle name="40% - Accent2 112" xfId="4363"/>
    <cellStyle name="40% - Accent2 113" xfId="4364"/>
    <cellStyle name="40% - Accent2 114" xfId="4365"/>
    <cellStyle name="40% - Accent2 115" xfId="4366"/>
    <cellStyle name="40% - Accent2 116" xfId="4367"/>
    <cellStyle name="40% - Accent2 117" xfId="4368"/>
    <cellStyle name="40% - Accent2 118" xfId="4369"/>
    <cellStyle name="40% - Accent2 119" xfId="4370"/>
    <cellStyle name="40% - Accent2 12" xfId="4371"/>
    <cellStyle name="40% - Accent2 120" xfId="4372"/>
    <cellStyle name="40% - Accent2 121" xfId="4373"/>
    <cellStyle name="40% - Accent2 122" xfId="4374"/>
    <cellStyle name="40% - Accent2 123" xfId="4375"/>
    <cellStyle name="40% - Accent2 124" xfId="4376"/>
    <cellStyle name="40% - Accent2 125" xfId="4377"/>
    <cellStyle name="40% - Accent2 126" xfId="4378"/>
    <cellStyle name="40% - Accent2 127" xfId="4379"/>
    <cellStyle name="40% - Accent2 128" xfId="4380"/>
    <cellStyle name="40% - Accent2 129" xfId="4381"/>
    <cellStyle name="40% - Accent2 13" xfId="4382"/>
    <cellStyle name="40% - Accent2 130" xfId="4383"/>
    <cellStyle name="40% - Accent2 131" xfId="4384"/>
    <cellStyle name="40% - Accent2 132" xfId="4385"/>
    <cellStyle name="40% - Accent2 133" xfId="4386"/>
    <cellStyle name="40% - Accent2 134" xfId="4387"/>
    <cellStyle name="40% - Accent2 135" xfId="4388"/>
    <cellStyle name="40% - Accent2 136" xfId="4389"/>
    <cellStyle name="40% - Accent2 137" xfId="4390"/>
    <cellStyle name="40% - Accent2 138" xfId="4391"/>
    <cellStyle name="40% - Accent2 139" xfId="4392"/>
    <cellStyle name="40% - Accent2 14" xfId="4393"/>
    <cellStyle name="40% - Accent2 140" xfId="4394"/>
    <cellStyle name="40% - Accent2 141" xfId="4395"/>
    <cellStyle name="40% - Accent2 142" xfId="4396"/>
    <cellStyle name="40% - Accent2 143" xfId="4397"/>
    <cellStyle name="40% - Accent2 144" xfId="4398"/>
    <cellStyle name="40% - Accent2 145" xfId="4399"/>
    <cellStyle name="40% - Accent2 146" xfId="4400"/>
    <cellStyle name="40% - Accent2 147" xfId="4401"/>
    <cellStyle name="40% - Accent2 148" xfId="4402"/>
    <cellStyle name="40% - Accent2 149" xfId="4403"/>
    <cellStyle name="40% - Accent2 15" xfId="4404"/>
    <cellStyle name="40% - Accent2 150" xfId="4405"/>
    <cellStyle name="40% - Accent2 151" xfId="4406"/>
    <cellStyle name="40% - Accent2 152" xfId="4407"/>
    <cellStyle name="40% - Accent2 153" xfId="4408"/>
    <cellStyle name="40% - Accent2 154" xfId="4409"/>
    <cellStyle name="40% - Accent2 155" xfId="4410"/>
    <cellStyle name="40% - Accent2 156" xfId="4411"/>
    <cellStyle name="40% - Accent2 157" xfId="4412"/>
    <cellStyle name="40% - Accent2 158" xfId="4413"/>
    <cellStyle name="40% - Accent2 159" xfId="4414"/>
    <cellStyle name="40% - Accent2 16" xfId="4415"/>
    <cellStyle name="40% - Accent2 160" xfId="4416"/>
    <cellStyle name="40% - Accent2 161" xfId="4417"/>
    <cellStyle name="40% - Accent2 162" xfId="4418"/>
    <cellStyle name="40% - Accent2 163" xfId="4419"/>
    <cellStyle name="40% - Accent2 164" xfId="4420"/>
    <cellStyle name="40% - Accent2 165" xfId="4421"/>
    <cellStyle name="40% - Accent2 166" xfId="4422"/>
    <cellStyle name="40% - Accent2 167" xfId="4423"/>
    <cellStyle name="40% - Accent2 168" xfId="4424"/>
    <cellStyle name="40% - Accent2 169" xfId="4425"/>
    <cellStyle name="40% - Accent2 17" xfId="4426"/>
    <cellStyle name="40% - Accent2 170" xfId="4427"/>
    <cellStyle name="40% - Accent2 171" xfId="4428"/>
    <cellStyle name="40% - Accent2 172" xfId="4429"/>
    <cellStyle name="40% - Accent2 173" xfId="4430"/>
    <cellStyle name="40% - Accent2 174" xfId="4431"/>
    <cellStyle name="40% - Accent2 175" xfId="4432"/>
    <cellStyle name="40% - Accent2 176" xfId="4433"/>
    <cellStyle name="40% - Accent2 177" xfId="4434"/>
    <cellStyle name="40% - Accent2 178" xfId="4435"/>
    <cellStyle name="40% - Accent2 179" xfId="4436"/>
    <cellStyle name="40% - Accent2 18" xfId="4437"/>
    <cellStyle name="40% - Accent2 180" xfId="4438"/>
    <cellStyle name="40% - Accent2 181" xfId="4439"/>
    <cellStyle name="40% - Accent2 182" xfId="4440"/>
    <cellStyle name="40% - Accent2 183" xfId="4441"/>
    <cellStyle name="40% - Accent2 184" xfId="4442"/>
    <cellStyle name="40% - Accent2 185" xfId="4443"/>
    <cellStyle name="40% - Accent2 186" xfId="4444"/>
    <cellStyle name="40% - Accent2 187" xfId="4445"/>
    <cellStyle name="40% - Accent2 19" xfId="4446"/>
    <cellStyle name="40% - Accent2 2" xfId="1640"/>
    <cellStyle name="40% - Accent2 2 2" xfId="4448"/>
    <cellStyle name="40% - Accent2 2 3" xfId="4449"/>
    <cellStyle name="40% - Accent2 2 4" xfId="4450"/>
    <cellStyle name="40% - Accent2 2 5" xfId="4451"/>
    <cellStyle name="40% - Accent2 2 6" xfId="4447"/>
    <cellStyle name="40% - Accent2 2_tagihan bruto" xfId="4452"/>
    <cellStyle name="40% - Accent2 20" xfId="4453"/>
    <cellStyle name="40% - Accent2 21" xfId="4454"/>
    <cellStyle name="40% - Accent2 22" xfId="4455"/>
    <cellStyle name="40% - Accent2 23" xfId="4456"/>
    <cellStyle name="40% - Accent2 24" xfId="4457"/>
    <cellStyle name="40% - Accent2 25" xfId="4458"/>
    <cellStyle name="40% - Accent2 26" xfId="4459"/>
    <cellStyle name="40% - Accent2 27" xfId="4460"/>
    <cellStyle name="40% - Accent2 28" xfId="4461"/>
    <cellStyle name="40% - Accent2 29" xfId="4462"/>
    <cellStyle name="40% - Accent2 3" xfId="1641"/>
    <cellStyle name="40% - Accent2 3 2" xfId="20273"/>
    <cellStyle name="40% - Accent2 3 3" xfId="4463"/>
    <cellStyle name="40% - Accent2 30" xfId="4464"/>
    <cellStyle name="40% - Accent2 31" xfId="4465"/>
    <cellStyle name="40% - Accent2 32" xfId="4466"/>
    <cellStyle name="40% - Accent2 33" xfId="4467"/>
    <cellStyle name="40% - Accent2 34" xfId="4468"/>
    <cellStyle name="40% - Accent2 35" xfId="4469"/>
    <cellStyle name="40% - Accent2 36" xfId="4470"/>
    <cellStyle name="40% - Accent2 37" xfId="4471"/>
    <cellStyle name="40% - Accent2 38" xfId="4472"/>
    <cellStyle name="40% - Accent2 39" xfId="4473"/>
    <cellStyle name="40% - Accent2 4" xfId="1642"/>
    <cellStyle name="40% - Accent2 4 2" xfId="20274"/>
    <cellStyle name="40% - Accent2 4 3" xfId="4474"/>
    <cellStyle name="40% - Accent2 40" xfId="4475"/>
    <cellStyle name="40% - Accent2 41" xfId="4476"/>
    <cellStyle name="40% - Accent2 42" xfId="4477"/>
    <cellStyle name="40% - Accent2 43" xfId="4478"/>
    <cellStyle name="40% - Accent2 44" xfId="4479"/>
    <cellStyle name="40% - Accent2 45" xfId="4480"/>
    <cellStyle name="40% - Accent2 46" xfId="4481"/>
    <cellStyle name="40% - Accent2 47" xfId="4482"/>
    <cellStyle name="40% - Accent2 48" xfId="4483"/>
    <cellStyle name="40% - Accent2 49" xfId="4484"/>
    <cellStyle name="40% - Accent2 5" xfId="4485"/>
    <cellStyle name="40% - Accent2 5 2" xfId="20275"/>
    <cellStyle name="40% - Accent2 50" xfId="4486"/>
    <cellStyle name="40% - Accent2 51" xfId="4487"/>
    <cellStyle name="40% - Accent2 52" xfId="4488"/>
    <cellStyle name="40% - Accent2 53" xfId="4489"/>
    <cellStyle name="40% - Accent2 54" xfId="4490"/>
    <cellStyle name="40% - Accent2 55" xfId="4491"/>
    <cellStyle name="40% - Accent2 56" xfId="4492"/>
    <cellStyle name="40% - Accent2 57" xfId="4493"/>
    <cellStyle name="40% - Accent2 58" xfId="4494"/>
    <cellStyle name="40% - Accent2 59" xfId="4495"/>
    <cellStyle name="40% - Accent2 6" xfId="4496"/>
    <cellStyle name="40% - Accent2 60" xfId="4497"/>
    <cellStyle name="40% - Accent2 61" xfId="4498"/>
    <cellStyle name="40% - Accent2 62" xfId="4499"/>
    <cellStyle name="40% - Accent2 63" xfId="4500"/>
    <cellStyle name="40% - Accent2 64" xfId="4501"/>
    <cellStyle name="40% - Accent2 65" xfId="4502"/>
    <cellStyle name="40% - Accent2 66" xfId="4503"/>
    <cellStyle name="40% - Accent2 67" xfId="4504"/>
    <cellStyle name="40% - Accent2 68" xfId="4505"/>
    <cellStyle name="40% - Accent2 69" xfId="4506"/>
    <cellStyle name="40% - Accent2 7" xfId="4507"/>
    <cellStyle name="40% - Accent2 70" xfId="4508"/>
    <cellStyle name="40% - Accent2 71" xfId="4509"/>
    <cellStyle name="40% - Accent2 72" xfId="4510"/>
    <cellStyle name="40% - Accent2 73" xfId="4511"/>
    <cellStyle name="40% - Accent2 74" xfId="4512"/>
    <cellStyle name="40% - Accent2 75" xfId="4513"/>
    <cellStyle name="40% - Accent2 76" xfId="4514"/>
    <cellStyle name="40% - Accent2 77" xfId="4515"/>
    <cellStyle name="40% - Accent2 78" xfId="4516"/>
    <cellStyle name="40% - Accent2 79" xfId="4517"/>
    <cellStyle name="40% - Accent2 8" xfId="4518"/>
    <cellStyle name="40% - Accent2 80" xfId="4519"/>
    <cellStyle name="40% - Accent2 81" xfId="4520"/>
    <cellStyle name="40% - Accent2 82" xfId="4521"/>
    <cellStyle name="40% - Accent2 83" xfId="4522"/>
    <cellStyle name="40% - Accent2 84" xfId="4523"/>
    <cellStyle name="40% - Accent2 85" xfId="4524"/>
    <cellStyle name="40% - Accent2 86" xfId="4525"/>
    <cellStyle name="40% - Accent2 87" xfId="4526"/>
    <cellStyle name="40% - Accent2 88" xfId="4527"/>
    <cellStyle name="40% - Accent2 89" xfId="4528"/>
    <cellStyle name="40% - Accent2 9" xfId="4529"/>
    <cellStyle name="40% - Accent2 90" xfId="4530"/>
    <cellStyle name="40% - Accent2 91" xfId="4531"/>
    <cellStyle name="40% - Accent2 92" xfId="4532"/>
    <cellStyle name="40% - Accent2 93" xfId="4533"/>
    <cellStyle name="40% - Accent2 94" xfId="4534"/>
    <cellStyle name="40% - Accent2 95" xfId="4535"/>
    <cellStyle name="40% - Accent2 96" xfId="4536"/>
    <cellStyle name="40% - Accent2 97" xfId="4537"/>
    <cellStyle name="40% - Accent2 98" xfId="4538"/>
    <cellStyle name="40% - Accent2 99" xfId="4539"/>
    <cellStyle name="40% - Accent3 10" xfId="4540"/>
    <cellStyle name="40% - Accent3 100" xfId="4541"/>
    <cellStyle name="40% - Accent3 101" xfId="4542"/>
    <cellStyle name="40% - Accent3 102" xfId="4543"/>
    <cellStyle name="40% - Accent3 103" xfId="4544"/>
    <cellStyle name="40% - Accent3 104" xfId="4545"/>
    <cellStyle name="40% - Accent3 105" xfId="4546"/>
    <cellStyle name="40% - Accent3 106" xfId="4547"/>
    <cellStyle name="40% - Accent3 107" xfId="4548"/>
    <cellStyle name="40% - Accent3 108" xfId="4549"/>
    <cellStyle name="40% - Accent3 109" xfId="4550"/>
    <cellStyle name="40% - Accent3 11" xfId="4551"/>
    <cellStyle name="40% - Accent3 110" xfId="4552"/>
    <cellStyle name="40% - Accent3 111" xfId="4553"/>
    <cellStyle name="40% - Accent3 112" xfId="4554"/>
    <cellStyle name="40% - Accent3 113" xfId="4555"/>
    <cellStyle name="40% - Accent3 114" xfId="4556"/>
    <cellStyle name="40% - Accent3 115" xfId="4557"/>
    <cellStyle name="40% - Accent3 116" xfId="4558"/>
    <cellStyle name="40% - Accent3 117" xfId="4559"/>
    <cellStyle name="40% - Accent3 118" xfId="4560"/>
    <cellStyle name="40% - Accent3 119" xfId="4561"/>
    <cellStyle name="40% - Accent3 12" xfId="4562"/>
    <cellStyle name="40% - Accent3 120" xfId="4563"/>
    <cellStyle name="40% - Accent3 121" xfId="4564"/>
    <cellStyle name="40% - Accent3 122" xfId="4565"/>
    <cellStyle name="40% - Accent3 123" xfId="4566"/>
    <cellStyle name="40% - Accent3 124" xfId="4567"/>
    <cellStyle name="40% - Accent3 125" xfId="4568"/>
    <cellStyle name="40% - Accent3 126" xfId="4569"/>
    <cellStyle name="40% - Accent3 127" xfId="4570"/>
    <cellStyle name="40% - Accent3 128" xfId="4571"/>
    <cellStyle name="40% - Accent3 129" xfId="4572"/>
    <cellStyle name="40% - Accent3 13" xfId="4573"/>
    <cellStyle name="40% - Accent3 130" xfId="4574"/>
    <cellStyle name="40% - Accent3 131" xfId="4575"/>
    <cellStyle name="40% - Accent3 132" xfId="4576"/>
    <cellStyle name="40% - Accent3 133" xfId="4577"/>
    <cellStyle name="40% - Accent3 134" xfId="4578"/>
    <cellStyle name="40% - Accent3 135" xfId="4579"/>
    <cellStyle name="40% - Accent3 136" xfId="4580"/>
    <cellStyle name="40% - Accent3 137" xfId="4581"/>
    <cellStyle name="40% - Accent3 138" xfId="4582"/>
    <cellStyle name="40% - Accent3 139" xfId="4583"/>
    <cellStyle name="40% - Accent3 14" xfId="4584"/>
    <cellStyle name="40% - Accent3 140" xfId="4585"/>
    <cellStyle name="40% - Accent3 141" xfId="4586"/>
    <cellStyle name="40% - Accent3 142" xfId="4587"/>
    <cellStyle name="40% - Accent3 143" xfId="4588"/>
    <cellStyle name="40% - Accent3 144" xfId="4589"/>
    <cellStyle name="40% - Accent3 145" xfId="4590"/>
    <cellStyle name="40% - Accent3 146" xfId="4591"/>
    <cellStyle name="40% - Accent3 147" xfId="4592"/>
    <cellStyle name="40% - Accent3 148" xfId="4593"/>
    <cellStyle name="40% - Accent3 149" xfId="4594"/>
    <cellStyle name="40% - Accent3 15" xfId="4595"/>
    <cellStyle name="40% - Accent3 150" xfId="4596"/>
    <cellStyle name="40% - Accent3 151" xfId="4597"/>
    <cellStyle name="40% - Accent3 152" xfId="4598"/>
    <cellStyle name="40% - Accent3 153" xfId="4599"/>
    <cellStyle name="40% - Accent3 154" xfId="4600"/>
    <cellStyle name="40% - Accent3 155" xfId="4601"/>
    <cellStyle name="40% - Accent3 156" xfId="4602"/>
    <cellStyle name="40% - Accent3 157" xfId="4603"/>
    <cellStyle name="40% - Accent3 158" xfId="4604"/>
    <cellStyle name="40% - Accent3 159" xfId="4605"/>
    <cellStyle name="40% - Accent3 16" xfId="4606"/>
    <cellStyle name="40% - Accent3 160" xfId="4607"/>
    <cellStyle name="40% - Accent3 161" xfId="4608"/>
    <cellStyle name="40% - Accent3 162" xfId="4609"/>
    <cellStyle name="40% - Accent3 163" xfId="4610"/>
    <cellStyle name="40% - Accent3 164" xfId="4611"/>
    <cellStyle name="40% - Accent3 165" xfId="4612"/>
    <cellStyle name="40% - Accent3 166" xfId="4613"/>
    <cellStyle name="40% - Accent3 167" xfId="4614"/>
    <cellStyle name="40% - Accent3 168" xfId="4615"/>
    <cellStyle name="40% - Accent3 169" xfId="4616"/>
    <cellStyle name="40% - Accent3 17" xfId="4617"/>
    <cellStyle name="40% - Accent3 170" xfId="4618"/>
    <cellStyle name="40% - Accent3 171" xfId="4619"/>
    <cellStyle name="40% - Accent3 172" xfId="4620"/>
    <cellStyle name="40% - Accent3 173" xfId="4621"/>
    <cellStyle name="40% - Accent3 174" xfId="4622"/>
    <cellStyle name="40% - Accent3 175" xfId="4623"/>
    <cellStyle name="40% - Accent3 176" xfId="4624"/>
    <cellStyle name="40% - Accent3 177" xfId="4625"/>
    <cellStyle name="40% - Accent3 178" xfId="4626"/>
    <cellStyle name="40% - Accent3 179" xfId="4627"/>
    <cellStyle name="40% - Accent3 18" xfId="4628"/>
    <cellStyle name="40% - Accent3 180" xfId="4629"/>
    <cellStyle name="40% - Accent3 181" xfId="4630"/>
    <cellStyle name="40% - Accent3 182" xfId="4631"/>
    <cellStyle name="40% - Accent3 183" xfId="4632"/>
    <cellStyle name="40% - Accent3 184" xfId="4633"/>
    <cellStyle name="40% - Accent3 185" xfId="4634"/>
    <cellStyle name="40% - Accent3 186" xfId="4635"/>
    <cellStyle name="40% - Accent3 187" xfId="4636"/>
    <cellStyle name="40% - Accent3 188" xfId="20276"/>
    <cellStyle name="40% - Accent3 19" xfId="4637"/>
    <cellStyle name="40% - Accent3 2" xfId="1643"/>
    <cellStyle name="40% - Accent3 2 2" xfId="4639"/>
    <cellStyle name="40% - Accent3 2 3" xfId="4640"/>
    <cellStyle name="40% - Accent3 2 4" xfId="4641"/>
    <cellStyle name="40% - Accent3 2 5" xfId="4642"/>
    <cellStyle name="40% - Accent3 2 6" xfId="20277"/>
    <cellStyle name="40% - Accent3 2 7" xfId="4638"/>
    <cellStyle name="40% - Accent3 2_tagihan bruto" xfId="4643"/>
    <cellStyle name="40% - Accent3 20" xfId="4644"/>
    <cellStyle name="40% - Accent3 21" xfId="4645"/>
    <cellStyle name="40% - Accent3 22" xfId="4646"/>
    <cellStyle name="40% - Accent3 23" xfId="4647"/>
    <cellStyle name="40% - Accent3 24" xfId="4648"/>
    <cellStyle name="40% - Accent3 25" xfId="4649"/>
    <cellStyle name="40% - Accent3 26" xfId="4650"/>
    <cellStyle name="40% - Accent3 27" xfId="4651"/>
    <cellStyle name="40% - Accent3 28" xfId="4652"/>
    <cellStyle name="40% - Accent3 29" xfId="4653"/>
    <cellStyle name="40% - Accent3 3" xfId="1644"/>
    <cellStyle name="40% - Accent3 3 2" xfId="20278"/>
    <cellStyle name="40% - Accent3 3 3" xfId="4654"/>
    <cellStyle name="40% - Accent3 30" xfId="4655"/>
    <cellStyle name="40% - Accent3 31" xfId="4656"/>
    <cellStyle name="40% - Accent3 32" xfId="4657"/>
    <cellStyle name="40% - Accent3 33" xfId="4658"/>
    <cellStyle name="40% - Accent3 34" xfId="4659"/>
    <cellStyle name="40% - Accent3 35" xfId="4660"/>
    <cellStyle name="40% - Accent3 36" xfId="4661"/>
    <cellStyle name="40% - Accent3 37" xfId="4662"/>
    <cellStyle name="40% - Accent3 38" xfId="4663"/>
    <cellStyle name="40% - Accent3 39" xfId="4664"/>
    <cellStyle name="40% - Accent3 4" xfId="1645"/>
    <cellStyle name="40% - Accent3 4 2" xfId="20279"/>
    <cellStyle name="40% - Accent3 4 3" xfId="4665"/>
    <cellStyle name="40% - Accent3 40" xfId="4666"/>
    <cellStyle name="40% - Accent3 41" xfId="4667"/>
    <cellStyle name="40% - Accent3 42" xfId="4668"/>
    <cellStyle name="40% - Accent3 43" xfId="4669"/>
    <cellStyle name="40% - Accent3 44" xfId="4670"/>
    <cellStyle name="40% - Accent3 45" xfId="4671"/>
    <cellStyle name="40% - Accent3 46" xfId="4672"/>
    <cellStyle name="40% - Accent3 47" xfId="4673"/>
    <cellStyle name="40% - Accent3 48" xfId="4674"/>
    <cellStyle name="40% - Accent3 49" xfId="4675"/>
    <cellStyle name="40% - Accent3 5" xfId="4676"/>
    <cellStyle name="40% - Accent3 5 2" xfId="20280"/>
    <cellStyle name="40% - Accent3 50" xfId="4677"/>
    <cellStyle name="40% - Accent3 51" xfId="4678"/>
    <cellStyle name="40% - Accent3 52" xfId="4679"/>
    <cellStyle name="40% - Accent3 53" xfId="4680"/>
    <cellStyle name="40% - Accent3 54" xfId="4681"/>
    <cellStyle name="40% - Accent3 55" xfId="4682"/>
    <cellStyle name="40% - Accent3 56" xfId="4683"/>
    <cellStyle name="40% - Accent3 57" xfId="4684"/>
    <cellStyle name="40% - Accent3 58" xfId="4685"/>
    <cellStyle name="40% - Accent3 59" xfId="4686"/>
    <cellStyle name="40% - Accent3 6" xfId="4687"/>
    <cellStyle name="40% - Accent3 60" xfId="4688"/>
    <cellStyle name="40% - Accent3 61" xfId="4689"/>
    <cellStyle name="40% - Accent3 62" xfId="4690"/>
    <cellStyle name="40% - Accent3 63" xfId="4691"/>
    <cellStyle name="40% - Accent3 64" xfId="4692"/>
    <cellStyle name="40% - Accent3 65" xfId="4693"/>
    <cellStyle name="40% - Accent3 66" xfId="4694"/>
    <cellStyle name="40% - Accent3 67" xfId="4695"/>
    <cellStyle name="40% - Accent3 68" xfId="4696"/>
    <cellStyle name="40% - Accent3 69" xfId="4697"/>
    <cellStyle name="40% - Accent3 7" xfId="4698"/>
    <cellStyle name="40% - Accent3 70" xfId="4699"/>
    <cellStyle name="40% - Accent3 71" xfId="4700"/>
    <cellStyle name="40% - Accent3 72" xfId="4701"/>
    <cellStyle name="40% - Accent3 73" xfId="4702"/>
    <cellStyle name="40% - Accent3 74" xfId="4703"/>
    <cellStyle name="40% - Accent3 75" xfId="4704"/>
    <cellStyle name="40% - Accent3 76" xfId="4705"/>
    <cellStyle name="40% - Accent3 77" xfId="4706"/>
    <cellStyle name="40% - Accent3 78" xfId="4707"/>
    <cellStyle name="40% - Accent3 79" xfId="4708"/>
    <cellStyle name="40% - Accent3 8" xfId="4709"/>
    <cellStyle name="40% - Accent3 80" xfId="4710"/>
    <cellStyle name="40% - Accent3 81" xfId="4711"/>
    <cellStyle name="40% - Accent3 82" xfId="4712"/>
    <cellStyle name="40% - Accent3 83" xfId="4713"/>
    <cellStyle name="40% - Accent3 84" xfId="4714"/>
    <cellStyle name="40% - Accent3 85" xfId="4715"/>
    <cellStyle name="40% - Accent3 86" xfId="4716"/>
    <cellStyle name="40% - Accent3 87" xfId="4717"/>
    <cellStyle name="40% - Accent3 88" xfId="4718"/>
    <cellStyle name="40% - Accent3 89" xfId="4719"/>
    <cellStyle name="40% - Accent3 9" xfId="4720"/>
    <cellStyle name="40% - Accent3 90" xfId="4721"/>
    <cellStyle name="40% - Accent3 91" xfId="4722"/>
    <cellStyle name="40% - Accent3 92" xfId="4723"/>
    <cellStyle name="40% - Accent3 93" xfId="4724"/>
    <cellStyle name="40% - Accent3 94" xfId="4725"/>
    <cellStyle name="40% - Accent3 95" xfId="4726"/>
    <cellStyle name="40% - Accent3 96" xfId="4727"/>
    <cellStyle name="40% - Accent3 97" xfId="4728"/>
    <cellStyle name="40% - Accent3 98" xfId="4729"/>
    <cellStyle name="40% - Accent3 99" xfId="4730"/>
    <cellStyle name="40% - Accent4 10" xfId="4731"/>
    <cellStyle name="40% - Accent4 100" xfId="4732"/>
    <cellStyle name="40% - Accent4 101" xfId="4733"/>
    <cellStyle name="40% - Accent4 102" xfId="4734"/>
    <cellStyle name="40% - Accent4 103" xfId="4735"/>
    <cellStyle name="40% - Accent4 104" xfId="4736"/>
    <cellStyle name="40% - Accent4 105" xfId="4737"/>
    <cellStyle name="40% - Accent4 106" xfId="4738"/>
    <cellStyle name="40% - Accent4 107" xfId="4739"/>
    <cellStyle name="40% - Accent4 108" xfId="4740"/>
    <cellStyle name="40% - Accent4 109" xfId="4741"/>
    <cellStyle name="40% - Accent4 11" xfId="4742"/>
    <cellStyle name="40% - Accent4 110" xfId="4743"/>
    <cellStyle name="40% - Accent4 111" xfId="4744"/>
    <cellStyle name="40% - Accent4 112" xfId="4745"/>
    <cellStyle name="40% - Accent4 113" xfId="4746"/>
    <cellStyle name="40% - Accent4 114" xfId="4747"/>
    <cellStyle name="40% - Accent4 115" xfId="4748"/>
    <cellStyle name="40% - Accent4 116" xfId="4749"/>
    <cellStyle name="40% - Accent4 117" xfId="4750"/>
    <cellStyle name="40% - Accent4 118" xfId="4751"/>
    <cellStyle name="40% - Accent4 119" xfId="4752"/>
    <cellStyle name="40% - Accent4 12" xfId="4753"/>
    <cellStyle name="40% - Accent4 120" xfId="4754"/>
    <cellStyle name="40% - Accent4 121" xfId="4755"/>
    <cellStyle name="40% - Accent4 122" xfId="4756"/>
    <cellStyle name="40% - Accent4 123" xfId="4757"/>
    <cellStyle name="40% - Accent4 124" xfId="4758"/>
    <cellStyle name="40% - Accent4 125" xfId="4759"/>
    <cellStyle name="40% - Accent4 126" xfId="4760"/>
    <cellStyle name="40% - Accent4 127" xfId="4761"/>
    <cellStyle name="40% - Accent4 128" xfId="4762"/>
    <cellStyle name="40% - Accent4 129" xfId="4763"/>
    <cellStyle name="40% - Accent4 13" xfId="4764"/>
    <cellStyle name="40% - Accent4 130" xfId="4765"/>
    <cellStyle name="40% - Accent4 131" xfId="4766"/>
    <cellStyle name="40% - Accent4 132" xfId="4767"/>
    <cellStyle name="40% - Accent4 133" xfId="4768"/>
    <cellStyle name="40% - Accent4 134" xfId="4769"/>
    <cellStyle name="40% - Accent4 135" xfId="4770"/>
    <cellStyle name="40% - Accent4 136" xfId="4771"/>
    <cellStyle name="40% - Accent4 137" xfId="4772"/>
    <cellStyle name="40% - Accent4 138" xfId="4773"/>
    <cellStyle name="40% - Accent4 139" xfId="4774"/>
    <cellStyle name="40% - Accent4 14" xfId="4775"/>
    <cellStyle name="40% - Accent4 140" xfId="4776"/>
    <cellStyle name="40% - Accent4 141" xfId="4777"/>
    <cellStyle name="40% - Accent4 142" xfId="4778"/>
    <cellStyle name="40% - Accent4 143" xfId="4779"/>
    <cellStyle name="40% - Accent4 144" xfId="4780"/>
    <cellStyle name="40% - Accent4 145" xfId="4781"/>
    <cellStyle name="40% - Accent4 146" xfId="4782"/>
    <cellStyle name="40% - Accent4 147" xfId="4783"/>
    <cellStyle name="40% - Accent4 148" xfId="4784"/>
    <cellStyle name="40% - Accent4 149" xfId="4785"/>
    <cellStyle name="40% - Accent4 15" xfId="4786"/>
    <cellStyle name="40% - Accent4 150" xfId="4787"/>
    <cellStyle name="40% - Accent4 151" xfId="4788"/>
    <cellStyle name="40% - Accent4 152" xfId="4789"/>
    <cellStyle name="40% - Accent4 153" xfId="4790"/>
    <cellStyle name="40% - Accent4 154" xfId="4791"/>
    <cellStyle name="40% - Accent4 155" xfId="4792"/>
    <cellStyle name="40% - Accent4 156" xfId="4793"/>
    <cellStyle name="40% - Accent4 157" xfId="4794"/>
    <cellStyle name="40% - Accent4 158" xfId="4795"/>
    <cellStyle name="40% - Accent4 159" xfId="4796"/>
    <cellStyle name="40% - Accent4 16" xfId="4797"/>
    <cellStyle name="40% - Accent4 160" xfId="4798"/>
    <cellStyle name="40% - Accent4 161" xfId="4799"/>
    <cellStyle name="40% - Accent4 162" xfId="4800"/>
    <cellStyle name="40% - Accent4 163" xfId="4801"/>
    <cellStyle name="40% - Accent4 164" xfId="4802"/>
    <cellStyle name="40% - Accent4 165" xfId="4803"/>
    <cellStyle name="40% - Accent4 166" xfId="4804"/>
    <cellStyle name="40% - Accent4 167" xfId="4805"/>
    <cellStyle name="40% - Accent4 168" xfId="4806"/>
    <cellStyle name="40% - Accent4 169" xfId="4807"/>
    <cellStyle name="40% - Accent4 17" xfId="4808"/>
    <cellStyle name="40% - Accent4 170" xfId="4809"/>
    <cellStyle name="40% - Accent4 171" xfId="4810"/>
    <cellStyle name="40% - Accent4 172" xfId="4811"/>
    <cellStyle name="40% - Accent4 173" xfId="4812"/>
    <cellStyle name="40% - Accent4 174" xfId="4813"/>
    <cellStyle name="40% - Accent4 175" xfId="4814"/>
    <cellStyle name="40% - Accent4 176" xfId="4815"/>
    <cellStyle name="40% - Accent4 177" xfId="4816"/>
    <cellStyle name="40% - Accent4 178" xfId="4817"/>
    <cellStyle name="40% - Accent4 179" xfId="4818"/>
    <cellStyle name="40% - Accent4 18" xfId="4819"/>
    <cellStyle name="40% - Accent4 180" xfId="4820"/>
    <cellStyle name="40% - Accent4 181" xfId="4821"/>
    <cellStyle name="40% - Accent4 182" xfId="4822"/>
    <cellStyle name="40% - Accent4 183" xfId="4823"/>
    <cellStyle name="40% - Accent4 184" xfId="4824"/>
    <cellStyle name="40% - Accent4 185" xfId="4825"/>
    <cellStyle name="40% - Accent4 186" xfId="4826"/>
    <cellStyle name="40% - Accent4 187" xfId="4827"/>
    <cellStyle name="40% - Accent4 188" xfId="20281"/>
    <cellStyle name="40% - Accent4 19" xfId="4828"/>
    <cellStyle name="40% - Accent4 2" xfId="700"/>
    <cellStyle name="40% - Accent4 2 2" xfId="1063"/>
    <cellStyle name="40% - Accent4 2 2 2" xfId="4830"/>
    <cellStyle name="40% - Accent4 2 3" xfId="4831"/>
    <cellStyle name="40% - Accent4 2 4" xfId="4832"/>
    <cellStyle name="40% - Accent4 2 5" xfId="4833"/>
    <cellStyle name="40% - Accent4 2 6" xfId="20282"/>
    <cellStyle name="40% - Accent4 2 7" xfId="4829"/>
    <cellStyle name="40% - Accent4 2 8" xfId="1646"/>
    <cellStyle name="40% - Accent4 2 9" xfId="906"/>
    <cellStyle name="40% - Accent4 2_tagihan bruto" xfId="4834"/>
    <cellStyle name="40% - Accent4 20" xfId="4835"/>
    <cellStyle name="40% - Accent4 21" xfId="4836"/>
    <cellStyle name="40% - Accent4 22" xfId="4837"/>
    <cellStyle name="40% - Accent4 23" xfId="4838"/>
    <cellStyle name="40% - Accent4 24" xfId="4839"/>
    <cellStyle name="40% - Accent4 25" xfId="4840"/>
    <cellStyle name="40% - Accent4 26" xfId="4841"/>
    <cellStyle name="40% - Accent4 27" xfId="4842"/>
    <cellStyle name="40% - Accent4 28" xfId="4843"/>
    <cellStyle name="40% - Accent4 29" xfId="4844"/>
    <cellStyle name="40% - Accent4 3" xfId="1647"/>
    <cellStyle name="40% - Accent4 3 2" xfId="20283"/>
    <cellStyle name="40% - Accent4 3 3" xfId="4845"/>
    <cellStyle name="40% - Accent4 30" xfId="4846"/>
    <cellStyle name="40% - Accent4 31" xfId="4847"/>
    <cellStyle name="40% - Accent4 32" xfId="4848"/>
    <cellStyle name="40% - Accent4 33" xfId="4849"/>
    <cellStyle name="40% - Accent4 34" xfId="4850"/>
    <cellStyle name="40% - Accent4 35" xfId="4851"/>
    <cellStyle name="40% - Accent4 36" xfId="4852"/>
    <cellStyle name="40% - Accent4 37" xfId="4853"/>
    <cellStyle name="40% - Accent4 38" xfId="4854"/>
    <cellStyle name="40% - Accent4 39" xfId="4855"/>
    <cellStyle name="40% - Accent4 4" xfId="1648"/>
    <cellStyle name="40% - Accent4 4 2" xfId="20284"/>
    <cellStyle name="40% - Accent4 4 3" xfId="4856"/>
    <cellStyle name="40% - Accent4 40" xfId="4857"/>
    <cellStyle name="40% - Accent4 41" xfId="4858"/>
    <cellStyle name="40% - Accent4 42" xfId="4859"/>
    <cellStyle name="40% - Accent4 43" xfId="4860"/>
    <cellStyle name="40% - Accent4 44" xfId="4861"/>
    <cellStyle name="40% - Accent4 45" xfId="4862"/>
    <cellStyle name="40% - Accent4 46" xfId="4863"/>
    <cellStyle name="40% - Accent4 47" xfId="4864"/>
    <cellStyle name="40% - Accent4 48" xfId="4865"/>
    <cellStyle name="40% - Accent4 49" xfId="4866"/>
    <cellStyle name="40% - Accent4 5" xfId="4867"/>
    <cellStyle name="40% - Accent4 5 2" xfId="20285"/>
    <cellStyle name="40% - Accent4 50" xfId="4868"/>
    <cellStyle name="40% - Accent4 51" xfId="4869"/>
    <cellStyle name="40% - Accent4 52" xfId="4870"/>
    <cellStyle name="40% - Accent4 53" xfId="4871"/>
    <cellStyle name="40% - Accent4 54" xfId="4872"/>
    <cellStyle name="40% - Accent4 55" xfId="4873"/>
    <cellStyle name="40% - Accent4 56" xfId="4874"/>
    <cellStyle name="40% - Accent4 57" xfId="4875"/>
    <cellStyle name="40% - Accent4 58" xfId="4876"/>
    <cellStyle name="40% - Accent4 59" xfId="4877"/>
    <cellStyle name="40% - Accent4 6" xfId="4878"/>
    <cellStyle name="40% - Accent4 60" xfId="4879"/>
    <cellStyle name="40% - Accent4 61" xfId="4880"/>
    <cellStyle name="40% - Accent4 62" xfId="4881"/>
    <cellStyle name="40% - Accent4 63" xfId="4882"/>
    <cellStyle name="40% - Accent4 64" xfId="4883"/>
    <cellStyle name="40% - Accent4 65" xfId="4884"/>
    <cellStyle name="40% - Accent4 66" xfId="4885"/>
    <cellStyle name="40% - Accent4 67" xfId="4886"/>
    <cellStyle name="40% - Accent4 68" xfId="4887"/>
    <cellStyle name="40% - Accent4 69" xfId="4888"/>
    <cellStyle name="40% - Accent4 7" xfId="4889"/>
    <cellStyle name="40% - Accent4 70" xfId="4890"/>
    <cellStyle name="40% - Accent4 71" xfId="4891"/>
    <cellStyle name="40% - Accent4 72" xfId="4892"/>
    <cellStyle name="40% - Accent4 73" xfId="4893"/>
    <cellStyle name="40% - Accent4 74" xfId="4894"/>
    <cellStyle name="40% - Accent4 75" xfId="4895"/>
    <cellStyle name="40% - Accent4 76" xfId="4896"/>
    <cellStyle name="40% - Accent4 77" xfId="4897"/>
    <cellStyle name="40% - Accent4 78" xfId="4898"/>
    <cellStyle name="40% - Accent4 79" xfId="4899"/>
    <cellStyle name="40% - Accent4 8" xfId="4900"/>
    <cellStyle name="40% - Accent4 80" xfId="4901"/>
    <cellStyle name="40% - Accent4 81" xfId="4902"/>
    <cellStyle name="40% - Accent4 82" xfId="4903"/>
    <cellStyle name="40% - Accent4 83" xfId="4904"/>
    <cellStyle name="40% - Accent4 84" xfId="4905"/>
    <cellStyle name="40% - Accent4 85" xfId="4906"/>
    <cellStyle name="40% - Accent4 86" xfId="4907"/>
    <cellStyle name="40% - Accent4 87" xfId="4908"/>
    <cellStyle name="40% - Accent4 88" xfId="4909"/>
    <cellStyle name="40% - Accent4 89" xfId="4910"/>
    <cellStyle name="40% - Accent4 9" xfId="4911"/>
    <cellStyle name="40% - Accent4 90" xfId="4912"/>
    <cellStyle name="40% - Accent4 91" xfId="4913"/>
    <cellStyle name="40% - Accent4 92" xfId="4914"/>
    <cellStyle name="40% - Accent4 93" xfId="4915"/>
    <cellStyle name="40% - Accent4 94" xfId="4916"/>
    <cellStyle name="40% - Accent4 95" xfId="4917"/>
    <cellStyle name="40% - Accent4 96" xfId="4918"/>
    <cellStyle name="40% - Accent4 97" xfId="4919"/>
    <cellStyle name="40% - Accent4 98" xfId="4920"/>
    <cellStyle name="40% - Accent4 99" xfId="4921"/>
    <cellStyle name="40% - Accent5 10" xfId="4922"/>
    <cellStyle name="40% - Accent5 100" xfId="4923"/>
    <cellStyle name="40% - Accent5 101" xfId="4924"/>
    <cellStyle name="40% - Accent5 102" xfId="4925"/>
    <cellStyle name="40% - Accent5 103" xfId="4926"/>
    <cellStyle name="40% - Accent5 104" xfId="4927"/>
    <cellStyle name="40% - Accent5 105" xfId="4928"/>
    <cellStyle name="40% - Accent5 106" xfId="4929"/>
    <cellStyle name="40% - Accent5 107" xfId="4930"/>
    <cellStyle name="40% - Accent5 108" xfId="4931"/>
    <cellStyle name="40% - Accent5 109" xfId="4932"/>
    <cellStyle name="40% - Accent5 11" xfId="4933"/>
    <cellStyle name="40% - Accent5 110" xfId="4934"/>
    <cellStyle name="40% - Accent5 111" xfId="4935"/>
    <cellStyle name="40% - Accent5 112" xfId="4936"/>
    <cellStyle name="40% - Accent5 113" xfId="4937"/>
    <cellStyle name="40% - Accent5 114" xfId="4938"/>
    <cellStyle name="40% - Accent5 115" xfId="4939"/>
    <cellStyle name="40% - Accent5 116" xfId="4940"/>
    <cellStyle name="40% - Accent5 117" xfId="4941"/>
    <cellStyle name="40% - Accent5 118" xfId="4942"/>
    <cellStyle name="40% - Accent5 119" xfId="4943"/>
    <cellStyle name="40% - Accent5 12" xfId="4944"/>
    <cellStyle name="40% - Accent5 120" xfId="4945"/>
    <cellStyle name="40% - Accent5 121" xfId="4946"/>
    <cellStyle name="40% - Accent5 122" xfId="4947"/>
    <cellStyle name="40% - Accent5 123" xfId="4948"/>
    <cellStyle name="40% - Accent5 124" xfId="4949"/>
    <cellStyle name="40% - Accent5 125" xfId="4950"/>
    <cellStyle name="40% - Accent5 126" xfId="4951"/>
    <cellStyle name="40% - Accent5 127" xfId="4952"/>
    <cellStyle name="40% - Accent5 128" xfId="4953"/>
    <cellStyle name="40% - Accent5 129" xfId="4954"/>
    <cellStyle name="40% - Accent5 13" xfId="4955"/>
    <cellStyle name="40% - Accent5 130" xfId="4956"/>
    <cellStyle name="40% - Accent5 131" xfId="4957"/>
    <cellStyle name="40% - Accent5 132" xfId="4958"/>
    <cellStyle name="40% - Accent5 133" xfId="4959"/>
    <cellStyle name="40% - Accent5 134" xfId="4960"/>
    <cellStyle name="40% - Accent5 135" xfId="4961"/>
    <cellStyle name="40% - Accent5 136" xfId="4962"/>
    <cellStyle name="40% - Accent5 137" xfId="4963"/>
    <cellStyle name="40% - Accent5 138" xfId="4964"/>
    <cellStyle name="40% - Accent5 139" xfId="4965"/>
    <cellStyle name="40% - Accent5 14" xfId="4966"/>
    <cellStyle name="40% - Accent5 140" xfId="4967"/>
    <cellStyle name="40% - Accent5 141" xfId="4968"/>
    <cellStyle name="40% - Accent5 142" xfId="4969"/>
    <cellStyle name="40% - Accent5 143" xfId="4970"/>
    <cellStyle name="40% - Accent5 144" xfId="4971"/>
    <cellStyle name="40% - Accent5 145" xfId="4972"/>
    <cellStyle name="40% - Accent5 146" xfId="4973"/>
    <cellStyle name="40% - Accent5 147" xfId="4974"/>
    <cellStyle name="40% - Accent5 148" xfId="4975"/>
    <cellStyle name="40% - Accent5 149" xfId="4976"/>
    <cellStyle name="40% - Accent5 15" xfId="4977"/>
    <cellStyle name="40% - Accent5 150" xfId="4978"/>
    <cellStyle name="40% - Accent5 151" xfId="4979"/>
    <cellStyle name="40% - Accent5 152" xfId="4980"/>
    <cellStyle name="40% - Accent5 153" xfId="4981"/>
    <cellStyle name="40% - Accent5 154" xfId="4982"/>
    <cellStyle name="40% - Accent5 155" xfId="4983"/>
    <cellStyle name="40% - Accent5 156" xfId="4984"/>
    <cellStyle name="40% - Accent5 157" xfId="4985"/>
    <cellStyle name="40% - Accent5 158" xfId="4986"/>
    <cellStyle name="40% - Accent5 159" xfId="4987"/>
    <cellStyle name="40% - Accent5 16" xfId="4988"/>
    <cellStyle name="40% - Accent5 160" xfId="4989"/>
    <cellStyle name="40% - Accent5 161" xfId="4990"/>
    <cellStyle name="40% - Accent5 162" xfId="4991"/>
    <cellStyle name="40% - Accent5 163" xfId="4992"/>
    <cellStyle name="40% - Accent5 164" xfId="4993"/>
    <cellStyle name="40% - Accent5 165" xfId="4994"/>
    <cellStyle name="40% - Accent5 166" xfId="4995"/>
    <cellStyle name="40% - Accent5 167" xfId="4996"/>
    <cellStyle name="40% - Accent5 168" xfId="4997"/>
    <cellStyle name="40% - Accent5 169" xfId="4998"/>
    <cellStyle name="40% - Accent5 17" xfId="4999"/>
    <cellStyle name="40% - Accent5 170" xfId="5000"/>
    <cellStyle name="40% - Accent5 171" xfId="5001"/>
    <cellStyle name="40% - Accent5 172" xfId="5002"/>
    <cellStyle name="40% - Accent5 173" xfId="5003"/>
    <cellStyle name="40% - Accent5 174" xfId="5004"/>
    <cellStyle name="40% - Accent5 175" xfId="5005"/>
    <cellStyle name="40% - Accent5 176" xfId="5006"/>
    <cellStyle name="40% - Accent5 177" xfId="5007"/>
    <cellStyle name="40% - Accent5 178" xfId="5008"/>
    <cellStyle name="40% - Accent5 179" xfId="5009"/>
    <cellStyle name="40% - Accent5 18" xfId="5010"/>
    <cellStyle name="40% - Accent5 180" xfId="5011"/>
    <cellStyle name="40% - Accent5 181" xfId="5012"/>
    <cellStyle name="40% - Accent5 182" xfId="5013"/>
    <cellStyle name="40% - Accent5 183" xfId="5014"/>
    <cellStyle name="40% - Accent5 184" xfId="5015"/>
    <cellStyle name="40% - Accent5 185" xfId="5016"/>
    <cellStyle name="40% - Accent5 186" xfId="5017"/>
    <cellStyle name="40% - Accent5 187" xfId="5018"/>
    <cellStyle name="40% - Accent5 188" xfId="20286"/>
    <cellStyle name="40% - Accent5 19" xfId="5019"/>
    <cellStyle name="40% - Accent5 2" xfId="1649"/>
    <cellStyle name="40% - Accent5 2 2" xfId="5021"/>
    <cellStyle name="40% - Accent5 2 3" xfId="5022"/>
    <cellStyle name="40% - Accent5 2 4" xfId="5023"/>
    <cellStyle name="40% - Accent5 2 5" xfId="5024"/>
    <cellStyle name="40% - Accent5 2 6" xfId="20287"/>
    <cellStyle name="40% - Accent5 2 7" xfId="5020"/>
    <cellStyle name="40% - Accent5 2_tagihan bruto" xfId="5025"/>
    <cellStyle name="40% - Accent5 20" xfId="5026"/>
    <cellStyle name="40% - Accent5 21" xfId="5027"/>
    <cellStyle name="40% - Accent5 22" xfId="5028"/>
    <cellStyle name="40% - Accent5 23" xfId="5029"/>
    <cellStyle name="40% - Accent5 24" xfId="5030"/>
    <cellStyle name="40% - Accent5 25" xfId="5031"/>
    <cellStyle name="40% - Accent5 26" xfId="5032"/>
    <cellStyle name="40% - Accent5 27" xfId="5033"/>
    <cellStyle name="40% - Accent5 28" xfId="5034"/>
    <cellStyle name="40% - Accent5 29" xfId="5035"/>
    <cellStyle name="40% - Accent5 3" xfId="1650"/>
    <cellStyle name="40% - Accent5 3 2" xfId="20288"/>
    <cellStyle name="40% - Accent5 3 3" xfId="5036"/>
    <cellStyle name="40% - Accent5 30" xfId="5037"/>
    <cellStyle name="40% - Accent5 31" xfId="5038"/>
    <cellStyle name="40% - Accent5 32" xfId="5039"/>
    <cellStyle name="40% - Accent5 33" xfId="5040"/>
    <cellStyle name="40% - Accent5 34" xfId="5041"/>
    <cellStyle name="40% - Accent5 35" xfId="5042"/>
    <cellStyle name="40% - Accent5 36" xfId="5043"/>
    <cellStyle name="40% - Accent5 37" xfId="5044"/>
    <cellStyle name="40% - Accent5 38" xfId="5045"/>
    <cellStyle name="40% - Accent5 39" xfId="5046"/>
    <cellStyle name="40% - Accent5 4" xfId="1651"/>
    <cellStyle name="40% - Accent5 4 2" xfId="20289"/>
    <cellStyle name="40% - Accent5 4 3" xfId="5047"/>
    <cellStyle name="40% - Accent5 40" xfId="5048"/>
    <cellStyle name="40% - Accent5 41" xfId="5049"/>
    <cellStyle name="40% - Accent5 42" xfId="5050"/>
    <cellStyle name="40% - Accent5 43" xfId="5051"/>
    <cellStyle name="40% - Accent5 44" xfId="5052"/>
    <cellStyle name="40% - Accent5 45" xfId="5053"/>
    <cellStyle name="40% - Accent5 46" xfId="5054"/>
    <cellStyle name="40% - Accent5 47" xfId="5055"/>
    <cellStyle name="40% - Accent5 48" xfId="5056"/>
    <cellStyle name="40% - Accent5 49" xfId="5057"/>
    <cellStyle name="40% - Accent5 5" xfId="5058"/>
    <cellStyle name="40% - Accent5 5 2" xfId="20290"/>
    <cellStyle name="40% - Accent5 50" xfId="5059"/>
    <cellStyle name="40% - Accent5 51" xfId="5060"/>
    <cellStyle name="40% - Accent5 52" xfId="5061"/>
    <cellStyle name="40% - Accent5 53" xfId="5062"/>
    <cellStyle name="40% - Accent5 54" xfId="5063"/>
    <cellStyle name="40% - Accent5 55" xfId="5064"/>
    <cellStyle name="40% - Accent5 56" xfId="5065"/>
    <cellStyle name="40% - Accent5 57" xfId="5066"/>
    <cellStyle name="40% - Accent5 58" xfId="5067"/>
    <cellStyle name="40% - Accent5 59" xfId="5068"/>
    <cellStyle name="40% - Accent5 6" xfId="5069"/>
    <cellStyle name="40% - Accent5 60" xfId="5070"/>
    <cellStyle name="40% - Accent5 61" xfId="5071"/>
    <cellStyle name="40% - Accent5 62" xfId="5072"/>
    <cellStyle name="40% - Accent5 63" xfId="5073"/>
    <cellStyle name="40% - Accent5 64" xfId="5074"/>
    <cellStyle name="40% - Accent5 65" xfId="5075"/>
    <cellStyle name="40% - Accent5 66" xfId="5076"/>
    <cellStyle name="40% - Accent5 67" xfId="5077"/>
    <cellStyle name="40% - Accent5 68" xfId="5078"/>
    <cellStyle name="40% - Accent5 69" xfId="5079"/>
    <cellStyle name="40% - Accent5 7" xfId="5080"/>
    <cellStyle name="40% - Accent5 70" xfId="5081"/>
    <cellStyle name="40% - Accent5 71" xfId="5082"/>
    <cellStyle name="40% - Accent5 72" xfId="5083"/>
    <cellStyle name="40% - Accent5 73" xfId="5084"/>
    <cellStyle name="40% - Accent5 74" xfId="5085"/>
    <cellStyle name="40% - Accent5 75" xfId="5086"/>
    <cellStyle name="40% - Accent5 76" xfId="5087"/>
    <cellStyle name="40% - Accent5 77" xfId="5088"/>
    <cellStyle name="40% - Accent5 78" xfId="5089"/>
    <cellStyle name="40% - Accent5 79" xfId="5090"/>
    <cellStyle name="40% - Accent5 8" xfId="5091"/>
    <cellStyle name="40% - Accent5 80" xfId="5092"/>
    <cellStyle name="40% - Accent5 81" xfId="5093"/>
    <cellStyle name="40% - Accent5 82" xfId="5094"/>
    <cellStyle name="40% - Accent5 83" xfId="5095"/>
    <cellStyle name="40% - Accent5 84" xfId="5096"/>
    <cellStyle name="40% - Accent5 85" xfId="5097"/>
    <cellStyle name="40% - Accent5 86" xfId="5098"/>
    <cellStyle name="40% - Accent5 87" xfId="5099"/>
    <cellStyle name="40% - Accent5 88" xfId="5100"/>
    <cellStyle name="40% - Accent5 89" xfId="5101"/>
    <cellStyle name="40% - Accent5 9" xfId="5102"/>
    <cellStyle name="40% - Accent5 90" xfId="5103"/>
    <cellStyle name="40% - Accent5 91" xfId="5104"/>
    <cellStyle name="40% - Accent5 92" xfId="5105"/>
    <cellStyle name="40% - Accent5 93" xfId="5106"/>
    <cellStyle name="40% - Accent5 94" xfId="5107"/>
    <cellStyle name="40% - Accent5 95" xfId="5108"/>
    <cellStyle name="40% - Accent5 96" xfId="5109"/>
    <cellStyle name="40% - Accent5 97" xfId="5110"/>
    <cellStyle name="40% - Accent5 98" xfId="5111"/>
    <cellStyle name="40% - Accent5 99" xfId="5112"/>
    <cellStyle name="40% - Accent6 10" xfId="5113"/>
    <cellStyle name="40% - Accent6 100" xfId="5114"/>
    <cellStyle name="40% - Accent6 101" xfId="5115"/>
    <cellStyle name="40% - Accent6 102" xfId="5116"/>
    <cellStyle name="40% - Accent6 103" xfId="5117"/>
    <cellStyle name="40% - Accent6 104" xfId="5118"/>
    <cellStyle name="40% - Accent6 105" xfId="5119"/>
    <cellStyle name="40% - Accent6 106" xfId="5120"/>
    <cellStyle name="40% - Accent6 107" xfId="5121"/>
    <cellStyle name="40% - Accent6 108" xfId="5122"/>
    <cellStyle name="40% - Accent6 109" xfId="5123"/>
    <cellStyle name="40% - Accent6 11" xfId="5124"/>
    <cellStyle name="40% - Accent6 110" xfId="5125"/>
    <cellStyle name="40% - Accent6 111" xfId="5126"/>
    <cellStyle name="40% - Accent6 112" xfId="5127"/>
    <cellStyle name="40% - Accent6 113" xfId="5128"/>
    <cellStyle name="40% - Accent6 114" xfId="5129"/>
    <cellStyle name="40% - Accent6 115" xfId="5130"/>
    <cellStyle name="40% - Accent6 116" xfId="5131"/>
    <cellStyle name="40% - Accent6 117" xfId="5132"/>
    <cellStyle name="40% - Accent6 118" xfId="5133"/>
    <cellStyle name="40% - Accent6 119" xfId="5134"/>
    <cellStyle name="40% - Accent6 12" xfId="5135"/>
    <cellStyle name="40% - Accent6 120" xfId="5136"/>
    <cellStyle name="40% - Accent6 121" xfId="5137"/>
    <cellStyle name="40% - Accent6 122" xfId="5138"/>
    <cellStyle name="40% - Accent6 123" xfId="5139"/>
    <cellStyle name="40% - Accent6 124" xfId="5140"/>
    <cellStyle name="40% - Accent6 125" xfId="5141"/>
    <cellStyle name="40% - Accent6 126" xfId="5142"/>
    <cellStyle name="40% - Accent6 127" xfId="5143"/>
    <cellStyle name="40% - Accent6 128" xfId="5144"/>
    <cellStyle name="40% - Accent6 129" xfId="5145"/>
    <cellStyle name="40% - Accent6 13" xfId="5146"/>
    <cellStyle name="40% - Accent6 130" xfId="5147"/>
    <cellStyle name="40% - Accent6 131" xfId="5148"/>
    <cellStyle name="40% - Accent6 132" xfId="5149"/>
    <cellStyle name="40% - Accent6 133" xfId="5150"/>
    <cellStyle name="40% - Accent6 134" xfId="5151"/>
    <cellStyle name="40% - Accent6 135" xfId="5152"/>
    <cellStyle name="40% - Accent6 136" xfId="5153"/>
    <cellStyle name="40% - Accent6 137" xfId="5154"/>
    <cellStyle name="40% - Accent6 138" xfId="5155"/>
    <cellStyle name="40% - Accent6 139" xfId="5156"/>
    <cellStyle name="40% - Accent6 14" xfId="5157"/>
    <cellStyle name="40% - Accent6 140" xfId="5158"/>
    <cellStyle name="40% - Accent6 141" xfId="5159"/>
    <cellStyle name="40% - Accent6 142" xfId="5160"/>
    <cellStyle name="40% - Accent6 143" xfId="5161"/>
    <cellStyle name="40% - Accent6 144" xfId="5162"/>
    <cellStyle name="40% - Accent6 145" xfId="5163"/>
    <cellStyle name="40% - Accent6 146" xfId="5164"/>
    <cellStyle name="40% - Accent6 147" xfId="5165"/>
    <cellStyle name="40% - Accent6 148" xfId="5166"/>
    <cellStyle name="40% - Accent6 149" xfId="5167"/>
    <cellStyle name="40% - Accent6 15" xfId="5168"/>
    <cellStyle name="40% - Accent6 150" xfId="5169"/>
    <cellStyle name="40% - Accent6 151" xfId="5170"/>
    <cellStyle name="40% - Accent6 152" xfId="5171"/>
    <cellStyle name="40% - Accent6 153" xfId="5172"/>
    <cellStyle name="40% - Accent6 154" xfId="5173"/>
    <cellStyle name="40% - Accent6 155" xfId="5174"/>
    <cellStyle name="40% - Accent6 156" xfId="5175"/>
    <cellStyle name="40% - Accent6 157" xfId="5176"/>
    <cellStyle name="40% - Accent6 158" xfId="5177"/>
    <cellStyle name="40% - Accent6 159" xfId="5178"/>
    <cellStyle name="40% - Accent6 16" xfId="5179"/>
    <cellStyle name="40% - Accent6 160" xfId="5180"/>
    <cellStyle name="40% - Accent6 161" xfId="5181"/>
    <cellStyle name="40% - Accent6 162" xfId="5182"/>
    <cellStyle name="40% - Accent6 163" xfId="5183"/>
    <cellStyle name="40% - Accent6 164" xfId="5184"/>
    <cellStyle name="40% - Accent6 165" xfId="5185"/>
    <cellStyle name="40% - Accent6 166" xfId="5186"/>
    <cellStyle name="40% - Accent6 167" xfId="5187"/>
    <cellStyle name="40% - Accent6 168" xfId="5188"/>
    <cellStyle name="40% - Accent6 169" xfId="5189"/>
    <cellStyle name="40% - Accent6 17" xfId="5190"/>
    <cellStyle name="40% - Accent6 170" xfId="5191"/>
    <cellStyle name="40% - Accent6 171" xfId="5192"/>
    <cellStyle name="40% - Accent6 172" xfId="5193"/>
    <cellStyle name="40% - Accent6 173" xfId="5194"/>
    <cellStyle name="40% - Accent6 174" xfId="5195"/>
    <cellStyle name="40% - Accent6 175" xfId="5196"/>
    <cellStyle name="40% - Accent6 176" xfId="5197"/>
    <cellStyle name="40% - Accent6 177" xfId="5198"/>
    <cellStyle name="40% - Accent6 178" xfId="5199"/>
    <cellStyle name="40% - Accent6 179" xfId="5200"/>
    <cellStyle name="40% - Accent6 18" xfId="5201"/>
    <cellStyle name="40% - Accent6 180" xfId="5202"/>
    <cellStyle name="40% - Accent6 181" xfId="5203"/>
    <cellStyle name="40% - Accent6 182" xfId="5204"/>
    <cellStyle name="40% - Accent6 183" xfId="5205"/>
    <cellStyle name="40% - Accent6 184" xfId="5206"/>
    <cellStyle name="40% - Accent6 185" xfId="5207"/>
    <cellStyle name="40% - Accent6 186" xfId="5208"/>
    <cellStyle name="40% - Accent6 187" xfId="5209"/>
    <cellStyle name="40% - Accent6 188" xfId="20291"/>
    <cellStyle name="40% - Accent6 19" xfId="5210"/>
    <cellStyle name="40% - Accent6 2" xfId="1652"/>
    <cellStyle name="40% - Accent6 2 2" xfId="5212"/>
    <cellStyle name="40% - Accent6 2 3" xfId="5213"/>
    <cellStyle name="40% - Accent6 2 4" xfId="5214"/>
    <cellStyle name="40% - Accent6 2 5" xfId="5215"/>
    <cellStyle name="40% - Accent6 2 6" xfId="20292"/>
    <cellStyle name="40% - Accent6 2 7" xfId="5211"/>
    <cellStyle name="40% - Accent6 2_tagihan bruto" xfId="5216"/>
    <cellStyle name="40% - Accent6 20" xfId="5217"/>
    <cellStyle name="40% - Accent6 21" xfId="5218"/>
    <cellStyle name="40% - Accent6 22" xfId="5219"/>
    <cellStyle name="40% - Accent6 23" xfId="5220"/>
    <cellStyle name="40% - Accent6 24" xfId="5221"/>
    <cellStyle name="40% - Accent6 25" xfId="5222"/>
    <cellStyle name="40% - Accent6 26" xfId="5223"/>
    <cellStyle name="40% - Accent6 27" xfId="5224"/>
    <cellStyle name="40% - Accent6 28" xfId="5225"/>
    <cellStyle name="40% - Accent6 29" xfId="5226"/>
    <cellStyle name="40% - Accent6 3" xfId="1653"/>
    <cellStyle name="40% - Accent6 3 2" xfId="20293"/>
    <cellStyle name="40% - Accent6 3 3" xfId="5227"/>
    <cellStyle name="40% - Accent6 30" xfId="5228"/>
    <cellStyle name="40% - Accent6 31" xfId="5229"/>
    <cellStyle name="40% - Accent6 32" xfId="5230"/>
    <cellStyle name="40% - Accent6 33" xfId="5231"/>
    <cellStyle name="40% - Accent6 34" xfId="5232"/>
    <cellStyle name="40% - Accent6 35" xfId="5233"/>
    <cellStyle name="40% - Accent6 36" xfId="5234"/>
    <cellStyle name="40% - Accent6 37" xfId="5235"/>
    <cellStyle name="40% - Accent6 38" xfId="5236"/>
    <cellStyle name="40% - Accent6 39" xfId="5237"/>
    <cellStyle name="40% - Accent6 4" xfId="1654"/>
    <cellStyle name="40% - Accent6 4 2" xfId="20294"/>
    <cellStyle name="40% - Accent6 4 3" xfId="5238"/>
    <cellStyle name="40% - Accent6 40" xfId="5239"/>
    <cellStyle name="40% - Accent6 41" xfId="5240"/>
    <cellStyle name="40% - Accent6 42" xfId="5241"/>
    <cellStyle name="40% - Accent6 43" xfId="5242"/>
    <cellStyle name="40% - Accent6 44" xfId="5243"/>
    <cellStyle name="40% - Accent6 45" xfId="5244"/>
    <cellStyle name="40% - Accent6 46" xfId="5245"/>
    <cellStyle name="40% - Accent6 47" xfId="5246"/>
    <cellStyle name="40% - Accent6 48" xfId="5247"/>
    <cellStyle name="40% - Accent6 49" xfId="5248"/>
    <cellStyle name="40% - Accent6 5" xfId="5249"/>
    <cellStyle name="40% - Accent6 5 2" xfId="20295"/>
    <cellStyle name="40% - Accent6 50" xfId="5250"/>
    <cellStyle name="40% - Accent6 51" xfId="5251"/>
    <cellStyle name="40% - Accent6 52" xfId="5252"/>
    <cellStyle name="40% - Accent6 53" xfId="5253"/>
    <cellStyle name="40% - Accent6 54" xfId="5254"/>
    <cellStyle name="40% - Accent6 55" xfId="5255"/>
    <cellStyle name="40% - Accent6 56" xfId="5256"/>
    <cellStyle name="40% - Accent6 57" xfId="5257"/>
    <cellStyle name="40% - Accent6 58" xfId="5258"/>
    <cellStyle name="40% - Accent6 59" xfId="5259"/>
    <cellStyle name="40% - Accent6 6" xfId="5260"/>
    <cellStyle name="40% - Accent6 60" xfId="5261"/>
    <cellStyle name="40% - Accent6 61" xfId="5262"/>
    <cellStyle name="40% - Accent6 62" xfId="5263"/>
    <cellStyle name="40% - Accent6 63" xfId="5264"/>
    <cellStyle name="40% - Accent6 64" xfId="5265"/>
    <cellStyle name="40% - Accent6 65" xfId="5266"/>
    <cellStyle name="40% - Accent6 66" xfId="5267"/>
    <cellStyle name="40% - Accent6 67" xfId="5268"/>
    <cellStyle name="40% - Accent6 68" xfId="5269"/>
    <cellStyle name="40% - Accent6 69" xfId="5270"/>
    <cellStyle name="40% - Accent6 7" xfId="5271"/>
    <cellStyle name="40% - Accent6 70" xfId="5272"/>
    <cellStyle name="40% - Accent6 71" xfId="5273"/>
    <cellStyle name="40% - Accent6 72" xfId="5274"/>
    <cellStyle name="40% - Accent6 73" xfId="5275"/>
    <cellStyle name="40% - Accent6 74" xfId="5276"/>
    <cellStyle name="40% - Accent6 75" xfId="5277"/>
    <cellStyle name="40% - Accent6 76" xfId="5278"/>
    <cellStyle name="40% - Accent6 77" xfId="5279"/>
    <cellStyle name="40% - Accent6 78" xfId="5280"/>
    <cellStyle name="40% - Accent6 79" xfId="5281"/>
    <cellStyle name="40% - Accent6 8" xfId="5282"/>
    <cellStyle name="40% - Accent6 80" xfId="5283"/>
    <cellStyle name="40% - Accent6 81" xfId="5284"/>
    <cellStyle name="40% - Accent6 82" xfId="5285"/>
    <cellStyle name="40% - Accent6 83" xfId="5286"/>
    <cellStyle name="40% - Accent6 84" xfId="5287"/>
    <cellStyle name="40% - Accent6 85" xfId="5288"/>
    <cellStyle name="40% - Accent6 86" xfId="5289"/>
    <cellStyle name="40% - Accent6 87" xfId="5290"/>
    <cellStyle name="40% - Accent6 88" xfId="5291"/>
    <cellStyle name="40% - Accent6 89" xfId="5292"/>
    <cellStyle name="40% - Accent6 9" xfId="5293"/>
    <cellStyle name="40% - Accent6 90" xfId="5294"/>
    <cellStyle name="40% - Accent6 91" xfId="5295"/>
    <cellStyle name="40% - Accent6 92" xfId="5296"/>
    <cellStyle name="40% - Accent6 93" xfId="5297"/>
    <cellStyle name="40% - Accent6 94" xfId="5298"/>
    <cellStyle name="40% - Accent6 95" xfId="5299"/>
    <cellStyle name="40% - Accent6 96" xfId="5300"/>
    <cellStyle name="40% - Accent6 97" xfId="5301"/>
    <cellStyle name="40% - Accent6 98" xfId="5302"/>
    <cellStyle name="40% - Accent6 99" xfId="5303"/>
    <cellStyle name="60% - Accent1 10" xfId="5304"/>
    <cellStyle name="60% - Accent1 100" xfId="5305"/>
    <cellStyle name="60% - Accent1 101" xfId="5306"/>
    <cellStyle name="60% - Accent1 102" xfId="5307"/>
    <cellStyle name="60% - Accent1 103" xfId="5308"/>
    <cellStyle name="60% - Accent1 104" xfId="5309"/>
    <cellStyle name="60% - Accent1 105" xfId="5310"/>
    <cellStyle name="60% - Accent1 106" xfId="5311"/>
    <cellStyle name="60% - Accent1 107" xfId="5312"/>
    <cellStyle name="60% - Accent1 108" xfId="5313"/>
    <cellStyle name="60% - Accent1 109" xfId="5314"/>
    <cellStyle name="60% - Accent1 11" xfId="5315"/>
    <cellStyle name="60% - Accent1 110" xfId="5316"/>
    <cellStyle name="60% - Accent1 111" xfId="5317"/>
    <cellStyle name="60% - Accent1 112" xfId="5318"/>
    <cellStyle name="60% - Accent1 113" xfId="5319"/>
    <cellStyle name="60% - Accent1 114" xfId="5320"/>
    <cellStyle name="60% - Accent1 115" xfId="5321"/>
    <cellStyle name="60% - Accent1 116" xfId="5322"/>
    <cellStyle name="60% - Accent1 117" xfId="5323"/>
    <cellStyle name="60% - Accent1 118" xfId="5324"/>
    <cellStyle name="60% - Accent1 119" xfId="5325"/>
    <cellStyle name="60% - Accent1 12" xfId="5326"/>
    <cellStyle name="60% - Accent1 120" xfId="5327"/>
    <cellStyle name="60% - Accent1 121" xfId="5328"/>
    <cellStyle name="60% - Accent1 122" xfId="5329"/>
    <cellStyle name="60% - Accent1 123" xfId="5330"/>
    <cellStyle name="60% - Accent1 124" xfId="5331"/>
    <cellStyle name="60% - Accent1 125" xfId="5332"/>
    <cellStyle name="60% - Accent1 126" xfId="5333"/>
    <cellStyle name="60% - Accent1 127" xfId="5334"/>
    <cellStyle name="60% - Accent1 128" xfId="5335"/>
    <cellStyle name="60% - Accent1 129" xfId="5336"/>
    <cellStyle name="60% - Accent1 13" xfId="5337"/>
    <cellStyle name="60% - Accent1 130" xfId="5338"/>
    <cellStyle name="60% - Accent1 131" xfId="5339"/>
    <cellStyle name="60% - Accent1 132" xfId="5340"/>
    <cellStyle name="60% - Accent1 133" xfId="5341"/>
    <cellStyle name="60% - Accent1 134" xfId="5342"/>
    <cellStyle name="60% - Accent1 135" xfId="5343"/>
    <cellStyle name="60% - Accent1 136" xfId="5344"/>
    <cellStyle name="60% - Accent1 137" xfId="5345"/>
    <cellStyle name="60% - Accent1 138" xfId="5346"/>
    <cellStyle name="60% - Accent1 139" xfId="5347"/>
    <cellStyle name="60% - Accent1 14" xfId="5348"/>
    <cellStyle name="60% - Accent1 140" xfId="5349"/>
    <cellStyle name="60% - Accent1 141" xfId="5350"/>
    <cellStyle name="60% - Accent1 142" xfId="5351"/>
    <cellStyle name="60% - Accent1 143" xfId="5352"/>
    <cellStyle name="60% - Accent1 144" xfId="5353"/>
    <cellStyle name="60% - Accent1 145" xfId="5354"/>
    <cellStyle name="60% - Accent1 146" xfId="5355"/>
    <cellStyle name="60% - Accent1 147" xfId="20296"/>
    <cellStyle name="60% - Accent1 15" xfId="5356"/>
    <cellStyle name="60% - Accent1 16" xfId="5357"/>
    <cellStyle name="60% - Accent1 17" xfId="5358"/>
    <cellStyle name="60% - Accent1 18" xfId="5359"/>
    <cellStyle name="60% - Accent1 19" xfId="5360"/>
    <cellStyle name="60% - Accent1 2" xfId="1655"/>
    <cellStyle name="60% - Accent1 2 2" xfId="5362"/>
    <cellStyle name="60% - Accent1 2 3" xfId="5363"/>
    <cellStyle name="60% - Accent1 2 4" xfId="5364"/>
    <cellStyle name="60% - Accent1 2 5" xfId="5365"/>
    <cellStyle name="60% - Accent1 2 6" xfId="20297"/>
    <cellStyle name="60% - Accent1 2 7" xfId="5361"/>
    <cellStyle name="60% - Accent1 2_tagihan bruto" xfId="5366"/>
    <cellStyle name="60% - Accent1 20" xfId="5367"/>
    <cellStyle name="60% - Accent1 21" xfId="5368"/>
    <cellStyle name="60% - Accent1 22" xfId="5369"/>
    <cellStyle name="60% - Accent1 23" xfId="5370"/>
    <cellStyle name="60% - Accent1 24" xfId="5371"/>
    <cellStyle name="60% - Accent1 25" xfId="5372"/>
    <cellStyle name="60% - Accent1 26" xfId="5373"/>
    <cellStyle name="60% - Accent1 27" xfId="5374"/>
    <cellStyle name="60% - Accent1 28" xfId="5375"/>
    <cellStyle name="60% - Accent1 29" xfId="5376"/>
    <cellStyle name="60% - Accent1 3" xfId="1656"/>
    <cellStyle name="60% - Accent1 3 2" xfId="20298"/>
    <cellStyle name="60% - Accent1 3 3" xfId="5377"/>
    <cellStyle name="60% - Accent1 30" xfId="5378"/>
    <cellStyle name="60% - Accent1 31" xfId="5379"/>
    <cellStyle name="60% - Accent1 32" xfId="5380"/>
    <cellStyle name="60% - Accent1 33" xfId="5381"/>
    <cellStyle name="60% - Accent1 34" xfId="5382"/>
    <cellStyle name="60% - Accent1 35" xfId="5383"/>
    <cellStyle name="60% - Accent1 36" xfId="5384"/>
    <cellStyle name="60% - Accent1 37" xfId="5385"/>
    <cellStyle name="60% - Accent1 38" xfId="5386"/>
    <cellStyle name="60% - Accent1 39" xfId="5387"/>
    <cellStyle name="60% - Accent1 4" xfId="1657"/>
    <cellStyle name="60% - Accent1 4 2" xfId="20299"/>
    <cellStyle name="60% - Accent1 4 3" xfId="5388"/>
    <cellStyle name="60% - Accent1 40" xfId="5389"/>
    <cellStyle name="60% - Accent1 41" xfId="5390"/>
    <cellStyle name="60% - Accent1 42" xfId="5391"/>
    <cellStyle name="60% - Accent1 43" xfId="5392"/>
    <cellStyle name="60% - Accent1 44" xfId="5393"/>
    <cellStyle name="60% - Accent1 45" xfId="5394"/>
    <cellStyle name="60% - Accent1 46" xfId="5395"/>
    <cellStyle name="60% - Accent1 47" xfId="5396"/>
    <cellStyle name="60% - Accent1 48" xfId="5397"/>
    <cellStyle name="60% - Accent1 49" xfId="5398"/>
    <cellStyle name="60% - Accent1 5" xfId="5399"/>
    <cellStyle name="60% - Accent1 5 2" xfId="20300"/>
    <cellStyle name="60% - Accent1 50" xfId="5400"/>
    <cellStyle name="60% - Accent1 51" xfId="5401"/>
    <cellStyle name="60% - Accent1 52" xfId="5402"/>
    <cellStyle name="60% - Accent1 53" xfId="5403"/>
    <cellStyle name="60% - Accent1 54" xfId="5404"/>
    <cellStyle name="60% - Accent1 55" xfId="5405"/>
    <cellStyle name="60% - Accent1 56" xfId="5406"/>
    <cellStyle name="60% - Accent1 57" xfId="5407"/>
    <cellStyle name="60% - Accent1 58" xfId="5408"/>
    <cellStyle name="60% - Accent1 59" xfId="5409"/>
    <cellStyle name="60% - Accent1 6" xfId="5410"/>
    <cellStyle name="60% - Accent1 60" xfId="5411"/>
    <cellStyle name="60% - Accent1 61" xfId="5412"/>
    <cellStyle name="60% - Accent1 62" xfId="5413"/>
    <cellStyle name="60% - Accent1 63" xfId="5414"/>
    <cellStyle name="60% - Accent1 64" xfId="5415"/>
    <cellStyle name="60% - Accent1 65" xfId="5416"/>
    <cellStyle name="60% - Accent1 66" xfId="5417"/>
    <cellStyle name="60% - Accent1 67" xfId="5418"/>
    <cellStyle name="60% - Accent1 68" xfId="5419"/>
    <cellStyle name="60% - Accent1 69" xfId="5420"/>
    <cellStyle name="60% - Accent1 7" xfId="5421"/>
    <cellStyle name="60% - Accent1 70" xfId="5422"/>
    <cellStyle name="60% - Accent1 71" xfId="5423"/>
    <cellStyle name="60% - Accent1 72" xfId="5424"/>
    <cellStyle name="60% - Accent1 73" xfId="5425"/>
    <cellStyle name="60% - Accent1 74" xfId="5426"/>
    <cellStyle name="60% - Accent1 75" xfId="5427"/>
    <cellStyle name="60% - Accent1 76" xfId="5428"/>
    <cellStyle name="60% - Accent1 77" xfId="5429"/>
    <cellStyle name="60% - Accent1 78" xfId="5430"/>
    <cellStyle name="60% - Accent1 79" xfId="5431"/>
    <cellStyle name="60% - Accent1 8" xfId="5432"/>
    <cellStyle name="60% - Accent1 80" xfId="5433"/>
    <cellStyle name="60% - Accent1 81" xfId="5434"/>
    <cellStyle name="60% - Accent1 82" xfId="5435"/>
    <cellStyle name="60% - Accent1 83" xfId="5436"/>
    <cellStyle name="60% - Accent1 84" xfId="5437"/>
    <cellStyle name="60% - Accent1 85" xfId="5438"/>
    <cellStyle name="60% - Accent1 86" xfId="5439"/>
    <cellStyle name="60% - Accent1 87" xfId="5440"/>
    <cellStyle name="60% - Accent1 88" xfId="5441"/>
    <cellStyle name="60% - Accent1 89" xfId="5442"/>
    <cellStyle name="60% - Accent1 9" xfId="5443"/>
    <cellStyle name="60% - Accent1 90" xfId="5444"/>
    <cellStyle name="60% - Accent1 91" xfId="5445"/>
    <cellStyle name="60% - Accent1 92" xfId="5446"/>
    <cellStyle name="60% - Accent1 93" xfId="5447"/>
    <cellStyle name="60% - Accent1 94" xfId="5448"/>
    <cellStyle name="60% - Accent1 95" xfId="5449"/>
    <cellStyle name="60% - Accent1 96" xfId="5450"/>
    <cellStyle name="60% - Accent1 97" xfId="5451"/>
    <cellStyle name="60% - Accent1 98" xfId="5452"/>
    <cellStyle name="60% - Accent1 99" xfId="5453"/>
    <cellStyle name="60% - Accent2 10" xfId="5454"/>
    <cellStyle name="60% - Accent2 100" xfId="5455"/>
    <cellStyle name="60% - Accent2 101" xfId="5456"/>
    <cellStyle name="60% - Accent2 102" xfId="5457"/>
    <cellStyle name="60% - Accent2 103" xfId="5458"/>
    <cellStyle name="60% - Accent2 104" xfId="5459"/>
    <cellStyle name="60% - Accent2 105" xfId="5460"/>
    <cellStyle name="60% - Accent2 106" xfId="5461"/>
    <cellStyle name="60% - Accent2 107" xfId="5462"/>
    <cellStyle name="60% - Accent2 108" xfId="5463"/>
    <cellStyle name="60% - Accent2 109" xfId="5464"/>
    <cellStyle name="60% - Accent2 11" xfId="5465"/>
    <cellStyle name="60% - Accent2 110" xfId="5466"/>
    <cellStyle name="60% - Accent2 111" xfId="5467"/>
    <cellStyle name="60% - Accent2 112" xfId="5468"/>
    <cellStyle name="60% - Accent2 113" xfId="5469"/>
    <cellStyle name="60% - Accent2 114" xfId="5470"/>
    <cellStyle name="60% - Accent2 115" xfId="5471"/>
    <cellStyle name="60% - Accent2 116" xfId="5472"/>
    <cellStyle name="60% - Accent2 117" xfId="5473"/>
    <cellStyle name="60% - Accent2 118" xfId="5474"/>
    <cellStyle name="60% - Accent2 119" xfId="5475"/>
    <cellStyle name="60% - Accent2 12" xfId="5476"/>
    <cellStyle name="60% - Accent2 120" xfId="5477"/>
    <cellStyle name="60% - Accent2 121" xfId="5478"/>
    <cellStyle name="60% - Accent2 122" xfId="5479"/>
    <cellStyle name="60% - Accent2 123" xfId="5480"/>
    <cellStyle name="60% - Accent2 124" xfId="5481"/>
    <cellStyle name="60% - Accent2 125" xfId="5482"/>
    <cellStyle name="60% - Accent2 126" xfId="5483"/>
    <cellStyle name="60% - Accent2 127" xfId="5484"/>
    <cellStyle name="60% - Accent2 128" xfId="5485"/>
    <cellStyle name="60% - Accent2 129" xfId="5486"/>
    <cellStyle name="60% - Accent2 13" xfId="5487"/>
    <cellStyle name="60% - Accent2 130" xfId="5488"/>
    <cellStyle name="60% - Accent2 131" xfId="5489"/>
    <cellStyle name="60% - Accent2 132" xfId="5490"/>
    <cellStyle name="60% - Accent2 133" xfId="5491"/>
    <cellStyle name="60% - Accent2 134" xfId="5492"/>
    <cellStyle name="60% - Accent2 135" xfId="5493"/>
    <cellStyle name="60% - Accent2 136" xfId="5494"/>
    <cellStyle name="60% - Accent2 137" xfId="5495"/>
    <cellStyle name="60% - Accent2 138" xfId="5496"/>
    <cellStyle name="60% - Accent2 139" xfId="5497"/>
    <cellStyle name="60% - Accent2 14" xfId="5498"/>
    <cellStyle name="60% - Accent2 140" xfId="5499"/>
    <cellStyle name="60% - Accent2 141" xfId="5500"/>
    <cellStyle name="60% - Accent2 142" xfId="5501"/>
    <cellStyle name="60% - Accent2 143" xfId="5502"/>
    <cellStyle name="60% - Accent2 144" xfId="5503"/>
    <cellStyle name="60% - Accent2 145" xfId="5504"/>
    <cellStyle name="60% - Accent2 146" xfId="5505"/>
    <cellStyle name="60% - Accent2 147" xfId="20301"/>
    <cellStyle name="60% - Accent2 15" xfId="5506"/>
    <cellStyle name="60% - Accent2 16" xfId="5507"/>
    <cellStyle name="60% - Accent2 17" xfId="5508"/>
    <cellStyle name="60% - Accent2 18" xfId="5509"/>
    <cellStyle name="60% - Accent2 19" xfId="5510"/>
    <cellStyle name="60% - Accent2 2" xfId="1658"/>
    <cellStyle name="60% - Accent2 2 2" xfId="5512"/>
    <cellStyle name="60% - Accent2 2 3" xfId="5513"/>
    <cellStyle name="60% - Accent2 2 4" xfId="5514"/>
    <cellStyle name="60% - Accent2 2 5" xfId="5515"/>
    <cellStyle name="60% - Accent2 2 6" xfId="20302"/>
    <cellStyle name="60% - Accent2 2 7" xfId="5511"/>
    <cellStyle name="60% - Accent2 2_tagihan bruto" xfId="5516"/>
    <cellStyle name="60% - Accent2 20" xfId="5517"/>
    <cellStyle name="60% - Accent2 21" xfId="5518"/>
    <cellStyle name="60% - Accent2 22" xfId="5519"/>
    <cellStyle name="60% - Accent2 23" xfId="5520"/>
    <cellStyle name="60% - Accent2 24" xfId="5521"/>
    <cellStyle name="60% - Accent2 25" xfId="5522"/>
    <cellStyle name="60% - Accent2 26" xfId="5523"/>
    <cellStyle name="60% - Accent2 27" xfId="5524"/>
    <cellStyle name="60% - Accent2 28" xfId="5525"/>
    <cellStyle name="60% - Accent2 29" xfId="5526"/>
    <cellStyle name="60% - Accent2 3" xfId="1659"/>
    <cellStyle name="60% - Accent2 3 2" xfId="20303"/>
    <cellStyle name="60% - Accent2 3 3" xfId="5527"/>
    <cellStyle name="60% - Accent2 30" xfId="5528"/>
    <cellStyle name="60% - Accent2 31" xfId="5529"/>
    <cellStyle name="60% - Accent2 32" xfId="5530"/>
    <cellStyle name="60% - Accent2 33" xfId="5531"/>
    <cellStyle name="60% - Accent2 34" xfId="5532"/>
    <cellStyle name="60% - Accent2 35" xfId="5533"/>
    <cellStyle name="60% - Accent2 36" xfId="5534"/>
    <cellStyle name="60% - Accent2 37" xfId="5535"/>
    <cellStyle name="60% - Accent2 38" xfId="5536"/>
    <cellStyle name="60% - Accent2 39" xfId="5537"/>
    <cellStyle name="60% - Accent2 4" xfId="1660"/>
    <cellStyle name="60% - Accent2 4 2" xfId="20304"/>
    <cellStyle name="60% - Accent2 4 3" xfId="5538"/>
    <cellStyle name="60% - Accent2 40" xfId="5539"/>
    <cellStyle name="60% - Accent2 41" xfId="5540"/>
    <cellStyle name="60% - Accent2 42" xfId="5541"/>
    <cellStyle name="60% - Accent2 43" xfId="5542"/>
    <cellStyle name="60% - Accent2 44" xfId="5543"/>
    <cellStyle name="60% - Accent2 45" xfId="5544"/>
    <cellStyle name="60% - Accent2 46" xfId="5545"/>
    <cellStyle name="60% - Accent2 47" xfId="5546"/>
    <cellStyle name="60% - Accent2 48" xfId="5547"/>
    <cellStyle name="60% - Accent2 49" xfId="5548"/>
    <cellStyle name="60% - Accent2 5" xfId="5549"/>
    <cellStyle name="60% - Accent2 5 2" xfId="20305"/>
    <cellStyle name="60% - Accent2 50" xfId="5550"/>
    <cellStyle name="60% - Accent2 51" xfId="5551"/>
    <cellStyle name="60% - Accent2 52" xfId="5552"/>
    <cellStyle name="60% - Accent2 53" xfId="5553"/>
    <cellStyle name="60% - Accent2 54" xfId="5554"/>
    <cellStyle name="60% - Accent2 55" xfId="5555"/>
    <cellStyle name="60% - Accent2 56" xfId="5556"/>
    <cellStyle name="60% - Accent2 57" xfId="5557"/>
    <cellStyle name="60% - Accent2 58" xfId="5558"/>
    <cellStyle name="60% - Accent2 59" xfId="5559"/>
    <cellStyle name="60% - Accent2 6" xfId="5560"/>
    <cellStyle name="60% - Accent2 60" xfId="5561"/>
    <cellStyle name="60% - Accent2 61" xfId="5562"/>
    <cellStyle name="60% - Accent2 62" xfId="5563"/>
    <cellStyle name="60% - Accent2 63" xfId="5564"/>
    <cellStyle name="60% - Accent2 64" xfId="5565"/>
    <cellStyle name="60% - Accent2 65" xfId="5566"/>
    <cellStyle name="60% - Accent2 66" xfId="5567"/>
    <cellStyle name="60% - Accent2 67" xfId="5568"/>
    <cellStyle name="60% - Accent2 68" xfId="5569"/>
    <cellStyle name="60% - Accent2 69" xfId="5570"/>
    <cellStyle name="60% - Accent2 7" xfId="5571"/>
    <cellStyle name="60% - Accent2 70" xfId="5572"/>
    <cellStyle name="60% - Accent2 71" xfId="5573"/>
    <cellStyle name="60% - Accent2 72" xfId="5574"/>
    <cellStyle name="60% - Accent2 73" xfId="5575"/>
    <cellStyle name="60% - Accent2 74" xfId="5576"/>
    <cellStyle name="60% - Accent2 75" xfId="5577"/>
    <cellStyle name="60% - Accent2 76" xfId="5578"/>
    <cellStyle name="60% - Accent2 77" xfId="5579"/>
    <cellStyle name="60% - Accent2 78" xfId="5580"/>
    <cellStyle name="60% - Accent2 79" xfId="5581"/>
    <cellStyle name="60% - Accent2 8" xfId="5582"/>
    <cellStyle name="60% - Accent2 80" xfId="5583"/>
    <cellStyle name="60% - Accent2 81" xfId="5584"/>
    <cellStyle name="60% - Accent2 82" xfId="5585"/>
    <cellStyle name="60% - Accent2 83" xfId="5586"/>
    <cellStyle name="60% - Accent2 84" xfId="5587"/>
    <cellStyle name="60% - Accent2 85" xfId="5588"/>
    <cellStyle name="60% - Accent2 86" xfId="5589"/>
    <cellStyle name="60% - Accent2 87" xfId="5590"/>
    <cellStyle name="60% - Accent2 88" xfId="5591"/>
    <cellStyle name="60% - Accent2 89" xfId="5592"/>
    <cellStyle name="60% - Accent2 9" xfId="5593"/>
    <cellStyle name="60% - Accent2 90" xfId="5594"/>
    <cellStyle name="60% - Accent2 91" xfId="5595"/>
    <cellStyle name="60% - Accent2 92" xfId="5596"/>
    <cellStyle name="60% - Accent2 93" xfId="5597"/>
    <cellStyle name="60% - Accent2 94" xfId="5598"/>
    <cellStyle name="60% - Accent2 95" xfId="5599"/>
    <cellStyle name="60% - Accent2 96" xfId="5600"/>
    <cellStyle name="60% - Accent2 97" xfId="5601"/>
    <cellStyle name="60% - Accent2 98" xfId="5602"/>
    <cellStyle name="60% - Accent2 99" xfId="5603"/>
    <cellStyle name="60% - Accent3 10" xfId="5604"/>
    <cellStyle name="60% - Accent3 100" xfId="5605"/>
    <cellStyle name="60% - Accent3 101" xfId="5606"/>
    <cellStyle name="60% - Accent3 102" xfId="5607"/>
    <cellStyle name="60% - Accent3 103" xfId="5608"/>
    <cellStyle name="60% - Accent3 104" xfId="5609"/>
    <cellStyle name="60% - Accent3 105" xfId="5610"/>
    <cellStyle name="60% - Accent3 106" xfId="5611"/>
    <cellStyle name="60% - Accent3 107" xfId="5612"/>
    <cellStyle name="60% - Accent3 108" xfId="5613"/>
    <cellStyle name="60% - Accent3 109" xfId="5614"/>
    <cellStyle name="60% - Accent3 11" xfId="5615"/>
    <cellStyle name="60% - Accent3 110" xfId="5616"/>
    <cellStyle name="60% - Accent3 111" xfId="5617"/>
    <cellStyle name="60% - Accent3 112" xfId="5618"/>
    <cellStyle name="60% - Accent3 113" xfId="5619"/>
    <cellStyle name="60% - Accent3 114" xfId="5620"/>
    <cellStyle name="60% - Accent3 115" xfId="5621"/>
    <cellStyle name="60% - Accent3 116" xfId="5622"/>
    <cellStyle name="60% - Accent3 117" xfId="5623"/>
    <cellStyle name="60% - Accent3 118" xfId="5624"/>
    <cellStyle name="60% - Accent3 119" xfId="5625"/>
    <cellStyle name="60% - Accent3 12" xfId="5626"/>
    <cellStyle name="60% - Accent3 120" xfId="5627"/>
    <cellStyle name="60% - Accent3 121" xfId="5628"/>
    <cellStyle name="60% - Accent3 122" xfId="5629"/>
    <cellStyle name="60% - Accent3 123" xfId="5630"/>
    <cellStyle name="60% - Accent3 124" xfId="5631"/>
    <cellStyle name="60% - Accent3 125" xfId="5632"/>
    <cellStyle name="60% - Accent3 126" xfId="5633"/>
    <cellStyle name="60% - Accent3 127" xfId="5634"/>
    <cellStyle name="60% - Accent3 128" xfId="5635"/>
    <cellStyle name="60% - Accent3 129" xfId="5636"/>
    <cellStyle name="60% - Accent3 13" xfId="5637"/>
    <cellStyle name="60% - Accent3 130" xfId="5638"/>
    <cellStyle name="60% - Accent3 131" xfId="5639"/>
    <cellStyle name="60% - Accent3 132" xfId="5640"/>
    <cellStyle name="60% - Accent3 133" xfId="5641"/>
    <cellStyle name="60% - Accent3 134" xfId="5642"/>
    <cellStyle name="60% - Accent3 135" xfId="5643"/>
    <cellStyle name="60% - Accent3 136" xfId="5644"/>
    <cellStyle name="60% - Accent3 137" xfId="5645"/>
    <cellStyle name="60% - Accent3 138" xfId="5646"/>
    <cellStyle name="60% - Accent3 139" xfId="5647"/>
    <cellStyle name="60% - Accent3 14" xfId="5648"/>
    <cellStyle name="60% - Accent3 140" xfId="5649"/>
    <cellStyle name="60% - Accent3 141" xfId="5650"/>
    <cellStyle name="60% - Accent3 142" xfId="5651"/>
    <cellStyle name="60% - Accent3 143" xfId="5652"/>
    <cellStyle name="60% - Accent3 144" xfId="5653"/>
    <cellStyle name="60% - Accent3 145" xfId="5654"/>
    <cellStyle name="60% - Accent3 146" xfId="5655"/>
    <cellStyle name="60% - Accent3 147" xfId="20306"/>
    <cellStyle name="60% - Accent3 15" xfId="5656"/>
    <cellStyle name="60% - Accent3 16" xfId="5657"/>
    <cellStyle name="60% - Accent3 17" xfId="5658"/>
    <cellStyle name="60% - Accent3 18" xfId="5659"/>
    <cellStyle name="60% - Accent3 19" xfId="5660"/>
    <cellStyle name="60% - Accent3 2" xfId="1661"/>
    <cellStyle name="60% - Accent3 2 2" xfId="5662"/>
    <cellStyle name="60% - Accent3 2 3" xfId="5663"/>
    <cellStyle name="60% - Accent3 2 4" xfId="5664"/>
    <cellStyle name="60% - Accent3 2 5" xfId="5665"/>
    <cellStyle name="60% - Accent3 2 6" xfId="20307"/>
    <cellStyle name="60% - Accent3 2 7" xfId="5661"/>
    <cellStyle name="60% - Accent3 2_tagihan bruto" xfId="5666"/>
    <cellStyle name="60% - Accent3 20" xfId="5667"/>
    <cellStyle name="60% - Accent3 21" xfId="5668"/>
    <cellStyle name="60% - Accent3 22" xfId="5669"/>
    <cellStyle name="60% - Accent3 23" xfId="5670"/>
    <cellStyle name="60% - Accent3 24" xfId="5671"/>
    <cellStyle name="60% - Accent3 25" xfId="5672"/>
    <cellStyle name="60% - Accent3 26" xfId="5673"/>
    <cellStyle name="60% - Accent3 27" xfId="5674"/>
    <cellStyle name="60% - Accent3 28" xfId="5675"/>
    <cellStyle name="60% - Accent3 29" xfId="5676"/>
    <cellStyle name="60% - Accent3 3" xfId="1662"/>
    <cellStyle name="60% - Accent3 3 2" xfId="20308"/>
    <cellStyle name="60% - Accent3 3 3" xfId="5677"/>
    <cellStyle name="60% - Accent3 30" xfId="5678"/>
    <cellStyle name="60% - Accent3 31" xfId="5679"/>
    <cellStyle name="60% - Accent3 32" xfId="5680"/>
    <cellStyle name="60% - Accent3 33" xfId="5681"/>
    <cellStyle name="60% - Accent3 34" xfId="5682"/>
    <cellStyle name="60% - Accent3 35" xfId="5683"/>
    <cellStyle name="60% - Accent3 36" xfId="5684"/>
    <cellStyle name="60% - Accent3 37" xfId="5685"/>
    <cellStyle name="60% - Accent3 38" xfId="5686"/>
    <cellStyle name="60% - Accent3 39" xfId="5687"/>
    <cellStyle name="60% - Accent3 4" xfId="1663"/>
    <cellStyle name="60% - Accent3 4 2" xfId="20309"/>
    <cellStyle name="60% - Accent3 4 3" xfId="5688"/>
    <cellStyle name="60% - Accent3 40" xfId="5689"/>
    <cellStyle name="60% - Accent3 41" xfId="5690"/>
    <cellStyle name="60% - Accent3 42" xfId="5691"/>
    <cellStyle name="60% - Accent3 43" xfId="5692"/>
    <cellStyle name="60% - Accent3 44" xfId="5693"/>
    <cellStyle name="60% - Accent3 45" xfId="5694"/>
    <cellStyle name="60% - Accent3 46" xfId="5695"/>
    <cellStyle name="60% - Accent3 47" xfId="5696"/>
    <cellStyle name="60% - Accent3 48" xfId="5697"/>
    <cellStyle name="60% - Accent3 49" xfId="5698"/>
    <cellStyle name="60% - Accent3 5" xfId="5699"/>
    <cellStyle name="60% - Accent3 5 2" xfId="20310"/>
    <cellStyle name="60% - Accent3 50" xfId="5700"/>
    <cellStyle name="60% - Accent3 51" xfId="5701"/>
    <cellStyle name="60% - Accent3 52" xfId="5702"/>
    <cellStyle name="60% - Accent3 53" xfId="5703"/>
    <cellStyle name="60% - Accent3 54" xfId="5704"/>
    <cellStyle name="60% - Accent3 55" xfId="5705"/>
    <cellStyle name="60% - Accent3 56" xfId="5706"/>
    <cellStyle name="60% - Accent3 57" xfId="5707"/>
    <cellStyle name="60% - Accent3 58" xfId="5708"/>
    <cellStyle name="60% - Accent3 59" xfId="5709"/>
    <cellStyle name="60% - Accent3 6" xfId="5710"/>
    <cellStyle name="60% - Accent3 60" xfId="5711"/>
    <cellStyle name="60% - Accent3 61" xfId="5712"/>
    <cellStyle name="60% - Accent3 62" xfId="5713"/>
    <cellStyle name="60% - Accent3 63" xfId="5714"/>
    <cellStyle name="60% - Accent3 64" xfId="5715"/>
    <cellStyle name="60% - Accent3 65" xfId="5716"/>
    <cellStyle name="60% - Accent3 66" xfId="5717"/>
    <cellStyle name="60% - Accent3 67" xfId="5718"/>
    <cellStyle name="60% - Accent3 68" xfId="5719"/>
    <cellStyle name="60% - Accent3 69" xfId="5720"/>
    <cellStyle name="60% - Accent3 7" xfId="5721"/>
    <cellStyle name="60% - Accent3 70" xfId="5722"/>
    <cellStyle name="60% - Accent3 71" xfId="5723"/>
    <cellStyle name="60% - Accent3 72" xfId="5724"/>
    <cellStyle name="60% - Accent3 73" xfId="5725"/>
    <cellStyle name="60% - Accent3 74" xfId="5726"/>
    <cellStyle name="60% - Accent3 75" xfId="5727"/>
    <cellStyle name="60% - Accent3 76" xfId="5728"/>
    <cellStyle name="60% - Accent3 77" xfId="5729"/>
    <cellStyle name="60% - Accent3 78" xfId="5730"/>
    <cellStyle name="60% - Accent3 79" xfId="5731"/>
    <cellStyle name="60% - Accent3 8" xfId="5732"/>
    <cellStyle name="60% - Accent3 80" xfId="5733"/>
    <cellStyle name="60% - Accent3 81" xfId="5734"/>
    <cellStyle name="60% - Accent3 82" xfId="5735"/>
    <cellStyle name="60% - Accent3 83" xfId="5736"/>
    <cellStyle name="60% - Accent3 84" xfId="5737"/>
    <cellStyle name="60% - Accent3 85" xfId="5738"/>
    <cellStyle name="60% - Accent3 86" xfId="5739"/>
    <cellStyle name="60% - Accent3 87" xfId="5740"/>
    <cellStyle name="60% - Accent3 88" xfId="5741"/>
    <cellStyle name="60% - Accent3 89" xfId="5742"/>
    <cellStyle name="60% - Accent3 9" xfId="5743"/>
    <cellStyle name="60% - Accent3 90" xfId="5744"/>
    <cellStyle name="60% - Accent3 91" xfId="5745"/>
    <cellStyle name="60% - Accent3 92" xfId="5746"/>
    <cellStyle name="60% - Accent3 93" xfId="5747"/>
    <cellStyle name="60% - Accent3 94" xfId="5748"/>
    <cellStyle name="60% - Accent3 95" xfId="5749"/>
    <cellStyle name="60% - Accent3 96" xfId="5750"/>
    <cellStyle name="60% - Accent3 97" xfId="5751"/>
    <cellStyle name="60% - Accent3 98" xfId="5752"/>
    <cellStyle name="60% - Accent3 99" xfId="5753"/>
    <cellStyle name="60% - Accent4 10" xfId="5754"/>
    <cellStyle name="60% - Accent4 100" xfId="5755"/>
    <cellStyle name="60% - Accent4 101" xfId="5756"/>
    <cellStyle name="60% - Accent4 102" xfId="5757"/>
    <cellStyle name="60% - Accent4 103" xfId="5758"/>
    <cellStyle name="60% - Accent4 104" xfId="5759"/>
    <cellStyle name="60% - Accent4 105" xfId="5760"/>
    <cellStyle name="60% - Accent4 106" xfId="5761"/>
    <cellStyle name="60% - Accent4 107" xfId="5762"/>
    <cellStyle name="60% - Accent4 108" xfId="5763"/>
    <cellStyle name="60% - Accent4 109" xfId="5764"/>
    <cellStyle name="60% - Accent4 11" xfId="5765"/>
    <cellStyle name="60% - Accent4 110" xfId="5766"/>
    <cellStyle name="60% - Accent4 111" xfId="5767"/>
    <cellStyle name="60% - Accent4 112" xfId="5768"/>
    <cellStyle name="60% - Accent4 113" xfId="5769"/>
    <cellStyle name="60% - Accent4 114" xfId="5770"/>
    <cellStyle name="60% - Accent4 115" xfId="5771"/>
    <cellStyle name="60% - Accent4 116" xfId="5772"/>
    <cellStyle name="60% - Accent4 117" xfId="5773"/>
    <cellStyle name="60% - Accent4 118" xfId="5774"/>
    <cellStyle name="60% - Accent4 119" xfId="5775"/>
    <cellStyle name="60% - Accent4 12" xfId="5776"/>
    <cellStyle name="60% - Accent4 120" xfId="5777"/>
    <cellStyle name="60% - Accent4 121" xfId="5778"/>
    <cellStyle name="60% - Accent4 122" xfId="5779"/>
    <cellStyle name="60% - Accent4 123" xfId="5780"/>
    <cellStyle name="60% - Accent4 124" xfId="5781"/>
    <cellStyle name="60% - Accent4 125" xfId="5782"/>
    <cellStyle name="60% - Accent4 126" xfId="5783"/>
    <cellStyle name="60% - Accent4 127" xfId="5784"/>
    <cellStyle name="60% - Accent4 128" xfId="5785"/>
    <cellStyle name="60% - Accent4 129" xfId="5786"/>
    <cellStyle name="60% - Accent4 13" xfId="5787"/>
    <cellStyle name="60% - Accent4 130" xfId="5788"/>
    <cellStyle name="60% - Accent4 131" xfId="5789"/>
    <cellStyle name="60% - Accent4 132" xfId="5790"/>
    <cellStyle name="60% - Accent4 133" xfId="5791"/>
    <cellStyle name="60% - Accent4 134" xfId="5792"/>
    <cellStyle name="60% - Accent4 135" xfId="5793"/>
    <cellStyle name="60% - Accent4 136" xfId="5794"/>
    <cellStyle name="60% - Accent4 137" xfId="5795"/>
    <cellStyle name="60% - Accent4 138" xfId="5796"/>
    <cellStyle name="60% - Accent4 139" xfId="5797"/>
    <cellStyle name="60% - Accent4 14" xfId="5798"/>
    <cellStyle name="60% - Accent4 140" xfId="5799"/>
    <cellStyle name="60% - Accent4 141" xfId="5800"/>
    <cellStyle name="60% - Accent4 142" xfId="5801"/>
    <cellStyle name="60% - Accent4 143" xfId="5802"/>
    <cellStyle name="60% - Accent4 144" xfId="5803"/>
    <cellStyle name="60% - Accent4 145" xfId="5804"/>
    <cellStyle name="60% - Accent4 146" xfId="5805"/>
    <cellStyle name="60% - Accent4 147" xfId="20311"/>
    <cellStyle name="60% - Accent4 15" xfId="5806"/>
    <cellStyle name="60% - Accent4 16" xfId="5807"/>
    <cellStyle name="60% - Accent4 17" xfId="5808"/>
    <cellStyle name="60% - Accent4 18" xfId="5809"/>
    <cellStyle name="60% - Accent4 19" xfId="5810"/>
    <cellStyle name="60% - Accent4 2" xfId="1664"/>
    <cellStyle name="60% - Accent4 2 2" xfId="5812"/>
    <cellStyle name="60% - Accent4 2 3" xfId="5813"/>
    <cellStyle name="60% - Accent4 2 4" xfId="5814"/>
    <cellStyle name="60% - Accent4 2 5" xfId="5815"/>
    <cellStyle name="60% - Accent4 2 6" xfId="20312"/>
    <cellStyle name="60% - Accent4 2 7" xfId="5811"/>
    <cellStyle name="60% - Accent4 2_tagihan bruto" xfId="5816"/>
    <cellStyle name="60% - Accent4 20" xfId="5817"/>
    <cellStyle name="60% - Accent4 21" xfId="5818"/>
    <cellStyle name="60% - Accent4 22" xfId="5819"/>
    <cellStyle name="60% - Accent4 23" xfId="5820"/>
    <cellStyle name="60% - Accent4 24" xfId="5821"/>
    <cellStyle name="60% - Accent4 25" xfId="5822"/>
    <cellStyle name="60% - Accent4 26" xfId="5823"/>
    <cellStyle name="60% - Accent4 27" xfId="5824"/>
    <cellStyle name="60% - Accent4 28" xfId="5825"/>
    <cellStyle name="60% - Accent4 29" xfId="5826"/>
    <cellStyle name="60% - Accent4 3" xfId="1665"/>
    <cellStyle name="60% - Accent4 3 2" xfId="20313"/>
    <cellStyle name="60% - Accent4 3 3" xfId="5827"/>
    <cellStyle name="60% - Accent4 30" xfId="5828"/>
    <cellStyle name="60% - Accent4 31" xfId="5829"/>
    <cellStyle name="60% - Accent4 32" xfId="5830"/>
    <cellStyle name="60% - Accent4 33" xfId="5831"/>
    <cellStyle name="60% - Accent4 34" xfId="5832"/>
    <cellStyle name="60% - Accent4 35" xfId="5833"/>
    <cellStyle name="60% - Accent4 36" xfId="5834"/>
    <cellStyle name="60% - Accent4 37" xfId="5835"/>
    <cellStyle name="60% - Accent4 38" xfId="5836"/>
    <cellStyle name="60% - Accent4 39" xfId="5837"/>
    <cellStyle name="60% - Accent4 4" xfId="1666"/>
    <cellStyle name="60% - Accent4 4 2" xfId="20314"/>
    <cellStyle name="60% - Accent4 4 3" xfId="5838"/>
    <cellStyle name="60% - Accent4 40" xfId="5839"/>
    <cellStyle name="60% - Accent4 41" xfId="5840"/>
    <cellStyle name="60% - Accent4 42" xfId="5841"/>
    <cellStyle name="60% - Accent4 43" xfId="5842"/>
    <cellStyle name="60% - Accent4 44" xfId="5843"/>
    <cellStyle name="60% - Accent4 45" xfId="5844"/>
    <cellStyle name="60% - Accent4 46" xfId="5845"/>
    <cellStyle name="60% - Accent4 47" xfId="5846"/>
    <cellStyle name="60% - Accent4 48" xfId="5847"/>
    <cellStyle name="60% - Accent4 49" xfId="5848"/>
    <cellStyle name="60% - Accent4 5" xfId="5849"/>
    <cellStyle name="60% - Accent4 5 2" xfId="20315"/>
    <cellStyle name="60% - Accent4 50" xfId="5850"/>
    <cellStyle name="60% - Accent4 51" xfId="5851"/>
    <cellStyle name="60% - Accent4 52" xfId="5852"/>
    <cellStyle name="60% - Accent4 53" xfId="5853"/>
    <cellStyle name="60% - Accent4 54" xfId="5854"/>
    <cellStyle name="60% - Accent4 55" xfId="5855"/>
    <cellStyle name="60% - Accent4 56" xfId="5856"/>
    <cellStyle name="60% - Accent4 57" xfId="5857"/>
    <cellStyle name="60% - Accent4 58" xfId="5858"/>
    <cellStyle name="60% - Accent4 59" xfId="5859"/>
    <cellStyle name="60% - Accent4 6" xfId="5860"/>
    <cellStyle name="60% - Accent4 60" xfId="5861"/>
    <cellStyle name="60% - Accent4 61" xfId="5862"/>
    <cellStyle name="60% - Accent4 62" xfId="5863"/>
    <cellStyle name="60% - Accent4 63" xfId="5864"/>
    <cellStyle name="60% - Accent4 64" xfId="5865"/>
    <cellStyle name="60% - Accent4 65" xfId="5866"/>
    <cellStyle name="60% - Accent4 66" xfId="5867"/>
    <cellStyle name="60% - Accent4 67" xfId="5868"/>
    <cellStyle name="60% - Accent4 68" xfId="5869"/>
    <cellStyle name="60% - Accent4 69" xfId="5870"/>
    <cellStyle name="60% - Accent4 7" xfId="5871"/>
    <cellStyle name="60% - Accent4 70" xfId="5872"/>
    <cellStyle name="60% - Accent4 71" xfId="5873"/>
    <cellStyle name="60% - Accent4 72" xfId="5874"/>
    <cellStyle name="60% - Accent4 73" xfId="5875"/>
    <cellStyle name="60% - Accent4 74" xfId="5876"/>
    <cellStyle name="60% - Accent4 75" xfId="5877"/>
    <cellStyle name="60% - Accent4 76" xfId="5878"/>
    <cellStyle name="60% - Accent4 77" xfId="5879"/>
    <cellStyle name="60% - Accent4 78" xfId="5880"/>
    <cellStyle name="60% - Accent4 79" xfId="5881"/>
    <cellStyle name="60% - Accent4 8" xfId="5882"/>
    <cellStyle name="60% - Accent4 80" xfId="5883"/>
    <cellStyle name="60% - Accent4 81" xfId="5884"/>
    <cellStyle name="60% - Accent4 82" xfId="5885"/>
    <cellStyle name="60% - Accent4 83" xfId="5886"/>
    <cellStyle name="60% - Accent4 84" xfId="5887"/>
    <cellStyle name="60% - Accent4 85" xfId="5888"/>
    <cellStyle name="60% - Accent4 86" xfId="5889"/>
    <cellStyle name="60% - Accent4 87" xfId="5890"/>
    <cellStyle name="60% - Accent4 88" xfId="5891"/>
    <cellStyle name="60% - Accent4 89" xfId="5892"/>
    <cellStyle name="60% - Accent4 9" xfId="5893"/>
    <cellStyle name="60% - Accent4 90" xfId="5894"/>
    <cellStyle name="60% - Accent4 91" xfId="5895"/>
    <cellStyle name="60% - Accent4 92" xfId="5896"/>
    <cellStyle name="60% - Accent4 93" xfId="5897"/>
    <cellStyle name="60% - Accent4 94" xfId="5898"/>
    <cellStyle name="60% - Accent4 95" xfId="5899"/>
    <cellStyle name="60% - Accent4 96" xfId="5900"/>
    <cellStyle name="60% - Accent4 97" xfId="5901"/>
    <cellStyle name="60% - Accent4 98" xfId="5902"/>
    <cellStyle name="60% - Accent4 99" xfId="5903"/>
    <cellStyle name="60% - Accent5 10" xfId="5904"/>
    <cellStyle name="60% - Accent5 100" xfId="5905"/>
    <cellStyle name="60% - Accent5 101" xfId="5906"/>
    <cellStyle name="60% - Accent5 102" xfId="5907"/>
    <cellStyle name="60% - Accent5 103" xfId="5908"/>
    <cellStyle name="60% - Accent5 104" xfId="5909"/>
    <cellStyle name="60% - Accent5 105" xfId="5910"/>
    <cellStyle name="60% - Accent5 106" xfId="5911"/>
    <cellStyle name="60% - Accent5 107" xfId="5912"/>
    <cellStyle name="60% - Accent5 108" xfId="5913"/>
    <cellStyle name="60% - Accent5 109" xfId="5914"/>
    <cellStyle name="60% - Accent5 11" xfId="5915"/>
    <cellStyle name="60% - Accent5 110" xfId="5916"/>
    <cellStyle name="60% - Accent5 111" xfId="5917"/>
    <cellStyle name="60% - Accent5 112" xfId="5918"/>
    <cellStyle name="60% - Accent5 113" xfId="5919"/>
    <cellStyle name="60% - Accent5 114" xfId="5920"/>
    <cellStyle name="60% - Accent5 115" xfId="5921"/>
    <cellStyle name="60% - Accent5 116" xfId="5922"/>
    <cellStyle name="60% - Accent5 117" xfId="5923"/>
    <cellStyle name="60% - Accent5 118" xfId="5924"/>
    <cellStyle name="60% - Accent5 119" xfId="5925"/>
    <cellStyle name="60% - Accent5 12" xfId="5926"/>
    <cellStyle name="60% - Accent5 120" xfId="5927"/>
    <cellStyle name="60% - Accent5 121" xfId="5928"/>
    <cellStyle name="60% - Accent5 122" xfId="5929"/>
    <cellStyle name="60% - Accent5 123" xfId="5930"/>
    <cellStyle name="60% - Accent5 124" xfId="5931"/>
    <cellStyle name="60% - Accent5 125" xfId="5932"/>
    <cellStyle name="60% - Accent5 126" xfId="5933"/>
    <cellStyle name="60% - Accent5 127" xfId="5934"/>
    <cellStyle name="60% - Accent5 128" xfId="5935"/>
    <cellStyle name="60% - Accent5 129" xfId="5936"/>
    <cellStyle name="60% - Accent5 13" xfId="5937"/>
    <cellStyle name="60% - Accent5 130" xfId="5938"/>
    <cellStyle name="60% - Accent5 131" xfId="5939"/>
    <cellStyle name="60% - Accent5 132" xfId="5940"/>
    <cellStyle name="60% - Accent5 133" xfId="5941"/>
    <cellStyle name="60% - Accent5 134" xfId="5942"/>
    <cellStyle name="60% - Accent5 135" xfId="5943"/>
    <cellStyle name="60% - Accent5 136" xfId="5944"/>
    <cellStyle name="60% - Accent5 137" xfId="5945"/>
    <cellStyle name="60% - Accent5 138" xfId="5946"/>
    <cellStyle name="60% - Accent5 139" xfId="5947"/>
    <cellStyle name="60% - Accent5 14" xfId="5948"/>
    <cellStyle name="60% - Accent5 140" xfId="5949"/>
    <cellStyle name="60% - Accent5 141" xfId="5950"/>
    <cellStyle name="60% - Accent5 142" xfId="5951"/>
    <cellStyle name="60% - Accent5 143" xfId="5952"/>
    <cellStyle name="60% - Accent5 144" xfId="5953"/>
    <cellStyle name="60% - Accent5 145" xfId="5954"/>
    <cellStyle name="60% - Accent5 146" xfId="5955"/>
    <cellStyle name="60% - Accent5 147" xfId="20316"/>
    <cellStyle name="60% - Accent5 15" xfId="5956"/>
    <cellStyle name="60% - Accent5 16" xfId="5957"/>
    <cellStyle name="60% - Accent5 17" xfId="5958"/>
    <cellStyle name="60% - Accent5 18" xfId="5959"/>
    <cellStyle name="60% - Accent5 19" xfId="5960"/>
    <cellStyle name="60% - Accent5 2" xfId="1667"/>
    <cellStyle name="60% - Accent5 2 2" xfId="5962"/>
    <cellStyle name="60% - Accent5 2 3" xfId="5963"/>
    <cellStyle name="60% - Accent5 2 4" xfId="5964"/>
    <cellStyle name="60% - Accent5 2 5" xfId="5965"/>
    <cellStyle name="60% - Accent5 2 6" xfId="20317"/>
    <cellStyle name="60% - Accent5 2 7" xfId="5961"/>
    <cellStyle name="60% - Accent5 2_tagihan bruto" xfId="5966"/>
    <cellStyle name="60% - Accent5 20" xfId="5967"/>
    <cellStyle name="60% - Accent5 21" xfId="5968"/>
    <cellStyle name="60% - Accent5 22" xfId="5969"/>
    <cellStyle name="60% - Accent5 23" xfId="5970"/>
    <cellStyle name="60% - Accent5 24" xfId="5971"/>
    <cellStyle name="60% - Accent5 25" xfId="5972"/>
    <cellStyle name="60% - Accent5 26" xfId="5973"/>
    <cellStyle name="60% - Accent5 27" xfId="5974"/>
    <cellStyle name="60% - Accent5 28" xfId="5975"/>
    <cellStyle name="60% - Accent5 29" xfId="5976"/>
    <cellStyle name="60% - Accent5 3" xfId="1668"/>
    <cellStyle name="60% - Accent5 3 2" xfId="20318"/>
    <cellStyle name="60% - Accent5 3 3" xfId="5977"/>
    <cellStyle name="60% - Accent5 30" xfId="5978"/>
    <cellStyle name="60% - Accent5 31" xfId="5979"/>
    <cellStyle name="60% - Accent5 32" xfId="5980"/>
    <cellStyle name="60% - Accent5 33" xfId="5981"/>
    <cellStyle name="60% - Accent5 34" xfId="5982"/>
    <cellStyle name="60% - Accent5 35" xfId="5983"/>
    <cellStyle name="60% - Accent5 36" xfId="5984"/>
    <cellStyle name="60% - Accent5 37" xfId="5985"/>
    <cellStyle name="60% - Accent5 38" xfId="5986"/>
    <cellStyle name="60% - Accent5 39" xfId="5987"/>
    <cellStyle name="60% - Accent5 4" xfId="1669"/>
    <cellStyle name="60% - Accent5 4 2" xfId="20319"/>
    <cellStyle name="60% - Accent5 4 3" xfId="5988"/>
    <cellStyle name="60% - Accent5 40" xfId="5989"/>
    <cellStyle name="60% - Accent5 41" xfId="5990"/>
    <cellStyle name="60% - Accent5 42" xfId="5991"/>
    <cellStyle name="60% - Accent5 43" xfId="5992"/>
    <cellStyle name="60% - Accent5 44" xfId="5993"/>
    <cellStyle name="60% - Accent5 45" xfId="5994"/>
    <cellStyle name="60% - Accent5 46" xfId="5995"/>
    <cellStyle name="60% - Accent5 47" xfId="5996"/>
    <cellStyle name="60% - Accent5 48" xfId="5997"/>
    <cellStyle name="60% - Accent5 49" xfId="5998"/>
    <cellStyle name="60% - Accent5 5" xfId="5999"/>
    <cellStyle name="60% - Accent5 5 2" xfId="20320"/>
    <cellStyle name="60% - Accent5 50" xfId="6000"/>
    <cellStyle name="60% - Accent5 51" xfId="6001"/>
    <cellStyle name="60% - Accent5 52" xfId="6002"/>
    <cellStyle name="60% - Accent5 53" xfId="6003"/>
    <cellStyle name="60% - Accent5 54" xfId="6004"/>
    <cellStyle name="60% - Accent5 55" xfId="6005"/>
    <cellStyle name="60% - Accent5 56" xfId="6006"/>
    <cellStyle name="60% - Accent5 57" xfId="6007"/>
    <cellStyle name="60% - Accent5 58" xfId="6008"/>
    <cellStyle name="60% - Accent5 59" xfId="6009"/>
    <cellStyle name="60% - Accent5 6" xfId="6010"/>
    <cellStyle name="60% - Accent5 60" xfId="6011"/>
    <cellStyle name="60% - Accent5 61" xfId="6012"/>
    <cellStyle name="60% - Accent5 62" xfId="6013"/>
    <cellStyle name="60% - Accent5 63" xfId="6014"/>
    <cellStyle name="60% - Accent5 64" xfId="6015"/>
    <cellStyle name="60% - Accent5 65" xfId="6016"/>
    <cellStyle name="60% - Accent5 66" xfId="6017"/>
    <cellStyle name="60% - Accent5 67" xfId="6018"/>
    <cellStyle name="60% - Accent5 68" xfId="6019"/>
    <cellStyle name="60% - Accent5 69" xfId="6020"/>
    <cellStyle name="60% - Accent5 7" xfId="6021"/>
    <cellStyle name="60% - Accent5 70" xfId="6022"/>
    <cellStyle name="60% - Accent5 71" xfId="6023"/>
    <cellStyle name="60% - Accent5 72" xfId="6024"/>
    <cellStyle name="60% - Accent5 73" xfId="6025"/>
    <cellStyle name="60% - Accent5 74" xfId="6026"/>
    <cellStyle name="60% - Accent5 75" xfId="6027"/>
    <cellStyle name="60% - Accent5 76" xfId="6028"/>
    <cellStyle name="60% - Accent5 77" xfId="6029"/>
    <cellStyle name="60% - Accent5 78" xfId="6030"/>
    <cellStyle name="60% - Accent5 79" xfId="6031"/>
    <cellStyle name="60% - Accent5 8" xfId="6032"/>
    <cellStyle name="60% - Accent5 80" xfId="6033"/>
    <cellStyle name="60% - Accent5 81" xfId="6034"/>
    <cellStyle name="60% - Accent5 82" xfId="6035"/>
    <cellStyle name="60% - Accent5 83" xfId="6036"/>
    <cellStyle name="60% - Accent5 84" xfId="6037"/>
    <cellStyle name="60% - Accent5 85" xfId="6038"/>
    <cellStyle name="60% - Accent5 86" xfId="6039"/>
    <cellStyle name="60% - Accent5 87" xfId="6040"/>
    <cellStyle name="60% - Accent5 88" xfId="6041"/>
    <cellStyle name="60% - Accent5 89" xfId="6042"/>
    <cellStyle name="60% - Accent5 9" xfId="6043"/>
    <cellStyle name="60% - Accent5 90" xfId="6044"/>
    <cellStyle name="60% - Accent5 91" xfId="6045"/>
    <cellStyle name="60% - Accent5 92" xfId="6046"/>
    <cellStyle name="60% - Accent5 93" xfId="6047"/>
    <cellStyle name="60% - Accent5 94" xfId="6048"/>
    <cellStyle name="60% - Accent5 95" xfId="6049"/>
    <cellStyle name="60% - Accent5 96" xfId="6050"/>
    <cellStyle name="60% - Accent5 97" xfId="6051"/>
    <cellStyle name="60% - Accent5 98" xfId="6052"/>
    <cellStyle name="60% - Accent5 99" xfId="6053"/>
    <cellStyle name="60% - Accent6 10" xfId="6054"/>
    <cellStyle name="60% - Accent6 100" xfId="6055"/>
    <cellStyle name="60% - Accent6 101" xfId="6056"/>
    <cellStyle name="60% - Accent6 102" xfId="6057"/>
    <cellStyle name="60% - Accent6 103" xfId="6058"/>
    <cellStyle name="60% - Accent6 104" xfId="6059"/>
    <cellStyle name="60% - Accent6 105" xfId="6060"/>
    <cellStyle name="60% - Accent6 106" xfId="6061"/>
    <cellStyle name="60% - Accent6 107" xfId="6062"/>
    <cellStyle name="60% - Accent6 108" xfId="6063"/>
    <cellStyle name="60% - Accent6 109" xfId="6064"/>
    <cellStyle name="60% - Accent6 11" xfId="6065"/>
    <cellStyle name="60% - Accent6 110" xfId="6066"/>
    <cellStyle name="60% - Accent6 111" xfId="6067"/>
    <cellStyle name="60% - Accent6 112" xfId="6068"/>
    <cellStyle name="60% - Accent6 113" xfId="6069"/>
    <cellStyle name="60% - Accent6 114" xfId="6070"/>
    <cellStyle name="60% - Accent6 115" xfId="6071"/>
    <cellStyle name="60% - Accent6 116" xfId="6072"/>
    <cellStyle name="60% - Accent6 117" xfId="6073"/>
    <cellStyle name="60% - Accent6 118" xfId="6074"/>
    <cellStyle name="60% - Accent6 119" xfId="6075"/>
    <cellStyle name="60% - Accent6 12" xfId="6076"/>
    <cellStyle name="60% - Accent6 120" xfId="6077"/>
    <cellStyle name="60% - Accent6 121" xfId="6078"/>
    <cellStyle name="60% - Accent6 122" xfId="6079"/>
    <cellStyle name="60% - Accent6 123" xfId="6080"/>
    <cellStyle name="60% - Accent6 124" xfId="6081"/>
    <cellStyle name="60% - Accent6 125" xfId="6082"/>
    <cellStyle name="60% - Accent6 126" xfId="6083"/>
    <cellStyle name="60% - Accent6 127" xfId="6084"/>
    <cellStyle name="60% - Accent6 128" xfId="6085"/>
    <cellStyle name="60% - Accent6 129" xfId="6086"/>
    <cellStyle name="60% - Accent6 13" xfId="6087"/>
    <cellStyle name="60% - Accent6 130" xfId="6088"/>
    <cellStyle name="60% - Accent6 131" xfId="6089"/>
    <cellStyle name="60% - Accent6 132" xfId="6090"/>
    <cellStyle name="60% - Accent6 133" xfId="6091"/>
    <cellStyle name="60% - Accent6 134" xfId="6092"/>
    <cellStyle name="60% - Accent6 135" xfId="6093"/>
    <cellStyle name="60% - Accent6 136" xfId="6094"/>
    <cellStyle name="60% - Accent6 137" xfId="6095"/>
    <cellStyle name="60% - Accent6 138" xfId="6096"/>
    <cellStyle name="60% - Accent6 139" xfId="6097"/>
    <cellStyle name="60% - Accent6 14" xfId="6098"/>
    <cellStyle name="60% - Accent6 140" xfId="6099"/>
    <cellStyle name="60% - Accent6 141" xfId="6100"/>
    <cellStyle name="60% - Accent6 142" xfId="6101"/>
    <cellStyle name="60% - Accent6 143" xfId="6102"/>
    <cellStyle name="60% - Accent6 144" xfId="6103"/>
    <cellStyle name="60% - Accent6 145" xfId="6104"/>
    <cellStyle name="60% - Accent6 146" xfId="6105"/>
    <cellStyle name="60% - Accent6 147" xfId="20321"/>
    <cellStyle name="60% - Accent6 15" xfId="6106"/>
    <cellStyle name="60% - Accent6 16" xfId="6107"/>
    <cellStyle name="60% - Accent6 17" xfId="6108"/>
    <cellStyle name="60% - Accent6 18" xfId="6109"/>
    <cellStyle name="60% - Accent6 19" xfId="6110"/>
    <cellStyle name="60% - Accent6 2" xfId="1670"/>
    <cellStyle name="60% - Accent6 2 2" xfId="6112"/>
    <cellStyle name="60% - Accent6 2 3" xfId="6113"/>
    <cellStyle name="60% - Accent6 2 4" xfId="6114"/>
    <cellStyle name="60% - Accent6 2 5" xfId="6115"/>
    <cellStyle name="60% - Accent6 2 6" xfId="20322"/>
    <cellStyle name="60% - Accent6 2 7" xfId="6111"/>
    <cellStyle name="60% - Accent6 2_tagihan bruto" xfId="6116"/>
    <cellStyle name="60% - Accent6 20" xfId="6117"/>
    <cellStyle name="60% - Accent6 21" xfId="6118"/>
    <cellStyle name="60% - Accent6 22" xfId="6119"/>
    <cellStyle name="60% - Accent6 23" xfId="6120"/>
    <cellStyle name="60% - Accent6 24" xfId="6121"/>
    <cellStyle name="60% - Accent6 25" xfId="6122"/>
    <cellStyle name="60% - Accent6 26" xfId="6123"/>
    <cellStyle name="60% - Accent6 27" xfId="6124"/>
    <cellStyle name="60% - Accent6 28" xfId="6125"/>
    <cellStyle name="60% - Accent6 29" xfId="6126"/>
    <cellStyle name="60% - Accent6 3" xfId="1671"/>
    <cellStyle name="60% - Accent6 3 2" xfId="20323"/>
    <cellStyle name="60% - Accent6 3 3" xfId="6127"/>
    <cellStyle name="60% - Accent6 30" xfId="6128"/>
    <cellStyle name="60% - Accent6 31" xfId="6129"/>
    <cellStyle name="60% - Accent6 32" xfId="6130"/>
    <cellStyle name="60% - Accent6 33" xfId="6131"/>
    <cellStyle name="60% - Accent6 34" xfId="6132"/>
    <cellStyle name="60% - Accent6 35" xfId="6133"/>
    <cellStyle name="60% - Accent6 36" xfId="6134"/>
    <cellStyle name="60% - Accent6 37" xfId="6135"/>
    <cellStyle name="60% - Accent6 38" xfId="6136"/>
    <cellStyle name="60% - Accent6 39" xfId="6137"/>
    <cellStyle name="60% - Accent6 4" xfId="1672"/>
    <cellStyle name="60% - Accent6 4 2" xfId="20324"/>
    <cellStyle name="60% - Accent6 4 3" xfId="6138"/>
    <cellStyle name="60% - Accent6 40" xfId="6139"/>
    <cellStyle name="60% - Accent6 41" xfId="6140"/>
    <cellStyle name="60% - Accent6 42" xfId="6141"/>
    <cellStyle name="60% - Accent6 43" xfId="6142"/>
    <cellStyle name="60% - Accent6 44" xfId="6143"/>
    <cellStyle name="60% - Accent6 45" xfId="6144"/>
    <cellStyle name="60% - Accent6 46" xfId="6145"/>
    <cellStyle name="60% - Accent6 47" xfId="6146"/>
    <cellStyle name="60% - Accent6 48" xfId="6147"/>
    <cellStyle name="60% - Accent6 49" xfId="6148"/>
    <cellStyle name="60% - Accent6 5" xfId="6149"/>
    <cellStyle name="60% - Accent6 5 2" xfId="20325"/>
    <cellStyle name="60% - Accent6 50" xfId="6150"/>
    <cellStyle name="60% - Accent6 51" xfId="6151"/>
    <cellStyle name="60% - Accent6 52" xfId="6152"/>
    <cellStyle name="60% - Accent6 53" xfId="6153"/>
    <cellStyle name="60% - Accent6 54" xfId="6154"/>
    <cellStyle name="60% - Accent6 55" xfId="6155"/>
    <cellStyle name="60% - Accent6 56" xfId="6156"/>
    <cellStyle name="60% - Accent6 57" xfId="6157"/>
    <cellStyle name="60% - Accent6 58" xfId="6158"/>
    <cellStyle name="60% - Accent6 59" xfId="6159"/>
    <cellStyle name="60% - Accent6 6" xfId="6160"/>
    <cellStyle name="60% - Accent6 60" xfId="6161"/>
    <cellStyle name="60% - Accent6 61" xfId="6162"/>
    <cellStyle name="60% - Accent6 62" xfId="6163"/>
    <cellStyle name="60% - Accent6 63" xfId="6164"/>
    <cellStyle name="60% - Accent6 64" xfId="6165"/>
    <cellStyle name="60% - Accent6 65" xfId="6166"/>
    <cellStyle name="60% - Accent6 66" xfId="6167"/>
    <cellStyle name="60% - Accent6 67" xfId="6168"/>
    <cellStyle name="60% - Accent6 68" xfId="6169"/>
    <cellStyle name="60% - Accent6 69" xfId="6170"/>
    <cellStyle name="60% - Accent6 7" xfId="6171"/>
    <cellStyle name="60% - Accent6 70" xfId="6172"/>
    <cellStyle name="60% - Accent6 71" xfId="6173"/>
    <cellStyle name="60% - Accent6 72" xfId="6174"/>
    <cellStyle name="60% - Accent6 73" xfId="6175"/>
    <cellStyle name="60% - Accent6 74" xfId="6176"/>
    <cellStyle name="60% - Accent6 75" xfId="6177"/>
    <cellStyle name="60% - Accent6 76" xfId="6178"/>
    <cellStyle name="60% - Accent6 77" xfId="6179"/>
    <cellStyle name="60% - Accent6 78" xfId="6180"/>
    <cellStyle name="60% - Accent6 79" xfId="6181"/>
    <cellStyle name="60% - Accent6 8" xfId="6182"/>
    <cellStyle name="60% - Accent6 80" xfId="6183"/>
    <cellStyle name="60% - Accent6 81" xfId="6184"/>
    <cellStyle name="60% - Accent6 82" xfId="6185"/>
    <cellStyle name="60% - Accent6 83" xfId="6186"/>
    <cellStyle name="60% - Accent6 84" xfId="6187"/>
    <cellStyle name="60% - Accent6 85" xfId="6188"/>
    <cellStyle name="60% - Accent6 86" xfId="6189"/>
    <cellStyle name="60% - Accent6 87" xfId="6190"/>
    <cellStyle name="60% - Accent6 88" xfId="6191"/>
    <cellStyle name="60% - Accent6 89" xfId="6192"/>
    <cellStyle name="60% - Accent6 9" xfId="6193"/>
    <cellStyle name="60% - Accent6 90" xfId="6194"/>
    <cellStyle name="60% - Accent6 91" xfId="6195"/>
    <cellStyle name="60% - Accent6 92" xfId="6196"/>
    <cellStyle name="60% - Accent6 93" xfId="6197"/>
    <cellStyle name="60% - Accent6 94" xfId="6198"/>
    <cellStyle name="60% - Accent6 95" xfId="6199"/>
    <cellStyle name="60% - Accent6 96" xfId="6200"/>
    <cellStyle name="60% - Accent6 97" xfId="6201"/>
    <cellStyle name="60% - Accent6 98" xfId="6202"/>
    <cellStyle name="60% - Accent6 99" xfId="6203"/>
    <cellStyle name="85" xfId="6204"/>
    <cellStyle name="90" xfId="6205"/>
    <cellStyle name="a1" xfId="469"/>
    <cellStyle name="a1 10" xfId="6206"/>
    <cellStyle name="a1 11" xfId="6207"/>
    <cellStyle name="a1 12" xfId="6208"/>
    <cellStyle name="a1 13" xfId="6209"/>
    <cellStyle name="a1 2" xfId="468"/>
    <cellStyle name="a1 2 2" xfId="467"/>
    <cellStyle name="a1 2 2 2" xfId="470"/>
    <cellStyle name="a1 2 3" xfId="474"/>
    <cellStyle name="a1 2 4" xfId="475"/>
    <cellStyle name="a1 3" xfId="476"/>
    <cellStyle name="a1 4" xfId="477"/>
    <cellStyle name="a1 5" xfId="6210"/>
    <cellStyle name="a1 6" xfId="6211"/>
    <cellStyle name="a1 7" xfId="6212"/>
    <cellStyle name="a1 8" xfId="6213"/>
    <cellStyle name="a1 9" xfId="6214"/>
    <cellStyle name="a2" xfId="478"/>
    <cellStyle name="a2 10" xfId="6215"/>
    <cellStyle name="a2 11" xfId="6216"/>
    <cellStyle name="a2 12" xfId="6217"/>
    <cellStyle name="a2 13" xfId="6218"/>
    <cellStyle name="a2 2" xfId="479"/>
    <cellStyle name="a2 2 2" xfId="480"/>
    <cellStyle name="a2 2 2 2" xfId="481"/>
    <cellStyle name="a2 2 3" xfId="482"/>
    <cellStyle name="a2 2 4" xfId="483"/>
    <cellStyle name="a2 3" xfId="484"/>
    <cellStyle name="a2 4" xfId="485"/>
    <cellStyle name="a2 5" xfId="6219"/>
    <cellStyle name="a2 6" xfId="6220"/>
    <cellStyle name="a2 7" xfId="6221"/>
    <cellStyle name="a2 8" xfId="6222"/>
    <cellStyle name="a2 9" xfId="6223"/>
    <cellStyle name="ac" xfId="6224"/>
    <cellStyle name="ac 2" xfId="6225"/>
    <cellStyle name="ac 3" xfId="6226"/>
    <cellStyle name="Accent1 - 20%" xfId="1204"/>
    <cellStyle name="Accent1 - 20% 2" xfId="1205"/>
    <cellStyle name="Accent1 - 20% 2 2" xfId="1206"/>
    <cellStyle name="Accent1 - 20% 3" xfId="1207"/>
    <cellStyle name="Accent1 - 40%" xfId="1208"/>
    <cellStyle name="Accent1 - 40% 2" xfId="1209"/>
    <cellStyle name="Accent1 - 40% 2 2" xfId="1210"/>
    <cellStyle name="Accent1 - 40% 3" xfId="1211"/>
    <cellStyle name="Accent1 - 60%" xfId="1212"/>
    <cellStyle name="Accent1 10" xfId="6227"/>
    <cellStyle name="Accent1 100" xfId="6228"/>
    <cellStyle name="Accent1 101" xfId="6229"/>
    <cellStyle name="Accent1 102" xfId="6230"/>
    <cellStyle name="Accent1 103" xfId="6231"/>
    <cellStyle name="Accent1 104" xfId="6232"/>
    <cellStyle name="Accent1 105" xfId="6233"/>
    <cellStyle name="Accent1 106" xfId="6234"/>
    <cellStyle name="Accent1 107" xfId="6235"/>
    <cellStyle name="Accent1 108" xfId="6236"/>
    <cellStyle name="Accent1 109" xfId="6237"/>
    <cellStyle name="Accent1 11" xfId="6238"/>
    <cellStyle name="Accent1 110" xfId="6239"/>
    <cellStyle name="Accent1 111" xfId="6240"/>
    <cellStyle name="Accent1 112" xfId="6241"/>
    <cellStyle name="Accent1 113" xfId="6242"/>
    <cellStyle name="Accent1 114" xfId="6243"/>
    <cellStyle name="Accent1 115" xfId="6244"/>
    <cellStyle name="Accent1 116" xfId="6245"/>
    <cellStyle name="Accent1 117" xfId="6246"/>
    <cellStyle name="Accent1 118" xfId="6247"/>
    <cellStyle name="Accent1 119" xfId="6248"/>
    <cellStyle name="Accent1 12" xfId="6249"/>
    <cellStyle name="Accent1 120" xfId="6250"/>
    <cellStyle name="Accent1 121" xfId="6251"/>
    <cellStyle name="Accent1 122" xfId="6252"/>
    <cellStyle name="Accent1 123" xfId="6253"/>
    <cellStyle name="Accent1 124" xfId="6254"/>
    <cellStyle name="Accent1 125" xfId="6255"/>
    <cellStyle name="Accent1 126" xfId="6256"/>
    <cellStyle name="Accent1 127" xfId="6257"/>
    <cellStyle name="Accent1 128" xfId="6258"/>
    <cellStyle name="Accent1 129" xfId="6259"/>
    <cellStyle name="Accent1 13" xfId="6260"/>
    <cellStyle name="Accent1 130" xfId="6261"/>
    <cellStyle name="Accent1 131" xfId="6262"/>
    <cellStyle name="Accent1 132" xfId="6263"/>
    <cellStyle name="Accent1 133" xfId="6264"/>
    <cellStyle name="Accent1 134" xfId="6265"/>
    <cellStyle name="Accent1 135" xfId="6266"/>
    <cellStyle name="Accent1 136" xfId="6267"/>
    <cellStyle name="Accent1 137" xfId="6268"/>
    <cellStyle name="Accent1 138" xfId="6269"/>
    <cellStyle name="Accent1 139" xfId="6270"/>
    <cellStyle name="Accent1 14" xfId="6271"/>
    <cellStyle name="Accent1 140" xfId="6272"/>
    <cellStyle name="Accent1 141" xfId="6273"/>
    <cellStyle name="Accent1 142" xfId="6274"/>
    <cellStyle name="Accent1 143" xfId="6275"/>
    <cellStyle name="Accent1 144" xfId="6276"/>
    <cellStyle name="Accent1 145" xfId="6277"/>
    <cellStyle name="Accent1 146" xfId="6278"/>
    <cellStyle name="Accent1 147" xfId="20326"/>
    <cellStyle name="Accent1 148" xfId="20708"/>
    <cellStyle name="Accent1 149" xfId="20224"/>
    <cellStyle name="Accent1 15" xfId="6279"/>
    <cellStyle name="Accent1 150" xfId="20598"/>
    <cellStyle name="Accent1 151" xfId="21121"/>
    <cellStyle name="Accent1 152" xfId="20492"/>
    <cellStyle name="Accent1 153" xfId="21107"/>
    <cellStyle name="Accent1 16" xfId="6280"/>
    <cellStyle name="Accent1 17" xfId="6281"/>
    <cellStyle name="Accent1 18" xfId="6282"/>
    <cellStyle name="Accent1 19" xfId="6283"/>
    <cellStyle name="Accent1 2" xfId="1673"/>
    <cellStyle name="Accent1 2 2" xfId="6285"/>
    <cellStyle name="Accent1 2 3" xfId="6286"/>
    <cellStyle name="Accent1 2 4" xfId="6287"/>
    <cellStyle name="Accent1 2 5" xfId="6288"/>
    <cellStyle name="Accent1 2 6" xfId="20327"/>
    <cellStyle name="Accent1 2 7" xfId="6284"/>
    <cellStyle name="Accent1 2_tagihan bruto" xfId="6289"/>
    <cellStyle name="Accent1 20" xfId="6290"/>
    <cellStyle name="Accent1 21" xfId="6291"/>
    <cellStyle name="Accent1 22" xfId="6292"/>
    <cellStyle name="Accent1 23" xfId="6293"/>
    <cellStyle name="Accent1 24" xfId="6294"/>
    <cellStyle name="Accent1 25" xfId="6295"/>
    <cellStyle name="Accent1 26" xfId="6296"/>
    <cellStyle name="Accent1 27" xfId="6297"/>
    <cellStyle name="Accent1 28" xfId="6298"/>
    <cellStyle name="Accent1 29" xfId="6299"/>
    <cellStyle name="Accent1 3" xfId="1674"/>
    <cellStyle name="Accent1 3 2" xfId="20328"/>
    <cellStyle name="Accent1 3 3" xfId="6300"/>
    <cellStyle name="Accent1 30" xfId="6301"/>
    <cellStyle name="Accent1 31" xfId="6302"/>
    <cellStyle name="Accent1 32" xfId="6303"/>
    <cellStyle name="Accent1 33" xfId="6304"/>
    <cellStyle name="Accent1 34" xfId="6305"/>
    <cellStyle name="Accent1 35" xfId="6306"/>
    <cellStyle name="Accent1 36" xfId="6307"/>
    <cellStyle name="Accent1 37" xfId="6308"/>
    <cellStyle name="Accent1 38" xfId="6309"/>
    <cellStyle name="Accent1 39" xfId="6310"/>
    <cellStyle name="Accent1 4" xfId="1675"/>
    <cellStyle name="Accent1 4 2" xfId="20329"/>
    <cellStyle name="Accent1 4 3" xfId="6311"/>
    <cellStyle name="Accent1 40" xfId="6312"/>
    <cellStyle name="Accent1 41" xfId="6313"/>
    <cellStyle name="Accent1 42" xfId="6314"/>
    <cellStyle name="Accent1 43" xfId="6315"/>
    <cellStyle name="Accent1 44" xfId="6316"/>
    <cellStyle name="Accent1 45" xfId="6317"/>
    <cellStyle name="Accent1 46" xfId="6318"/>
    <cellStyle name="Accent1 47" xfId="6319"/>
    <cellStyle name="Accent1 48" xfId="6320"/>
    <cellStyle name="Accent1 49" xfId="6321"/>
    <cellStyle name="Accent1 5" xfId="6322"/>
    <cellStyle name="Accent1 5 2" xfId="20330"/>
    <cellStyle name="Accent1 50" xfId="6323"/>
    <cellStyle name="Accent1 51" xfId="6324"/>
    <cellStyle name="Accent1 52" xfId="6325"/>
    <cellStyle name="Accent1 53" xfId="6326"/>
    <cellStyle name="Accent1 54" xfId="6327"/>
    <cellStyle name="Accent1 55" xfId="6328"/>
    <cellStyle name="Accent1 56" xfId="6329"/>
    <cellStyle name="Accent1 57" xfId="6330"/>
    <cellStyle name="Accent1 58" xfId="6331"/>
    <cellStyle name="Accent1 59" xfId="6332"/>
    <cellStyle name="Accent1 6" xfId="6333"/>
    <cellStyle name="Accent1 6 2" xfId="20331"/>
    <cellStyle name="Accent1 60" xfId="6334"/>
    <cellStyle name="Accent1 61" xfId="6335"/>
    <cellStyle name="Accent1 62" xfId="6336"/>
    <cellStyle name="Accent1 63" xfId="6337"/>
    <cellStyle name="Accent1 64" xfId="6338"/>
    <cellStyle name="Accent1 65" xfId="6339"/>
    <cellStyle name="Accent1 66" xfId="6340"/>
    <cellStyle name="Accent1 67" xfId="6341"/>
    <cellStyle name="Accent1 68" xfId="6342"/>
    <cellStyle name="Accent1 69" xfId="6343"/>
    <cellStyle name="Accent1 7" xfId="6344"/>
    <cellStyle name="Accent1 70" xfId="6345"/>
    <cellStyle name="Accent1 71" xfId="6346"/>
    <cellStyle name="Accent1 72" xfId="6347"/>
    <cellStyle name="Accent1 73" xfId="6348"/>
    <cellStyle name="Accent1 74" xfId="6349"/>
    <cellStyle name="Accent1 75" xfId="6350"/>
    <cellStyle name="Accent1 76" xfId="6351"/>
    <cellStyle name="Accent1 77" xfId="6352"/>
    <cellStyle name="Accent1 78" xfId="6353"/>
    <cellStyle name="Accent1 79" xfId="6354"/>
    <cellStyle name="Accent1 8" xfId="6355"/>
    <cellStyle name="Accent1 80" xfId="6356"/>
    <cellStyle name="Accent1 81" xfId="6357"/>
    <cellStyle name="Accent1 82" xfId="6358"/>
    <cellStyle name="Accent1 83" xfId="6359"/>
    <cellStyle name="Accent1 84" xfId="6360"/>
    <cellStyle name="Accent1 85" xfId="6361"/>
    <cellStyle name="Accent1 86" xfId="6362"/>
    <cellStyle name="Accent1 87" xfId="6363"/>
    <cellStyle name="Accent1 88" xfId="6364"/>
    <cellStyle name="Accent1 89" xfId="6365"/>
    <cellStyle name="Accent1 9" xfId="6366"/>
    <cellStyle name="Accent1 90" xfId="6367"/>
    <cellStyle name="Accent1 91" xfId="6368"/>
    <cellStyle name="Accent1 92" xfId="6369"/>
    <cellStyle name="Accent1 93" xfId="6370"/>
    <cellStyle name="Accent1 94" xfId="6371"/>
    <cellStyle name="Accent1 95" xfId="6372"/>
    <cellStyle name="Accent1 96" xfId="6373"/>
    <cellStyle name="Accent1 97" xfId="6374"/>
    <cellStyle name="Accent1 98" xfId="6375"/>
    <cellStyle name="Accent1 99" xfId="6376"/>
    <cellStyle name="Accent2 - 20%" xfId="1213"/>
    <cellStyle name="Accent2 - 20% 2" xfId="1214"/>
    <cellStyle name="Accent2 - 20% 2 2" xfId="1215"/>
    <cellStyle name="Accent2 - 20% 3" xfId="1216"/>
    <cellStyle name="Accent2 - 40%" xfId="1217"/>
    <cellStyle name="Accent2 - 40% 2" xfId="1218"/>
    <cellStyle name="Accent2 - 40% 2 2" xfId="1219"/>
    <cellStyle name="Accent2 - 40% 3" xfId="1220"/>
    <cellStyle name="Accent2 - 60%" xfId="1221"/>
    <cellStyle name="Accent2 10" xfId="6377"/>
    <cellStyle name="Accent2 100" xfId="6378"/>
    <cellStyle name="Accent2 101" xfId="6379"/>
    <cellStyle name="Accent2 102" xfId="6380"/>
    <cellStyle name="Accent2 103" xfId="6381"/>
    <cellStyle name="Accent2 104" xfId="6382"/>
    <cellStyle name="Accent2 105" xfId="6383"/>
    <cellStyle name="Accent2 106" xfId="6384"/>
    <cellStyle name="Accent2 107" xfId="6385"/>
    <cellStyle name="Accent2 108" xfId="6386"/>
    <cellStyle name="Accent2 109" xfId="6387"/>
    <cellStyle name="Accent2 11" xfId="6388"/>
    <cellStyle name="Accent2 110" xfId="6389"/>
    <cellStyle name="Accent2 111" xfId="6390"/>
    <cellStyle name="Accent2 112" xfId="6391"/>
    <cellStyle name="Accent2 113" xfId="6392"/>
    <cellStyle name="Accent2 114" xfId="6393"/>
    <cellStyle name="Accent2 115" xfId="6394"/>
    <cellStyle name="Accent2 116" xfId="6395"/>
    <cellStyle name="Accent2 117" xfId="6396"/>
    <cellStyle name="Accent2 118" xfId="6397"/>
    <cellStyle name="Accent2 119" xfId="6398"/>
    <cellStyle name="Accent2 12" xfId="6399"/>
    <cellStyle name="Accent2 120" xfId="6400"/>
    <cellStyle name="Accent2 121" xfId="6401"/>
    <cellStyle name="Accent2 122" xfId="6402"/>
    <cellStyle name="Accent2 123" xfId="6403"/>
    <cellStyle name="Accent2 124" xfId="6404"/>
    <cellStyle name="Accent2 125" xfId="6405"/>
    <cellStyle name="Accent2 126" xfId="6406"/>
    <cellStyle name="Accent2 127" xfId="6407"/>
    <cellStyle name="Accent2 128" xfId="6408"/>
    <cellStyle name="Accent2 129" xfId="6409"/>
    <cellStyle name="Accent2 13" xfId="6410"/>
    <cellStyle name="Accent2 130" xfId="6411"/>
    <cellStyle name="Accent2 131" xfId="6412"/>
    <cellStyle name="Accent2 132" xfId="6413"/>
    <cellStyle name="Accent2 133" xfId="6414"/>
    <cellStyle name="Accent2 134" xfId="6415"/>
    <cellStyle name="Accent2 135" xfId="6416"/>
    <cellStyle name="Accent2 136" xfId="6417"/>
    <cellStyle name="Accent2 137" xfId="6418"/>
    <cellStyle name="Accent2 138" xfId="6419"/>
    <cellStyle name="Accent2 139" xfId="6420"/>
    <cellStyle name="Accent2 14" xfId="6421"/>
    <cellStyle name="Accent2 140" xfId="6422"/>
    <cellStyle name="Accent2 141" xfId="6423"/>
    <cellStyle name="Accent2 142" xfId="6424"/>
    <cellStyle name="Accent2 143" xfId="6425"/>
    <cellStyle name="Accent2 144" xfId="6426"/>
    <cellStyle name="Accent2 145" xfId="6427"/>
    <cellStyle name="Accent2 146" xfId="6428"/>
    <cellStyle name="Accent2 147" xfId="20332"/>
    <cellStyle name="Accent2 148" xfId="20595"/>
    <cellStyle name="Accent2 149" xfId="21117"/>
    <cellStyle name="Accent2 15" xfId="6429"/>
    <cellStyle name="Accent2 150" xfId="20593"/>
    <cellStyle name="Accent2 151" xfId="21112"/>
    <cellStyle name="Accent2 152" xfId="20483"/>
    <cellStyle name="Accent2 153" xfId="21105"/>
    <cellStyle name="Accent2 16" xfId="6430"/>
    <cellStyle name="Accent2 17" xfId="6431"/>
    <cellStyle name="Accent2 18" xfId="6432"/>
    <cellStyle name="Accent2 19" xfId="6433"/>
    <cellStyle name="Accent2 2" xfId="1676"/>
    <cellStyle name="Accent2 2 2" xfId="6435"/>
    <cellStyle name="Accent2 2 3" xfId="6436"/>
    <cellStyle name="Accent2 2 4" xfId="6437"/>
    <cellStyle name="Accent2 2 5" xfId="6438"/>
    <cellStyle name="Accent2 2 6" xfId="20333"/>
    <cellStyle name="Accent2 2 7" xfId="6434"/>
    <cellStyle name="Accent2 2_tagihan bruto" xfId="6439"/>
    <cellStyle name="Accent2 20" xfId="6440"/>
    <cellStyle name="Accent2 21" xfId="6441"/>
    <cellStyle name="Accent2 22" xfId="6442"/>
    <cellStyle name="Accent2 23" xfId="6443"/>
    <cellStyle name="Accent2 24" xfId="6444"/>
    <cellStyle name="Accent2 25" xfId="6445"/>
    <cellStyle name="Accent2 26" xfId="6446"/>
    <cellStyle name="Accent2 27" xfId="6447"/>
    <cellStyle name="Accent2 28" xfId="6448"/>
    <cellStyle name="Accent2 29" xfId="6449"/>
    <cellStyle name="Accent2 3" xfId="1677"/>
    <cellStyle name="Accent2 3 2" xfId="20334"/>
    <cellStyle name="Accent2 3 3" xfId="6450"/>
    <cellStyle name="Accent2 30" xfId="6451"/>
    <cellStyle name="Accent2 31" xfId="6452"/>
    <cellStyle name="Accent2 32" xfId="6453"/>
    <cellStyle name="Accent2 33" xfId="6454"/>
    <cellStyle name="Accent2 34" xfId="6455"/>
    <cellStyle name="Accent2 35" xfId="6456"/>
    <cellStyle name="Accent2 36" xfId="6457"/>
    <cellStyle name="Accent2 37" xfId="6458"/>
    <cellStyle name="Accent2 38" xfId="6459"/>
    <cellStyle name="Accent2 39" xfId="6460"/>
    <cellStyle name="Accent2 4" xfId="1678"/>
    <cellStyle name="Accent2 4 2" xfId="20335"/>
    <cellStyle name="Accent2 4 3" xfId="6461"/>
    <cellStyle name="Accent2 40" xfId="6462"/>
    <cellStyle name="Accent2 41" xfId="6463"/>
    <cellStyle name="Accent2 42" xfId="6464"/>
    <cellStyle name="Accent2 43" xfId="6465"/>
    <cellStyle name="Accent2 44" xfId="6466"/>
    <cellStyle name="Accent2 45" xfId="6467"/>
    <cellStyle name="Accent2 46" xfId="6468"/>
    <cellStyle name="Accent2 47" xfId="6469"/>
    <cellStyle name="Accent2 48" xfId="6470"/>
    <cellStyle name="Accent2 49" xfId="6471"/>
    <cellStyle name="Accent2 5" xfId="6472"/>
    <cellStyle name="Accent2 5 2" xfId="20336"/>
    <cellStyle name="Accent2 50" xfId="6473"/>
    <cellStyle name="Accent2 51" xfId="6474"/>
    <cellStyle name="Accent2 52" xfId="6475"/>
    <cellStyle name="Accent2 53" xfId="6476"/>
    <cellStyle name="Accent2 54" xfId="6477"/>
    <cellStyle name="Accent2 55" xfId="6478"/>
    <cellStyle name="Accent2 56" xfId="6479"/>
    <cellStyle name="Accent2 57" xfId="6480"/>
    <cellStyle name="Accent2 58" xfId="6481"/>
    <cellStyle name="Accent2 59" xfId="6482"/>
    <cellStyle name="Accent2 6" xfId="6483"/>
    <cellStyle name="Accent2 6 2" xfId="20337"/>
    <cellStyle name="Accent2 60" xfId="6484"/>
    <cellStyle name="Accent2 61" xfId="6485"/>
    <cellStyle name="Accent2 62" xfId="6486"/>
    <cellStyle name="Accent2 63" xfId="6487"/>
    <cellStyle name="Accent2 64" xfId="6488"/>
    <cellStyle name="Accent2 65" xfId="6489"/>
    <cellStyle name="Accent2 66" xfId="6490"/>
    <cellStyle name="Accent2 67" xfId="6491"/>
    <cellStyle name="Accent2 68" xfId="6492"/>
    <cellStyle name="Accent2 69" xfId="6493"/>
    <cellStyle name="Accent2 7" xfId="6494"/>
    <cellStyle name="Accent2 70" xfId="6495"/>
    <cellStyle name="Accent2 71" xfId="6496"/>
    <cellStyle name="Accent2 72" xfId="6497"/>
    <cellStyle name="Accent2 73" xfId="6498"/>
    <cellStyle name="Accent2 74" xfId="6499"/>
    <cellStyle name="Accent2 75" xfId="6500"/>
    <cellStyle name="Accent2 76" xfId="6501"/>
    <cellStyle name="Accent2 77" xfId="6502"/>
    <cellStyle name="Accent2 78" xfId="6503"/>
    <cellStyle name="Accent2 79" xfId="6504"/>
    <cellStyle name="Accent2 8" xfId="6505"/>
    <cellStyle name="Accent2 80" xfId="6506"/>
    <cellStyle name="Accent2 81" xfId="6507"/>
    <cellStyle name="Accent2 82" xfId="6508"/>
    <cellStyle name="Accent2 83" xfId="6509"/>
    <cellStyle name="Accent2 84" xfId="6510"/>
    <cellStyle name="Accent2 85" xfId="6511"/>
    <cellStyle name="Accent2 86" xfId="6512"/>
    <cellStyle name="Accent2 87" xfId="6513"/>
    <cellStyle name="Accent2 88" xfId="6514"/>
    <cellStyle name="Accent2 89" xfId="6515"/>
    <cellStyle name="Accent2 9" xfId="6516"/>
    <cellStyle name="Accent2 90" xfId="6517"/>
    <cellStyle name="Accent2 91" xfId="6518"/>
    <cellStyle name="Accent2 92" xfId="6519"/>
    <cellStyle name="Accent2 93" xfId="6520"/>
    <cellStyle name="Accent2 94" xfId="6521"/>
    <cellStyle name="Accent2 95" xfId="6522"/>
    <cellStyle name="Accent2 96" xfId="6523"/>
    <cellStyle name="Accent2 97" xfId="6524"/>
    <cellStyle name="Accent2 98" xfId="6525"/>
    <cellStyle name="Accent2 99" xfId="6526"/>
    <cellStyle name="Accent3 - 20%" xfId="1222"/>
    <cellStyle name="Accent3 - 20% 2" xfId="1223"/>
    <cellStyle name="Accent3 - 20% 2 2" xfId="1224"/>
    <cellStyle name="Accent3 - 20% 3" xfId="1225"/>
    <cellStyle name="Accent3 - 40%" xfId="1226"/>
    <cellStyle name="Accent3 - 40% 2" xfId="1227"/>
    <cellStyle name="Accent3 - 40% 2 2" xfId="1228"/>
    <cellStyle name="Accent3 - 40% 3" xfId="1229"/>
    <cellStyle name="Accent3 - 60%" xfId="1230"/>
    <cellStyle name="Accent3 10" xfId="6527"/>
    <cellStyle name="Accent3 100" xfId="6528"/>
    <cellStyle name="Accent3 101" xfId="6529"/>
    <cellStyle name="Accent3 102" xfId="6530"/>
    <cellStyle name="Accent3 103" xfId="6531"/>
    <cellStyle name="Accent3 104" xfId="6532"/>
    <cellStyle name="Accent3 105" xfId="6533"/>
    <cellStyle name="Accent3 106" xfId="6534"/>
    <cellStyle name="Accent3 107" xfId="6535"/>
    <cellStyle name="Accent3 108" xfId="6536"/>
    <cellStyle name="Accent3 109" xfId="6537"/>
    <cellStyle name="Accent3 11" xfId="6538"/>
    <cellStyle name="Accent3 110" xfId="6539"/>
    <cellStyle name="Accent3 111" xfId="6540"/>
    <cellStyle name="Accent3 112" xfId="6541"/>
    <cellStyle name="Accent3 113" xfId="6542"/>
    <cellStyle name="Accent3 114" xfId="6543"/>
    <cellStyle name="Accent3 115" xfId="6544"/>
    <cellStyle name="Accent3 116" xfId="6545"/>
    <cellStyle name="Accent3 117" xfId="6546"/>
    <cellStyle name="Accent3 118" xfId="6547"/>
    <cellStyle name="Accent3 119" xfId="6548"/>
    <cellStyle name="Accent3 12" xfId="6549"/>
    <cellStyle name="Accent3 120" xfId="6550"/>
    <cellStyle name="Accent3 121" xfId="6551"/>
    <cellStyle name="Accent3 122" xfId="6552"/>
    <cellStyle name="Accent3 123" xfId="6553"/>
    <cellStyle name="Accent3 124" xfId="6554"/>
    <cellStyle name="Accent3 125" xfId="6555"/>
    <cellStyle name="Accent3 126" xfId="6556"/>
    <cellStyle name="Accent3 127" xfId="6557"/>
    <cellStyle name="Accent3 128" xfId="6558"/>
    <cellStyle name="Accent3 129" xfId="6559"/>
    <cellStyle name="Accent3 13" xfId="6560"/>
    <cellStyle name="Accent3 130" xfId="6561"/>
    <cellStyle name="Accent3 131" xfId="6562"/>
    <cellStyle name="Accent3 132" xfId="6563"/>
    <cellStyle name="Accent3 133" xfId="6564"/>
    <cellStyle name="Accent3 134" xfId="6565"/>
    <cellStyle name="Accent3 135" xfId="6566"/>
    <cellStyle name="Accent3 136" xfId="6567"/>
    <cellStyle name="Accent3 137" xfId="6568"/>
    <cellStyle name="Accent3 138" xfId="6569"/>
    <cellStyle name="Accent3 139" xfId="6570"/>
    <cellStyle name="Accent3 14" xfId="6571"/>
    <cellStyle name="Accent3 140" xfId="6572"/>
    <cellStyle name="Accent3 141" xfId="6573"/>
    <cellStyle name="Accent3 142" xfId="6574"/>
    <cellStyle name="Accent3 143" xfId="6575"/>
    <cellStyle name="Accent3 144" xfId="6576"/>
    <cellStyle name="Accent3 145" xfId="6577"/>
    <cellStyle name="Accent3 146" xfId="6578"/>
    <cellStyle name="Accent3 147" xfId="20338"/>
    <cellStyle name="Accent3 148" xfId="20592"/>
    <cellStyle name="Accent3 149" xfId="21115"/>
    <cellStyle name="Accent3 15" xfId="6579"/>
    <cellStyle name="Accent3 150" xfId="20572"/>
    <cellStyle name="Accent3 151" xfId="21110"/>
    <cellStyle name="Accent3 152" xfId="21125"/>
    <cellStyle name="Accent3 153" xfId="21103"/>
    <cellStyle name="Accent3 16" xfId="6580"/>
    <cellStyle name="Accent3 17" xfId="6581"/>
    <cellStyle name="Accent3 18" xfId="6582"/>
    <cellStyle name="Accent3 19" xfId="6583"/>
    <cellStyle name="Accent3 2" xfId="1679"/>
    <cellStyle name="Accent3 2 2" xfId="6585"/>
    <cellStyle name="Accent3 2 3" xfId="6586"/>
    <cellStyle name="Accent3 2 4" xfId="6587"/>
    <cellStyle name="Accent3 2 5" xfId="6588"/>
    <cellStyle name="Accent3 2 6" xfId="20339"/>
    <cellStyle name="Accent3 2 7" xfId="6584"/>
    <cellStyle name="Accent3 2_tagihan bruto" xfId="6589"/>
    <cellStyle name="Accent3 20" xfId="6590"/>
    <cellStyle name="Accent3 21" xfId="6591"/>
    <cellStyle name="Accent3 22" xfId="6592"/>
    <cellStyle name="Accent3 23" xfId="6593"/>
    <cellStyle name="Accent3 24" xfId="6594"/>
    <cellStyle name="Accent3 25" xfId="6595"/>
    <cellStyle name="Accent3 26" xfId="6596"/>
    <cellStyle name="Accent3 27" xfId="6597"/>
    <cellStyle name="Accent3 28" xfId="6598"/>
    <cellStyle name="Accent3 29" xfId="6599"/>
    <cellStyle name="Accent3 3" xfId="1680"/>
    <cellStyle name="Accent3 3 2" xfId="20340"/>
    <cellStyle name="Accent3 3 3" xfId="6600"/>
    <cellStyle name="Accent3 30" xfId="6601"/>
    <cellStyle name="Accent3 31" xfId="6602"/>
    <cellStyle name="Accent3 32" xfId="6603"/>
    <cellStyle name="Accent3 33" xfId="6604"/>
    <cellStyle name="Accent3 34" xfId="6605"/>
    <cellStyle name="Accent3 35" xfId="6606"/>
    <cellStyle name="Accent3 36" xfId="6607"/>
    <cellStyle name="Accent3 37" xfId="6608"/>
    <cellStyle name="Accent3 38" xfId="6609"/>
    <cellStyle name="Accent3 39" xfId="6610"/>
    <cellStyle name="Accent3 4" xfId="1681"/>
    <cellStyle name="Accent3 4 2" xfId="20341"/>
    <cellStyle name="Accent3 4 3" xfId="6611"/>
    <cellStyle name="Accent3 40" xfId="6612"/>
    <cellStyle name="Accent3 41" xfId="6613"/>
    <cellStyle name="Accent3 42" xfId="6614"/>
    <cellStyle name="Accent3 43" xfId="6615"/>
    <cellStyle name="Accent3 44" xfId="6616"/>
    <cellStyle name="Accent3 45" xfId="6617"/>
    <cellStyle name="Accent3 46" xfId="6618"/>
    <cellStyle name="Accent3 47" xfId="6619"/>
    <cellStyle name="Accent3 48" xfId="6620"/>
    <cellStyle name="Accent3 49" xfId="6621"/>
    <cellStyle name="Accent3 5" xfId="6622"/>
    <cellStyle name="Accent3 5 2" xfId="20342"/>
    <cellStyle name="Accent3 50" xfId="6623"/>
    <cellStyle name="Accent3 51" xfId="6624"/>
    <cellStyle name="Accent3 52" xfId="6625"/>
    <cellStyle name="Accent3 53" xfId="6626"/>
    <cellStyle name="Accent3 54" xfId="6627"/>
    <cellStyle name="Accent3 55" xfId="6628"/>
    <cellStyle name="Accent3 56" xfId="6629"/>
    <cellStyle name="Accent3 57" xfId="6630"/>
    <cellStyle name="Accent3 58" xfId="6631"/>
    <cellStyle name="Accent3 59" xfId="6632"/>
    <cellStyle name="Accent3 6" xfId="6633"/>
    <cellStyle name="Accent3 6 2" xfId="20343"/>
    <cellStyle name="Accent3 60" xfId="6634"/>
    <cellStyle name="Accent3 61" xfId="6635"/>
    <cellStyle name="Accent3 62" xfId="6636"/>
    <cellStyle name="Accent3 63" xfId="6637"/>
    <cellStyle name="Accent3 64" xfId="6638"/>
    <cellStyle name="Accent3 65" xfId="6639"/>
    <cellStyle name="Accent3 66" xfId="6640"/>
    <cellStyle name="Accent3 67" xfId="6641"/>
    <cellStyle name="Accent3 68" xfId="6642"/>
    <cellStyle name="Accent3 69" xfId="6643"/>
    <cellStyle name="Accent3 7" xfId="6644"/>
    <cellStyle name="Accent3 70" xfId="6645"/>
    <cellStyle name="Accent3 71" xfId="6646"/>
    <cellStyle name="Accent3 72" xfId="6647"/>
    <cellStyle name="Accent3 73" xfId="6648"/>
    <cellStyle name="Accent3 74" xfId="6649"/>
    <cellStyle name="Accent3 75" xfId="6650"/>
    <cellStyle name="Accent3 76" xfId="6651"/>
    <cellStyle name="Accent3 77" xfId="6652"/>
    <cellStyle name="Accent3 78" xfId="6653"/>
    <cellStyle name="Accent3 79" xfId="6654"/>
    <cellStyle name="Accent3 8" xfId="6655"/>
    <cellStyle name="Accent3 80" xfId="6656"/>
    <cellStyle name="Accent3 81" xfId="6657"/>
    <cellStyle name="Accent3 82" xfId="6658"/>
    <cellStyle name="Accent3 83" xfId="6659"/>
    <cellStyle name="Accent3 84" xfId="6660"/>
    <cellStyle name="Accent3 85" xfId="6661"/>
    <cellStyle name="Accent3 86" xfId="6662"/>
    <cellStyle name="Accent3 87" xfId="6663"/>
    <cellStyle name="Accent3 88" xfId="6664"/>
    <cellStyle name="Accent3 89" xfId="6665"/>
    <cellStyle name="Accent3 9" xfId="6666"/>
    <cellStyle name="Accent3 90" xfId="6667"/>
    <cellStyle name="Accent3 91" xfId="6668"/>
    <cellStyle name="Accent3 92" xfId="6669"/>
    <cellStyle name="Accent3 93" xfId="6670"/>
    <cellStyle name="Accent3 94" xfId="6671"/>
    <cellStyle name="Accent3 95" xfId="6672"/>
    <cellStyle name="Accent3 96" xfId="6673"/>
    <cellStyle name="Accent3 97" xfId="6674"/>
    <cellStyle name="Accent3 98" xfId="6675"/>
    <cellStyle name="Accent3 99" xfId="6676"/>
    <cellStyle name="Accent4 - 20%" xfId="1231"/>
    <cellStyle name="Accent4 - 20% 2" xfId="1232"/>
    <cellStyle name="Accent4 - 20% 2 2" xfId="1233"/>
    <cellStyle name="Accent4 - 20% 3" xfId="1234"/>
    <cellStyle name="Accent4 - 40%" xfId="1235"/>
    <cellStyle name="Accent4 - 40% 2" xfId="1236"/>
    <cellStyle name="Accent4 - 40% 2 2" xfId="1237"/>
    <cellStyle name="Accent4 - 40% 3" xfId="1238"/>
    <cellStyle name="Accent4 - 60%" xfId="1239"/>
    <cellStyle name="Accent4 10" xfId="6677"/>
    <cellStyle name="Accent4 100" xfId="6678"/>
    <cellStyle name="Accent4 101" xfId="6679"/>
    <cellStyle name="Accent4 102" xfId="6680"/>
    <cellStyle name="Accent4 103" xfId="6681"/>
    <cellStyle name="Accent4 104" xfId="6682"/>
    <cellStyle name="Accent4 105" xfId="6683"/>
    <cellStyle name="Accent4 106" xfId="6684"/>
    <cellStyle name="Accent4 107" xfId="6685"/>
    <cellStyle name="Accent4 108" xfId="6686"/>
    <cellStyle name="Accent4 109" xfId="6687"/>
    <cellStyle name="Accent4 11" xfId="6688"/>
    <cellStyle name="Accent4 110" xfId="6689"/>
    <cellStyle name="Accent4 111" xfId="6690"/>
    <cellStyle name="Accent4 112" xfId="6691"/>
    <cellStyle name="Accent4 113" xfId="6692"/>
    <cellStyle name="Accent4 114" xfId="6693"/>
    <cellStyle name="Accent4 115" xfId="6694"/>
    <cellStyle name="Accent4 116" xfId="6695"/>
    <cellStyle name="Accent4 117" xfId="6696"/>
    <cellStyle name="Accent4 118" xfId="6697"/>
    <cellStyle name="Accent4 119" xfId="6698"/>
    <cellStyle name="Accent4 12" xfId="6699"/>
    <cellStyle name="Accent4 120" xfId="6700"/>
    <cellStyle name="Accent4 121" xfId="6701"/>
    <cellStyle name="Accent4 122" xfId="6702"/>
    <cellStyle name="Accent4 123" xfId="6703"/>
    <cellStyle name="Accent4 124" xfId="6704"/>
    <cellStyle name="Accent4 125" xfId="6705"/>
    <cellStyle name="Accent4 126" xfId="6706"/>
    <cellStyle name="Accent4 127" xfId="6707"/>
    <cellStyle name="Accent4 128" xfId="6708"/>
    <cellStyle name="Accent4 129" xfId="6709"/>
    <cellStyle name="Accent4 13" xfId="6710"/>
    <cellStyle name="Accent4 130" xfId="6711"/>
    <cellStyle name="Accent4 131" xfId="6712"/>
    <cellStyle name="Accent4 132" xfId="6713"/>
    <cellStyle name="Accent4 133" xfId="6714"/>
    <cellStyle name="Accent4 134" xfId="6715"/>
    <cellStyle name="Accent4 135" xfId="6716"/>
    <cellStyle name="Accent4 136" xfId="6717"/>
    <cellStyle name="Accent4 137" xfId="6718"/>
    <cellStyle name="Accent4 138" xfId="6719"/>
    <cellStyle name="Accent4 139" xfId="6720"/>
    <cellStyle name="Accent4 14" xfId="6721"/>
    <cellStyle name="Accent4 140" xfId="6722"/>
    <cellStyle name="Accent4 141" xfId="6723"/>
    <cellStyle name="Accent4 142" xfId="6724"/>
    <cellStyle name="Accent4 143" xfId="6725"/>
    <cellStyle name="Accent4 144" xfId="6726"/>
    <cellStyle name="Accent4 145" xfId="6727"/>
    <cellStyle name="Accent4 146" xfId="6728"/>
    <cellStyle name="Accent4 147" xfId="20344"/>
    <cellStyle name="Accent4 148" xfId="20532"/>
    <cellStyle name="Accent4 149" xfId="21114"/>
    <cellStyle name="Accent4 15" xfId="6729"/>
    <cellStyle name="Accent4 150" xfId="20522"/>
    <cellStyle name="Accent4 151" xfId="21109"/>
    <cellStyle name="Accent4 152" xfId="20472"/>
    <cellStyle name="Accent4 153" xfId="21130"/>
    <cellStyle name="Accent4 16" xfId="6730"/>
    <cellStyle name="Accent4 17" xfId="6731"/>
    <cellStyle name="Accent4 18" xfId="6732"/>
    <cellStyle name="Accent4 19" xfId="6733"/>
    <cellStyle name="Accent4 2" xfId="701"/>
    <cellStyle name="Accent4 2 2" xfId="6735"/>
    <cellStyle name="Accent4 2 3" xfId="6736"/>
    <cellStyle name="Accent4 2 4" xfId="6737"/>
    <cellStyle name="Accent4 2 5" xfId="6738"/>
    <cellStyle name="Accent4 2 6" xfId="20346"/>
    <cellStyle name="Accent4 2 7" xfId="6734"/>
    <cellStyle name="Accent4 2 8" xfId="1682"/>
    <cellStyle name="Accent4 2_tagihan bruto" xfId="6739"/>
    <cellStyle name="Accent4 20" xfId="6740"/>
    <cellStyle name="Accent4 21" xfId="6741"/>
    <cellStyle name="Accent4 22" xfId="6742"/>
    <cellStyle name="Accent4 23" xfId="6743"/>
    <cellStyle name="Accent4 24" xfId="6744"/>
    <cellStyle name="Accent4 25" xfId="6745"/>
    <cellStyle name="Accent4 26" xfId="6746"/>
    <cellStyle name="Accent4 27" xfId="6747"/>
    <cellStyle name="Accent4 28" xfId="6748"/>
    <cellStyle name="Accent4 29" xfId="6749"/>
    <cellStyle name="Accent4 3" xfId="1683"/>
    <cellStyle name="Accent4 3 2" xfId="20347"/>
    <cellStyle name="Accent4 3 3" xfId="6750"/>
    <cellStyle name="Accent4 30" xfId="6751"/>
    <cellStyle name="Accent4 31" xfId="6752"/>
    <cellStyle name="Accent4 32" xfId="6753"/>
    <cellStyle name="Accent4 33" xfId="6754"/>
    <cellStyle name="Accent4 34" xfId="6755"/>
    <cellStyle name="Accent4 35" xfId="6756"/>
    <cellStyle name="Accent4 36" xfId="6757"/>
    <cellStyle name="Accent4 37" xfId="6758"/>
    <cellStyle name="Accent4 38" xfId="6759"/>
    <cellStyle name="Accent4 39" xfId="6760"/>
    <cellStyle name="Accent4 4" xfId="1684"/>
    <cellStyle name="Accent4 4 2" xfId="20348"/>
    <cellStyle name="Accent4 4 3" xfId="6761"/>
    <cellStyle name="Accent4 40" xfId="6762"/>
    <cellStyle name="Accent4 41" xfId="6763"/>
    <cellStyle name="Accent4 42" xfId="6764"/>
    <cellStyle name="Accent4 43" xfId="6765"/>
    <cellStyle name="Accent4 44" xfId="6766"/>
    <cellStyle name="Accent4 45" xfId="6767"/>
    <cellStyle name="Accent4 46" xfId="6768"/>
    <cellStyle name="Accent4 47" xfId="6769"/>
    <cellStyle name="Accent4 48" xfId="6770"/>
    <cellStyle name="Accent4 49" xfId="6771"/>
    <cellStyle name="Accent4 5" xfId="6772"/>
    <cellStyle name="Accent4 5 2" xfId="20349"/>
    <cellStyle name="Accent4 50" xfId="6773"/>
    <cellStyle name="Accent4 51" xfId="6774"/>
    <cellStyle name="Accent4 52" xfId="6775"/>
    <cellStyle name="Accent4 53" xfId="6776"/>
    <cellStyle name="Accent4 54" xfId="6777"/>
    <cellStyle name="Accent4 55" xfId="6778"/>
    <cellStyle name="Accent4 56" xfId="6779"/>
    <cellStyle name="Accent4 57" xfId="6780"/>
    <cellStyle name="Accent4 58" xfId="6781"/>
    <cellStyle name="Accent4 59" xfId="6782"/>
    <cellStyle name="Accent4 6" xfId="6783"/>
    <cellStyle name="Accent4 6 2" xfId="20350"/>
    <cellStyle name="Accent4 60" xfId="6784"/>
    <cellStyle name="Accent4 61" xfId="6785"/>
    <cellStyle name="Accent4 62" xfId="6786"/>
    <cellStyle name="Accent4 63" xfId="6787"/>
    <cellStyle name="Accent4 64" xfId="6788"/>
    <cellStyle name="Accent4 65" xfId="6789"/>
    <cellStyle name="Accent4 66" xfId="6790"/>
    <cellStyle name="Accent4 67" xfId="6791"/>
    <cellStyle name="Accent4 68" xfId="6792"/>
    <cellStyle name="Accent4 69" xfId="6793"/>
    <cellStyle name="Accent4 7" xfId="6794"/>
    <cellStyle name="Accent4 70" xfId="6795"/>
    <cellStyle name="Accent4 71" xfId="6796"/>
    <cellStyle name="Accent4 72" xfId="6797"/>
    <cellStyle name="Accent4 73" xfId="6798"/>
    <cellStyle name="Accent4 74" xfId="6799"/>
    <cellStyle name="Accent4 75" xfId="6800"/>
    <cellStyle name="Accent4 76" xfId="6801"/>
    <cellStyle name="Accent4 77" xfId="6802"/>
    <cellStyle name="Accent4 78" xfId="6803"/>
    <cellStyle name="Accent4 79" xfId="6804"/>
    <cellStyle name="Accent4 8" xfId="6805"/>
    <cellStyle name="Accent4 80" xfId="6806"/>
    <cellStyle name="Accent4 81" xfId="6807"/>
    <cellStyle name="Accent4 82" xfId="6808"/>
    <cellStyle name="Accent4 83" xfId="6809"/>
    <cellStyle name="Accent4 84" xfId="6810"/>
    <cellStyle name="Accent4 85" xfId="6811"/>
    <cellStyle name="Accent4 86" xfId="6812"/>
    <cellStyle name="Accent4 87" xfId="6813"/>
    <cellStyle name="Accent4 88" xfId="6814"/>
    <cellStyle name="Accent4 89" xfId="6815"/>
    <cellStyle name="Accent4 9" xfId="6816"/>
    <cellStyle name="Accent4 90" xfId="6817"/>
    <cellStyle name="Accent4 91" xfId="6818"/>
    <cellStyle name="Accent4 92" xfId="6819"/>
    <cellStyle name="Accent4 93" xfId="6820"/>
    <cellStyle name="Accent4 94" xfId="6821"/>
    <cellStyle name="Accent4 95" xfId="6822"/>
    <cellStyle name="Accent4 96" xfId="6823"/>
    <cellStyle name="Accent4 97" xfId="6824"/>
    <cellStyle name="Accent4 98" xfId="6825"/>
    <cellStyle name="Accent4 99" xfId="6826"/>
    <cellStyle name="Accent5 - 20%" xfId="1240"/>
    <cellStyle name="Accent5 - 20% 2" xfId="1241"/>
    <cellStyle name="Accent5 - 20% 2 2" xfId="1242"/>
    <cellStyle name="Accent5 - 20% 3" xfId="1243"/>
    <cellStyle name="Accent5 - 40%" xfId="1244"/>
    <cellStyle name="Accent5 - 40% 2" xfId="1245"/>
    <cellStyle name="Accent5 - 40% 2 2" xfId="1246"/>
    <cellStyle name="Accent5 - 40% 3" xfId="1247"/>
    <cellStyle name="Accent5 - 60%" xfId="1248"/>
    <cellStyle name="Accent5 10" xfId="6827"/>
    <cellStyle name="Accent5 100" xfId="6828"/>
    <cellStyle name="Accent5 101" xfId="6829"/>
    <cellStyle name="Accent5 102" xfId="6830"/>
    <cellStyle name="Accent5 103" xfId="6831"/>
    <cellStyle name="Accent5 104" xfId="6832"/>
    <cellStyle name="Accent5 105" xfId="6833"/>
    <cellStyle name="Accent5 106" xfId="6834"/>
    <cellStyle name="Accent5 107" xfId="6835"/>
    <cellStyle name="Accent5 108" xfId="6836"/>
    <cellStyle name="Accent5 109" xfId="6837"/>
    <cellStyle name="Accent5 11" xfId="6838"/>
    <cellStyle name="Accent5 110" xfId="6839"/>
    <cellStyle name="Accent5 111" xfId="6840"/>
    <cellStyle name="Accent5 112" xfId="6841"/>
    <cellStyle name="Accent5 113" xfId="6842"/>
    <cellStyle name="Accent5 114" xfId="6843"/>
    <cellStyle name="Accent5 115" xfId="6844"/>
    <cellStyle name="Accent5 116" xfId="6845"/>
    <cellStyle name="Accent5 117" xfId="6846"/>
    <cellStyle name="Accent5 118" xfId="6847"/>
    <cellStyle name="Accent5 119" xfId="6848"/>
    <cellStyle name="Accent5 12" xfId="6849"/>
    <cellStyle name="Accent5 120" xfId="6850"/>
    <cellStyle name="Accent5 121" xfId="6851"/>
    <cellStyle name="Accent5 122" xfId="6852"/>
    <cellStyle name="Accent5 123" xfId="6853"/>
    <cellStyle name="Accent5 124" xfId="6854"/>
    <cellStyle name="Accent5 125" xfId="6855"/>
    <cellStyle name="Accent5 126" xfId="6856"/>
    <cellStyle name="Accent5 127" xfId="6857"/>
    <cellStyle name="Accent5 128" xfId="6858"/>
    <cellStyle name="Accent5 129" xfId="6859"/>
    <cellStyle name="Accent5 13" xfId="6860"/>
    <cellStyle name="Accent5 130" xfId="6861"/>
    <cellStyle name="Accent5 131" xfId="6862"/>
    <cellStyle name="Accent5 132" xfId="6863"/>
    <cellStyle name="Accent5 133" xfId="6864"/>
    <cellStyle name="Accent5 134" xfId="6865"/>
    <cellStyle name="Accent5 135" xfId="6866"/>
    <cellStyle name="Accent5 136" xfId="6867"/>
    <cellStyle name="Accent5 137" xfId="6868"/>
    <cellStyle name="Accent5 138" xfId="6869"/>
    <cellStyle name="Accent5 139" xfId="6870"/>
    <cellStyle name="Accent5 14" xfId="6871"/>
    <cellStyle name="Accent5 140" xfId="6872"/>
    <cellStyle name="Accent5 141" xfId="6873"/>
    <cellStyle name="Accent5 142" xfId="6874"/>
    <cellStyle name="Accent5 143" xfId="6875"/>
    <cellStyle name="Accent5 144" xfId="6876"/>
    <cellStyle name="Accent5 145" xfId="6877"/>
    <cellStyle name="Accent5 146" xfId="6878"/>
    <cellStyle name="Accent5 147" xfId="20351"/>
    <cellStyle name="Accent5 148" xfId="20517"/>
    <cellStyle name="Accent5 149" xfId="21127"/>
    <cellStyle name="Accent5 15" xfId="6879"/>
    <cellStyle name="Accent5 150" xfId="20494"/>
    <cellStyle name="Accent5 151" xfId="21108"/>
    <cellStyle name="Accent5 152" xfId="21129"/>
    <cellStyle name="Accent5 153" xfId="21132"/>
    <cellStyle name="Accent5 16" xfId="6880"/>
    <cellStyle name="Accent5 17" xfId="6881"/>
    <cellStyle name="Accent5 18" xfId="6882"/>
    <cellStyle name="Accent5 19" xfId="6883"/>
    <cellStyle name="Accent5 2" xfId="1685"/>
    <cellStyle name="Accent5 2 2" xfId="6885"/>
    <cellStyle name="Accent5 2 3" xfId="6886"/>
    <cellStyle name="Accent5 2 4" xfId="6887"/>
    <cellStyle name="Accent5 2 5" xfId="6888"/>
    <cellStyle name="Accent5 2 6" xfId="6884"/>
    <cellStyle name="Accent5 2_tagihan bruto" xfId="6889"/>
    <cellStyle name="Accent5 20" xfId="6890"/>
    <cellStyle name="Accent5 21" xfId="6891"/>
    <cellStyle name="Accent5 22" xfId="6892"/>
    <cellStyle name="Accent5 23" xfId="6893"/>
    <cellStyle name="Accent5 24" xfId="6894"/>
    <cellStyle name="Accent5 25" xfId="6895"/>
    <cellStyle name="Accent5 26" xfId="6896"/>
    <cellStyle name="Accent5 27" xfId="6897"/>
    <cellStyle name="Accent5 28" xfId="6898"/>
    <cellStyle name="Accent5 29" xfId="6899"/>
    <cellStyle name="Accent5 3" xfId="1686"/>
    <cellStyle name="Accent5 3 2" xfId="20352"/>
    <cellStyle name="Accent5 3 3" xfId="6900"/>
    <cellStyle name="Accent5 30" xfId="6901"/>
    <cellStyle name="Accent5 31" xfId="6902"/>
    <cellStyle name="Accent5 32" xfId="6903"/>
    <cellStyle name="Accent5 33" xfId="6904"/>
    <cellStyle name="Accent5 34" xfId="6905"/>
    <cellStyle name="Accent5 35" xfId="6906"/>
    <cellStyle name="Accent5 36" xfId="6907"/>
    <cellStyle name="Accent5 37" xfId="6908"/>
    <cellStyle name="Accent5 38" xfId="6909"/>
    <cellStyle name="Accent5 39" xfId="6910"/>
    <cellStyle name="Accent5 4" xfId="1687"/>
    <cellStyle name="Accent5 4 2" xfId="20353"/>
    <cellStyle name="Accent5 4 3" xfId="6911"/>
    <cellStyle name="Accent5 40" xfId="6912"/>
    <cellStyle name="Accent5 41" xfId="6913"/>
    <cellStyle name="Accent5 42" xfId="6914"/>
    <cellStyle name="Accent5 43" xfId="6915"/>
    <cellStyle name="Accent5 44" xfId="6916"/>
    <cellStyle name="Accent5 45" xfId="6917"/>
    <cellStyle name="Accent5 46" xfId="6918"/>
    <cellStyle name="Accent5 47" xfId="6919"/>
    <cellStyle name="Accent5 48" xfId="6920"/>
    <cellStyle name="Accent5 49" xfId="6921"/>
    <cellStyle name="Accent5 5" xfId="6922"/>
    <cellStyle name="Accent5 5 2" xfId="20354"/>
    <cellStyle name="Accent5 50" xfId="6923"/>
    <cellStyle name="Accent5 51" xfId="6924"/>
    <cellStyle name="Accent5 52" xfId="6925"/>
    <cellStyle name="Accent5 53" xfId="6926"/>
    <cellStyle name="Accent5 54" xfId="6927"/>
    <cellStyle name="Accent5 55" xfId="6928"/>
    <cellStyle name="Accent5 56" xfId="6929"/>
    <cellStyle name="Accent5 57" xfId="6930"/>
    <cellStyle name="Accent5 58" xfId="6931"/>
    <cellStyle name="Accent5 59" xfId="6932"/>
    <cellStyle name="Accent5 6" xfId="6933"/>
    <cellStyle name="Accent5 6 2" xfId="20355"/>
    <cellStyle name="Accent5 60" xfId="6934"/>
    <cellStyle name="Accent5 61" xfId="6935"/>
    <cellStyle name="Accent5 62" xfId="6936"/>
    <cellStyle name="Accent5 63" xfId="6937"/>
    <cellStyle name="Accent5 64" xfId="6938"/>
    <cellStyle name="Accent5 65" xfId="6939"/>
    <cellStyle name="Accent5 66" xfId="6940"/>
    <cellStyle name="Accent5 67" xfId="6941"/>
    <cellStyle name="Accent5 68" xfId="6942"/>
    <cellStyle name="Accent5 69" xfId="6943"/>
    <cellStyle name="Accent5 7" xfId="6944"/>
    <cellStyle name="Accent5 70" xfId="6945"/>
    <cellStyle name="Accent5 71" xfId="6946"/>
    <cellStyle name="Accent5 72" xfId="6947"/>
    <cellStyle name="Accent5 73" xfId="6948"/>
    <cellStyle name="Accent5 74" xfId="6949"/>
    <cellStyle name="Accent5 75" xfId="6950"/>
    <cellStyle name="Accent5 76" xfId="6951"/>
    <cellStyle name="Accent5 77" xfId="6952"/>
    <cellStyle name="Accent5 78" xfId="6953"/>
    <cellStyle name="Accent5 79" xfId="6954"/>
    <cellStyle name="Accent5 8" xfId="6955"/>
    <cellStyle name="Accent5 80" xfId="6956"/>
    <cellStyle name="Accent5 81" xfId="6957"/>
    <cellStyle name="Accent5 82" xfId="6958"/>
    <cellStyle name="Accent5 83" xfId="6959"/>
    <cellStyle name="Accent5 84" xfId="6960"/>
    <cellStyle name="Accent5 85" xfId="6961"/>
    <cellStyle name="Accent5 86" xfId="6962"/>
    <cellStyle name="Accent5 87" xfId="6963"/>
    <cellStyle name="Accent5 88" xfId="6964"/>
    <cellStyle name="Accent5 89" xfId="6965"/>
    <cellStyle name="Accent5 9" xfId="6966"/>
    <cellStyle name="Accent5 90" xfId="6967"/>
    <cellStyle name="Accent5 91" xfId="6968"/>
    <cellStyle name="Accent5 92" xfId="6969"/>
    <cellStyle name="Accent5 93" xfId="6970"/>
    <cellStyle name="Accent5 94" xfId="6971"/>
    <cellStyle name="Accent5 95" xfId="6972"/>
    <cellStyle name="Accent5 96" xfId="6973"/>
    <cellStyle name="Accent5 97" xfId="6974"/>
    <cellStyle name="Accent5 98" xfId="6975"/>
    <cellStyle name="Accent5 99" xfId="6976"/>
    <cellStyle name="Accent6 - 20%" xfId="1249"/>
    <cellStyle name="Accent6 - 20% 2" xfId="1250"/>
    <cellStyle name="Accent6 - 20% 2 2" xfId="1251"/>
    <cellStyle name="Accent6 - 20% 3" xfId="1252"/>
    <cellStyle name="Accent6 - 40%" xfId="1253"/>
    <cellStyle name="Accent6 - 40% 2" xfId="1254"/>
    <cellStyle name="Accent6 - 40% 2 2" xfId="1255"/>
    <cellStyle name="Accent6 - 40% 3" xfId="1256"/>
    <cellStyle name="Accent6 - 60%" xfId="1257"/>
    <cellStyle name="Accent6 10" xfId="6977"/>
    <cellStyle name="Accent6 100" xfId="6978"/>
    <cellStyle name="Accent6 101" xfId="6979"/>
    <cellStyle name="Accent6 102" xfId="6980"/>
    <cellStyle name="Accent6 103" xfId="6981"/>
    <cellStyle name="Accent6 104" xfId="6982"/>
    <cellStyle name="Accent6 105" xfId="6983"/>
    <cellStyle name="Accent6 106" xfId="6984"/>
    <cellStyle name="Accent6 107" xfId="6985"/>
    <cellStyle name="Accent6 108" xfId="6986"/>
    <cellStyle name="Accent6 109" xfId="6987"/>
    <cellStyle name="Accent6 11" xfId="6988"/>
    <cellStyle name="Accent6 110" xfId="6989"/>
    <cellStyle name="Accent6 111" xfId="6990"/>
    <cellStyle name="Accent6 112" xfId="6991"/>
    <cellStyle name="Accent6 113" xfId="6992"/>
    <cellStyle name="Accent6 114" xfId="6993"/>
    <cellStyle name="Accent6 115" xfId="6994"/>
    <cellStyle name="Accent6 116" xfId="6995"/>
    <cellStyle name="Accent6 117" xfId="6996"/>
    <cellStyle name="Accent6 118" xfId="6997"/>
    <cellStyle name="Accent6 119" xfId="6998"/>
    <cellStyle name="Accent6 12" xfId="6999"/>
    <cellStyle name="Accent6 120" xfId="7000"/>
    <cellStyle name="Accent6 121" xfId="7001"/>
    <cellStyle name="Accent6 122" xfId="7002"/>
    <cellStyle name="Accent6 123" xfId="7003"/>
    <cellStyle name="Accent6 124" xfId="7004"/>
    <cellStyle name="Accent6 125" xfId="7005"/>
    <cellStyle name="Accent6 126" xfId="7006"/>
    <cellStyle name="Accent6 127" xfId="7007"/>
    <cellStyle name="Accent6 128" xfId="7008"/>
    <cellStyle name="Accent6 129" xfId="7009"/>
    <cellStyle name="Accent6 13" xfId="7010"/>
    <cellStyle name="Accent6 130" xfId="7011"/>
    <cellStyle name="Accent6 131" xfId="7012"/>
    <cellStyle name="Accent6 132" xfId="7013"/>
    <cellStyle name="Accent6 133" xfId="7014"/>
    <cellStyle name="Accent6 134" xfId="7015"/>
    <cellStyle name="Accent6 135" xfId="7016"/>
    <cellStyle name="Accent6 136" xfId="7017"/>
    <cellStyle name="Accent6 137" xfId="7018"/>
    <cellStyle name="Accent6 138" xfId="7019"/>
    <cellStyle name="Accent6 139" xfId="7020"/>
    <cellStyle name="Accent6 14" xfId="7021"/>
    <cellStyle name="Accent6 140" xfId="7022"/>
    <cellStyle name="Accent6 141" xfId="7023"/>
    <cellStyle name="Accent6 142" xfId="7024"/>
    <cellStyle name="Accent6 143" xfId="7025"/>
    <cellStyle name="Accent6 144" xfId="7026"/>
    <cellStyle name="Accent6 145" xfId="7027"/>
    <cellStyle name="Accent6 146" xfId="7028"/>
    <cellStyle name="Accent6 147" xfId="20356"/>
    <cellStyle name="Accent6 148" xfId="20493"/>
    <cellStyle name="Accent6 149" xfId="21113"/>
    <cellStyle name="Accent6 15" xfId="7029"/>
    <cellStyle name="Accent6 150" xfId="20484"/>
    <cellStyle name="Accent6 151" xfId="21106"/>
    <cellStyle name="Accent6 152" xfId="21060"/>
    <cellStyle name="Accent6 153" xfId="21101"/>
    <cellStyle name="Accent6 16" xfId="7030"/>
    <cellStyle name="Accent6 17" xfId="7031"/>
    <cellStyle name="Accent6 18" xfId="7032"/>
    <cellStyle name="Accent6 19" xfId="7033"/>
    <cellStyle name="Accent6 2" xfId="1688"/>
    <cellStyle name="Accent6 2 2" xfId="7035"/>
    <cellStyle name="Accent6 2 3" xfId="7036"/>
    <cellStyle name="Accent6 2 4" xfId="7037"/>
    <cellStyle name="Accent6 2 5" xfId="7038"/>
    <cellStyle name="Accent6 2 6" xfId="20357"/>
    <cellStyle name="Accent6 2 7" xfId="7034"/>
    <cellStyle name="Accent6 2_tagihan bruto" xfId="7039"/>
    <cellStyle name="Accent6 20" xfId="7040"/>
    <cellStyle name="Accent6 21" xfId="7041"/>
    <cellStyle name="Accent6 22" xfId="7042"/>
    <cellStyle name="Accent6 23" xfId="7043"/>
    <cellStyle name="Accent6 24" xfId="7044"/>
    <cellStyle name="Accent6 25" xfId="7045"/>
    <cellStyle name="Accent6 26" xfId="7046"/>
    <cellStyle name="Accent6 27" xfId="7047"/>
    <cellStyle name="Accent6 28" xfId="7048"/>
    <cellStyle name="Accent6 29" xfId="7049"/>
    <cellStyle name="Accent6 3" xfId="1689"/>
    <cellStyle name="Accent6 3 2" xfId="20358"/>
    <cellStyle name="Accent6 3 3" xfId="7050"/>
    <cellStyle name="Accent6 30" xfId="7051"/>
    <cellStyle name="Accent6 31" xfId="7052"/>
    <cellStyle name="Accent6 32" xfId="7053"/>
    <cellStyle name="Accent6 33" xfId="7054"/>
    <cellStyle name="Accent6 34" xfId="7055"/>
    <cellStyle name="Accent6 35" xfId="7056"/>
    <cellStyle name="Accent6 36" xfId="7057"/>
    <cellStyle name="Accent6 37" xfId="7058"/>
    <cellStyle name="Accent6 38" xfId="7059"/>
    <cellStyle name="Accent6 39" xfId="7060"/>
    <cellStyle name="Accent6 4" xfId="1690"/>
    <cellStyle name="Accent6 4 2" xfId="20359"/>
    <cellStyle name="Accent6 4 3" xfId="7061"/>
    <cellStyle name="Accent6 40" xfId="7062"/>
    <cellStyle name="Accent6 41" xfId="7063"/>
    <cellStyle name="Accent6 42" xfId="7064"/>
    <cellStyle name="Accent6 43" xfId="7065"/>
    <cellStyle name="Accent6 44" xfId="7066"/>
    <cellStyle name="Accent6 45" xfId="7067"/>
    <cellStyle name="Accent6 46" xfId="7068"/>
    <cellStyle name="Accent6 47" xfId="7069"/>
    <cellStyle name="Accent6 48" xfId="7070"/>
    <cellStyle name="Accent6 49" xfId="7071"/>
    <cellStyle name="Accent6 5" xfId="7072"/>
    <cellStyle name="Accent6 5 2" xfId="20360"/>
    <cellStyle name="Accent6 50" xfId="7073"/>
    <cellStyle name="Accent6 51" xfId="7074"/>
    <cellStyle name="Accent6 52" xfId="7075"/>
    <cellStyle name="Accent6 53" xfId="7076"/>
    <cellStyle name="Accent6 54" xfId="7077"/>
    <cellStyle name="Accent6 55" xfId="7078"/>
    <cellStyle name="Accent6 56" xfId="7079"/>
    <cellStyle name="Accent6 57" xfId="7080"/>
    <cellStyle name="Accent6 58" xfId="7081"/>
    <cellStyle name="Accent6 59" xfId="7082"/>
    <cellStyle name="Accent6 6" xfId="7083"/>
    <cellStyle name="Accent6 6 2" xfId="20361"/>
    <cellStyle name="Accent6 60" xfId="7084"/>
    <cellStyle name="Accent6 61" xfId="7085"/>
    <cellStyle name="Accent6 62" xfId="7086"/>
    <cellStyle name="Accent6 63" xfId="7087"/>
    <cellStyle name="Accent6 64" xfId="7088"/>
    <cellStyle name="Accent6 65" xfId="7089"/>
    <cellStyle name="Accent6 66" xfId="7090"/>
    <cellStyle name="Accent6 67" xfId="7091"/>
    <cellStyle name="Accent6 68" xfId="7092"/>
    <cellStyle name="Accent6 69" xfId="7093"/>
    <cellStyle name="Accent6 7" xfId="7094"/>
    <cellStyle name="Accent6 70" xfId="7095"/>
    <cellStyle name="Accent6 71" xfId="7096"/>
    <cellStyle name="Accent6 72" xfId="7097"/>
    <cellStyle name="Accent6 73" xfId="7098"/>
    <cellStyle name="Accent6 74" xfId="7099"/>
    <cellStyle name="Accent6 75" xfId="7100"/>
    <cellStyle name="Accent6 76" xfId="7101"/>
    <cellStyle name="Accent6 77" xfId="7102"/>
    <cellStyle name="Accent6 78" xfId="7103"/>
    <cellStyle name="Accent6 79" xfId="7104"/>
    <cellStyle name="Accent6 8" xfId="7105"/>
    <cellStyle name="Accent6 80" xfId="7106"/>
    <cellStyle name="Accent6 81" xfId="7107"/>
    <cellStyle name="Accent6 82" xfId="7108"/>
    <cellStyle name="Accent6 83" xfId="7109"/>
    <cellStyle name="Accent6 84" xfId="7110"/>
    <cellStyle name="Accent6 85" xfId="7111"/>
    <cellStyle name="Accent6 86" xfId="7112"/>
    <cellStyle name="Accent6 87" xfId="7113"/>
    <cellStyle name="Accent6 88" xfId="7114"/>
    <cellStyle name="Accent6 89" xfId="7115"/>
    <cellStyle name="Accent6 9" xfId="7116"/>
    <cellStyle name="Accent6 90" xfId="7117"/>
    <cellStyle name="Accent6 91" xfId="7118"/>
    <cellStyle name="Accent6 92" xfId="7119"/>
    <cellStyle name="Accent6 93" xfId="7120"/>
    <cellStyle name="Accent6 94" xfId="7121"/>
    <cellStyle name="Accent6 95" xfId="7122"/>
    <cellStyle name="Accent6 96" xfId="7123"/>
    <cellStyle name="Accent6 97" xfId="7124"/>
    <cellStyle name="Accent6 98" xfId="7125"/>
    <cellStyle name="Accent6 99" xfId="7126"/>
    <cellStyle name="active" xfId="7127"/>
    <cellStyle name="Actual Date" xfId="7128"/>
    <cellStyle name="ÅëÈ­ [0]_¿ù°£" xfId="7129"/>
    <cellStyle name="ÅëÈ­_¿ù°£" xfId="7130"/>
    <cellStyle name="After Percent" xfId="7131"/>
    <cellStyle name="amount" xfId="7132"/>
    <cellStyle name="ÁöÁ¤µÇÁö ¾ÊÀ½" xfId="7133"/>
    <cellStyle name="args.style" xfId="1258"/>
    <cellStyle name="args.style 10" xfId="7134"/>
    <cellStyle name="args.style 11" xfId="7135"/>
    <cellStyle name="args.style 12" xfId="7136"/>
    <cellStyle name="args.style 13" xfId="7137"/>
    <cellStyle name="args.style 2" xfId="7138"/>
    <cellStyle name="args.style 3" xfId="7139"/>
    <cellStyle name="args.style 4" xfId="7140"/>
    <cellStyle name="args.style 5" xfId="7141"/>
    <cellStyle name="args.style 6" xfId="7142"/>
    <cellStyle name="args.style 7" xfId="7143"/>
    <cellStyle name="args.style 8" xfId="7144"/>
    <cellStyle name="args.style 9" xfId="7145"/>
    <cellStyle name="Arial10" xfId="486"/>
    <cellStyle name="Arial10 10" xfId="7146"/>
    <cellStyle name="Arial10 11" xfId="7147"/>
    <cellStyle name="Arial10 12" xfId="7148"/>
    <cellStyle name="Arial10 13" xfId="7149"/>
    <cellStyle name="Arial10 14" xfId="846"/>
    <cellStyle name="Arial10 2" xfId="7150"/>
    <cellStyle name="Arial10 3" xfId="7151"/>
    <cellStyle name="Arial10 4" xfId="7152"/>
    <cellStyle name="Arial10 5" xfId="7153"/>
    <cellStyle name="Arial10 6" xfId="7154"/>
    <cellStyle name="Arial10 7" xfId="7155"/>
    <cellStyle name="Arial10 8" xfId="7156"/>
    <cellStyle name="Arial10 9" xfId="7157"/>
    <cellStyle name="ÄÞ¸¶ [0]_´ëÇü»çÃâ" xfId="487"/>
    <cellStyle name="ÄÞ¸¶_´ëÇü»çÃâ" xfId="488"/>
    <cellStyle name="AttribBox" xfId="5"/>
    <cellStyle name="Attribute" xfId="6"/>
    <cellStyle name="AutoFormat Options" xfId="7158"/>
    <cellStyle name="AutoFormat Options 10" xfId="7159"/>
    <cellStyle name="AutoFormat Options 11" xfId="7160"/>
    <cellStyle name="AutoFormat Options 12" xfId="7161"/>
    <cellStyle name="AutoFormat Options 13" xfId="7162"/>
    <cellStyle name="AutoFormat Options 2" xfId="7163"/>
    <cellStyle name="AutoFormat Options 3" xfId="7164"/>
    <cellStyle name="AutoFormat Options 4" xfId="7165"/>
    <cellStyle name="AutoFormat Options 5" xfId="7166"/>
    <cellStyle name="AutoFormat Options 6" xfId="7167"/>
    <cellStyle name="AutoFormat Options 7" xfId="7168"/>
    <cellStyle name="AutoFormat Options 8" xfId="7169"/>
    <cellStyle name="AutoFormat Options 9" xfId="7170"/>
    <cellStyle name="Availability" xfId="7171"/>
    <cellStyle name="axlcolour" xfId="7172"/>
    <cellStyle name="B&amp;W" xfId="7173"/>
    <cellStyle name="B&amp;Wbold" xfId="7174"/>
    <cellStyle name="Bad 10" xfId="7175"/>
    <cellStyle name="Bad 100" xfId="7176"/>
    <cellStyle name="Bad 101" xfId="7177"/>
    <cellStyle name="Bad 102" xfId="7178"/>
    <cellStyle name="Bad 103" xfId="7179"/>
    <cellStyle name="Bad 104" xfId="7180"/>
    <cellStyle name="Bad 105" xfId="7181"/>
    <cellStyle name="Bad 106" xfId="7182"/>
    <cellStyle name="Bad 107" xfId="7183"/>
    <cellStyle name="Bad 108" xfId="7184"/>
    <cellStyle name="Bad 109" xfId="7185"/>
    <cellStyle name="Bad 11" xfId="7186"/>
    <cellStyle name="Bad 110" xfId="7187"/>
    <cellStyle name="Bad 111" xfId="7188"/>
    <cellStyle name="Bad 112" xfId="7189"/>
    <cellStyle name="Bad 113" xfId="7190"/>
    <cellStyle name="Bad 114" xfId="7191"/>
    <cellStyle name="Bad 115" xfId="7192"/>
    <cellStyle name="Bad 116" xfId="7193"/>
    <cellStyle name="Bad 117" xfId="7194"/>
    <cellStyle name="Bad 118" xfId="7195"/>
    <cellStyle name="Bad 119" xfId="7196"/>
    <cellStyle name="Bad 12" xfId="7197"/>
    <cellStyle name="Bad 120" xfId="7198"/>
    <cellStyle name="Bad 121" xfId="7199"/>
    <cellStyle name="Bad 122" xfId="7200"/>
    <cellStyle name="Bad 123" xfId="7201"/>
    <cellStyle name="Bad 124" xfId="7202"/>
    <cellStyle name="Bad 125" xfId="7203"/>
    <cellStyle name="Bad 126" xfId="7204"/>
    <cellStyle name="Bad 127" xfId="7205"/>
    <cellStyle name="Bad 128" xfId="7206"/>
    <cellStyle name="Bad 129" xfId="7207"/>
    <cellStyle name="Bad 13" xfId="7208"/>
    <cellStyle name="Bad 130" xfId="7209"/>
    <cellStyle name="Bad 131" xfId="7210"/>
    <cellStyle name="Bad 132" xfId="7211"/>
    <cellStyle name="Bad 133" xfId="7212"/>
    <cellStyle name="Bad 134" xfId="7213"/>
    <cellStyle name="Bad 135" xfId="7214"/>
    <cellStyle name="Bad 136" xfId="7215"/>
    <cellStyle name="Bad 137" xfId="7216"/>
    <cellStyle name="Bad 138" xfId="7217"/>
    <cellStyle name="Bad 139" xfId="7218"/>
    <cellStyle name="Bad 14" xfId="7219"/>
    <cellStyle name="Bad 140" xfId="7220"/>
    <cellStyle name="Bad 141" xfId="7221"/>
    <cellStyle name="Bad 142" xfId="7222"/>
    <cellStyle name="Bad 143" xfId="7223"/>
    <cellStyle name="Bad 144" xfId="7224"/>
    <cellStyle name="Bad 145" xfId="7225"/>
    <cellStyle name="Bad 146" xfId="7226"/>
    <cellStyle name="Bad 147" xfId="20362"/>
    <cellStyle name="Bad 15" xfId="7227"/>
    <cellStyle name="Bad 16" xfId="7228"/>
    <cellStyle name="Bad 17" xfId="7229"/>
    <cellStyle name="Bad 18" xfId="7230"/>
    <cellStyle name="Bad 19" xfId="7231"/>
    <cellStyle name="Bad 2" xfId="1691"/>
    <cellStyle name="Bad 2 2" xfId="7233"/>
    <cellStyle name="Bad 2 3" xfId="7234"/>
    <cellStyle name="Bad 2 4" xfId="7235"/>
    <cellStyle name="Bad 2 5" xfId="7236"/>
    <cellStyle name="Bad 2 6" xfId="20363"/>
    <cellStyle name="Bad 2 7" xfId="7232"/>
    <cellStyle name="Bad 2_tagihan bruto" xfId="7237"/>
    <cellStyle name="Bad 20" xfId="7238"/>
    <cellStyle name="Bad 21" xfId="7239"/>
    <cellStyle name="Bad 22" xfId="7240"/>
    <cellStyle name="Bad 23" xfId="7241"/>
    <cellStyle name="Bad 24" xfId="7242"/>
    <cellStyle name="Bad 25" xfId="7243"/>
    <cellStyle name="Bad 26" xfId="7244"/>
    <cellStyle name="Bad 27" xfId="7245"/>
    <cellStyle name="Bad 28" xfId="7246"/>
    <cellStyle name="Bad 29" xfId="7247"/>
    <cellStyle name="Bad 3" xfId="1692"/>
    <cellStyle name="Bad 3 2" xfId="20364"/>
    <cellStyle name="Bad 3 3" xfId="7248"/>
    <cellStyle name="Bad 30" xfId="7249"/>
    <cellStyle name="Bad 31" xfId="7250"/>
    <cellStyle name="Bad 32" xfId="7251"/>
    <cellStyle name="Bad 33" xfId="7252"/>
    <cellStyle name="Bad 34" xfId="7253"/>
    <cellStyle name="Bad 35" xfId="7254"/>
    <cellStyle name="Bad 36" xfId="7255"/>
    <cellStyle name="Bad 37" xfId="7256"/>
    <cellStyle name="Bad 38" xfId="7257"/>
    <cellStyle name="Bad 39" xfId="7258"/>
    <cellStyle name="Bad 4" xfId="1693"/>
    <cellStyle name="Bad 4 2" xfId="20365"/>
    <cellStyle name="Bad 4 3" xfId="7259"/>
    <cellStyle name="Bad 40" xfId="7260"/>
    <cellStyle name="Bad 41" xfId="7261"/>
    <cellStyle name="Bad 42" xfId="7262"/>
    <cellStyle name="Bad 43" xfId="7263"/>
    <cellStyle name="Bad 44" xfId="7264"/>
    <cellStyle name="Bad 45" xfId="7265"/>
    <cellStyle name="Bad 46" xfId="7266"/>
    <cellStyle name="Bad 47" xfId="7267"/>
    <cellStyle name="Bad 48" xfId="7268"/>
    <cellStyle name="Bad 49" xfId="7269"/>
    <cellStyle name="Bad 5" xfId="7270"/>
    <cellStyle name="Bad 5 2" xfId="20366"/>
    <cellStyle name="Bad 50" xfId="7271"/>
    <cellStyle name="Bad 51" xfId="7272"/>
    <cellStyle name="Bad 52" xfId="7273"/>
    <cellStyle name="Bad 53" xfId="7274"/>
    <cellStyle name="Bad 54" xfId="7275"/>
    <cellStyle name="Bad 55" xfId="7276"/>
    <cellStyle name="Bad 56" xfId="7277"/>
    <cellStyle name="Bad 57" xfId="7278"/>
    <cellStyle name="Bad 58" xfId="7279"/>
    <cellStyle name="Bad 59" xfId="7280"/>
    <cellStyle name="Bad 6" xfId="7281"/>
    <cellStyle name="Bad 60" xfId="7282"/>
    <cellStyle name="Bad 61" xfId="7283"/>
    <cellStyle name="Bad 62" xfId="7284"/>
    <cellStyle name="Bad 63" xfId="7285"/>
    <cellStyle name="Bad 64" xfId="7286"/>
    <cellStyle name="Bad 65" xfId="7287"/>
    <cellStyle name="Bad 66" xfId="7288"/>
    <cellStyle name="Bad 67" xfId="7289"/>
    <cellStyle name="Bad 68" xfId="7290"/>
    <cellStyle name="Bad 69" xfId="7291"/>
    <cellStyle name="Bad 7" xfId="7292"/>
    <cellStyle name="Bad 70" xfId="7293"/>
    <cellStyle name="Bad 71" xfId="7294"/>
    <cellStyle name="Bad 72" xfId="7295"/>
    <cellStyle name="Bad 73" xfId="7296"/>
    <cellStyle name="Bad 74" xfId="7297"/>
    <cellStyle name="Bad 75" xfId="7298"/>
    <cellStyle name="Bad 76" xfId="7299"/>
    <cellStyle name="Bad 77" xfId="7300"/>
    <cellStyle name="Bad 78" xfId="7301"/>
    <cellStyle name="Bad 79" xfId="7302"/>
    <cellStyle name="Bad 8" xfId="7303"/>
    <cellStyle name="Bad 80" xfId="7304"/>
    <cellStyle name="Bad 81" xfId="7305"/>
    <cellStyle name="Bad 82" xfId="7306"/>
    <cellStyle name="Bad 83" xfId="7307"/>
    <cellStyle name="Bad 84" xfId="7308"/>
    <cellStyle name="Bad 85" xfId="7309"/>
    <cellStyle name="Bad 86" xfId="7310"/>
    <cellStyle name="Bad 87" xfId="7311"/>
    <cellStyle name="Bad 88" xfId="7312"/>
    <cellStyle name="Bad 89" xfId="7313"/>
    <cellStyle name="Bad 9" xfId="7314"/>
    <cellStyle name="Bad 90" xfId="7315"/>
    <cellStyle name="Bad 91" xfId="7316"/>
    <cellStyle name="Bad 92" xfId="7317"/>
    <cellStyle name="Bad 93" xfId="7318"/>
    <cellStyle name="Bad 94" xfId="7319"/>
    <cellStyle name="Bad 95" xfId="7320"/>
    <cellStyle name="Bad 96" xfId="7321"/>
    <cellStyle name="Bad 97" xfId="7322"/>
    <cellStyle name="Bad 98" xfId="7323"/>
    <cellStyle name="Bad 99" xfId="7324"/>
    <cellStyle name="base" xfId="7325"/>
    <cellStyle name="BB_Date_mmm" xfId="7326"/>
    <cellStyle name="Black" xfId="7327"/>
    <cellStyle name="Blue" xfId="7328"/>
    <cellStyle name="Body" xfId="7329"/>
    <cellStyle name="Body 2" xfId="7330"/>
    <cellStyle name="Body text" xfId="7331"/>
    <cellStyle name="BODY_AJE Induk" xfId="7332"/>
    <cellStyle name="Bold" xfId="7333"/>
    <cellStyle name="BOLD - Style1" xfId="7334"/>
    <cellStyle name="Bold_tagihan bruto" xfId="7335"/>
    <cellStyle name="Book antiqua" xfId="7336"/>
    <cellStyle name="Border" xfId="7337"/>
    <cellStyle name="Border Heavy" xfId="7338"/>
    <cellStyle name="Border Thin" xfId="7339"/>
    <cellStyle name="Border_tagihan bruto" xfId="7340"/>
    <cellStyle name="Business Description" xfId="7341"/>
    <cellStyle name="Ç¥ÁØ_´ëÇü»çÃâ" xfId="489"/>
    <cellStyle name="Ç§Î»·Ö¸ô[0]_BINV" xfId="7342"/>
    <cellStyle name="Ç§Î»·Ö¸ô_BINV" xfId="7343"/>
    <cellStyle name="Calc Currency (0)" xfId="1259"/>
    <cellStyle name="Calc Currency (0) 10" xfId="7344"/>
    <cellStyle name="Calc Currency (0) 11" xfId="7345"/>
    <cellStyle name="Calc Currency (0) 12" xfId="7346"/>
    <cellStyle name="Calc Currency (0) 13" xfId="7347"/>
    <cellStyle name="Calc Currency (0) 14" xfId="20367"/>
    <cellStyle name="Calc Currency (0) 2" xfId="1260"/>
    <cellStyle name="Calc Currency (0) 2 2" xfId="20368"/>
    <cellStyle name="Calc Currency (0) 3" xfId="7348"/>
    <cellStyle name="Calc Currency (0) 3 2" xfId="21053"/>
    <cellStyle name="Calc Currency (0) 4" xfId="7349"/>
    <cellStyle name="Calc Currency (0) 5" xfId="7350"/>
    <cellStyle name="Calc Currency (0) 6" xfId="7351"/>
    <cellStyle name="Calc Currency (0) 7" xfId="7352"/>
    <cellStyle name="Calc Currency (0) 8" xfId="7353"/>
    <cellStyle name="Calc Currency (0) 9" xfId="7354"/>
    <cellStyle name="Calc Currency (0)_AJE Induk" xfId="7355"/>
    <cellStyle name="Calc Currency (2)" xfId="1261"/>
    <cellStyle name="Calc Currency (2) 10" xfId="7356"/>
    <cellStyle name="Calc Currency (2) 11" xfId="7357"/>
    <cellStyle name="Calc Currency (2) 12" xfId="7358"/>
    <cellStyle name="Calc Currency (2) 13" xfId="7359"/>
    <cellStyle name="Calc Currency (2) 2" xfId="1262"/>
    <cellStyle name="Calc Currency (2) 3" xfId="7360"/>
    <cellStyle name="Calc Currency (2) 4" xfId="7361"/>
    <cellStyle name="Calc Currency (2) 5" xfId="7362"/>
    <cellStyle name="Calc Currency (2) 6" xfId="7363"/>
    <cellStyle name="Calc Currency (2) 7" xfId="7364"/>
    <cellStyle name="Calc Currency (2) 8" xfId="7365"/>
    <cellStyle name="Calc Currency (2) 9" xfId="7366"/>
    <cellStyle name="Calc Currency (2)_tagihan bruto" xfId="7367"/>
    <cellStyle name="Calc Percent (0)" xfId="1263"/>
    <cellStyle name="Calc Percent (0) 10" xfId="7368"/>
    <cellStyle name="Calc Percent (0) 11" xfId="7369"/>
    <cellStyle name="Calc Percent (0) 12" xfId="7370"/>
    <cellStyle name="Calc Percent (0) 13" xfId="7371"/>
    <cellStyle name="Calc Percent (0) 2" xfId="1264"/>
    <cellStyle name="Calc Percent (0) 3" xfId="7372"/>
    <cellStyle name="Calc Percent (0) 4" xfId="7373"/>
    <cellStyle name="Calc Percent (0) 5" xfId="7374"/>
    <cellStyle name="Calc Percent (0) 6" xfId="7375"/>
    <cellStyle name="Calc Percent (0) 7" xfId="7376"/>
    <cellStyle name="Calc Percent (0) 8" xfId="7377"/>
    <cellStyle name="Calc Percent (0) 9" xfId="7378"/>
    <cellStyle name="Calc Percent (0)_tagihan bruto" xfId="7379"/>
    <cellStyle name="Calc Percent (1)" xfId="1265"/>
    <cellStyle name="Calc Percent (1) 10" xfId="7380"/>
    <cellStyle name="Calc Percent (1) 11" xfId="7381"/>
    <cellStyle name="Calc Percent (1) 12" xfId="7382"/>
    <cellStyle name="Calc Percent (1) 13" xfId="7383"/>
    <cellStyle name="Calc Percent (1) 14" xfId="20369"/>
    <cellStyle name="Calc Percent (1) 2" xfId="1266"/>
    <cellStyle name="Calc Percent (1) 2 2" xfId="20370"/>
    <cellStyle name="Calc Percent (1) 3" xfId="7384"/>
    <cellStyle name="Calc Percent (1) 3 2" xfId="21054"/>
    <cellStyle name="Calc Percent (1) 4" xfId="7385"/>
    <cellStyle name="Calc Percent (1) 5" xfId="7386"/>
    <cellStyle name="Calc Percent (1) 6" xfId="7387"/>
    <cellStyle name="Calc Percent (1) 7" xfId="7388"/>
    <cellStyle name="Calc Percent (1) 8" xfId="7389"/>
    <cellStyle name="Calc Percent (1) 9" xfId="7390"/>
    <cellStyle name="Calc Percent (1)_tagihan bruto" xfId="7391"/>
    <cellStyle name="Calc Percent (2)" xfId="1267"/>
    <cellStyle name="Calc Percent (2) 10" xfId="7392"/>
    <cellStyle name="Calc Percent (2) 11" xfId="7393"/>
    <cellStyle name="Calc Percent (2) 12" xfId="7394"/>
    <cellStyle name="Calc Percent (2) 13" xfId="7395"/>
    <cellStyle name="Calc Percent (2) 14" xfId="20371"/>
    <cellStyle name="Calc Percent (2) 2" xfId="1268"/>
    <cellStyle name="Calc Percent (2) 2 2" xfId="20372"/>
    <cellStyle name="Calc Percent (2) 3" xfId="7396"/>
    <cellStyle name="Calc Percent (2) 3 2" xfId="21055"/>
    <cellStyle name="Calc Percent (2) 4" xfId="7397"/>
    <cellStyle name="Calc Percent (2) 5" xfId="7398"/>
    <cellStyle name="Calc Percent (2) 6" xfId="7399"/>
    <cellStyle name="Calc Percent (2) 7" xfId="7400"/>
    <cellStyle name="Calc Percent (2) 8" xfId="7401"/>
    <cellStyle name="Calc Percent (2) 9" xfId="7402"/>
    <cellStyle name="Calc Percent (2)_tagihan bruto" xfId="7403"/>
    <cellStyle name="Calc Units (0)" xfId="1269"/>
    <cellStyle name="Calc Units (0) 10" xfId="7404"/>
    <cellStyle name="Calc Units (0) 11" xfId="7405"/>
    <cellStyle name="Calc Units (0) 12" xfId="7406"/>
    <cellStyle name="Calc Units (0) 13" xfId="7407"/>
    <cellStyle name="Calc Units (0) 14" xfId="20373"/>
    <cellStyle name="Calc Units (0) 2" xfId="1270"/>
    <cellStyle name="Calc Units (0) 2 2" xfId="20374"/>
    <cellStyle name="Calc Units (0) 3" xfId="7408"/>
    <cellStyle name="Calc Units (0) 3 2" xfId="21056"/>
    <cellStyle name="Calc Units (0) 4" xfId="7409"/>
    <cellStyle name="Calc Units (0) 5" xfId="7410"/>
    <cellStyle name="Calc Units (0) 6" xfId="7411"/>
    <cellStyle name="Calc Units (0) 7" xfId="7412"/>
    <cellStyle name="Calc Units (0) 8" xfId="7413"/>
    <cellStyle name="Calc Units (0) 9" xfId="7414"/>
    <cellStyle name="Calc Units (0)_tagihan bruto" xfId="7415"/>
    <cellStyle name="Calc Units (1)" xfId="1271"/>
    <cellStyle name="Calc Units (1) 10" xfId="7416"/>
    <cellStyle name="Calc Units (1) 11" xfId="7417"/>
    <cellStyle name="Calc Units (1) 12" xfId="7418"/>
    <cellStyle name="Calc Units (1) 13" xfId="7419"/>
    <cellStyle name="Calc Units (1) 14" xfId="20375"/>
    <cellStyle name="Calc Units (1) 2" xfId="1272"/>
    <cellStyle name="Calc Units (1) 2 2" xfId="20376"/>
    <cellStyle name="Calc Units (1) 3" xfId="7420"/>
    <cellStyle name="Calc Units (1) 3 2" xfId="21057"/>
    <cellStyle name="Calc Units (1) 4" xfId="7421"/>
    <cellStyle name="Calc Units (1) 5" xfId="7422"/>
    <cellStyle name="Calc Units (1) 6" xfId="7423"/>
    <cellStyle name="Calc Units (1) 7" xfId="7424"/>
    <cellStyle name="Calc Units (1) 8" xfId="7425"/>
    <cellStyle name="Calc Units (1) 9" xfId="7426"/>
    <cellStyle name="Calc Units (1)_tagihan bruto" xfId="7427"/>
    <cellStyle name="Calc Units (2)" xfId="1273"/>
    <cellStyle name="Calc Units (2) 10" xfId="7428"/>
    <cellStyle name="Calc Units (2) 11" xfId="7429"/>
    <cellStyle name="Calc Units (2) 12" xfId="7430"/>
    <cellStyle name="Calc Units (2) 13" xfId="7431"/>
    <cellStyle name="Calc Units (2) 2" xfId="1274"/>
    <cellStyle name="Calc Units (2) 3" xfId="7432"/>
    <cellStyle name="Calc Units (2) 4" xfId="7433"/>
    <cellStyle name="Calc Units (2) 5" xfId="7434"/>
    <cellStyle name="Calc Units (2) 6" xfId="7435"/>
    <cellStyle name="Calc Units (2) 7" xfId="7436"/>
    <cellStyle name="Calc Units (2) 8" xfId="7437"/>
    <cellStyle name="Calc Units (2) 9" xfId="7438"/>
    <cellStyle name="Calc Units (2)_tagihan bruto" xfId="7439"/>
    <cellStyle name="Calculation 10" xfId="7440"/>
    <cellStyle name="Calculation 100" xfId="7441"/>
    <cellStyle name="Calculation 101" xfId="7442"/>
    <cellStyle name="Calculation 102" xfId="7443"/>
    <cellStyle name="Calculation 103" xfId="7444"/>
    <cellStyle name="Calculation 104" xfId="7445"/>
    <cellStyle name="Calculation 105" xfId="7446"/>
    <cellStyle name="Calculation 106" xfId="7447"/>
    <cellStyle name="Calculation 107" xfId="7448"/>
    <cellStyle name="Calculation 108" xfId="7449"/>
    <cellStyle name="Calculation 109" xfId="7450"/>
    <cellStyle name="Calculation 11" xfId="7451"/>
    <cellStyle name="Calculation 110" xfId="7452"/>
    <cellStyle name="Calculation 111" xfId="7453"/>
    <cellStyle name="Calculation 112" xfId="7454"/>
    <cellStyle name="Calculation 113" xfId="7455"/>
    <cellStyle name="Calculation 114" xfId="7456"/>
    <cellStyle name="Calculation 115" xfId="7457"/>
    <cellStyle name="Calculation 116" xfId="7458"/>
    <cellStyle name="Calculation 117" xfId="7459"/>
    <cellStyle name="Calculation 118" xfId="7460"/>
    <cellStyle name="Calculation 119" xfId="7461"/>
    <cellStyle name="Calculation 12" xfId="7462"/>
    <cellStyle name="Calculation 120" xfId="7463"/>
    <cellStyle name="Calculation 121" xfId="7464"/>
    <cellStyle name="Calculation 122" xfId="7465"/>
    <cellStyle name="Calculation 123" xfId="7466"/>
    <cellStyle name="Calculation 124" xfId="7467"/>
    <cellStyle name="Calculation 125" xfId="7468"/>
    <cellStyle name="Calculation 126" xfId="7469"/>
    <cellStyle name="Calculation 127" xfId="7470"/>
    <cellStyle name="Calculation 128" xfId="7471"/>
    <cellStyle name="Calculation 129" xfId="7472"/>
    <cellStyle name="Calculation 13" xfId="7473"/>
    <cellStyle name="Calculation 130" xfId="7474"/>
    <cellStyle name="Calculation 131" xfId="7475"/>
    <cellStyle name="Calculation 132" xfId="7476"/>
    <cellStyle name="Calculation 133" xfId="7477"/>
    <cellStyle name="Calculation 134" xfId="7478"/>
    <cellStyle name="Calculation 135" xfId="7479"/>
    <cellStyle name="Calculation 136" xfId="7480"/>
    <cellStyle name="Calculation 137" xfId="7481"/>
    <cellStyle name="Calculation 138" xfId="7482"/>
    <cellStyle name="Calculation 139" xfId="7483"/>
    <cellStyle name="Calculation 14" xfId="7484"/>
    <cellStyle name="Calculation 140" xfId="7485"/>
    <cellStyle name="Calculation 141" xfId="7486"/>
    <cellStyle name="Calculation 142" xfId="7487"/>
    <cellStyle name="Calculation 143" xfId="7488"/>
    <cellStyle name="Calculation 144" xfId="7489"/>
    <cellStyle name="Calculation 145" xfId="7490"/>
    <cellStyle name="Calculation 146" xfId="7491"/>
    <cellStyle name="Calculation 147" xfId="20377"/>
    <cellStyle name="Calculation 15" xfId="7492"/>
    <cellStyle name="Calculation 16" xfId="7493"/>
    <cellStyle name="Calculation 17" xfId="7494"/>
    <cellStyle name="Calculation 18" xfId="7495"/>
    <cellStyle name="Calculation 19" xfId="7496"/>
    <cellStyle name="Calculation 2" xfId="1694"/>
    <cellStyle name="Calculation 2 2" xfId="7498"/>
    <cellStyle name="Calculation 2 3" xfId="7499"/>
    <cellStyle name="Calculation 2 4" xfId="7500"/>
    <cellStyle name="Calculation 2 5" xfId="7501"/>
    <cellStyle name="Calculation 2 6" xfId="20378"/>
    <cellStyle name="Calculation 2 7" xfId="7497"/>
    <cellStyle name="Calculation 2_AJE Induk" xfId="7502"/>
    <cellStyle name="Calculation 20" xfId="7503"/>
    <cellStyle name="Calculation 21" xfId="7504"/>
    <cellStyle name="Calculation 22" xfId="7505"/>
    <cellStyle name="Calculation 23" xfId="7506"/>
    <cellStyle name="Calculation 24" xfId="7507"/>
    <cellStyle name="Calculation 25" xfId="7508"/>
    <cellStyle name="Calculation 26" xfId="7509"/>
    <cellStyle name="Calculation 27" xfId="7510"/>
    <cellStyle name="Calculation 28" xfId="7511"/>
    <cellStyle name="Calculation 29" xfId="7512"/>
    <cellStyle name="Calculation 3" xfId="1695"/>
    <cellStyle name="Calculation 3 2" xfId="20379"/>
    <cellStyle name="Calculation 3 3" xfId="7513"/>
    <cellStyle name="Calculation 30" xfId="7514"/>
    <cellStyle name="Calculation 31" xfId="7515"/>
    <cellStyle name="Calculation 32" xfId="7516"/>
    <cellStyle name="Calculation 33" xfId="7517"/>
    <cellStyle name="Calculation 34" xfId="7518"/>
    <cellStyle name="Calculation 35" xfId="7519"/>
    <cellStyle name="Calculation 36" xfId="7520"/>
    <cellStyle name="Calculation 37" xfId="7521"/>
    <cellStyle name="Calculation 38" xfId="7522"/>
    <cellStyle name="Calculation 39" xfId="7523"/>
    <cellStyle name="Calculation 4" xfId="1696"/>
    <cellStyle name="Calculation 4 2" xfId="20380"/>
    <cellStyle name="Calculation 4 3" xfId="7524"/>
    <cellStyle name="Calculation 40" xfId="7525"/>
    <cellStyle name="Calculation 41" xfId="7526"/>
    <cellStyle name="Calculation 42" xfId="7527"/>
    <cellStyle name="Calculation 43" xfId="7528"/>
    <cellStyle name="Calculation 44" xfId="7529"/>
    <cellStyle name="Calculation 45" xfId="7530"/>
    <cellStyle name="Calculation 46" xfId="7531"/>
    <cellStyle name="Calculation 47" xfId="7532"/>
    <cellStyle name="Calculation 48" xfId="7533"/>
    <cellStyle name="Calculation 49" xfId="7534"/>
    <cellStyle name="Calculation 5" xfId="7535"/>
    <cellStyle name="Calculation 5 2" xfId="20381"/>
    <cellStyle name="Calculation 50" xfId="7536"/>
    <cellStyle name="Calculation 51" xfId="7537"/>
    <cellStyle name="Calculation 52" xfId="7538"/>
    <cellStyle name="Calculation 53" xfId="7539"/>
    <cellStyle name="Calculation 54" xfId="7540"/>
    <cellStyle name="Calculation 55" xfId="7541"/>
    <cellStyle name="Calculation 56" xfId="7542"/>
    <cellStyle name="Calculation 57" xfId="7543"/>
    <cellStyle name="Calculation 58" xfId="7544"/>
    <cellStyle name="Calculation 59" xfId="7545"/>
    <cellStyle name="Calculation 6" xfId="7546"/>
    <cellStyle name="Calculation 60" xfId="7547"/>
    <cellStyle name="Calculation 61" xfId="7548"/>
    <cellStyle name="Calculation 62" xfId="7549"/>
    <cellStyle name="Calculation 63" xfId="7550"/>
    <cellStyle name="Calculation 64" xfId="7551"/>
    <cellStyle name="Calculation 65" xfId="7552"/>
    <cellStyle name="Calculation 66" xfId="7553"/>
    <cellStyle name="Calculation 67" xfId="7554"/>
    <cellStyle name="Calculation 68" xfId="7555"/>
    <cellStyle name="Calculation 69" xfId="7556"/>
    <cellStyle name="Calculation 7" xfId="7557"/>
    <cellStyle name="Calculation 70" xfId="7558"/>
    <cellStyle name="Calculation 71" xfId="7559"/>
    <cellStyle name="Calculation 72" xfId="7560"/>
    <cellStyle name="Calculation 73" xfId="7561"/>
    <cellStyle name="Calculation 74" xfId="7562"/>
    <cellStyle name="Calculation 75" xfId="7563"/>
    <cellStyle name="Calculation 76" xfId="7564"/>
    <cellStyle name="Calculation 77" xfId="7565"/>
    <cellStyle name="Calculation 78" xfId="7566"/>
    <cellStyle name="Calculation 79" xfId="7567"/>
    <cellStyle name="Calculation 8" xfId="7568"/>
    <cellStyle name="Calculation 80" xfId="7569"/>
    <cellStyle name="Calculation 81" xfId="7570"/>
    <cellStyle name="Calculation 82" xfId="7571"/>
    <cellStyle name="Calculation 83" xfId="7572"/>
    <cellStyle name="Calculation 84" xfId="7573"/>
    <cellStyle name="Calculation 85" xfId="7574"/>
    <cellStyle name="Calculation 86" xfId="7575"/>
    <cellStyle name="Calculation 87" xfId="7576"/>
    <cellStyle name="Calculation 88" xfId="7577"/>
    <cellStyle name="Calculation 89" xfId="7578"/>
    <cellStyle name="Calculation 9" xfId="7579"/>
    <cellStyle name="Calculation 90" xfId="7580"/>
    <cellStyle name="Calculation 91" xfId="7581"/>
    <cellStyle name="Calculation 92" xfId="7582"/>
    <cellStyle name="Calculation 93" xfId="7583"/>
    <cellStyle name="Calculation 94" xfId="7584"/>
    <cellStyle name="Calculation 95" xfId="7585"/>
    <cellStyle name="Calculation 96" xfId="7586"/>
    <cellStyle name="Calculation 97" xfId="7587"/>
    <cellStyle name="Calculation 98" xfId="7588"/>
    <cellStyle name="Calculation 99" xfId="7589"/>
    <cellStyle name="cárky [0]_laroux" xfId="7590"/>
    <cellStyle name="cárky_laroux" xfId="7591"/>
    <cellStyle name="Cat title white end" xfId="7592"/>
    <cellStyle name="category" xfId="7593"/>
    <cellStyle name="CategoryHeading" xfId="7"/>
    <cellStyle name="CBRatio" xfId="7594"/>
    <cellStyle name="Cena" xfId="7595"/>
    <cellStyle name="Center" xfId="7596"/>
    <cellStyle name="Center Line" xfId="7597"/>
    <cellStyle name="Centered Heading" xfId="7598"/>
    <cellStyle name="Check Cell 10" xfId="7599"/>
    <cellStyle name="Check Cell 100" xfId="7600"/>
    <cellStyle name="Check Cell 101" xfId="7601"/>
    <cellStyle name="Check Cell 102" xfId="7602"/>
    <cellStyle name="Check Cell 103" xfId="7603"/>
    <cellStyle name="Check Cell 104" xfId="7604"/>
    <cellStyle name="Check Cell 105" xfId="7605"/>
    <cellStyle name="Check Cell 106" xfId="7606"/>
    <cellStyle name="Check Cell 107" xfId="7607"/>
    <cellStyle name="Check Cell 108" xfId="7608"/>
    <cellStyle name="Check Cell 109" xfId="7609"/>
    <cellStyle name="Check Cell 11" xfId="7610"/>
    <cellStyle name="Check Cell 110" xfId="7611"/>
    <cellStyle name="Check Cell 111" xfId="7612"/>
    <cellStyle name="Check Cell 112" xfId="7613"/>
    <cellStyle name="Check Cell 113" xfId="7614"/>
    <cellStyle name="Check Cell 114" xfId="7615"/>
    <cellStyle name="Check Cell 115" xfId="7616"/>
    <cellStyle name="Check Cell 116" xfId="7617"/>
    <cellStyle name="Check Cell 117" xfId="7618"/>
    <cellStyle name="Check Cell 118" xfId="7619"/>
    <cellStyle name="Check Cell 119" xfId="7620"/>
    <cellStyle name="Check Cell 12" xfId="7621"/>
    <cellStyle name="Check Cell 120" xfId="7622"/>
    <cellStyle name="Check Cell 121" xfId="7623"/>
    <cellStyle name="Check Cell 122" xfId="7624"/>
    <cellStyle name="Check Cell 123" xfId="7625"/>
    <cellStyle name="Check Cell 124" xfId="7626"/>
    <cellStyle name="Check Cell 125" xfId="7627"/>
    <cellStyle name="Check Cell 126" xfId="7628"/>
    <cellStyle name="Check Cell 127" xfId="7629"/>
    <cellStyle name="Check Cell 128" xfId="7630"/>
    <cellStyle name="Check Cell 129" xfId="7631"/>
    <cellStyle name="Check Cell 13" xfId="7632"/>
    <cellStyle name="Check Cell 130" xfId="7633"/>
    <cellStyle name="Check Cell 131" xfId="7634"/>
    <cellStyle name="Check Cell 132" xfId="7635"/>
    <cellStyle name="Check Cell 133" xfId="7636"/>
    <cellStyle name="Check Cell 134" xfId="7637"/>
    <cellStyle name="Check Cell 135" xfId="7638"/>
    <cellStyle name="Check Cell 136" xfId="7639"/>
    <cellStyle name="Check Cell 137" xfId="7640"/>
    <cellStyle name="Check Cell 138" xfId="7641"/>
    <cellStyle name="Check Cell 139" xfId="7642"/>
    <cellStyle name="Check Cell 14" xfId="7643"/>
    <cellStyle name="Check Cell 140" xfId="7644"/>
    <cellStyle name="Check Cell 141" xfId="7645"/>
    <cellStyle name="Check Cell 142" xfId="7646"/>
    <cellStyle name="Check Cell 143" xfId="7647"/>
    <cellStyle name="Check Cell 144" xfId="7648"/>
    <cellStyle name="Check Cell 145" xfId="7649"/>
    <cellStyle name="Check Cell 146" xfId="7650"/>
    <cellStyle name="Check Cell 147" xfId="20382"/>
    <cellStyle name="Check Cell 15" xfId="7651"/>
    <cellStyle name="Check Cell 16" xfId="7652"/>
    <cellStyle name="Check Cell 17" xfId="7653"/>
    <cellStyle name="Check Cell 18" xfId="7654"/>
    <cellStyle name="Check Cell 19" xfId="7655"/>
    <cellStyle name="Check Cell 2" xfId="1697"/>
    <cellStyle name="Check Cell 2 2" xfId="7657"/>
    <cellStyle name="Check Cell 2 3" xfId="7658"/>
    <cellStyle name="Check Cell 2 4" xfId="7659"/>
    <cellStyle name="Check Cell 2 5" xfId="7660"/>
    <cellStyle name="Check Cell 2 6" xfId="7656"/>
    <cellStyle name="Check Cell 2_AJE Induk" xfId="7661"/>
    <cellStyle name="Check Cell 20" xfId="7662"/>
    <cellStyle name="Check Cell 21" xfId="7663"/>
    <cellStyle name="Check Cell 22" xfId="7664"/>
    <cellStyle name="Check Cell 23" xfId="7665"/>
    <cellStyle name="Check Cell 24" xfId="7666"/>
    <cellStyle name="Check Cell 25" xfId="7667"/>
    <cellStyle name="Check Cell 26" xfId="7668"/>
    <cellStyle name="Check Cell 27" xfId="7669"/>
    <cellStyle name="Check Cell 28" xfId="7670"/>
    <cellStyle name="Check Cell 29" xfId="7671"/>
    <cellStyle name="Check Cell 3" xfId="1698"/>
    <cellStyle name="Check Cell 3 2" xfId="20383"/>
    <cellStyle name="Check Cell 3 3" xfId="7672"/>
    <cellStyle name="Check Cell 30" xfId="7673"/>
    <cellStyle name="Check Cell 31" xfId="7674"/>
    <cellStyle name="Check Cell 32" xfId="7675"/>
    <cellStyle name="Check Cell 33" xfId="7676"/>
    <cellStyle name="Check Cell 34" xfId="7677"/>
    <cellStyle name="Check Cell 35" xfId="7678"/>
    <cellStyle name="Check Cell 36" xfId="7679"/>
    <cellStyle name="Check Cell 37" xfId="7680"/>
    <cellStyle name="Check Cell 38" xfId="7681"/>
    <cellStyle name="Check Cell 39" xfId="7682"/>
    <cellStyle name="Check Cell 4" xfId="1699"/>
    <cellStyle name="Check Cell 4 2" xfId="20384"/>
    <cellStyle name="Check Cell 4 3" xfId="7683"/>
    <cellStyle name="Check Cell 40" xfId="7684"/>
    <cellStyle name="Check Cell 41" xfId="7685"/>
    <cellStyle name="Check Cell 42" xfId="7686"/>
    <cellStyle name="Check Cell 43" xfId="7687"/>
    <cellStyle name="Check Cell 44" xfId="7688"/>
    <cellStyle name="Check Cell 45" xfId="7689"/>
    <cellStyle name="Check Cell 46" xfId="7690"/>
    <cellStyle name="Check Cell 47" xfId="7691"/>
    <cellStyle name="Check Cell 48" xfId="7692"/>
    <cellStyle name="Check Cell 49" xfId="7693"/>
    <cellStyle name="Check Cell 5" xfId="7694"/>
    <cellStyle name="Check Cell 5 2" xfId="20385"/>
    <cellStyle name="Check Cell 50" xfId="7695"/>
    <cellStyle name="Check Cell 51" xfId="7696"/>
    <cellStyle name="Check Cell 52" xfId="7697"/>
    <cellStyle name="Check Cell 53" xfId="7698"/>
    <cellStyle name="Check Cell 54" xfId="7699"/>
    <cellStyle name="Check Cell 55" xfId="7700"/>
    <cellStyle name="Check Cell 56" xfId="7701"/>
    <cellStyle name="Check Cell 57" xfId="7702"/>
    <cellStyle name="Check Cell 58" xfId="7703"/>
    <cellStyle name="Check Cell 59" xfId="7704"/>
    <cellStyle name="Check Cell 6" xfId="7705"/>
    <cellStyle name="Check Cell 60" xfId="7706"/>
    <cellStyle name="Check Cell 61" xfId="7707"/>
    <cellStyle name="Check Cell 62" xfId="7708"/>
    <cellStyle name="Check Cell 63" xfId="7709"/>
    <cellStyle name="Check Cell 64" xfId="7710"/>
    <cellStyle name="Check Cell 65" xfId="7711"/>
    <cellStyle name="Check Cell 66" xfId="7712"/>
    <cellStyle name="Check Cell 67" xfId="7713"/>
    <cellStyle name="Check Cell 68" xfId="7714"/>
    <cellStyle name="Check Cell 69" xfId="7715"/>
    <cellStyle name="Check Cell 7" xfId="7716"/>
    <cellStyle name="Check Cell 70" xfId="7717"/>
    <cellStyle name="Check Cell 71" xfId="7718"/>
    <cellStyle name="Check Cell 72" xfId="7719"/>
    <cellStyle name="Check Cell 73" xfId="7720"/>
    <cellStyle name="Check Cell 74" xfId="7721"/>
    <cellStyle name="Check Cell 75" xfId="7722"/>
    <cellStyle name="Check Cell 76" xfId="7723"/>
    <cellStyle name="Check Cell 77" xfId="7724"/>
    <cellStyle name="Check Cell 78" xfId="7725"/>
    <cellStyle name="Check Cell 79" xfId="7726"/>
    <cellStyle name="Check Cell 8" xfId="7727"/>
    <cellStyle name="Check Cell 80" xfId="7728"/>
    <cellStyle name="Check Cell 81" xfId="7729"/>
    <cellStyle name="Check Cell 82" xfId="7730"/>
    <cellStyle name="Check Cell 83" xfId="7731"/>
    <cellStyle name="Check Cell 84" xfId="7732"/>
    <cellStyle name="Check Cell 85" xfId="7733"/>
    <cellStyle name="Check Cell 86" xfId="7734"/>
    <cellStyle name="Check Cell 87" xfId="7735"/>
    <cellStyle name="Check Cell 88" xfId="7736"/>
    <cellStyle name="Check Cell 89" xfId="7737"/>
    <cellStyle name="Check Cell 9" xfId="7738"/>
    <cellStyle name="Check Cell 90" xfId="7739"/>
    <cellStyle name="Check Cell 91" xfId="7740"/>
    <cellStyle name="Check Cell 92" xfId="7741"/>
    <cellStyle name="Check Cell 93" xfId="7742"/>
    <cellStyle name="Check Cell 94" xfId="7743"/>
    <cellStyle name="Check Cell 95" xfId="7744"/>
    <cellStyle name="Check Cell 96" xfId="7745"/>
    <cellStyle name="Check Cell 97" xfId="7746"/>
    <cellStyle name="Check Cell 98" xfId="7747"/>
    <cellStyle name="Check Cell 99" xfId="7748"/>
    <cellStyle name="Co. Names" xfId="7749"/>
    <cellStyle name="Code" xfId="7750"/>
    <cellStyle name="Code Section" xfId="7751"/>
    <cellStyle name="COL" xfId="7752"/>
    <cellStyle name="COL HEADINGS" xfId="7753"/>
    <cellStyle name="Col title" xfId="7754"/>
    <cellStyle name="Col title dates (m-y)" xfId="7755"/>
    <cellStyle name="Col title multplie" xfId="7756"/>
    <cellStyle name="Col title percent" xfId="7757"/>
    <cellStyle name="Col title year(eg 2004)" xfId="7758"/>
    <cellStyle name="Col title_tagihan bruto" xfId="7759"/>
    <cellStyle name="COL_AJE Induk" xfId="7760"/>
    <cellStyle name="Colhead_left" xfId="7761"/>
    <cellStyle name="Column Heading" xfId="7762"/>
    <cellStyle name="Column Headings" xfId="7763"/>
    <cellStyle name="Column_Title" xfId="7764"/>
    <cellStyle name="Comma" xfId="21194" builtinId="3"/>
    <cellStyle name="Comma  - Style1" xfId="490"/>
    <cellStyle name="Comma  - Style1 2" xfId="1275"/>
    <cellStyle name="Comma  - Style2" xfId="491"/>
    <cellStyle name="Comma  - Style2 2" xfId="1276"/>
    <cellStyle name="Comma  - Style3" xfId="492"/>
    <cellStyle name="Comma  - Style3 2" xfId="1277"/>
    <cellStyle name="Comma  - Style4" xfId="493"/>
    <cellStyle name="Comma  - Style4 2" xfId="1278"/>
    <cellStyle name="Comma  - Style5" xfId="494"/>
    <cellStyle name="Comma  - Style5 2" xfId="1279"/>
    <cellStyle name="Comma  - Style6" xfId="495"/>
    <cellStyle name="Comma  - Style6 2" xfId="1280"/>
    <cellStyle name="Comma  - Style7" xfId="496"/>
    <cellStyle name="Comma  - Style7 2" xfId="1281"/>
    <cellStyle name="Comma  - Style8" xfId="1282"/>
    <cellStyle name="Comma - 1 Decimal" xfId="7765"/>
    <cellStyle name="Comma - 2 Decimals" xfId="7766"/>
    <cellStyle name="Comma - Style1" xfId="1700"/>
    <cellStyle name="Comma - Style1 2" xfId="7768"/>
    <cellStyle name="Comma - Style1 3" xfId="7769"/>
    <cellStyle name="Comma - Style1 4" xfId="20389"/>
    <cellStyle name="Comma - Style1 5" xfId="7767"/>
    <cellStyle name="Comma - Style1_AJE Induk" xfId="7770"/>
    <cellStyle name="Comma - Style2" xfId="1701"/>
    <cellStyle name="Comma - Style2 2" xfId="7772"/>
    <cellStyle name="Comma - Style2 3" xfId="7773"/>
    <cellStyle name="Comma - Style2 4" xfId="20390"/>
    <cellStyle name="Comma - Style2 5" xfId="7771"/>
    <cellStyle name="Comma - Style2_AJE Induk" xfId="7774"/>
    <cellStyle name="Comma - Style3" xfId="1702"/>
    <cellStyle name="Comma - Style3 2" xfId="7776"/>
    <cellStyle name="Comma - Style3 3" xfId="7777"/>
    <cellStyle name="Comma - Style3 4" xfId="20391"/>
    <cellStyle name="Comma - Style3 5" xfId="7775"/>
    <cellStyle name="Comma - Style3_AJE Induk" xfId="7778"/>
    <cellStyle name="Comma - Style4" xfId="1703"/>
    <cellStyle name="Comma - Style4 2" xfId="7780"/>
    <cellStyle name="Comma - Style4 3" xfId="7781"/>
    <cellStyle name="Comma - Style4 4" xfId="20392"/>
    <cellStyle name="Comma - Style4 5" xfId="7779"/>
    <cellStyle name="Comma - Style4_AJE Induk" xfId="7782"/>
    <cellStyle name="Comma - Style5" xfId="1704"/>
    <cellStyle name="Comma - Style5 2" xfId="7784"/>
    <cellStyle name="Comma - Style5 3" xfId="7785"/>
    <cellStyle name="Comma - Style5 4" xfId="20393"/>
    <cellStyle name="Comma - Style5 5" xfId="7783"/>
    <cellStyle name="Comma - Style5_AJE Induk" xfId="7786"/>
    <cellStyle name="Comma - Style6" xfId="1705"/>
    <cellStyle name="Comma - Style6 2" xfId="7788"/>
    <cellStyle name="Comma - Style6 3" xfId="7789"/>
    <cellStyle name="Comma - Style6 4" xfId="20394"/>
    <cellStyle name="Comma - Style6 5" xfId="7787"/>
    <cellStyle name="Comma - Style6_AJE Induk" xfId="7790"/>
    <cellStyle name="Comma - Style7" xfId="1706"/>
    <cellStyle name="Comma - Style7 2" xfId="7792"/>
    <cellStyle name="Comma - Style7 3" xfId="7793"/>
    <cellStyle name="Comma - Style7 4" xfId="20395"/>
    <cellStyle name="Comma - Style7 5" xfId="7791"/>
    <cellStyle name="Comma - Style7_AJE Induk" xfId="7794"/>
    <cellStyle name="Comma - Style8" xfId="1707"/>
    <cellStyle name="Comma - Style8 2" xfId="7796"/>
    <cellStyle name="Comma - Style8 3" xfId="7797"/>
    <cellStyle name="Comma - Style8 4" xfId="20396"/>
    <cellStyle name="Comma - Style8 5" xfId="7795"/>
    <cellStyle name="Comma - Style8_AJE Induk" xfId="7798"/>
    <cellStyle name="Comma %" xfId="7799"/>
    <cellStyle name="Comma % 2" xfId="7800"/>
    <cellStyle name="Comma (&quot;-&quot;)" xfId="7801"/>
    <cellStyle name="Comma [#.##0]" xfId="7802"/>
    <cellStyle name="Comma [0.000]" xfId="7803"/>
    <cellStyle name="Comma [0]" xfId="1" builtinId="6"/>
    <cellStyle name="Comma [0] (&quot;-&quot;)" xfId="7804"/>
    <cellStyle name="Comma [0] 10" xfId="497"/>
    <cellStyle name="Comma [0] 10 10" xfId="7805"/>
    <cellStyle name="Comma [0] 10 11" xfId="7806"/>
    <cellStyle name="Comma [0] 10 12" xfId="7807"/>
    <cellStyle name="Comma [0] 10 13" xfId="7808"/>
    <cellStyle name="Comma [0] 10 14" xfId="7809"/>
    <cellStyle name="Comma [0] 10 15" xfId="7810"/>
    <cellStyle name="Comma [0] 10 16" xfId="20398"/>
    <cellStyle name="Comma [0] 10 2" xfId="1284"/>
    <cellStyle name="Comma [0] 10 3" xfId="1283"/>
    <cellStyle name="Comma [0] 10 3 2" xfId="7811"/>
    <cellStyle name="Comma [0] 10 4" xfId="7812"/>
    <cellStyle name="Comma [0] 10 5" xfId="7813"/>
    <cellStyle name="Comma [0] 10 6" xfId="7814"/>
    <cellStyle name="Comma [0] 10 7" xfId="7815"/>
    <cellStyle name="Comma [0] 10 8" xfId="7816"/>
    <cellStyle name="Comma [0] 10 9" xfId="7817"/>
    <cellStyle name="Comma [0] 100" xfId="17541"/>
    <cellStyle name="Comma [0] 100 2" xfId="17739"/>
    <cellStyle name="Comma [0] 100 2 2" xfId="18188"/>
    <cellStyle name="Comma [0] 100 2 2 2" xfId="18860"/>
    <cellStyle name="Comma [0] 100 2 2 2 2" xfId="20196"/>
    <cellStyle name="Comma [0] 100 2 2 3" xfId="19534"/>
    <cellStyle name="Comma [0] 100 2 3" xfId="18529"/>
    <cellStyle name="Comma [0] 100 2 3 2" xfId="19865"/>
    <cellStyle name="Comma [0] 100 2 4" xfId="19203"/>
    <cellStyle name="Comma [0] 100 3" xfId="18022"/>
    <cellStyle name="Comma [0] 100 3 2" xfId="18694"/>
    <cellStyle name="Comma [0] 100 3 2 2" xfId="20030"/>
    <cellStyle name="Comma [0] 100 3 3" xfId="19368"/>
    <cellStyle name="Comma [0] 100 4" xfId="18363"/>
    <cellStyle name="Comma [0] 100 4 2" xfId="19699"/>
    <cellStyle name="Comma [0] 100 5" xfId="19037"/>
    <cellStyle name="Comma [0] 101" xfId="17556"/>
    <cellStyle name="Comma [0] 101 2" xfId="17750"/>
    <cellStyle name="Comma [0] 101 2 2" xfId="18199"/>
    <cellStyle name="Comma [0] 101 2 2 2" xfId="18871"/>
    <cellStyle name="Comma [0] 101 2 2 2 2" xfId="20207"/>
    <cellStyle name="Comma [0] 101 2 2 3" xfId="19545"/>
    <cellStyle name="Comma [0] 101 2 3" xfId="18540"/>
    <cellStyle name="Comma [0] 101 2 3 2" xfId="19876"/>
    <cellStyle name="Comma [0] 101 2 4" xfId="19214"/>
    <cellStyle name="Comma [0] 101 3" xfId="18033"/>
    <cellStyle name="Comma [0] 101 3 2" xfId="18705"/>
    <cellStyle name="Comma [0] 101 3 2 2" xfId="20041"/>
    <cellStyle name="Comma [0] 101 3 3" xfId="19379"/>
    <cellStyle name="Comma [0] 101 4" xfId="18374"/>
    <cellStyle name="Comma [0] 101 4 2" xfId="19710"/>
    <cellStyle name="Comma [0] 101 5" xfId="19048"/>
    <cellStyle name="Comma [0] 102" xfId="17532"/>
    <cellStyle name="Comma [0] 102 2" xfId="17736"/>
    <cellStyle name="Comma [0] 102 2 2" xfId="18185"/>
    <cellStyle name="Comma [0] 102 2 2 2" xfId="18857"/>
    <cellStyle name="Comma [0] 102 2 2 2 2" xfId="20193"/>
    <cellStyle name="Comma [0] 102 2 2 3" xfId="19531"/>
    <cellStyle name="Comma [0] 102 2 3" xfId="18526"/>
    <cellStyle name="Comma [0] 102 2 3 2" xfId="19862"/>
    <cellStyle name="Comma [0] 102 2 4" xfId="19200"/>
    <cellStyle name="Comma [0] 102 3" xfId="18019"/>
    <cellStyle name="Comma [0] 102 3 2" xfId="18691"/>
    <cellStyle name="Comma [0] 102 3 2 2" xfId="20027"/>
    <cellStyle name="Comma [0] 102 3 3" xfId="19365"/>
    <cellStyle name="Comma [0] 102 4" xfId="18360"/>
    <cellStyle name="Comma [0] 102 4 2" xfId="19696"/>
    <cellStyle name="Comma [0] 102 5" xfId="19034"/>
    <cellStyle name="Comma [0] 103" xfId="17313"/>
    <cellStyle name="Comma [0] 103 2" xfId="17643"/>
    <cellStyle name="Comma [0] 103 2 2" xfId="18092"/>
    <cellStyle name="Comma [0] 103 2 2 2" xfId="18764"/>
    <cellStyle name="Comma [0] 103 2 2 2 2" xfId="20100"/>
    <cellStyle name="Comma [0] 103 2 2 3" xfId="19438"/>
    <cellStyle name="Comma [0] 103 2 3" xfId="18433"/>
    <cellStyle name="Comma [0] 103 2 3 2" xfId="19769"/>
    <cellStyle name="Comma [0] 103 2 4" xfId="19107"/>
    <cellStyle name="Comma [0] 103 3" xfId="17926"/>
    <cellStyle name="Comma [0] 103 3 2" xfId="18598"/>
    <cellStyle name="Comma [0] 103 3 2 2" xfId="19934"/>
    <cellStyle name="Comma [0] 103 3 3" xfId="19272"/>
    <cellStyle name="Comma [0] 103 4" xfId="18267"/>
    <cellStyle name="Comma [0] 103 4 2" xfId="19603"/>
    <cellStyle name="Comma [0] 103 5" xfId="18941"/>
    <cellStyle name="Comma [0] 104" xfId="17524"/>
    <cellStyle name="Comma [0] 104 2" xfId="17733"/>
    <cellStyle name="Comma [0] 104 2 2" xfId="18182"/>
    <cellStyle name="Comma [0] 104 2 2 2" xfId="18854"/>
    <cellStyle name="Comma [0] 104 2 2 2 2" xfId="20190"/>
    <cellStyle name="Comma [0] 104 2 2 3" xfId="19528"/>
    <cellStyle name="Comma [0] 104 2 3" xfId="18523"/>
    <cellStyle name="Comma [0] 104 2 3 2" xfId="19859"/>
    <cellStyle name="Comma [0] 104 2 4" xfId="19197"/>
    <cellStyle name="Comma [0] 104 3" xfId="18016"/>
    <cellStyle name="Comma [0] 104 3 2" xfId="18688"/>
    <cellStyle name="Comma [0] 104 3 2 2" xfId="20024"/>
    <cellStyle name="Comma [0] 104 3 3" xfId="19362"/>
    <cellStyle name="Comma [0] 104 4" xfId="18357"/>
    <cellStyle name="Comma [0] 104 4 2" xfId="19693"/>
    <cellStyle name="Comma [0] 104 5" xfId="19031"/>
    <cellStyle name="Comma [0] 105" xfId="17321"/>
    <cellStyle name="Comma [0] 105 2" xfId="17646"/>
    <cellStyle name="Comma [0] 105 2 2" xfId="18095"/>
    <cellStyle name="Comma [0] 105 2 2 2" xfId="18767"/>
    <cellStyle name="Comma [0] 105 2 2 2 2" xfId="20103"/>
    <cellStyle name="Comma [0] 105 2 2 3" xfId="19441"/>
    <cellStyle name="Comma [0] 105 2 3" xfId="18436"/>
    <cellStyle name="Comma [0] 105 2 3 2" xfId="19772"/>
    <cellStyle name="Comma [0] 105 2 4" xfId="19110"/>
    <cellStyle name="Comma [0] 105 3" xfId="17929"/>
    <cellStyle name="Comma [0] 105 3 2" xfId="18601"/>
    <cellStyle name="Comma [0] 105 3 2 2" xfId="19937"/>
    <cellStyle name="Comma [0] 105 3 3" xfId="19275"/>
    <cellStyle name="Comma [0] 105 4" xfId="18270"/>
    <cellStyle name="Comma [0] 105 4 2" xfId="19606"/>
    <cellStyle name="Comma [0] 105 5" xfId="18944"/>
    <cellStyle name="Comma [0] 106" xfId="7818"/>
    <cellStyle name="Comma [0] 107" xfId="17516"/>
    <cellStyle name="Comma [0] 107 2" xfId="17730"/>
    <cellStyle name="Comma [0] 107 2 2" xfId="18179"/>
    <cellStyle name="Comma [0] 107 2 2 2" xfId="18851"/>
    <cellStyle name="Comma [0] 107 2 2 2 2" xfId="20187"/>
    <cellStyle name="Comma [0] 107 2 2 3" xfId="19525"/>
    <cellStyle name="Comma [0] 107 2 3" xfId="18520"/>
    <cellStyle name="Comma [0] 107 2 3 2" xfId="19856"/>
    <cellStyle name="Comma [0] 107 2 4" xfId="19194"/>
    <cellStyle name="Comma [0] 107 3" xfId="18013"/>
    <cellStyle name="Comma [0] 107 3 2" xfId="18685"/>
    <cellStyle name="Comma [0] 107 3 2 2" xfId="20021"/>
    <cellStyle name="Comma [0] 107 3 3" xfId="19359"/>
    <cellStyle name="Comma [0] 107 4" xfId="18354"/>
    <cellStyle name="Comma [0] 107 4 2" xfId="19690"/>
    <cellStyle name="Comma [0] 107 5" xfId="19028"/>
    <cellStyle name="Comma [0] 108" xfId="17330"/>
    <cellStyle name="Comma [0] 108 2" xfId="17649"/>
    <cellStyle name="Comma [0] 108 2 2" xfId="18098"/>
    <cellStyle name="Comma [0] 108 2 2 2" xfId="18770"/>
    <cellStyle name="Comma [0] 108 2 2 2 2" xfId="20106"/>
    <cellStyle name="Comma [0] 108 2 2 3" xfId="19444"/>
    <cellStyle name="Comma [0] 108 2 3" xfId="18439"/>
    <cellStyle name="Comma [0] 108 2 3 2" xfId="19775"/>
    <cellStyle name="Comma [0] 108 2 4" xfId="19113"/>
    <cellStyle name="Comma [0] 108 3" xfId="17932"/>
    <cellStyle name="Comma [0] 108 3 2" xfId="18604"/>
    <cellStyle name="Comma [0] 108 3 2 2" xfId="19940"/>
    <cellStyle name="Comma [0] 108 3 3" xfId="19278"/>
    <cellStyle name="Comma [0] 108 4" xfId="18273"/>
    <cellStyle name="Comma [0] 108 4 2" xfId="19609"/>
    <cellStyle name="Comma [0] 108 5" xfId="18947"/>
    <cellStyle name="Comma [0] 109" xfId="17509"/>
    <cellStyle name="Comma [0] 109 2" xfId="17727"/>
    <cellStyle name="Comma [0] 109 2 2" xfId="18176"/>
    <cellStyle name="Comma [0] 109 2 2 2" xfId="18848"/>
    <cellStyle name="Comma [0] 109 2 2 2 2" xfId="20184"/>
    <cellStyle name="Comma [0] 109 2 2 3" xfId="19522"/>
    <cellStyle name="Comma [0] 109 2 3" xfId="18517"/>
    <cellStyle name="Comma [0] 109 2 3 2" xfId="19853"/>
    <cellStyle name="Comma [0] 109 2 4" xfId="19191"/>
    <cellStyle name="Comma [0] 109 3" xfId="18010"/>
    <cellStyle name="Comma [0] 109 3 2" xfId="18682"/>
    <cellStyle name="Comma [0] 109 3 2 2" xfId="20018"/>
    <cellStyle name="Comma [0] 109 3 3" xfId="19356"/>
    <cellStyle name="Comma [0] 109 4" xfId="18351"/>
    <cellStyle name="Comma [0] 109 4 2" xfId="19687"/>
    <cellStyle name="Comma [0] 109 5" xfId="19025"/>
    <cellStyle name="Comma [0] 11" xfId="683"/>
    <cellStyle name="Comma [0] 11 2" xfId="1286"/>
    <cellStyle name="Comma [0] 11 3" xfId="1285"/>
    <cellStyle name="Comma [0] 11 3 2" xfId="7819"/>
    <cellStyle name="Comma [0] 110" xfId="7820"/>
    <cellStyle name="Comma [0] 111" xfId="17338"/>
    <cellStyle name="Comma [0] 111 2" xfId="17652"/>
    <cellStyle name="Comma [0] 111 2 2" xfId="18101"/>
    <cellStyle name="Comma [0] 111 2 2 2" xfId="18773"/>
    <cellStyle name="Comma [0] 111 2 2 2 2" xfId="20109"/>
    <cellStyle name="Comma [0] 111 2 2 3" xfId="19447"/>
    <cellStyle name="Comma [0] 111 2 3" xfId="18442"/>
    <cellStyle name="Comma [0] 111 2 3 2" xfId="19778"/>
    <cellStyle name="Comma [0] 111 2 4" xfId="19116"/>
    <cellStyle name="Comma [0] 111 3" xfId="17935"/>
    <cellStyle name="Comma [0] 111 3 2" xfId="18607"/>
    <cellStyle name="Comma [0] 111 3 2 2" xfId="19943"/>
    <cellStyle name="Comma [0] 111 3 3" xfId="19281"/>
    <cellStyle name="Comma [0] 111 4" xfId="18276"/>
    <cellStyle name="Comma [0] 111 4 2" xfId="19612"/>
    <cellStyle name="Comma [0] 111 5" xfId="18950"/>
    <cellStyle name="Comma [0] 112" xfId="17501"/>
    <cellStyle name="Comma [0] 112 2" xfId="17724"/>
    <cellStyle name="Comma [0] 112 2 2" xfId="18173"/>
    <cellStyle name="Comma [0] 112 2 2 2" xfId="18845"/>
    <cellStyle name="Comma [0] 112 2 2 2 2" xfId="20181"/>
    <cellStyle name="Comma [0] 112 2 2 3" xfId="19519"/>
    <cellStyle name="Comma [0] 112 2 3" xfId="18514"/>
    <cellStyle name="Comma [0] 112 2 3 2" xfId="19850"/>
    <cellStyle name="Comma [0] 112 2 4" xfId="19188"/>
    <cellStyle name="Comma [0] 112 3" xfId="18007"/>
    <cellStyle name="Comma [0] 112 3 2" xfId="18679"/>
    <cellStyle name="Comma [0] 112 3 2 2" xfId="20015"/>
    <cellStyle name="Comma [0] 112 3 3" xfId="19353"/>
    <cellStyle name="Comma [0] 112 4" xfId="18348"/>
    <cellStyle name="Comma [0] 112 4 2" xfId="19684"/>
    <cellStyle name="Comma [0] 112 5" xfId="19022"/>
    <cellStyle name="Comma [0] 113" xfId="17346"/>
    <cellStyle name="Comma [0] 113 2" xfId="17655"/>
    <cellStyle name="Comma [0] 113 2 2" xfId="18104"/>
    <cellStyle name="Comma [0] 113 2 2 2" xfId="18776"/>
    <cellStyle name="Comma [0] 113 2 2 2 2" xfId="20112"/>
    <cellStyle name="Comma [0] 113 2 2 3" xfId="19450"/>
    <cellStyle name="Comma [0] 113 2 3" xfId="18445"/>
    <cellStyle name="Comma [0] 113 2 3 2" xfId="19781"/>
    <cellStyle name="Comma [0] 113 2 4" xfId="19119"/>
    <cellStyle name="Comma [0] 113 3" xfId="17938"/>
    <cellStyle name="Comma [0] 113 3 2" xfId="18610"/>
    <cellStyle name="Comma [0] 113 3 2 2" xfId="19946"/>
    <cellStyle name="Comma [0] 113 3 3" xfId="19284"/>
    <cellStyle name="Comma [0] 113 4" xfId="18279"/>
    <cellStyle name="Comma [0] 113 4 2" xfId="19615"/>
    <cellStyle name="Comma [0] 113 5" xfId="18953"/>
    <cellStyle name="Comma [0] 114" xfId="17493"/>
    <cellStyle name="Comma [0] 114 2" xfId="17721"/>
    <cellStyle name="Comma [0] 114 2 2" xfId="18170"/>
    <cellStyle name="Comma [0] 114 2 2 2" xfId="18842"/>
    <cellStyle name="Comma [0] 114 2 2 2 2" xfId="20178"/>
    <cellStyle name="Comma [0] 114 2 2 3" xfId="19516"/>
    <cellStyle name="Comma [0] 114 2 3" xfId="18511"/>
    <cellStyle name="Comma [0] 114 2 3 2" xfId="19847"/>
    <cellStyle name="Comma [0] 114 2 4" xfId="19185"/>
    <cellStyle name="Comma [0] 114 3" xfId="18004"/>
    <cellStyle name="Comma [0] 114 3 2" xfId="18676"/>
    <cellStyle name="Comma [0] 114 3 2 2" xfId="20012"/>
    <cellStyle name="Comma [0] 114 3 3" xfId="19350"/>
    <cellStyle name="Comma [0] 114 4" xfId="18345"/>
    <cellStyle name="Comma [0] 114 4 2" xfId="19681"/>
    <cellStyle name="Comma [0] 114 5" xfId="19019"/>
    <cellStyle name="Comma [0] 115" xfId="17354"/>
    <cellStyle name="Comma [0] 115 2" xfId="17658"/>
    <cellStyle name="Comma [0] 115 2 2" xfId="18107"/>
    <cellStyle name="Comma [0] 115 2 2 2" xfId="18779"/>
    <cellStyle name="Comma [0] 115 2 2 2 2" xfId="20115"/>
    <cellStyle name="Comma [0] 115 2 2 3" xfId="19453"/>
    <cellStyle name="Comma [0] 115 2 3" xfId="18448"/>
    <cellStyle name="Comma [0] 115 2 3 2" xfId="19784"/>
    <cellStyle name="Comma [0] 115 2 4" xfId="19122"/>
    <cellStyle name="Comma [0] 115 3" xfId="17941"/>
    <cellStyle name="Comma [0] 115 3 2" xfId="18613"/>
    <cellStyle name="Comma [0] 115 3 2 2" xfId="19949"/>
    <cellStyle name="Comma [0] 115 3 3" xfId="19287"/>
    <cellStyle name="Comma [0] 115 4" xfId="18282"/>
    <cellStyle name="Comma [0] 115 4 2" xfId="19618"/>
    <cellStyle name="Comma [0] 115 5" xfId="18956"/>
    <cellStyle name="Comma [0] 116" xfId="17484"/>
    <cellStyle name="Comma [0] 116 2" xfId="17717"/>
    <cellStyle name="Comma [0] 116 2 2" xfId="18166"/>
    <cellStyle name="Comma [0] 116 2 2 2" xfId="18838"/>
    <cellStyle name="Comma [0] 116 2 2 2 2" xfId="20174"/>
    <cellStyle name="Comma [0] 116 2 2 3" xfId="19512"/>
    <cellStyle name="Comma [0] 116 2 3" xfId="18507"/>
    <cellStyle name="Comma [0] 116 2 3 2" xfId="19843"/>
    <cellStyle name="Comma [0] 116 2 4" xfId="19181"/>
    <cellStyle name="Comma [0] 116 3" xfId="18000"/>
    <cellStyle name="Comma [0] 116 3 2" xfId="18672"/>
    <cellStyle name="Comma [0] 116 3 2 2" xfId="20008"/>
    <cellStyle name="Comma [0] 116 3 3" xfId="19346"/>
    <cellStyle name="Comma [0] 116 4" xfId="18341"/>
    <cellStyle name="Comma [0] 116 4 2" xfId="19677"/>
    <cellStyle name="Comma [0] 116 5" xfId="19015"/>
    <cellStyle name="Comma [0] 117" xfId="17362"/>
    <cellStyle name="Comma [0] 117 2" xfId="17661"/>
    <cellStyle name="Comma [0] 117 2 2" xfId="18110"/>
    <cellStyle name="Comma [0] 117 2 2 2" xfId="18782"/>
    <cellStyle name="Comma [0] 117 2 2 2 2" xfId="20118"/>
    <cellStyle name="Comma [0] 117 2 2 3" xfId="19456"/>
    <cellStyle name="Comma [0] 117 2 3" xfId="18451"/>
    <cellStyle name="Comma [0] 117 2 3 2" xfId="19787"/>
    <cellStyle name="Comma [0] 117 2 4" xfId="19125"/>
    <cellStyle name="Comma [0] 117 3" xfId="17944"/>
    <cellStyle name="Comma [0] 117 3 2" xfId="18616"/>
    <cellStyle name="Comma [0] 117 3 2 2" xfId="19952"/>
    <cellStyle name="Comma [0] 117 3 3" xfId="19290"/>
    <cellStyle name="Comma [0] 117 4" xfId="18285"/>
    <cellStyle name="Comma [0] 117 4 2" xfId="19621"/>
    <cellStyle name="Comma [0] 117 5" xfId="18959"/>
    <cellStyle name="Comma [0] 118" xfId="17469"/>
    <cellStyle name="Comma [0] 118 2" xfId="17707"/>
    <cellStyle name="Comma [0] 118 2 2" xfId="18156"/>
    <cellStyle name="Comma [0] 118 2 2 2" xfId="18828"/>
    <cellStyle name="Comma [0] 118 2 2 2 2" xfId="20164"/>
    <cellStyle name="Comma [0] 118 2 2 3" xfId="19502"/>
    <cellStyle name="Comma [0] 118 2 3" xfId="18497"/>
    <cellStyle name="Comma [0] 118 2 3 2" xfId="19833"/>
    <cellStyle name="Comma [0] 118 2 4" xfId="19171"/>
    <cellStyle name="Comma [0] 118 3" xfId="17990"/>
    <cellStyle name="Comma [0] 118 3 2" xfId="18662"/>
    <cellStyle name="Comma [0] 118 3 2 2" xfId="19998"/>
    <cellStyle name="Comma [0] 118 3 3" xfId="19336"/>
    <cellStyle name="Comma [0] 118 4" xfId="18331"/>
    <cellStyle name="Comma [0] 118 4 2" xfId="19667"/>
    <cellStyle name="Comma [0] 118 5" xfId="19005"/>
    <cellStyle name="Comma [0] 119" xfId="17371"/>
    <cellStyle name="Comma [0] 119 2" xfId="17664"/>
    <cellStyle name="Comma [0] 119 2 2" xfId="18113"/>
    <cellStyle name="Comma [0] 119 2 2 2" xfId="18785"/>
    <cellStyle name="Comma [0] 119 2 2 2 2" xfId="20121"/>
    <cellStyle name="Comma [0] 119 2 2 3" xfId="19459"/>
    <cellStyle name="Comma [0] 119 2 3" xfId="18454"/>
    <cellStyle name="Comma [0] 119 2 3 2" xfId="19790"/>
    <cellStyle name="Comma [0] 119 2 4" xfId="19128"/>
    <cellStyle name="Comma [0] 119 3" xfId="17947"/>
    <cellStyle name="Comma [0] 119 3 2" xfId="18619"/>
    <cellStyle name="Comma [0] 119 3 2 2" xfId="19955"/>
    <cellStyle name="Comma [0] 119 3 3" xfId="19293"/>
    <cellStyle name="Comma [0] 119 4" xfId="18288"/>
    <cellStyle name="Comma [0] 119 4 2" xfId="19624"/>
    <cellStyle name="Comma [0] 119 5" xfId="18962"/>
    <cellStyle name="Comma [0] 12" xfId="1287"/>
    <cellStyle name="Comma [0] 12 2" xfId="1288"/>
    <cellStyle name="Comma [0] 12 3" xfId="7821"/>
    <cellStyle name="Comma [0] 120" xfId="17460"/>
    <cellStyle name="Comma [0] 120 2" xfId="17704"/>
    <cellStyle name="Comma [0] 120 2 2" xfId="18153"/>
    <cellStyle name="Comma [0] 120 2 2 2" xfId="18825"/>
    <cellStyle name="Comma [0] 120 2 2 2 2" xfId="20161"/>
    <cellStyle name="Comma [0] 120 2 2 3" xfId="19499"/>
    <cellStyle name="Comma [0] 120 2 3" xfId="18494"/>
    <cellStyle name="Comma [0] 120 2 3 2" xfId="19830"/>
    <cellStyle name="Comma [0] 120 2 4" xfId="19168"/>
    <cellStyle name="Comma [0] 120 3" xfId="17987"/>
    <cellStyle name="Comma [0] 120 3 2" xfId="18659"/>
    <cellStyle name="Comma [0] 120 3 2 2" xfId="19995"/>
    <cellStyle name="Comma [0] 120 3 3" xfId="19333"/>
    <cellStyle name="Comma [0] 120 4" xfId="18328"/>
    <cellStyle name="Comma [0] 120 4 2" xfId="19664"/>
    <cellStyle name="Comma [0] 120 5" xfId="19002"/>
    <cellStyle name="Comma [0] 121" xfId="17381"/>
    <cellStyle name="Comma [0] 121 2" xfId="17667"/>
    <cellStyle name="Comma [0] 121 2 2" xfId="18116"/>
    <cellStyle name="Comma [0] 121 2 2 2" xfId="18788"/>
    <cellStyle name="Comma [0] 121 2 2 2 2" xfId="20124"/>
    <cellStyle name="Comma [0] 121 2 2 3" xfId="19462"/>
    <cellStyle name="Comma [0] 121 2 3" xfId="18457"/>
    <cellStyle name="Comma [0] 121 2 3 2" xfId="19793"/>
    <cellStyle name="Comma [0] 121 2 4" xfId="19131"/>
    <cellStyle name="Comma [0] 121 3" xfId="17950"/>
    <cellStyle name="Comma [0] 121 3 2" xfId="18622"/>
    <cellStyle name="Comma [0] 121 3 2 2" xfId="19958"/>
    <cellStyle name="Comma [0] 121 3 3" xfId="19296"/>
    <cellStyle name="Comma [0] 121 4" xfId="18291"/>
    <cellStyle name="Comma [0] 121 4 2" xfId="19627"/>
    <cellStyle name="Comma [0] 121 5" xfId="18965"/>
    <cellStyle name="Comma [0] 122" xfId="17451"/>
    <cellStyle name="Comma [0] 122 2" xfId="17701"/>
    <cellStyle name="Comma [0] 122 2 2" xfId="18150"/>
    <cellStyle name="Comma [0] 122 2 2 2" xfId="18822"/>
    <cellStyle name="Comma [0] 122 2 2 2 2" xfId="20158"/>
    <cellStyle name="Comma [0] 122 2 2 3" xfId="19496"/>
    <cellStyle name="Comma [0] 122 2 3" xfId="18491"/>
    <cellStyle name="Comma [0] 122 2 3 2" xfId="19827"/>
    <cellStyle name="Comma [0] 122 2 4" xfId="19165"/>
    <cellStyle name="Comma [0] 122 3" xfId="17984"/>
    <cellStyle name="Comma [0] 122 3 2" xfId="18656"/>
    <cellStyle name="Comma [0] 122 3 2 2" xfId="19992"/>
    <cellStyle name="Comma [0] 122 3 3" xfId="19330"/>
    <cellStyle name="Comma [0] 122 4" xfId="18325"/>
    <cellStyle name="Comma [0] 122 4 2" xfId="19661"/>
    <cellStyle name="Comma [0] 122 5" xfId="18999"/>
    <cellStyle name="Comma [0] 123" xfId="17390"/>
    <cellStyle name="Comma [0] 123 2" xfId="17670"/>
    <cellStyle name="Comma [0] 123 2 2" xfId="18119"/>
    <cellStyle name="Comma [0] 123 2 2 2" xfId="18791"/>
    <cellStyle name="Comma [0] 123 2 2 2 2" xfId="20127"/>
    <cellStyle name="Comma [0] 123 2 2 3" xfId="19465"/>
    <cellStyle name="Comma [0] 123 2 3" xfId="18460"/>
    <cellStyle name="Comma [0] 123 2 3 2" xfId="19796"/>
    <cellStyle name="Comma [0] 123 2 4" xfId="19134"/>
    <cellStyle name="Comma [0] 123 3" xfId="17953"/>
    <cellStyle name="Comma [0] 123 3 2" xfId="18625"/>
    <cellStyle name="Comma [0] 123 3 2 2" xfId="19961"/>
    <cellStyle name="Comma [0] 123 3 3" xfId="19299"/>
    <cellStyle name="Comma [0] 123 4" xfId="18294"/>
    <cellStyle name="Comma [0] 123 4 2" xfId="19630"/>
    <cellStyle name="Comma [0] 123 5" xfId="18968"/>
    <cellStyle name="Comma [0] 124" xfId="17443"/>
    <cellStyle name="Comma [0] 124 2" xfId="17698"/>
    <cellStyle name="Comma [0] 124 2 2" xfId="18147"/>
    <cellStyle name="Comma [0] 124 2 2 2" xfId="18819"/>
    <cellStyle name="Comma [0] 124 2 2 2 2" xfId="20155"/>
    <cellStyle name="Comma [0] 124 2 2 3" xfId="19493"/>
    <cellStyle name="Comma [0] 124 2 3" xfId="18488"/>
    <cellStyle name="Comma [0] 124 2 3 2" xfId="19824"/>
    <cellStyle name="Comma [0] 124 2 4" xfId="19162"/>
    <cellStyle name="Comma [0] 124 3" xfId="17981"/>
    <cellStyle name="Comma [0] 124 3 2" xfId="18653"/>
    <cellStyle name="Comma [0] 124 3 2 2" xfId="19989"/>
    <cellStyle name="Comma [0] 124 3 3" xfId="19327"/>
    <cellStyle name="Comma [0] 124 4" xfId="18322"/>
    <cellStyle name="Comma [0] 124 4 2" xfId="19658"/>
    <cellStyle name="Comma [0] 124 5" xfId="18996"/>
    <cellStyle name="Comma [0] 125" xfId="17399"/>
    <cellStyle name="Comma [0] 125 2" xfId="17673"/>
    <cellStyle name="Comma [0] 125 2 2" xfId="18122"/>
    <cellStyle name="Comma [0] 125 2 2 2" xfId="18794"/>
    <cellStyle name="Comma [0] 125 2 2 2 2" xfId="20130"/>
    <cellStyle name="Comma [0] 125 2 2 3" xfId="19468"/>
    <cellStyle name="Comma [0] 125 2 3" xfId="18463"/>
    <cellStyle name="Comma [0] 125 2 3 2" xfId="19799"/>
    <cellStyle name="Comma [0] 125 2 4" xfId="19137"/>
    <cellStyle name="Comma [0] 125 3" xfId="17956"/>
    <cellStyle name="Comma [0] 125 3 2" xfId="18628"/>
    <cellStyle name="Comma [0] 125 3 2 2" xfId="19964"/>
    <cellStyle name="Comma [0] 125 3 3" xfId="19302"/>
    <cellStyle name="Comma [0] 125 4" xfId="18297"/>
    <cellStyle name="Comma [0] 125 4 2" xfId="19633"/>
    <cellStyle name="Comma [0] 125 5" xfId="18971"/>
    <cellStyle name="Comma [0] 126" xfId="17437"/>
    <cellStyle name="Comma [0] 126 2" xfId="17695"/>
    <cellStyle name="Comma [0] 126 2 2" xfId="18144"/>
    <cellStyle name="Comma [0] 126 2 2 2" xfId="18816"/>
    <cellStyle name="Comma [0] 126 2 2 2 2" xfId="20152"/>
    <cellStyle name="Comma [0] 126 2 2 3" xfId="19490"/>
    <cellStyle name="Comma [0] 126 2 3" xfId="18485"/>
    <cellStyle name="Comma [0] 126 2 3 2" xfId="19821"/>
    <cellStyle name="Comma [0] 126 2 4" xfId="19159"/>
    <cellStyle name="Comma [0] 126 3" xfId="17978"/>
    <cellStyle name="Comma [0] 126 3 2" xfId="18650"/>
    <cellStyle name="Comma [0] 126 3 2 2" xfId="19986"/>
    <cellStyle name="Comma [0] 126 3 3" xfId="19324"/>
    <cellStyle name="Comma [0] 126 4" xfId="18319"/>
    <cellStyle name="Comma [0] 126 4 2" xfId="19655"/>
    <cellStyle name="Comma [0] 126 5" xfId="18993"/>
    <cellStyle name="Comma [0] 127" xfId="17406"/>
    <cellStyle name="Comma [0] 127 2" xfId="17676"/>
    <cellStyle name="Comma [0] 127 2 2" xfId="18125"/>
    <cellStyle name="Comma [0] 127 2 2 2" xfId="18797"/>
    <cellStyle name="Comma [0] 127 2 2 2 2" xfId="20133"/>
    <cellStyle name="Comma [0] 127 2 2 3" xfId="19471"/>
    <cellStyle name="Comma [0] 127 2 3" xfId="18466"/>
    <cellStyle name="Comma [0] 127 2 3 2" xfId="19802"/>
    <cellStyle name="Comma [0] 127 2 4" xfId="19140"/>
    <cellStyle name="Comma [0] 127 3" xfId="17959"/>
    <cellStyle name="Comma [0] 127 3 2" xfId="18631"/>
    <cellStyle name="Comma [0] 127 3 2 2" xfId="19967"/>
    <cellStyle name="Comma [0] 127 3 3" xfId="19305"/>
    <cellStyle name="Comma [0] 127 4" xfId="18300"/>
    <cellStyle name="Comma [0] 127 4 2" xfId="19636"/>
    <cellStyle name="Comma [0] 127 5" xfId="18974"/>
    <cellStyle name="Comma [0] 128" xfId="17432"/>
    <cellStyle name="Comma [0] 128 2" xfId="17692"/>
    <cellStyle name="Comma [0] 128 2 2" xfId="18141"/>
    <cellStyle name="Comma [0] 128 2 2 2" xfId="18813"/>
    <cellStyle name="Comma [0] 128 2 2 2 2" xfId="20149"/>
    <cellStyle name="Comma [0] 128 2 2 3" xfId="19487"/>
    <cellStyle name="Comma [0] 128 2 3" xfId="18482"/>
    <cellStyle name="Comma [0] 128 2 3 2" xfId="19818"/>
    <cellStyle name="Comma [0] 128 2 4" xfId="19156"/>
    <cellStyle name="Comma [0] 128 3" xfId="17975"/>
    <cellStyle name="Comma [0] 128 3 2" xfId="18647"/>
    <cellStyle name="Comma [0] 128 3 2 2" xfId="19983"/>
    <cellStyle name="Comma [0] 128 3 3" xfId="19321"/>
    <cellStyle name="Comma [0] 128 4" xfId="18316"/>
    <cellStyle name="Comma [0] 128 4 2" xfId="19652"/>
    <cellStyle name="Comma [0] 128 5" xfId="18990"/>
    <cellStyle name="Comma [0] 129" xfId="17411"/>
    <cellStyle name="Comma [0] 129 2" xfId="17679"/>
    <cellStyle name="Comma [0] 129 2 2" xfId="18128"/>
    <cellStyle name="Comma [0] 129 2 2 2" xfId="18800"/>
    <cellStyle name="Comma [0] 129 2 2 2 2" xfId="20136"/>
    <cellStyle name="Comma [0] 129 2 2 3" xfId="19474"/>
    <cellStyle name="Comma [0] 129 2 3" xfId="18469"/>
    <cellStyle name="Comma [0] 129 2 3 2" xfId="19805"/>
    <cellStyle name="Comma [0] 129 2 4" xfId="19143"/>
    <cellStyle name="Comma [0] 129 3" xfId="17962"/>
    <cellStyle name="Comma [0] 129 3 2" xfId="18634"/>
    <cellStyle name="Comma [0] 129 3 2 2" xfId="19970"/>
    <cellStyle name="Comma [0] 129 3 3" xfId="19308"/>
    <cellStyle name="Comma [0] 129 4" xfId="18303"/>
    <cellStyle name="Comma [0] 129 4 2" xfId="19639"/>
    <cellStyle name="Comma [0] 129 5" xfId="18977"/>
    <cellStyle name="Comma [0] 13" xfId="1289"/>
    <cellStyle name="Comma [0] 13 2" xfId="1290"/>
    <cellStyle name="Comma [0] 13 3" xfId="7822"/>
    <cellStyle name="Comma [0] 130" xfId="17428"/>
    <cellStyle name="Comma [0] 130 2" xfId="17690"/>
    <cellStyle name="Comma [0] 130 2 2" xfId="18139"/>
    <cellStyle name="Comma [0] 130 2 2 2" xfId="18811"/>
    <cellStyle name="Comma [0] 130 2 2 2 2" xfId="20147"/>
    <cellStyle name="Comma [0] 130 2 2 3" xfId="19485"/>
    <cellStyle name="Comma [0] 130 2 3" xfId="18480"/>
    <cellStyle name="Comma [0] 130 2 3 2" xfId="19816"/>
    <cellStyle name="Comma [0] 130 2 4" xfId="19154"/>
    <cellStyle name="Comma [0] 130 3" xfId="17973"/>
    <cellStyle name="Comma [0] 130 3 2" xfId="18645"/>
    <cellStyle name="Comma [0] 130 3 2 2" xfId="19981"/>
    <cellStyle name="Comma [0] 130 3 3" xfId="19319"/>
    <cellStyle name="Comma [0] 130 4" xfId="18314"/>
    <cellStyle name="Comma [0] 130 4 2" xfId="19650"/>
    <cellStyle name="Comma [0] 130 5" xfId="18988"/>
    <cellStyle name="Comma [0] 131" xfId="17563"/>
    <cellStyle name="Comma [0] 132" xfId="17417"/>
    <cellStyle name="Comma [0] 132 2" xfId="17682"/>
    <cellStyle name="Comma [0] 132 2 2" xfId="18131"/>
    <cellStyle name="Comma [0] 132 2 2 2" xfId="18803"/>
    <cellStyle name="Comma [0] 132 2 2 2 2" xfId="20139"/>
    <cellStyle name="Comma [0] 132 2 2 3" xfId="19477"/>
    <cellStyle name="Comma [0] 132 2 3" xfId="18472"/>
    <cellStyle name="Comma [0] 132 2 3 2" xfId="19808"/>
    <cellStyle name="Comma [0] 132 2 4" xfId="19146"/>
    <cellStyle name="Comma [0] 132 3" xfId="17965"/>
    <cellStyle name="Comma [0] 132 3 2" xfId="18637"/>
    <cellStyle name="Comma [0] 132 3 2 2" xfId="19973"/>
    <cellStyle name="Comma [0] 132 3 3" xfId="19311"/>
    <cellStyle name="Comma [0] 132 4" xfId="18306"/>
    <cellStyle name="Comma [0] 132 4 2" xfId="19642"/>
    <cellStyle name="Comma [0] 132 5" xfId="18980"/>
    <cellStyle name="Comma [0] 133" xfId="17560"/>
    <cellStyle name="Comma [0] 133 2" xfId="17753"/>
    <cellStyle name="Comma [0] 133 2 2" xfId="18202"/>
    <cellStyle name="Comma [0] 133 2 2 2" xfId="18874"/>
    <cellStyle name="Comma [0] 133 2 2 2 2" xfId="20210"/>
    <cellStyle name="Comma [0] 133 2 2 3" xfId="19548"/>
    <cellStyle name="Comma [0] 133 2 3" xfId="18543"/>
    <cellStyle name="Comma [0] 133 2 3 2" xfId="19879"/>
    <cellStyle name="Comma [0] 133 2 4" xfId="19217"/>
    <cellStyle name="Comma [0] 133 3" xfId="18036"/>
    <cellStyle name="Comma [0] 133 3 2" xfId="18708"/>
    <cellStyle name="Comma [0] 133 3 2 2" xfId="20044"/>
    <cellStyle name="Comma [0] 133 3 3" xfId="19382"/>
    <cellStyle name="Comma [0] 133 4" xfId="18377"/>
    <cellStyle name="Comma [0] 133 4 2" xfId="19713"/>
    <cellStyle name="Comma [0] 133 5" xfId="19051"/>
    <cellStyle name="Comma [0] 134" xfId="17574"/>
    <cellStyle name="Comma [0] 134 2" xfId="17865"/>
    <cellStyle name="Comma [0] 134 2 2" xfId="18208"/>
    <cellStyle name="Comma [0] 134 2 2 2" xfId="18880"/>
    <cellStyle name="Comma [0] 134 2 2 2 2" xfId="20216"/>
    <cellStyle name="Comma [0] 134 2 2 3" xfId="19554"/>
    <cellStyle name="Comma [0] 134 2 3" xfId="18549"/>
    <cellStyle name="Comma [0] 134 2 3 2" xfId="19885"/>
    <cellStyle name="Comma [0] 134 2 4" xfId="19223"/>
    <cellStyle name="Comma [0] 134 3" xfId="21172"/>
    <cellStyle name="Comma [0] 135" xfId="17757"/>
    <cellStyle name="Comma [0] 135 2" xfId="21174"/>
    <cellStyle name="Comma [0] 136" xfId="17841"/>
    <cellStyle name="Comma [0] 136 2" xfId="21176"/>
    <cellStyle name="Comma [0] 136 3" xfId="21171"/>
    <cellStyle name="Comma [0] 137" xfId="17571"/>
    <cellStyle name="Comma [0] 137 2" xfId="18039"/>
    <cellStyle name="Comma [0] 137 2 2" xfId="18711"/>
    <cellStyle name="Comma [0] 137 2 2 2" xfId="20047"/>
    <cellStyle name="Comma [0] 137 2 3" xfId="19385"/>
    <cellStyle name="Comma [0] 137 3" xfId="18380"/>
    <cellStyle name="Comma [0] 137 3 2" xfId="19716"/>
    <cellStyle name="Comma [0] 137 4" xfId="19054"/>
    <cellStyle name="Comma [0] 138" xfId="17618"/>
    <cellStyle name="Comma [0] 138 2" xfId="18067"/>
    <cellStyle name="Comma [0] 138 2 2" xfId="18739"/>
    <cellStyle name="Comma [0] 138 2 2 2" xfId="20075"/>
    <cellStyle name="Comma [0] 138 2 3" xfId="19413"/>
    <cellStyle name="Comma [0] 138 3" xfId="18408"/>
    <cellStyle name="Comma [0] 138 3 2" xfId="19744"/>
    <cellStyle name="Comma [0] 138 4" xfId="19082"/>
    <cellStyle name="Comma [0] 138 5" xfId="21182"/>
    <cellStyle name="Comma [0] 139" xfId="17590"/>
    <cellStyle name="Comma [0] 139 2" xfId="18051"/>
    <cellStyle name="Comma [0] 139 2 2" xfId="18723"/>
    <cellStyle name="Comma [0] 139 2 2 2" xfId="20059"/>
    <cellStyle name="Comma [0] 139 2 3" xfId="19397"/>
    <cellStyle name="Comma [0] 139 3" xfId="18392"/>
    <cellStyle name="Comma [0] 139 3 2" xfId="19728"/>
    <cellStyle name="Comma [0] 139 4" xfId="19066"/>
    <cellStyle name="Comma [0] 139 5" xfId="21164"/>
    <cellStyle name="Comma [0] 14" xfId="1291"/>
    <cellStyle name="Comma [0] 14 2" xfId="2052"/>
    <cellStyle name="Comma [0] 14 2 2" xfId="20400"/>
    <cellStyle name="Comma [0] 14 2 3" xfId="7823"/>
    <cellStyle name="Comma [0] 14 3" xfId="7824"/>
    <cellStyle name="Comma [0] 14 4" xfId="20399"/>
    <cellStyle name="Comma [0] 140" xfId="17612"/>
    <cellStyle name="Comma [0] 140 2" xfId="18065"/>
    <cellStyle name="Comma [0] 140 2 2" xfId="18737"/>
    <cellStyle name="Comma [0] 140 2 2 2" xfId="20073"/>
    <cellStyle name="Comma [0] 140 2 3" xfId="19411"/>
    <cellStyle name="Comma [0] 140 3" xfId="18406"/>
    <cellStyle name="Comma [0] 140 3 2" xfId="19742"/>
    <cellStyle name="Comma [0] 140 4" xfId="19080"/>
    <cellStyle name="Comma [0] 141" xfId="17870"/>
    <cellStyle name="Comma [0] 142" xfId="18211"/>
    <cellStyle name="Comma [0] 143" xfId="734"/>
    <cellStyle name="Comma [0] 143 2" xfId="939"/>
    <cellStyle name="Comma [0] 144" xfId="18216"/>
    <cellStyle name="Comma [0] 145" xfId="18883"/>
    <cellStyle name="Comma [0] 146" xfId="18213"/>
    <cellStyle name="Comma [0] 146 2" xfId="19556"/>
    <cellStyle name="Comma [0] 147" xfId="18890"/>
    <cellStyle name="Comma [0] 148" xfId="18887"/>
    <cellStyle name="Comma [0] 149" xfId="2058"/>
    <cellStyle name="Comma [0] 15" xfId="1292"/>
    <cellStyle name="Comma [0] 15 10" xfId="2081"/>
    <cellStyle name="Comma [0] 15 2" xfId="2086"/>
    <cellStyle name="Comma [0] 15 2 2" xfId="17302"/>
    <cellStyle name="Comma [0] 15 2 2 2" xfId="17638"/>
    <cellStyle name="Comma [0] 15 2 2 2 2" xfId="18087"/>
    <cellStyle name="Comma [0] 15 2 2 2 2 2" xfId="18759"/>
    <cellStyle name="Comma [0] 15 2 2 2 2 2 2" xfId="20095"/>
    <cellStyle name="Comma [0] 15 2 2 2 2 3" xfId="19433"/>
    <cellStyle name="Comma [0] 15 2 2 2 3" xfId="18428"/>
    <cellStyle name="Comma [0] 15 2 2 2 3 2" xfId="19764"/>
    <cellStyle name="Comma [0] 15 2 2 2 4" xfId="19102"/>
    <cellStyle name="Comma [0] 15 2 2 3" xfId="17921"/>
    <cellStyle name="Comma [0] 15 2 2 3 2" xfId="18593"/>
    <cellStyle name="Comma [0] 15 2 2 3 2 2" xfId="19929"/>
    <cellStyle name="Comma [0] 15 2 2 3 3" xfId="19267"/>
    <cellStyle name="Comma [0] 15 2 2 4" xfId="18262"/>
    <cellStyle name="Comma [0] 15 2 2 4 2" xfId="19598"/>
    <cellStyle name="Comma [0] 15 2 2 5" xfId="18936"/>
    <cellStyle name="Comma [0] 15 2 2 6" xfId="20403"/>
    <cellStyle name="Comma [0] 15 2 3" xfId="17585"/>
    <cellStyle name="Comma [0] 15 2 3 2" xfId="18046"/>
    <cellStyle name="Comma [0] 15 2 3 2 2" xfId="18718"/>
    <cellStyle name="Comma [0] 15 2 3 2 2 2" xfId="20054"/>
    <cellStyle name="Comma [0] 15 2 3 2 3" xfId="19392"/>
    <cellStyle name="Comma [0] 15 2 3 3" xfId="18387"/>
    <cellStyle name="Comma [0] 15 2 3 3 2" xfId="19723"/>
    <cellStyle name="Comma [0] 15 2 3 4" xfId="19061"/>
    <cellStyle name="Comma [0] 15 2 4" xfId="17881"/>
    <cellStyle name="Comma [0] 15 2 4 2" xfId="18557"/>
    <cellStyle name="Comma [0] 15 2 4 2 2" xfId="19893"/>
    <cellStyle name="Comma [0] 15 2 4 3" xfId="19231"/>
    <cellStyle name="Comma [0] 15 2 5" xfId="18227"/>
    <cellStyle name="Comma [0] 15 2 5 2" xfId="19563"/>
    <cellStyle name="Comma [0] 15 2 6" xfId="18901"/>
    <cellStyle name="Comma [0] 15 2 7" xfId="20402"/>
    <cellStyle name="Comma [0] 15 3" xfId="7825"/>
    <cellStyle name="Comma [0] 15 3 2" xfId="20404"/>
    <cellStyle name="Comma [0] 15 4" xfId="17296"/>
    <cellStyle name="Comma [0] 15 4 2" xfId="17633"/>
    <cellStyle name="Comma [0] 15 4 2 2" xfId="18082"/>
    <cellStyle name="Comma [0] 15 4 2 2 2" xfId="18754"/>
    <cellStyle name="Comma [0] 15 4 2 2 2 2" xfId="20090"/>
    <cellStyle name="Comma [0] 15 4 2 2 3" xfId="19428"/>
    <cellStyle name="Comma [0] 15 4 2 3" xfId="18423"/>
    <cellStyle name="Comma [0] 15 4 2 3 2" xfId="19759"/>
    <cellStyle name="Comma [0] 15 4 2 4" xfId="19097"/>
    <cellStyle name="Comma [0] 15 4 3" xfId="17916"/>
    <cellStyle name="Comma [0] 15 4 3 2" xfId="18588"/>
    <cellStyle name="Comma [0] 15 4 3 2 2" xfId="19924"/>
    <cellStyle name="Comma [0] 15 4 3 3" xfId="19262"/>
    <cellStyle name="Comma [0] 15 4 4" xfId="18257"/>
    <cellStyle name="Comma [0] 15 4 4 2" xfId="19593"/>
    <cellStyle name="Comma [0] 15 4 5" xfId="18931"/>
    <cellStyle name="Comma [0] 15 5" xfId="17580"/>
    <cellStyle name="Comma [0] 15 5 2" xfId="18041"/>
    <cellStyle name="Comma [0] 15 5 2 2" xfId="18713"/>
    <cellStyle name="Comma [0] 15 5 2 2 2" xfId="20049"/>
    <cellStyle name="Comma [0] 15 5 2 3" xfId="19387"/>
    <cellStyle name="Comma [0] 15 5 3" xfId="18382"/>
    <cellStyle name="Comma [0] 15 5 3 2" xfId="19718"/>
    <cellStyle name="Comma [0] 15 5 4" xfId="19056"/>
    <cellStyle name="Comma [0] 15 6" xfId="17876"/>
    <cellStyle name="Comma [0] 15 6 2" xfId="18552"/>
    <cellStyle name="Comma [0] 15 6 2 2" xfId="19888"/>
    <cellStyle name="Comma [0] 15 6 3" xfId="19226"/>
    <cellStyle name="Comma [0] 15 7" xfId="18222"/>
    <cellStyle name="Comma [0] 15 7 2" xfId="19558"/>
    <cellStyle name="Comma [0] 15 8" xfId="18896"/>
    <cellStyle name="Comma [0] 15 9" xfId="20401"/>
    <cellStyle name="Comma [0] 150" xfId="831"/>
    <cellStyle name="Comma [0] 150 2" xfId="1033"/>
    <cellStyle name="Comma [0] 151" xfId="832"/>
    <cellStyle name="Comma [0] 151 2" xfId="1034"/>
    <cellStyle name="Comma [0] 152" xfId="20397"/>
    <cellStyle name="Comma [0] 153" xfId="20388"/>
    <cellStyle name="Comma [0] 154" xfId="21102"/>
    <cellStyle name="Comma [0] 155" xfId="20387"/>
    <cellStyle name="Comma [0] 156" xfId="21133"/>
    <cellStyle name="Comma [0] 157" xfId="20345"/>
    <cellStyle name="Comma [0] 158" xfId="21138"/>
    <cellStyle name="Comma [0] 159" xfId="20596"/>
    <cellStyle name="Comma [0] 16" xfId="1612"/>
    <cellStyle name="Comma [0] 16 2" xfId="7826"/>
    <cellStyle name="Comma [0] 16 3" xfId="7827"/>
    <cellStyle name="Comma [0] 16 4" xfId="17304"/>
    <cellStyle name="Comma [0] 16 4 2" xfId="17640"/>
    <cellStyle name="Comma [0] 16 4 2 2" xfId="18089"/>
    <cellStyle name="Comma [0] 16 4 2 2 2" xfId="18761"/>
    <cellStyle name="Comma [0] 16 4 2 2 2 2" xfId="20097"/>
    <cellStyle name="Comma [0] 16 4 2 2 3" xfId="19435"/>
    <cellStyle name="Comma [0] 16 4 2 3" xfId="18430"/>
    <cellStyle name="Comma [0] 16 4 2 3 2" xfId="19766"/>
    <cellStyle name="Comma [0] 16 4 2 4" xfId="19104"/>
    <cellStyle name="Comma [0] 16 4 3" xfId="17923"/>
    <cellStyle name="Comma [0] 16 4 3 2" xfId="18595"/>
    <cellStyle name="Comma [0] 16 4 3 2 2" xfId="19931"/>
    <cellStyle name="Comma [0] 16 4 3 3" xfId="19269"/>
    <cellStyle name="Comma [0] 16 4 4" xfId="18264"/>
    <cellStyle name="Comma [0] 16 4 4 2" xfId="19600"/>
    <cellStyle name="Comma [0] 16 4 5" xfId="18938"/>
    <cellStyle name="Comma [0] 16 5" xfId="17587"/>
    <cellStyle name="Comma [0] 16 5 2" xfId="18048"/>
    <cellStyle name="Comma [0] 16 5 2 2" xfId="18720"/>
    <cellStyle name="Comma [0] 16 5 2 2 2" xfId="20056"/>
    <cellStyle name="Comma [0] 16 5 2 3" xfId="19394"/>
    <cellStyle name="Comma [0] 16 5 3" xfId="18389"/>
    <cellStyle name="Comma [0] 16 5 3 2" xfId="19725"/>
    <cellStyle name="Comma [0] 16 5 4" xfId="19063"/>
    <cellStyle name="Comma [0] 16 6" xfId="17883"/>
    <cellStyle name="Comma [0] 16 6 2" xfId="18559"/>
    <cellStyle name="Comma [0] 16 6 2 2" xfId="19895"/>
    <cellStyle name="Comma [0] 16 6 3" xfId="19233"/>
    <cellStyle name="Comma [0] 16 7" xfId="18229"/>
    <cellStyle name="Comma [0] 16 7 2" xfId="19565"/>
    <cellStyle name="Comma [0] 16 8" xfId="18903"/>
    <cellStyle name="Comma [0] 16 9" xfId="2088"/>
    <cellStyle name="Comma [0] 160" xfId="21142"/>
    <cellStyle name="Comma [0] 161" xfId="21145"/>
    <cellStyle name="Comma [0] 162" xfId="21148"/>
    <cellStyle name="Comma [0] 163" xfId="21158"/>
    <cellStyle name="Comma [0] 164" xfId="21160"/>
    <cellStyle name="Comma [0] 165" xfId="21168"/>
    <cellStyle name="Comma [0] 166" xfId="21186"/>
    <cellStyle name="Comma [0] 167" xfId="21187"/>
    <cellStyle name="Comma [0] 168" xfId="21189"/>
    <cellStyle name="Comma [0] 17" xfId="2097"/>
    <cellStyle name="Comma [0] 17 2" xfId="7828"/>
    <cellStyle name="Comma [0] 17 3" xfId="7829"/>
    <cellStyle name="Comma [0] 17 4" xfId="17275"/>
    <cellStyle name="Comma [0] 17 5" xfId="20405"/>
    <cellStyle name="Comma [0] 18" xfId="7830"/>
    <cellStyle name="Comma [0] 18 2" xfId="7831"/>
    <cellStyle name="Comma [0] 18 3" xfId="7832"/>
    <cellStyle name="Comma [0] 18 4" xfId="21048"/>
    <cellStyle name="Comma [0] 19" xfId="7833"/>
    <cellStyle name="Comma [0] 19 2" xfId="7834"/>
    <cellStyle name="Comma [0] 19 3" xfId="7835"/>
    <cellStyle name="Comma [0] 2" xfId="464"/>
    <cellStyle name="Comma [0] 2 10" xfId="7836"/>
    <cellStyle name="Comma [0] 2 10 2" xfId="7837"/>
    <cellStyle name="Comma [0] 2 10 2 2" xfId="7838"/>
    <cellStyle name="Comma [0] 2 10 2 2 2" xfId="7839"/>
    <cellStyle name="Comma [0] 2 10 2 2 2 2" xfId="7840"/>
    <cellStyle name="Comma [0] 2 10 2 2 2 3" xfId="7841"/>
    <cellStyle name="Comma [0] 2 10 2 2 2 4" xfId="7842"/>
    <cellStyle name="Comma [0] 2 10 2 2 2 5" xfId="7843"/>
    <cellStyle name="Comma [0] 2 10 2 2 3" xfId="7844"/>
    <cellStyle name="Comma [0] 2 10 2 2 4" xfId="7845"/>
    <cellStyle name="Comma [0] 2 10 2 2 5" xfId="7846"/>
    <cellStyle name="Comma [0] 2 10 2 3" xfId="7847"/>
    <cellStyle name="Comma [0] 2 10 2 4" xfId="7848"/>
    <cellStyle name="Comma [0] 2 10 2 5" xfId="7849"/>
    <cellStyle name="Comma [0] 2 10 2 6" xfId="7850"/>
    <cellStyle name="Comma [0] 2 10 2 7" xfId="7851"/>
    <cellStyle name="Comma [0] 2 10 3" xfId="7852"/>
    <cellStyle name="Comma [0] 2 10 3 2" xfId="7853"/>
    <cellStyle name="Comma [0] 2 10 3 2 2" xfId="7854"/>
    <cellStyle name="Comma [0] 2 10 3 2 3" xfId="7855"/>
    <cellStyle name="Comma [0] 2 10 3 2 4" xfId="7856"/>
    <cellStyle name="Comma [0] 2 10 3 2 5" xfId="7857"/>
    <cellStyle name="Comma [0] 2 10 3 3" xfId="7858"/>
    <cellStyle name="Comma [0] 2 10 3 4" xfId="7859"/>
    <cellStyle name="Comma [0] 2 10 3 5" xfId="7860"/>
    <cellStyle name="Comma [0] 2 10 4" xfId="7861"/>
    <cellStyle name="Comma [0] 2 10 5" xfId="7862"/>
    <cellStyle name="Comma [0] 2 10 6" xfId="7863"/>
    <cellStyle name="Comma [0] 2 10 7" xfId="7864"/>
    <cellStyle name="Comma [0] 2 11" xfId="7865"/>
    <cellStyle name="Comma [0] 2 12" xfId="7866"/>
    <cellStyle name="Comma [0] 2 13" xfId="7867"/>
    <cellStyle name="Comma [0] 2 14" xfId="7868"/>
    <cellStyle name="Comma [0] 2 15" xfId="7869"/>
    <cellStyle name="Comma [0] 2 15 2" xfId="7870"/>
    <cellStyle name="Comma [0] 2 16" xfId="7871"/>
    <cellStyle name="Comma [0] 2 17" xfId="7872"/>
    <cellStyle name="Comma [0] 2 18" xfId="7873"/>
    <cellStyle name="Comma [0] 2 19" xfId="7874"/>
    <cellStyle name="Comma [0] 2 2" xfId="499"/>
    <cellStyle name="Comma [0] 2 2 10" xfId="7875"/>
    <cellStyle name="Comma [0] 2 2 11" xfId="7876"/>
    <cellStyle name="Comma [0] 2 2 12" xfId="7877"/>
    <cellStyle name="Comma [0] 2 2 13" xfId="7878"/>
    <cellStyle name="Comma [0] 2 2 14" xfId="7879"/>
    <cellStyle name="Comma [0] 2 2 15" xfId="7880"/>
    <cellStyle name="Comma [0] 2 2 16" xfId="7881"/>
    <cellStyle name="Comma [0] 2 2 17" xfId="7882"/>
    <cellStyle name="Comma [0] 2 2 18" xfId="7883"/>
    <cellStyle name="Comma [0] 2 2 19" xfId="7884"/>
    <cellStyle name="Comma [0] 2 2 2" xfId="702"/>
    <cellStyle name="Comma [0] 2 2 2 2" xfId="1064"/>
    <cellStyle name="Comma [0] 2 2 2 2 2" xfId="7885"/>
    <cellStyle name="Comma [0] 2 2 2 3" xfId="7886"/>
    <cellStyle name="Comma [0] 2 2 2 4" xfId="1294"/>
    <cellStyle name="Comma [0] 2 2 2 5" xfId="907"/>
    <cellStyle name="Comma [0] 2 2 20" xfId="7887"/>
    <cellStyle name="Comma [0] 2 2 21" xfId="7888"/>
    <cellStyle name="Comma [0] 2 2 22" xfId="7889"/>
    <cellStyle name="Comma [0] 2 2 23" xfId="7890"/>
    <cellStyle name="Comma [0] 2 2 24" xfId="7891"/>
    <cellStyle name="Comma [0] 2 2 25" xfId="7892"/>
    <cellStyle name="Comma [0] 2 2 26" xfId="7893"/>
    <cellStyle name="Comma [0] 2 2 27" xfId="7894"/>
    <cellStyle name="Comma [0] 2 2 28" xfId="7895"/>
    <cellStyle name="Comma [0] 2 2 29" xfId="7896"/>
    <cellStyle name="Comma [0] 2 2 3" xfId="1293"/>
    <cellStyle name="Comma [0] 2 2 3 2" xfId="7897"/>
    <cellStyle name="Comma [0] 2 2 30" xfId="7898"/>
    <cellStyle name="Comma [0] 2 2 31" xfId="7899"/>
    <cellStyle name="Comma [0] 2 2 32" xfId="7900"/>
    <cellStyle name="Comma [0] 2 2 33" xfId="7901"/>
    <cellStyle name="Comma [0] 2 2 34" xfId="7902"/>
    <cellStyle name="Comma [0] 2 2 35" xfId="7903"/>
    <cellStyle name="Comma [0] 2 2 36" xfId="7904"/>
    <cellStyle name="Comma [0] 2 2 37" xfId="7905"/>
    <cellStyle name="Comma [0] 2 2 38" xfId="7906"/>
    <cellStyle name="Comma [0] 2 2 39" xfId="7907"/>
    <cellStyle name="Comma [0] 2 2 4" xfId="7908"/>
    <cellStyle name="Comma [0] 2 2 40" xfId="7909"/>
    <cellStyle name="Comma [0] 2 2 41" xfId="7910"/>
    <cellStyle name="Comma [0] 2 2 42" xfId="7911"/>
    <cellStyle name="Comma [0] 2 2 43" xfId="7912"/>
    <cellStyle name="Comma [0] 2 2 44" xfId="7913"/>
    <cellStyle name="Comma [0] 2 2 45" xfId="7914"/>
    <cellStyle name="Comma [0] 2 2 46" xfId="7915"/>
    <cellStyle name="Comma [0] 2 2 47" xfId="7916"/>
    <cellStyle name="Comma [0] 2 2 48" xfId="7917"/>
    <cellStyle name="Comma [0] 2 2 49" xfId="7918"/>
    <cellStyle name="Comma [0] 2 2 5" xfId="7919"/>
    <cellStyle name="Comma [0] 2 2 50" xfId="7920"/>
    <cellStyle name="Comma [0] 2 2 51" xfId="7921"/>
    <cellStyle name="Comma [0] 2 2 52" xfId="7922"/>
    <cellStyle name="Comma [0] 2 2 53" xfId="7923"/>
    <cellStyle name="Comma [0] 2 2 54" xfId="7924"/>
    <cellStyle name="Comma [0] 2 2 55" xfId="7925"/>
    <cellStyle name="Comma [0] 2 2 56" xfId="7926"/>
    <cellStyle name="Comma [0] 2 2 57" xfId="7927"/>
    <cellStyle name="Comma [0] 2 2 58" xfId="7928"/>
    <cellStyle name="Comma [0] 2 2 59" xfId="7929"/>
    <cellStyle name="Comma [0] 2 2 6" xfId="7930"/>
    <cellStyle name="Comma [0] 2 2 60" xfId="7931"/>
    <cellStyle name="Comma [0] 2 2 61" xfId="7932"/>
    <cellStyle name="Comma [0] 2 2 62" xfId="7933"/>
    <cellStyle name="Comma [0] 2 2 63" xfId="7934"/>
    <cellStyle name="Comma [0] 2 2 64" xfId="7935"/>
    <cellStyle name="Comma [0] 2 2 65" xfId="7936"/>
    <cellStyle name="Comma [0] 2 2 66" xfId="7937"/>
    <cellStyle name="Comma [0] 2 2 67" xfId="7938"/>
    <cellStyle name="Comma [0] 2 2 68" xfId="7939"/>
    <cellStyle name="Comma [0] 2 2 69" xfId="7940"/>
    <cellStyle name="Comma [0] 2 2 7" xfId="7941"/>
    <cellStyle name="Comma [0] 2 2 70" xfId="7942"/>
    <cellStyle name="Comma [0] 2 2 71" xfId="7943"/>
    <cellStyle name="Comma [0] 2 2 72" xfId="7944"/>
    <cellStyle name="Comma [0] 2 2 73" xfId="7945"/>
    <cellStyle name="Comma [0] 2 2 74" xfId="7946"/>
    <cellStyle name="Comma [0] 2 2 75" xfId="7947"/>
    <cellStyle name="Comma [0] 2 2 76" xfId="7948"/>
    <cellStyle name="Comma [0] 2 2 77" xfId="7949"/>
    <cellStyle name="Comma [0] 2 2 78" xfId="7950"/>
    <cellStyle name="Comma [0] 2 2 79" xfId="7951"/>
    <cellStyle name="Comma [0] 2 2 8" xfId="7952"/>
    <cellStyle name="Comma [0] 2 2 80" xfId="847"/>
    <cellStyle name="Comma [0] 2 2 9" xfId="7953"/>
    <cellStyle name="Comma [0] 2 20" xfId="7954"/>
    <cellStyle name="Comma [0] 2 21" xfId="7955"/>
    <cellStyle name="Comma [0] 2 22" xfId="7956"/>
    <cellStyle name="Comma [0] 2 23" xfId="7957"/>
    <cellStyle name="Comma [0] 2 24" xfId="7958"/>
    <cellStyle name="Comma [0] 2 25" xfId="7959"/>
    <cellStyle name="Comma [0] 2 26" xfId="7960"/>
    <cellStyle name="Comma [0] 2 27" xfId="7961"/>
    <cellStyle name="Comma [0] 2 28" xfId="7962"/>
    <cellStyle name="Comma [0] 2 29" xfId="7963"/>
    <cellStyle name="Comma [0] 2 3" xfId="500"/>
    <cellStyle name="Comma [0] 2 3 2" xfId="1295"/>
    <cellStyle name="Comma [0] 2 3 2 2" xfId="7964"/>
    <cellStyle name="Comma [0] 2 3 3" xfId="848"/>
    <cellStyle name="Comma [0] 2 30" xfId="7965"/>
    <cellStyle name="Comma [0] 2 31" xfId="7966"/>
    <cellStyle name="Comma [0] 2 32" xfId="7967"/>
    <cellStyle name="Comma [0] 2 33" xfId="7968"/>
    <cellStyle name="Comma [0] 2 34" xfId="7969"/>
    <cellStyle name="Comma [0] 2 35" xfId="7970"/>
    <cellStyle name="Comma [0] 2 36" xfId="7971"/>
    <cellStyle name="Comma [0] 2 37" xfId="7972"/>
    <cellStyle name="Comma [0] 2 38" xfId="7973"/>
    <cellStyle name="Comma [0] 2 39" xfId="7974"/>
    <cellStyle name="Comma [0] 2 4" xfId="501"/>
    <cellStyle name="Comma [0] 2 4 2" xfId="7976"/>
    <cellStyle name="Comma [0] 2 4 3" xfId="21058"/>
    <cellStyle name="Comma [0] 2 4 4" xfId="7975"/>
    <cellStyle name="Comma [0] 2 4 5" xfId="849"/>
    <cellStyle name="Comma [0] 2 40" xfId="7977"/>
    <cellStyle name="Comma [0] 2 41" xfId="7978"/>
    <cellStyle name="Comma [0] 2 42" xfId="7979"/>
    <cellStyle name="Comma [0] 2 43" xfId="7980"/>
    <cellStyle name="Comma [0] 2 44" xfId="7981"/>
    <cellStyle name="Comma [0] 2 45" xfId="7982"/>
    <cellStyle name="Comma [0] 2 46" xfId="7983"/>
    <cellStyle name="Comma [0] 2 47" xfId="7984"/>
    <cellStyle name="Comma [0] 2 48" xfId="7985"/>
    <cellStyle name="Comma [0] 2 49" xfId="7986"/>
    <cellStyle name="Comma [0] 2 5" xfId="502"/>
    <cellStyle name="Comma [0] 2 5 2" xfId="1038"/>
    <cellStyle name="Comma [0] 2 5 2 2" xfId="7988"/>
    <cellStyle name="Comma [0] 2 5 3" xfId="7987"/>
    <cellStyle name="Comma [0] 2 5 4" xfId="1191"/>
    <cellStyle name="Comma [0] 2 5 5" xfId="850"/>
    <cellStyle name="Comma [0] 2 50" xfId="7989"/>
    <cellStyle name="Comma [0] 2 51" xfId="7990"/>
    <cellStyle name="Comma [0] 2 52" xfId="7991"/>
    <cellStyle name="Comma [0] 2 53" xfId="7992"/>
    <cellStyle name="Comma [0] 2 54" xfId="7993"/>
    <cellStyle name="Comma [0] 2 55" xfId="7994"/>
    <cellStyle name="Comma [0] 2 56" xfId="7995"/>
    <cellStyle name="Comma [0] 2 57" xfId="7996"/>
    <cellStyle name="Comma [0] 2 58" xfId="7997"/>
    <cellStyle name="Comma [0] 2 59" xfId="7998"/>
    <cellStyle name="Comma [0] 2 6" xfId="498"/>
    <cellStyle name="Comma [0] 2 6 2" xfId="8000"/>
    <cellStyle name="Comma [0] 2 6 3" xfId="7999"/>
    <cellStyle name="Comma [0] 2 6 4" xfId="1202"/>
    <cellStyle name="Comma [0] 2 60" xfId="8001"/>
    <cellStyle name="Comma [0] 2 61" xfId="8002"/>
    <cellStyle name="Comma [0] 2 62" xfId="8003"/>
    <cellStyle name="Comma [0] 2 63" xfId="8004"/>
    <cellStyle name="Comma [0] 2 64" xfId="8005"/>
    <cellStyle name="Comma [0] 2 65" xfId="8006"/>
    <cellStyle name="Comma [0] 2 66" xfId="8007"/>
    <cellStyle name="Comma [0] 2 67" xfId="8008"/>
    <cellStyle name="Comma [0] 2 68" xfId="8009"/>
    <cellStyle name="Comma [0] 2 69" xfId="8010"/>
    <cellStyle name="Comma [0] 2 7" xfId="837"/>
    <cellStyle name="Comma [0] 2 7 2" xfId="8012"/>
    <cellStyle name="Comma [0] 2 7 3" xfId="8011"/>
    <cellStyle name="Comma [0] 2 70" xfId="8013"/>
    <cellStyle name="Comma [0] 2 71" xfId="8014"/>
    <cellStyle name="Comma [0] 2 72" xfId="8015"/>
    <cellStyle name="Comma [0] 2 73" xfId="8016"/>
    <cellStyle name="Comma [0] 2 74" xfId="8017"/>
    <cellStyle name="Comma [0] 2 75" xfId="8018"/>
    <cellStyle name="Comma [0] 2 76" xfId="8019"/>
    <cellStyle name="Comma [0] 2 77" xfId="8020"/>
    <cellStyle name="Comma [0] 2 78" xfId="8021"/>
    <cellStyle name="Comma [0] 2 79" xfId="8022"/>
    <cellStyle name="Comma [0] 2 8" xfId="8023"/>
    <cellStyle name="Comma [0] 2 8 2" xfId="8024"/>
    <cellStyle name="Comma [0] 2 80" xfId="8025"/>
    <cellStyle name="Comma [0] 2 81" xfId="8026"/>
    <cellStyle name="Comma [0] 2 82" xfId="2076"/>
    <cellStyle name="Comma [0] 2 82 2" xfId="21179"/>
    <cellStyle name="Comma [0] 2 83" xfId="21162"/>
    <cellStyle name="Comma [0] 2 9" xfId="8027"/>
    <cellStyle name="Comma [0] 2 9 2" xfId="8028"/>
    <cellStyle name="Comma [0] 2 9 2 2" xfId="8029"/>
    <cellStyle name="Comma [0] 2 9 3" xfId="8030"/>
    <cellStyle name="Comma [0] 2_Draft report PMTI june09_Rev" xfId="8031"/>
    <cellStyle name="Comma [0] 20" xfId="8032"/>
    <cellStyle name="Comma [0] 20 2" xfId="8033"/>
    <cellStyle name="Comma [0] 20 3" xfId="8034"/>
    <cellStyle name="Comma [0] 21" xfId="8035"/>
    <cellStyle name="Comma [0] 21 2" xfId="8036"/>
    <cellStyle name="Comma [0] 21 3" xfId="8037"/>
    <cellStyle name="Comma [0] 22" xfId="8038"/>
    <cellStyle name="Comma [0] 22 2" xfId="8039"/>
    <cellStyle name="Comma [0] 22 2 2" xfId="8040"/>
    <cellStyle name="Comma [0] 23" xfId="8041"/>
    <cellStyle name="Comma [0] 23 2" xfId="8042"/>
    <cellStyle name="Comma [0] 24" xfId="8043"/>
    <cellStyle name="Comma [0] 24 2" xfId="8044"/>
    <cellStyle name="Comma [0] 24 3" xfId="8045"/>
    <cellStyle name="Comma [0] 24 4" xfId="8046"/>
    <cellStyle name="Comma [0] 25" xfId="8047"/>
    <cellStyle name="Comma [0] 26" xfId="8048"/>
    <cellStyle name="Comma [0] 26 2" xfId="8049"/>
    <cellStyle name="Comma [0] 27" xfId="8050"/>
    <cellStyle name="Comma [0] 27 2" xfId="8051"/>
    <cellStyle name="Comma [0] 28" xfId="8052"/>
    <cellStyle name="Comma [0] 29" xfId="8053"/>
    <cellStyle name="Comma [0] 3" xfId="503"/>
    <cellStyle name="Comma [0] 3 10" xfId="8054"/>
    <cellStyle name="Comma [0] 3 11" xfId="8055"/>
    <cellStyle name="Comma [0] 3 12" xfId="8056"/>
    <cellStyle name="Comma [0] 3 13" xfId="8057"/>
    <cellStyle name="Comma [0] 3 14" xfId="8058"/>
    <cellStyle name="Comma [0] 3 15" xfId="8059"/>
    <cellStyle name="Comma [0] 3 16" xfId="8060"/>
    <cellStyle name="Comma [0] 3 17" xfId="8061"/>
    <cellStyle name="Comma [0] 3 18" xfId="8062"/>
    <cellStyle name="Comma [0] 3 19" xfId="8063"/>
    <cellStyle name="Comma [0] 3 2" xfId="504"/>
    <cellStyle name="Comma [0] 3 2 10" xfId="8064"/>
    <cellStyle name="Comma [0] 3 2 11" xfId="8065"/>
    <cellStyle name="Comma [0] 3 2 12" xfId="8066"/>
    <cellStyle name="Comma [0] 3 2 13" xfId="8067"/>
    <cellStyle name="Comma [0] 3 2 14" xfId="852"/>
    <cellStyle name="Comma [0] 3 2 2" xfId="505"/>
    <cellStyle name="Comma [0] 3 2 2 2" xfId="1297"/>
    <cellStyle name="Comma [0] 3 2 2 3" xfId="1296"/>
    <cellStyle name="Comma [0] 3 2 2 4" xfId="853"/>
    <cellStyle name="Comma [0] 3 2 3" xfId="1298"/>
    <cellStyle name="Comma [0] 3 2 4" xfId="8068"/>
    <cellStyle name="Comma [0] 3 2 5" xfId="8069"/>
    <cellStyle name="Comma [0] 3 2 6" xfId="8070"/>
    <cellStyle name="Comma [0] 3 2 7" xfId="8071"/>
    <cellStyle name="Comma [0] 3 2 8" xfId="8072"/>
    <cellStyle name="Comma [0] 3 2 9" xfId="8073"/>
    <cellStyle name="Comma [0] 3 20" xfId="8074"/>
    <cellStyle name="Comma [0] 3 21" xfId="8075"/>
    <cellStyle name="Comma [0] 3 22" xfId="8076"/>
    <cellStyle name="Comma [0] 3 23" xfId="8077"/>
    <cellStyle name="Comma [0] 3 24" xfId="8078"/>
    <cellStyle name="Comma [0] 3 25" xfId="8079"/>
    <cellStyle name="Comma [0] 3 26" xfId="8080"/>
    <cellStyle name="Comma [0] 3 27" xfId="8081"/>
    <cellStyle name="Comma [0] 3 28" xfId="8082"/>
    <cellStyle name="Comma [0] 3 29" xfId="8083"/>
    <cellStyle name="Comma [0] 3 3" xfId="506"/>
    <cellStyle name="Comma [0] 3 3 2" xfId="1299"/>
    <cellStyle name="Comma [0] 3 3 3" xfId="854"/>
    <cellStyle name="Comma [0] 3 30" xfId="8084"/>
    <cellStyle name="Comma [0] 3 31" xfId="8085"/>
    <cellStyle name="Comma [0] 3 32" xfId="8086"/>
    <cellStyle name="Comma [0] 3 33" xfId="8087"/>
    <cellStyle name="Comma [0] 3 34" xfId="8088"/>
    <cellStyle name="Comma [0] 3 35" xfId="8089"/>
    <cellStyle name="Comma [0] 3 36" xfId="8090"/>
    <cellStyle name="Comma [0] 3 37" xfId="8091"/>
    <cellStyle name="Comma [0] 3 38" xfId="8092"/>
    <cellStyle name="Comma [0] 3 39" xfId="8093"/>
    <cellStyle name="Comma [0] 3 4" xfId="8094"/>
    <cellStyle name="Comma [0] 3 40" xfId="8095"/>
    <cellStyle name="Comma [0] 3 41" xfId="8096"/>
    <cellStyle name="Comma [0] 3 42" xfId="8097"/>
    <cellStyle name="Comma [0] 3 43" xfId="8098"/>
    <cellStyle name="Comma [0] 3 44" xfId="8099"/>
    <cellStyle name="Comma [0] 3 45" xfId="8100"/>
    <cellStyle name="Comma [0] 3 46" xfId="8101"/>
    <cellStyle name="Comma [0] 3 47" xfId="8102"/>
    <cellStyle name="Comma [0] 3 48" xfId="8103"/>
    <cellStyle name="Comma [0] 3 49" xfId="8104"/>
    <cellStyle name="Comma [0] 3 5" xfId="8105"/>
    <cellStyle name="Comma [0] 3 50" xfId="8106"/>
    <cellStyle name="Comma [0] 3 51" xfId="8107"/>
    <cellStyle name="Comma [0] 3 52" xfId="8108"/>
    <cellStyle name="Comma [0] 3 53" xfId="8109"/>
    <cellStyle name="Comma [0] 3 54" xfId="8110"/>
    <cellStyle name="Comma [0] 3 55" xfId="8111"/>
    <cellStyle name="Comma [0] 3 56" xfId="8112"/>
    <cellStyle name="Comma [0] 3 57" xfId="8113"/>
    <cellStyle name="Comma [0] 3 58" xfId="8114"/>
    <cellStyle name="Comma [0] 3 59" xfId="8115"/>
    <cellStyle name="Comma [0] 3 6" xfId="8116"/>
    <cellStyle name="Comma [0] 3 60" xfId="8117"/>
    <cellStyle name="Comma [0] 3 61" xfId="8118"/>
    <cellStyle name="Comma [0] 3 62" xfId="8119"/>
    <cellStyle name="Comma [0] 3 63" xfId="8120"/>
    <cellStyle name="Comma [0] 3 64" xfId="8121"/>
    <cellStyle name="Comma [0] 3 65" xfId="8122"/>
    <cellStyle name="Comma [0] 3 66" xfId="8123"/>
    <cellStyle name="Comma [0] 3 67" xfId="8124"/>
    <cellStyle name="Comma [0] 3 68" xfId="8125"/>
    <cellStyle name="Comma [0] 3 69" xfId="8126"/>
    <cellStyle name="Comma [0] 3 7" xfId="8127"/>
    <cellStyle name="Comma [0] 3 70" xfId="8128"/>
    <cellStyle name="Comma [0] 3 71" xfId="8129"/>
    <cellStyle name="Comma [0] 3 72" xfId="8130"/>
    <cellStyle name="Comma [0] 3 73" xfId="8131"/>
    <cellStyle name="Comma [0] 3 74" xfId="8132"/>
    <cellStyle name="Comma [0] 3 75" xfId="8133"/>
    <cellStyle name="Comma [0] 3 76" xfId="8134"/>
    <cellStyle name="Comma [0] 3 77" xfId="8135"/>
    <cellStyle name="Comma [0] 3 78" xfId="8136"/>
    <cellStyle name="Comma [0] 3 79" xfId="8137"/>
    <cellStyle name="Comma [0] 3 8" xfId="8138"/>
    <cellStyle name="Comma [0] 3 80" xfId="8139"/>
    <cellStyle name="Comma [0] 3 81" xfId="21150"/>
    <cellStyle name="Comma [0] 3 82" xfId="851"/>
    <cellStyle name="Comma [0] 3 9" xfId="8140"/>
    <cellStyle name="Comma [0] 3_WBS Jaya Trade 2009 010310" xfId="8141"/>
    <cellStyle name="Comma [0] 30" xfId="8142"/>
    <cellStyle name="Comma [0] 31" xfId="8143"/>
    <cellStyle name="Comma [0] 32" xfId="8144"/>
    <cellStyle name="Comma [0] 33" xfId="8145"/>
    <cellStyle name="Comma [0] 34" xfId="8146"/>
    <cellStyle name="Comma [0] 35" xfId="8147"/>
    <cellStyle name="Comma [0] 36" xfId="8148"/>
    <cellStyle name="Comma [0] 37" xfId="8149"/>
    <cellStyle name="Comma [0] 38" xfId="8150"/>
    <cellStyle name="Comma [0] 38 2" xfId="8151"/>
    <cellStyle name="Comma [0] 39" xfId="8152"/>
    <cellStyle name="Comma [0] 39 2" xfId="8153"/>
    <cellStyle name="Comma [0] 4" xfId="507"/>
    <cellStyle name="Comma [0] 4 10" xfId="8154"/>
    <cellStyle name="Comma [0] 4 11" xfId="8155"/>
    <cellStyle name="Comma [0] 4 12" xfId="8156"/>
    <cellStyle name="Comma [0] 4 13" xfId="8157"/>
    <cellStyle name="Comma [0] 4 14" xfId="8158"/>
    <cellStyle name="Comma [0] 4 15" xfId="8159"/>
    <cellStyle name="Comma [0] 4 2" xfId="508"/>
    <cellStyle name="Comma [0] 4 2 2" xfId="8160"/>
    <cellStyle name="Comma [0] 4 2 3" xfId="855"/>
    <cellStyle name="Comma [0] 4 3" xfId="509"/>
    <cellStyle name="Comma [0] 4 3 2" xfId="8162"/>
    <cellStyle name="Comma [0] 4 3 3" xfId="8161"/>
    <cellStyle name="Comma [0] 4 4" xfId="1300"/>
    <cellStyle name="Comma [0] 4 4 2" xfId="8163"/>
    <cellStyle name="Comma [0] 4 5" xfId="8164"/>
    <cellStyle name="Comma [0] 4 6" xfId="8165"/>
    <cellStyle name="Comma [0] 4 7" xfId="8166"/>
    <cellStyle name="Comma [0] 4 8" xfId="8167"/>
    <cellStyle name="Comma [0] 4 9" xfId="8168"/>
    <cellStyle name="Comma [0] 4_AJE Induk" xfId="8169"/>
    <cellStyle name="Comma [0] 40" xfId="8170"/>
    <cellStyle name="Comma [0] 41" xfId="8171"/>
    <cellStyle name="Comma [0] 42" xfId="8172"/>
    <cellStyle name="Comma [0] 43" xfId="8173"/>
    <cellStyle name="Comma [0] 44" xfId="8174"/>
    <cellStyle name="Comma [0] 45" xfId="8175"/>
    <cellStyle name="Comma [0] 45 3" xfId="8176"/>
    <cellStyle name="Comma [0] 46" xfId="8177"/>
    <cellStyle name="Comma [0] 47" xfId="8178"/>
    <cellStyle name="Comma [0] 48" xfId="8179"/>
    <cellStyle name="Comma [0] 49" xfId="8180"/>
    <cellStyle name="Comma [0] 49 3" xfId="8181"/>
    <cellStyle name="Comma [0] 5" xfId="510"/>
    <cellStyle name="Comma [0] 5 10" xfId="8182"/>
    <cellStyle name="Comma [0] 5 11" xfId="8183"/>
    <cellStyle name="Comma [0] 5 12" xfId="8184"/>
    <cellStyle name="Comma [0] 5 13" xfId="8185"/>
    <cellStyle name="Comma [0] 5 14" xfId="8186"/>
    <cellStyle name="Comma [0] 5 15" xfId="8187"/>
    <cellStyle name="Comma [0] 5 16" xfId="8188"/>
    <cellStyle name="Comma [0] 5 17" xfId="8189"/>
    <cellStyle name="Comma [0] 5 2" xfId="511"/>
    <cellStyle name="Comma [0] 5 2 2" xfId="1303"/>
    <cellStyle name="Comma [0] 5 2 3" xfId="1302"/>
    <cellStyle name="Comma [0] 5 2 3 2" xfId="21052"/>
    <cellStyle name="Comma [0] 5 2 4" xfId="856"/>
    <cellStyle name="Comma [0] 5 3" xfId="1301"/>
    <cellStyle name="Comma [0] 5 3 2" xfId="8190"/>
    <cellStyle name="Comma [0] 5 4" xfId="8191"/>
    <cellStyle name="Comma [0] 5 5" xfId="8192"/>
    <cellStyle name="Comma [0] 5 6" xfId="8193"/>
    <cellStyle name="Comma [0] 5 7" xfId="8194"/>
    <cellStyle name="Comma [0] 5 8" xfId="8195"/>
    <cellStyle name="Comma [0] 5 9" xfId="8196"/>
    <cellStyle name="Comma [0] 5_rekap full cost" xfId="8197"/>
    <cellStyle name="Comma [0] 50" xfId="8198"/>
    <cellStyle name="Comma [0] 51" xfId="8199"/>
    <cellStyle name="Comma [0] 51 2" xfId="8200"/>
    <cellStyle name="Comma [0] 52" xfId="8201"/>
    <cellStyle name="Comma [0] 53" xfId="8202"/>
    <cellStyle name="Comma [0] 54" xfId="8203"/>
    <cellStyle name="Comma [0] 55" xfId="8204"/>
    <cellStyle name="Comma [0] 56" xfId="8205"/>
    <cellStyle name="Comma [0] 57" xfId="8206"/>
    <cellStyle name="Comma [0] 58" xfId="8207"/>
    <cellStyle name="Comma [0] 58 2" xfId="8208"/>
    <cellStyle name="Comma [0] 59" xfId="8209"/>
    <cellStyle name="Comma [0] 6" xfId="512"/>
    <cellStyle name="Comma [0] 6 10" xfId="8210"/>
    <cellStyle name="Comma [0] 6 11" xfId="8211"/>
    <cellStyle name="Comma [0] 6 12" xfId="8212"/>
    <cellStyle name="Comma [0] 6 13" xfId="8213"/>
    <cellStyle name="Comma [0] 6 14" xfId="8214"/>
    <cellStyle name="Comma [0] 6 15" xfId="857"/>
    <cellStyle name="Comma [0] 6 2" xfId="1305"/>
    <cellStyle name="Comma [0] 6 2 2" xfId="1306"/>
    <cellStyle name="Comma [0] 6 2 3" xfId="2089"/>
    <cellStyle name="Comma [0] 6 2 4" xfId="21092"/>
    <cellStyle name="Comma [0] 6 3" xfId="1307"/>
    <cellStyle name="Comma [0] 6 3 2" xfId="8215"/>
    <cellStyle name="Comma [0] 6 4" xfId="1308"/>
    <cellStyle name="Comma [0] 6 4 2" xfId="8216"/>
    <cellStyle name="Comma [0] 6 5" xfId="1304"/>
    <cellStyle name="Comma [0] 6 5 2" xfId="8217"/>
    <cellStyle name="Comma [0] 6 6" xfId="8218"/>
    <cellStyle name="Comma [0] 6 7" xfId="8219"/>
    <cellStyle name="Comma [0] 6 8" xfId="8220"/>
    <cellStyle name="Comma [0] 6 9" xfId="8221"/>
    <cellStyle name="Comma [0] 6_rekap full cost" xfId="8222"/>
    <cellStyle name="Comma [0] 60" xfId="8223"/>
    <cellStyle name="Comma [0] 61" xfId="8224"/>
    <cellStyle name="Comma [0] 62" xfId="8225"/>
    <cellStyle name="Comma [0] 63" xfId="8226"/>
    <cellStyle name="Comma [0] 64" xfId="8227"/>
    <cellStyle name="Comma [0] 65" xfId="8228"/>
    <cellStyle name="Comma [0] 66" xfId="8229"/>
    <cellStyle name="Comma [0] 67" xfId="8230"/>
    <cellStyle name="Comma [0] 68" xfId="8231"/>
    <cellStyle name="Comma [0] 69" xfId="8232"/>
    <cellStyle name="Comma [0] 7" xfId="513"/>
    <cellStyle name="Comma [0] 7 2" xfId="514"/>
    <cellStyle name="Comma [0] 7 2 2" xfId="1310"/>
    <cellStyle name="Comma [0] 7 2 2 2" xfId="8233"/>
    <cellStyle name="Comma [0] 7 2 3" xfId="21093"/>
    <cellStyle name="Comma [0] 7 3" xfId="515"/>
    <cellStyle name="Comma [0] 7 3 2" xfId="8235"/>
    <cellStyle name="Comma [0] 7 3 3" xfId="8234"/>
    <cellStyle name="Comma [0] 7 4" xfId="1309"/>
    <cellStyle name="Comma [0] 7 4 2" xfId="8237"/>
    <cellStyle name="Comma [0] 7 4 3" xfId="8236"/>
    <cellStyle name="Comma [0] 7 5" xfId="8238"/>
    <cellStyle name="Comma [0] 7 5 2" xfId="8239"/>
    <cellStyle name="Comma [0] 7 6" xfId="8240"/>
    <cellStyle name="Comma [0] 7 7" xfId="8241"/>
    <cellStyle name="Comma [0] 7_rekap full cost" xfId="8242"/>
    <cellStyle name="Comma [0] 70" xfId="8243"/>
    <cellStyle name="Comma [0] 71" xfId="8244"/>
    <cellStyle name="Comma [0] 72" xfId="8245"/>
    <cellStyle name="Comma [0] 73" xfId="8246"/>
    <cellStyle name="Comma [0] 74" xfId="8247"/>
    <cellStyle name="Comma [0] 75" xfId="8248"/>
    <cellStyle name="Comma [0] 76" xfId="8249"/>
    <cellStyle name="Comma [0] 77" xfId="8250"/>
    <cellStyle name="Comma [0] 78" xfId="8251"/>
    <cellStyle name="Comma [0] 79" xfId="8252"/>
    <cellStyle name="Comma [0] 8" xfId="516"/>
    <cellStyle name="Comma [0] 8 2" xfId="517"/>
    <cellStyle name="Comma [0] 8 2 2" xfId="1312"/>
    <cellStyle name="Comma [0] 8 2 2 2" xfId="8253"/>
    <cellStyle name="Comma [0] 8 3" xfId="518"/>
    <cellStyle name="Comma [0] 8 3 2" xfId="8255"/>
    <cellStyle name="Comma [0] 8 3 3" xfId="8254"/>
    <cellStyle name="Comma [0] 8 4" xfId="1311"/>
    <cellStyle name="Comma [0] 8 4 2" xfId="8257"/>
    <cellStyle name="Comma [0] 8 4 3" xfId="8256"/>
    <cellStyle name="Comma [0] 8 5" xfId="8258"/>
    <cellStyle name="Comma [0] 8 6" xfId="8259"/>
    <cellStyle name="Comma [0] 80" xfId="8260"/>
    <cellStyle name="Comma [0] 81" xfId="8261"/>
    <cellStyle name="Comma [0] 82" xfId="8262"/>
    <cellStyle name="Comma [0] 83" xfId="8263"/>
    <cellStyle name="Comma [0] 84" xfId="8264"/>
    <cellStyle name="Comma [0] 85" xfId="8265"/>
    <cellStyle name="Comma [0] 86" xfId="8266"/>
    <cellStyle name="Comma [0] 86 2" xfId="8267"/>
    <cellStyle name="Comma [0] 86 2 2" xfId="8268"/>
    <cellStyle name="Comma [0] 86 2 2 2" xfId="17422"/>
    <cellStyle name="Comma [0] 86 2 2 2 2" xfId="17686"/>
    <cellStyle name="Comma [0] 86 2 2 2 2 2" xfId="18135"/>
    <cellStyle name="Comma [0] 86 2 2 2 2 2 2" xfId="18807"/>
    <cellStyle name="Comma [0] 86 2 2 2 2 2 2 2" xfId="20143"/>
    <cellStyle name="Comma [0] 86 2 2 2 2 2 3" xfId="19481"/>
    <cellStyle name="Comma [0] 86 2 2 2 2 3" xfId="18476"/>
    <cellStyle name="Comma [0] 86 2 2 2 2 3 2" xfId="19812"/>
    <cellStyle name="Comma [0] 86 2 2 2 2 4" xfId="19150"/>
    <cellStyle name="Comma [0] 86 2 2 2 3" xfId="17969"/>
    <cellStyle name="Comma [0] 86 2 2 2 3 2" xfId="18641"/>
    <cellStyle name="Comma [0] 86 2 2 2 3 2 2" xfId="19977"/>
    <cellStyle name="Comma [0] 86 2 2 2 3 3" xfId="19315"/>
    <cellStyle name="Comma [0] 86 2 2 2 4" xfId="18310"/>
    <cellStyle name="Comma [0] 86 2 2 2 4 2" xfId="19646"/>
    <cellStyle name="Comma [0] 86 2 2 2 5" xfId="18984"/>
    <cellStyle name="Comma [0] 86 2 2 3" xfId="17597"/>
    <cellStyle name="Comma [0] 86 2 2 3 2" xfId="18054"/>
    <cellStyle name="Comma [0] 86 2 2 3 2 2" xfId="18726"/>
    <cellStyle name="Comma [0] 86 2 2 3 2 2 2" xfId="20062"/>
    <cellStyle name="Comma [0] 86 2 2 3 2 3" xfId="19400"/>
    <cellStyle name="Comma [0] 86 2 2 3 3" xfId="18395"/>
    <cellStyle name="Comma [0] 86 2 2 3 3 2" xfId="19731"/>
    <cellStyle name="Comma [0] 86 2 2 3 4" xfId="19069"/>
    <cellStyle name="Comma [0] 86 2 2 4" xfId="17887"/>
    <cellStyle name="Comma [0] 86 2 2 4 2" xfId="18563"/>
    <cellStyle name="Comma [0] 86 2 2 4 2 2" xfId="19899"/>
    <cellStyle name="Comma [0] 86 2 2 4 3" xfId="19237"/>
    <cellStyle name="Comma [0] 86 2 2 5" xfId="18233"/>
    <cellStyle name="Comma [0] 86 2 2 5 2" xfId="19569"/>
    <cellStyle name="Comma [0] 86 2 2 6" xfId="18907"/>
    <cellStyle name="Comma [0] 86 2 3" xfId="17421"/>
    <cellStyle name="Comma [0] 86 2 3 2" xfId="17685"/>
    <cellStyle name="Comma [0] 86 2 3 2 2" xfId="18134"/>
    <cellStyle name="Comma [0] 86 2 3 2 2 2" xfId="18806"/>
    <cellStyle name="Comma [0] 86 2 3 2 2 2 2" xfId="20142"/>
    <cellStyle name="Comma [0] 86 2 3 2 2 3" xfId="19480"/>
    <cellStyle name="Comma [0] 86 2 3 2 3" xfId="18475"/>
    <cellStyle name="Comma [0] 86 2 3 2 3 2" xfId="19811"/>
    <cellStyle name="Comma [0] 86 2 3 2 4" xfId="19149"/>
    <cellStyle name="Comma [0] 86 2 3 3" xfId="17968"/>
    <cellStyle name="Comma [0] 86 2 3 3 2" xfId="18640"/>
    <cellStyle name="Comma [0] 86 2 3 3 2 2" xfId="19976"/>
    <cellStyle name="Comma [0] 86 2 3 3 3" xfId="19314"/>
    <cellStyle name="Comma [0] 86 2 3 4" xfId="18309"/>
    <cellStyle name="Comma [0] 86 2 3 4 2" xfId="19645"/>
    <cellStyle name="Comma [0] 86 2 3 5" xfId="18983"/>
    <cellStyle name="Comma [0] 86 2 4" xfId="17596"/>
    <cellStyle name="Comma [0] 86 2 4 2" xfId="18053"/>
    <cellStyle name="Comma [0] 86 2 4 2 2" xfId="18725"/>
    <cellStyle name="Comma [0] 86 2 4 2 2 2" xfId="20061"/>
    <cellStyle name="Comma [0] 86 2 4 2 3" xfId="19399"/>
    <cellStyle name="Comma [0] 86 2 4 3" xfId="18394"/>
    <cellStyle name="Comma [0] 86 2 4 3 2" xfId="19730"/>
    <cellStyle name="Comma [0] 86 2 4 4" xfId="19068"/>
    <cellStyle name="Comma [0] 86 2 5" xfId="17886"/>
    <cellStyle name="Comma [0] 86 2 5 2" xfId="18562"/>
    <cellStyle name="Comma [0] 86 2 5 2 2" xfId="19898"/>
    <cellStyle name="Comma [0] 86 2 5 3" xfId="19236"/>
    <cellStyle name="Comma [0] 86 2 6" xfId="18232"/>
    <cellStyle name="Comma [0] 86 2 6 2" xfId="19568"/>
    <cellStyle name="Comma [0] 86 2 7" xfId="18906"/>
    <cellStyle name="Comma [0] 86 3" xfId="17420"/>
    <cellStyle name="Comma [0] 86 3 2" xfId="17684"/>
    <cellStyle name="Comma [0] 86 3 2 2" xfId="18133"/>
    <cellStyle name="Comma [0] 86 3 2 2 2" xfId="18805"/>
    <cellStyle name="Comma [0] 86 3 2 2 2 2" xfId="20141"/>
    <cellStyle name="Comma [0] 86 3 2 2 3" xfId="19479"/>
    <cellStyle name="Comma [0] 86 3 2 3" xfId="18474"/>
    <cellStyle name="Comma [0] 86 3 2 3 2" xfId="19810"/>
    <cellStyle name="Comma [0] 86 3 2 4" xfId="19148"/>
    <cellStyle name="Comma [0] 86 3 3" xfId="17967"/>
    <cellStyle name="Comma [0] 86 3 3 2" xfId="18639"/>
    <cellStyle name="Comma [0] 86 3 3 2 2" xfId="19975"/>
    <cellStyle name="Comma [0] 86 3 3 3" xfId="19313"/>
    <cellStyle name="Comma [0] 86 3 4" xfId="18308"/>
    <cellStyle name="Comma [0] 86 3 4 2" xfId="19644"/>
    <cellStyle name="Comma [0] 86 3 5" xfId="18982"/>
    <cellStyle name="Comma [0] 86 4" xfId="17595"/>
    <cellStyle name="Comma [0] 86 4 2" xfId="18052"/>
    <cellStyle name="Comma [0] 86 4 2 2" xfId="18724"/>
    <cellStyle name="Comma [0] 86 4 2 2 2" xfId="20060"/>
    <cellStyle name="Comma [0] 86 4 2 3" xfId="19398"/>
    <cellStyle name="Comma [0] 86 4 3" xfId="18393"/>
    <cellStyle name="Comma [0] 86 4 3 2" xfId="19729"/>
    <cellStyle name="Comma [0] 86 4 4" xfId="19067"/>
    <cellStyle name="Comma [0] 86 5" xfId="17885"/>
    <cellStyle name="Comma [0] 86 5 2" xfId="18561"/>
    <cellStyle name="Comma [0] 86 5 2 2" xfId="19897"/>
    <cellStyle name="Comma [0] 86 5 3" xfId="19235"/>
    <cellStyle name="Comma [0] 86 6" xfId="18231"/>
    <cellStyle name="Comma [0] 86 6 2" xfId="19567"/>
    <cellStyle name="Comma [0] 86 7" xfId="18905"/>
    <cellStyle name="Comma [0] 87" xfId="8269"/>
    <cellStyle name="Comma [0] 88" xfId="8270"/>
    <cellStyle name="Comma [0] 89" xfId="8271"/>
    <cellStyle name="Comma [0] 9" xfId="519"/>
    <cellStyle name="Comma [0] 9 2" xfId="1314"/>
    <cellStyle name="Comma [0] 9 3" xfId="1313"/>
    <cellStyle name="Comma [0] 9 3 2" xfId="8272"/>
    <cellStyle name="Comma [0] 9 4" xfId="8273"/>
    <cellStyle name="Comma [0] 90" xfId="8274"/>
    <cellStyle name="Comma [0] 91" xfId="8275"/>
    <cellStyle name="Comma [0] 91 2" xfId="8276"/>
    <cellStyle name="Comma [0] 92" xfId="8277"/>
    <cellStyle name="Comma [0] 92 2" xfId="17423"/>
    <cellStyle name="Comma [0] 92 2 2" xfId="17687"/>
    <cellStyle name="Comma [0] 92 2 2 2" xfId="18136"/>
    <cellStyle name="Comma [0] 92 2 2 2 2" xfId="18808"/>
    <cellStyle name="Comma [0] 92 2 2 2 2 2" xfId="20144"/>
    <cellStyle name="Comma [0] 92 2 2 2 3" xfId="19482"/>
    <cellStyle name="Comma [0] 92 2 2 3" xfId="18477"/>
    <cellStyle name="Comma [0] 92 2 2 3 2" xfId="19813"/>
    <cellStyle name="Comma [0] 92 2 2 4" xfId="19151"/>
    <cellStyle name="Comma [0] 92 2 3" xfId="17970"/>
    <cellStyle name="Comma [0] 92 2 3 2" xfId="18642"/>
    <cellStyle name="Comma [0] 92 2 3 2 2" xfId="19978"/>
    <cellStyle name="Comma [0] 92 2 3 3" xfId="19316"/>
    <cellStyle name="Comma [0] 92 2 4" xfId="18311"/>
    <cellStyle name="Comma [0] 92 2 4 2" xfId="19647"/>
    <cellStyle name="Comma [0] 92 2 5" xfId="18985"/>
    <cellStyle name="Comma [0] 92 3" xfId="17598"/>
    <cellStyle name="Comma [0] 92 3 2" xfId="18055"/>
    <cellStyle name="Comma [0] 92 3 2 2" xfId="18727"/>
    <cellStyle name="Comma [0] 92 3 2 2 2" xfId="20063"/>
    <cellStyle name="Comma [0] 92 3 2 3" xfId="19401"/>
    <cellStyle name="Comma [0] 92 3 3" xfId="18396"/>
    <cellStyle name="Comma [0] 92 3 3 2" xfId="19732"/>
    <cellStyle name="Comma [0] 92 3 4" xfId="19070"/>
    <cellStyle name="Comma [0] 92 4" xfId="17888"/>
    <cellStyle name="Comma [0] 92 4 2" xfId="18564"/>
    <cellStyle name="Comma [0] 92 4 2 2" xfId="19900"/>
    <cellStyle name="Comma [0] 92 4 3" xfId="19238"/>
    <cellStyle name="Comma [0] 92 5" xfId="18234"/>
    <cellStyle name="Comma [0] 92 5 2" xfId="19570"/>
    <cellStyle name="Comma [0] 92 6" xfId="18908"/>
    <cellStyle name="Comma [0] 93" xfId="8278"/>
    <cellStyle name="Comma [0] 93 2" xfId="17424"/>
    <cellStyle name="Comma [0] 93 2 2" xfId="17688"/>
    <cellStyle name="Comma [0] 93 2 2 2" xfId="18137"/>
    <cellStyle name="Comma [0] 93 2 2 2 2" xfId="18809"/>
    <cellStyle name="Comma [0] 93 2 2 2 2 2" xfId="20145"/>
    <cellStyle name="Comma [0] 93 2 2 2 3" xfId="19483"/>
    <cellStyle name="Comma [0] 93 2 2 3" xfId="18478"/>
    <cellStyle name="Comma [0] 93 2 2 3 2" xfId="19814"/>
    <cellStyle name="Comma [0] 93 2 2 4" xfId="19152"/>
    <cellStyle name="Comma [0] 93 2 3" xfId="17971"/>
    <cellStyle name="Comma [0] 93 2 3 2" xfId="18643"/>
    <cellStyle name="Comma [0] 93 2 3 2 2" xfId="19979"/>
    <cellStyle name="Comma [0] 93 2 3 3" xfId="19317"/>
    <cellStyle name="Comma [0] 93 2 4" xfId="18312"/>
    <cellStyle name="Comma [0] 93 2 4 2" xfId="19648"/>
    <cellStyle name="Comma [0] 93 2 5" xfId="18986"/>
    <cellStyle name="Comma [0] 93 3" xfId="17599"/>
    <cellStyle name="Comma [0] 93 3 2" xfId="18056"/>
    <cellStyle name="Comma [0] 93 3 2 2" xfId="18728"/>
    <cellStyle name="Comma [0] 93 3 2 2 2" xfId="20064"/>
    <cellStyle name="Comma [0] 93 3 2 3" xfId="19402"/>
    <cellStyle name="Comma [0] 93 3 3" xfId="18397"/>
    <cellStyle name="Comma [0] 93 3 3 2" xfId="19733"/>
    <cellStyle name="Comma [0] 93 3 4" xfId="19071"/>
    <cellStyle name="Comma [0] 93 4" xfId="17889"/>
    <cellStyle name="Comma [0] 93 4 2" xfId="18565"/>
    <cellStyle name="Comma [0] 93 4 2 2" xfId="19901"/>
    <cellStyle name="Comma [0] 93 4 3" xfId="19239"/>
    <cellStyle name="Comma [0] 93 5" xfId="18235"/>
    <cellStyle name="Comma [0] 93 5 2" xfId="19571"/>
    <cellStyle name="Comma [0] 93 6" xfId="18909"/>
    <cellStyle name="Comma [0] 94" xfId="8279"/>
    <cellStyle name="Comma [0] 95" xfId="8280"/>
    <cellStyle name="Comma [0] 96" xfId="17271"/>
    <cellStyle name="Comma [0] 96 2" xfId="17544"/>
    <cellStyle name="Comma [0] 96 2 2" xfId="17742"/>
    <cellStyle name="Comma [0] 96 2 2 2" xfId="18191"/>
    <cellStyle name="Comma [0] 96 2 2 2 2" xfId="18863"/>
    <cellStyle name="Comma [0] 96 2 2 2 2 2" xfId="20199"/>
    <cellStyle name="Comma [0] 96 2 2 2 3" xfId="19537"/>
    <cellStyle name="Comma [0] 96 2 2 3" xfId="18532"/>
    <cellStyle name="Comma [0] 96 2 2 3 2" xfId="19868"/>
    <cellStyle name="Comma [0] 96 2 2 4" xfId="19206"/>
    <cellStyle name="Comma [0] 96 2 3" xfId="18025"/>
    <cellStyle name="Comma [0] 96 2 3 2" xfId="18697"/>
    <cellStyle name="Comma [0] 96 2 3 2 2" xfId="20033"/>
    <cellStyle name="Comma [0] 96 2 3 3" xfId="19371"/>
    <cellStyle name="Comma [0] 96 2 4" xfId="18366"/>
    <cellStyle name="Comma [0] 96 2 4 2" xfId="19702"/>
    <cellStyle name="Comma [0] 96 2 5" xfId="19040"/>
    <cellStyle name="Comma [0] 96 3" xfId="17621"/>
    <cellStyle name="Comma [0] 96 3 2" xfId="18070"/>
    <cellStyle name="Comma [0] 96 3 2 2" xfId="18742"/>
    <cellStyle name="Comma [0] 96 3 2 2 2" xfId="20078"/>
    <cellStyle name="Comma [0] 96 3 2 3" xfId="19416"/>
    <cellStyle name="Comma [0] 96 3 3" xfId="18411"/>
    <cellStyle name="Comma [0] 96 3 3 2" xfId="19747"/>
    <cellStyle name="Comma [0] 96 3 4" xfId="19085"/>
    <cellStyle name="Comma [0] 96 4" xfId="17904"/>
    <cellStyle name="Comma [0] 96 4 2" xfId="18576"/>
    <cellStyle name="Comma [0] 96 4 2 2" xfId="19912"/>
    <cellStyle name="Comma [0] 96 4 3" xfId="19250"/>
    <cellStyle name="Comma [0] 96 5" xfId="18245"/>
    <cellStyle name="Comma [0] 96 5 2" xfId="19581"/>
    <cellStyle name="Comma [0] 96 6" xfId="18919"/>
    <cellStyle name="Comma [0] 97" xfId="17285"/>
    <cellStyle name="Comma [0] 98" xfId="17553"/>
    <cellStyle name="Comma [0] 99" xfId="17281"/>
    <cellStyle name="Comma [0] 99 2" xfId="17629"/>
    <cellStyle name="Comma [0] 99 2 2" xfId="18078"/>
    <cellStyle name="Comma [0] 99 2 2 2" xfId="18750"/>
    <cellStyle name="Comma [0] 99 2 2 2 2" xfId="20086"/>
    <cellStyle name="Comma [0] 99 2 2 3" xfId="19424"/>
    <cellStyle name="Comma [0] 99 2 3" xfId="18419"/>
    <cellStyle name="Comma [0] 99 2 3 2" xfId="19755"/>
    <cellStyle name="Comma [0] 99 2 4" xfId="19093"/>
    <cellStyle name="Comma [0] 99 3" xfId="17912"/>
    <cellStyle name="Comma [0] 99 3 2" xfId="18584"/>
    <cellStyle name="Comma [0] 99 3 2 2" xfId="19920"/>
    <cellStyle name="Comma [0] 99 3 3" xfId="19258"/>
    <cellStyle name="Comma [0] 99 4" xfId="18253"/>
    <cellStyle name="Comma [0] 99 4 2" xfId="19589"/>
    <cellStyle name="Comma [0] 99 5" xfId="18927"/>
    <cellStyle name="Comma [00]" xfId="1315"/>
    <cellStyle name="Comma [00] 10" xfId="8281"/>
    <cellStyle name="Comma [00] 11" xfId="8282"/>
    <cellStyle name="Comma [00] 12" xfId="8283"/>
    <cellStyle name="Comma [00] 13" xfId="8284"/>
    <cellStyle name="Comma [00] 14" xfId="20410"/>
    <cellStyle name="Comma [00] 2" xfId="1316"/>
    <cellStyle name="Comma [00] 2 2" xfId="20411"/>
    <cellStyle name="Comma [00] 3" xfId="8285"/>
    <cellStyle name="Comma [00] 3 2" xfId="21059"/>
    <cellStyle name="Comma [00] 4" xfId="8286"/>
    <cellStyle name="Comma [00] 5" xfId="8287"/>
    <cellStyle name="Comma [00] 6" xfId="8288"/>
    <cellStyle name="Comma [00] 7" xfId="8289"/>
    <cellStyle name="Comma [00] 8" xfId="8290"/>
    <cellStyle name="Comma [00] 9" xfId="8291"/>
    <cellStyle name="Comma [00]_tagihan bruto" xfId="8292"/>
    <cellStyle name="Comma [000]" xfId="8293"/>
    <cellStyle name="Comma [1]" xfId="8294"/>
    <cellStyle name="Comma [3]" xfId="8295"/>
    <cellStyle name="Comma [3] 2" xfId="8296"/>
    <cellStyle name="Comma [3] 3" xfId="8297"/>
    <cellStyle name="Comma [3]_AJE Induk" xfId="8298"/>
    <cellStyle name="Comma 0" xfId="8299"/>
    <cellStyle name="Comma 0.0" xfId="8300"/>
    <cellStyle name="Comma 0.0%" xfId="8301"/>
    <cellStyle name="Comma 0.00" xfId="8302"/>
    <cellStyle name="Comma 0.00%" xfId="8303"/>
    <cellStyle name="Comma 0.000" xfId="8304"/>
    <cellStyle name="Comma 0.000%" xfId="8305"/>
    <cellStyle name="Comma 10" xfId="153"/>
    <cellStyle name="Comma 10 2" xfId="245"/>
    <cellStyle name="Comma 10 2 2" xfId="353"/>
    <cellStyle name="Comma 10 2 2 2" xfId="8306"/>
    <cellStyle name="Comma 10 2 3" xfId="461"/>
    <cellStyle name="Comma 10 2 4" xfId="1318"/>
    <cellStyle name="Comma 10 3" xfId="299"/>
    <cellStyle name="Comma 10 3 2" xfId="8307"/>
    <cellStyle name="Comma 10 3 3" xfId="1317"/>
    <cellStyle name="Comma 10 4" xfId="407"/>
    <cellStyle name="Comma 10 4 2" xfId="8308"/>
    <cellStyle name="Comma 10 5" xfId="520"/>
    <cellStyle name="Comma 10 5 2" xfId="8309"/>
    <cellStyle name="Comma 10 6" xfId="21156"/>
    <cellStyle name="Comma 10_rekap full cost" xfId="8310"/>
    <cellStyle name="Comma 100" xfId="17756"/>
    <cellStyle name="Comma 100 2" xfId="21177"/>
    <cellStyle name="Comma 101" xfId="17842"/>
    <cellStyle name="Comma 102" xfId="17869"/>
    <cellStyle name="Comma 103" xfId="18210"/>
    <cellStyle name="Comma 104" xfId="18215"/>
    <cellStyle name="Comma 105" xfId="18882"/>
    <cellStyle name="Comma 106" xfId="18889"/>
    <cellStyle name="Comma 107" xfId="2057"/>
    <cellStyle name="Comma 108" xfId="20223"/>
    <cellStyle name="Comma 109" xfId="21140"/>
    <cellStyle name="Comma 11" xfId="521"/>
    <cellStyle name="Comma 11 2" xfId="1320"/>
    <cellStyle name="Comma 11 2 3" xfId="703"/>
    <cellStyle name="Comma 11 2 3 2" xfId="1065"/>
    <cellStyle name="Comma 11 2 3 3" xfId="908"/>
    <cellStyle name="Comma 11 3" xfId="1319"/>
    <cellStyle name="Comma 11 3 2" xfId="8311"/>
    <cellStyle name="Comma 11 4" xfId="8312"/>
    <cellStyle name="Comma 11 5" xfId="21155"/>
    <cellStyle name="Comma 11_rekap full cost" xfId="8313"/>
    <cellStyle name="Comma 110" xfId="20386"/>
    <cellStyle name="Comma 111" xfId="20407"/>
    <cellStyle name="Comma 112" xfId="21104"/>
    <cellStyle name="Comma 113" xfId="20406"/>
    <cellStyle name="Comma 114" xfId="21100"/>
    <cellStyle name="Comma 115" xfId="21124"/>
    <cellStyle name="Comma 116" xfId="21099"/>
    <cellStyle name="Comma 117" xfId="2054"/>
    <cellStyle name="Comma 118" xfId="20408"/>
    <cellStyle name="Comma 119" xfId="21143"/>
    <cellStyle name="Comma 12" xfId="522"/>
    <cellStyle name="Comma 12 2" xfId="523"/>
    <cellStyle name="Comma 12 2 2" xfId="20413"/>
    <cellStyle name="Comma 12 2 3" xfId="858"/>
    <cellStyle name="Comma 12 3" xfId="8314"/>
    <cellStyle name="Comma 12 4" xfId="8315"/>
    <cellStyle name="Comma 12 5" xfId="20412"/>
    <cellStyle name="Comma 12 6" xfId="21157"/>
    <cellStyle name="Comma 12_rekap full cost" xfId="8316"/>
    <cellStyle name="Comma 120" xfId="21184"/>
    <cellStyle name="Comma 121" xfId="21185"/>
    <cellStyle name="Comma 122" xfId="1190"/>
    <cellStyle name="Comma 13" xfId="524"/>
    <cellStyle name="Comma 13 2" xfId="1322"/>
    <cellStyle name="Comma 13 2 2" xfId="20415"/>
    <cellStyle name="Comma 13 3" xfId="1321"/>
    <cellStyle name="Comma 13 3 2" xfId="8317"/>
    <cellStyle name="Comma 13 4" xfId="8318"/>
    <cellStyle name="Comma 13 5" xfId="20414"/>
    <cellStyle name="Comma 13_rekap full cost" xfId="8319"/>
    <cellStyle name="Comma 14" xfId="525"/>
    <cellStyle name="Comma 14 2" xfId="1324"/>
    <cellStyle name="Comma 14 2 2" xfId="20417"/>
    <cellStyle name="Comma 14 3" xfId="1323"/>
    <cellStyle name="Comma 14 3 2" xfId="8320"/>
    <cellStyle name="Comma 14 4" xfId="8321"/>
    <cellStyle name="Comma 14 5" xfId="20416"/>
    <cellStyle name="Comma 14_rekap full cost" xfId="8322"/>
    <cellStyle name="Comma 15" xfId="526"/>
    <cellStyle name="Comma 15 2" xfId="1326"/>
    <cellStyle name="Comma 15 2 2" xfId="20419"/>
    <cellStyle name="Comma 15 3" xfId="1325"/>
    <cellStyle name="Comma 15 3 2" xfId="8323"/>
    <cellStyle name="Comma 15 4" xfId="8324"/>
    <cellStyle name="Comma 15 5" xfId="20418"/>
    <cellStyle name="Comma 15_rekap full cost" xfId="8325"/>
    <cellStyle name="Comma 16" xfId="527"/>
    <cellStyle name="Comma 16 2" xfId="1328"/>
    <cellStyle name="Comma 16 2 2" xfId="20421"/>
    <cellStyle name="Comma 16 3" xfId="1327"/>
    <cellStyle name="Comma 16 3 2" xfId="8326"/>
    <cellStyle name="Comma 16 4" xfId="8327"/>
    <cellStyle name="Comma 16 5" xfId="20420"/>
    <cellStyle name="Comma 16_rekap full cost" xfId="8328"/>
    <cellStyle name="Comma 17" xfId="528"/>
    <cellStyle name="Comma 17 2" xfId="1330"/>
    <cellStyle name="Comma 17 2 2" xfId="20423"/>
    <cellStyle name="Comma 17 3" xfId="1329"/>
    <cellStyle name="Comma 17 3 2" xfId="8329"/>
    <cellStyle name="Comma 17 4" xfId="8330"/>
    <cellStyle name="Comma 17 5" xfId="20422"/>
    <cellStyle name="Comma 17_rekap full cost" xfId="8331"/>
    <cellStyle name="Comma 18" xfId="529"/>
    <cellStyle name="Comma 18 2" xfId="1332"/>
    <cellStyle name="Comma 18 2 2" xfId="20425"/>
    <cellStyle name="Comma 18 3" xfId="1331"/>
    <cellStyle name="Comma 18 3 2" xfId="8332"/>
    <cellStyle name="Comma 18 4" xfId="8333"/>
    <cellStyle name="Comma 18 5" xfId="20424"/>
    <cellStyle name="Comma 18_rekap full cost" xfId="8334"/>
    <cellStyle name="Comma 19" xfId="530"/>
    <cellStyle name="Comma 19 2" xfId="1334"/>
    <cellStyle name="Comma 19 2 2" xfId="20427"/>
    <cellStyle name="Comma 19 3" xfId="1333"/>
    <cellStyle name="Comma 19 3 2" xfId="8335"/>
    <cellStyle name="Comma 19 4" xfId="8336"/>
    <cellStyle name="Comma 19 5" xfId="20426"/>
    <cellStyle name="Comma 19_rekap full cost" xfId="8337"/>
    <cellStyle name="Comma 2" xfId="8"/>
    <cellStyle name="Comma 2 10" xfId="8338"/>
    <cellStyle name="Comma 2 10 2" xfId="8339"/>
    <cellStyle name="Comma 2 11" xfId="8340"/>
    <cellStyle name="Comma 2 12" xfId="8341"/>
    <cellStyle name="Comma 2 13" xfId="8342"/>
    <cellStyle name="Comma 2 14" xfId="8343"/>
    <cellStyle name="Comma 2 15" xfId="8344"/>
    <cellStyle name="Comma 2 16" xfId="8345"/>
    <cellStyle name="Comma 2 17" xfId="8346"/>
    <cellStyle name="Comma 2 18" xfId="8347"/>
    <cellStyle name="Comma 2 19" xfId="8348"/>
    <cellStyle name="Comma 2 2" xfId="9"/>
    <cellStyle name="Comma 2 2 2" xfId="10"/>
    <cellStyle name="Comma 2 2 2 2" xfId="154"/>
    <cellStyle name="Comma 2 2 2 2 2" xfId="246"/>
    <cellStyle name="Comma 2 2 2 2 2 2" xfId="354"/>
    <cellStyle name="Comma 2 2 2 2 2 3" xfId="462"/>
    <cellStyle name="Comma 2 2 2 2 2 4" xfId="8351"/>
    <cellStyle name="Comma 2 2 2 2 3" xfId="300"/>
    <cellStyle name="Comma 2 2 2 2 3 2" xfId="8350"/>
    <cellStyle name="Comma 2 2 2 2 4" xfId="408"/>
    <cellStyle name="Comma 2 2 2 2 5" xfId="1066"/>
    <cellStyle name="Comma 2 2 2 3" xfId="195"/>
    <cellStyle name="Comma 2 2 2 3 2" xfId="303"/>
    <cellStyle name="Comma 2 2 2 3 3" xfId="411"/>
    <cellStyle name="Comma 2 2 2 3 4" xfId="8352"/>
    <cellStyle name="Comma 2 2 2 4" xfId="249"/>
    <cellStyle name="Comma 2 2 2 4 2" xfId="8349"/>
    <cellStyle name="Comma 2 2 2 5" xfId="357"/>
    <cellStyle name="Comma 2 2 2 6" xfId="909"/>
    <cellStyle name="Comma 2 2 3" xfId="11"/>
    <cellStyle name="Comma 2 2 3 2" xfId="196"/>
    <cellStyle name="Comma 2 2 3 2 2" xfId="304"/>
    <cellStyle name="Comma 2 2 3 2 3" xfId="412"/>
    <cellStyle name="Comma 2 2 3 2 4" xfId="8354"/>
    <cellStyle name="Comma 2 2 3 3" xfId="250"/>
    <cellStyle name="Comma 2 2 3 4" xfId="358"/>
    <cellStyle name="Comma 2 2 3 5" xfId="8353"/>
    <cellStyle name="Comma 2 2 4" xfId="194"/>
    <cellStyle name="Comma 2 2 4 2" xfId="302"/>
    <cellStyle name="Comma 2 2 4 3" xfId="410"/>
    <cellStyle name="Comma 2 2 4 4" xfId="8355"/>
    <cellStyle name="Comma 2 2 5" xfId="248"/>
    <cellStyle name="Comma 2 2 5 2" xfId="20428"/>
    <cellStyle name="Comma 2 2 6" xfId="356"/>
    <cellStyle name="Comma 2 2 7" xfId="532"/>
    <cellStyle name="Comma 2 2 8" xfId="859"/>
    <cellStyle name="Comma 2 20" xfId="8356"/>
    <cellStyle name="Comma 2 21" xfId="8357"/>
    <cellStyle name="Comma 2 22" xfId="8358"/>
    <cellStyle name="Comma 2 23" xfId="8359"/>
    <cellStyle name="Comma 2 24" xfId="8360"/>
    <cellStyle name="Comma 2 25" xfId="2075"/>
    <cellStyle name="Comma 2 25 2" xfId="21163"/>
    <cellStyle name="Comma 2 3" xfId="12"/>
    <cellStyle name="Comma 2 3 2" xfId="155"/>
    <cellStyle name="Comma 2 3 2 2" xfId="8362"/>
    <cellStyle name="Comma 2 3 2 3" xfId="1039"/>
    <cellStyle name="Comma 2 3 3" xfId="533"/>
    <cellStyle name="Comma 2 3 3 2" xfId="8363"/>
    <cellStyle name="Comma 2 3 4" xfId="8361"/>
    <cellStyle name="Comma 2 3 5" xfId="1192"/>
    <cellStyle name="Comma 2 3 6" xfId="860"/>
    <cellStyle name="Comma 2 4" xfId="156"/>
    <cellStyle name="Comma 2 4 2" xfId="8365"/>
    <cellStyle name="Comma 2 4 3" xfId="8364"/>
    <cellStyle name="Comma 2 4 4" xfId="1203"/>
    <cellStyle name="Comma 2 5" xfId="531"/>
    <cellStyle name="Comma 2 5 2" xfId="8367"/>
    <cellStyle name="Comma 2 5 3" xfId="8366"/>
    <cellStyle name="Comma 2 6" xfId="8368"/>
    <cellStyle name="Comma 2 6 2" xfId="8369"/>
    <cellStyle name="Comma 2 7" xfId="8370"/>
    <cellStyle name="Comma 2 7 2" xfId="8371"/>
    <cellStyle name="Comma 2 8" xfId="8372"/>
    <cellStyle name="Comma 2 8 2" xfId="8373"/>
    <cellStyle name="Comma 2 9" xfId="8374"/>
    <cellStyle name="Comma 2_Copy of Rincian Hutang Usaha" xfId="8375"/>
    <cellStyle name="Comma 20" xfId="534"/>
    <cellStyle name="Comma 20 2" xfId="1335"/>
    <cellStyle name="Comma 20 2 2" xfId="20430"/>
    <cellStyle name="Comma 20 2 3" xfId="8376"/>
    <cellStyle name="Comma 20 3" xfId="8377"/>
    <cellStyle name="Comma 20 4" xfId="8378"/>
    <cellStyle name="Comma 20 5" xfId="20429"/>
    <cellStyle name="Comma 20_rekap full cost" xfId="8379"/>
    <cellStyle name="Comma 21" xfId="535"/>
    <cellStyle name="Comma 21 2" xfId="1336"/>
    <cellStyle name="Comma 21 2 2" xfId="20432"/>
    <cellStyle name="Comma 21 2 3" xfId="8380"/>
    <cellStyle name="Comma 21 3" xfId="8381"/>
    <cellStyle name="Comma 21 4" xfId="8382"/>
    <cellStyle name="Comma 21 5" xfId="20431"/>
    <cellStyle name="Comma 21_rekap full cost" xfId="8383"/>
    <cellStyle name="Comma 22" xfId="536"/>
    <cellStyle name="Comma 22 2" xfId="1617"/>
    <cellStyle name="Comma 22 2 2" xfId="8386"/>
    <cellStyle name="Comma 22 2 3" xfId="20434"/>
    <cellStyle name="Comma 22 2 4" xfId="8385"/>
    <cellStyle name="Comma 22 3" xfId="8387"/>
    <cellStyle name="Comma 22 4" xfId="8388"/>
    <cellStyle name="Comma 22 5" xfId="20433"/>
    <cellStyle name="Comma 22 6" xfId="8384"/>
    <cellStyle name="Comma 22_rekap full cost" xfId="8389"/>
    <cellStyle name="Comma 23" xfId="537"/>
    <cellStyle name="Comma 23 2" xfId="1708"/>
    <cellStyle name="Comma 23 2 2" xfId="20436"/>
    <cellStyle name="Comma 23 2 3" xfId="8391"/>
    <cellStyle name="Comma 23 3" xfId="8392"/>
    <cellStyle name="Comma 23 4" xfId="8393"/>
    <cellStyle name="Comma 23 5" xfId="20435"/>
    <cellStyle name="Comma 23 6" xfId="8390"/>
    <cellStyle name="Comma 23_rekap full cost" xfId="8394"/>
    <cellStyle name="Comma 24" xfId="538"/>
    <cellStyle name="Comma 24 2" xfId="1709"/>
    <cellStyle name="Comma 24 2 2" xfId="20438"/>
    <cellStyle name="Comma 24 2 3" xfId="8396"/>
    <cellStyle name="Comma 24 3" xfId="8397"/>
    <cellStyle name="Comma 24 4" xfId="8398"/>
    <cellStyle name="Comma 24 5" xfId="20437"/>
    <cellStyle name="Comma 24 6" xfId="8395"/>
    <cellStyle name="Comma 24_rekap full cost" xfId="8399"/>
    <cellStyle name="Comma 25" xfId="539"/>
    <cellStyle name="Comma 25 2" xfId="1710"/>
    <cellStyle name="Comma 25 2 2" xfId="20440"/>
    <cellStyle name="Comma 25 2 3" xfId="8401"/>
    <cellStyle name="Comma 25 3" xfId="8402"/>
    <cellStyle name="Comma 25 4" xfId="8403"/>
    <cellStyle name="Comma 25 5" xfId="20439"/>
    <cellStyle name="Comma 25 6" xfId="8400"/>
    <cellStyle name="Comma 25_rekap full cost" xfId="8404"/>
    <cellStyle name="Comma 26" xfId="540"/>
    <cellStyle name="Comma 26 2" xfId="1711"/>
    <cellStyle name="Comma 26 2 2" xfId="20442"/>
    <cellStyle name="Comma 26 2 3" xfId="8406"/>
    <cellStyle name="Comma 26 3" xfId="8407"/>
    <cellStyle name="Comma 26 4" xfId="8408"/>
    <cellStyle name="Comma 26 5" xfId="20441"/>
    <cellStyle name="Comma 26 6" xfId="8405"/>
    <cellStyle name="Comma 26_rekap full cost" xfId="8409"/>
    <cellStyle name="Comma 27" xfId="541"/>
    <cellStyle name="Comma 27 2" xfId="1712"/>
    <cellStyle name="Comma 27 2 2" xfId="20444"/>
    <cellStyle name="Comma 27 2 3" xfId="8411"/>
    <cellStyle name="Comma 27 3" xfId="8412"/>
    <cellStyle name="Comma 27 4" xfId="8413"/>
    <cellStyle name="Comma 27 5" xfId="20443"/>
    <cellStyle name="Comma 27 6" xfId="8410"/>
    <cellStyle name="Comma 27_rekap full cost" xfId="8414"/>
    <cellStyle name="Comma 28" xfId="542"/>
    <cellStyle name="Comma 28 2" xfId="1713"/>
    <cellStyle name="Comma 28 2 2" xfId="20446"/>
    <cellStyle name="Comma 28 2 3" xfId="8416"/>
    <cellStyle name="Comma 28 3" xfId="8417"/>
    <cellStyle name="Comma 28 4" xfId="8418"/>
    <cellStyle name="Comma 28 5" xfId="20445"/>
    <cellStyle name="Comma 28 6" xfId="8415"/>
    <cellStyle name="Comma 28_rekap full cost" xfId="8419"/>
    <cellStyle name="Comma 29" xfId="543"/>
    <cellStyle name="Comma 29 2" xfId="1714"/>
    <cellStyle name="Comma 29 2 2" xfId="20448"/>
    <cellStyle name="Comma 29 2 3" xfId="8421"/>
    <cellStyle name="Comma 29 3" xfId="8422"/>
    <cellStyle name="Comma 29 4" xfId="8423"/>
    <cellStyle name="Comma 29 5" xfId="20447"/>
    <cellStyle name="Comma 29 6" xfId="8420"/>
    <cellStyle name="Comma 29_rekap full cost" xfId="8424"/>
    <cellStyle name="Comma 3" xfId="13"/>
    <cellStyle name="Comma 3 10" xfId="8425"/>
    <cellStyle name="Comma 3 11" xfId="8426"/>
    <cellStyle name="Comma 3 12" xfId="8427"/>
    <cellStyle name="Comma 3 13" xfId="8428"/>
    <cellStyle name="Comma 3 14" xfId="8429"/>
    <cellStyle name="Comma 3 15" xfId="8430"/>
    <cellStyle name="Comma 3 16" xfId="8431"/>
    <cellStyle name="Comma 3 17" xfId="8432"/>
    <cellStyle name="Comma 3 18" xfId="8433"/>
    <cellStyle name="Comma 3 19" xfId="8434"/>
    <cellStyle name="Comma 3 2" xfId="14"/>
    <cellStyle name="Comma 3 2 10" xfId="8436"/>
    <cellStyle name="Comma 3 2 11" xfId="8437"/>
    <cellStyle name="Comma 3 2 12" xfId="8438"/>
    <cellStyle name="Comma 3 2 13" xfId="8439"/>
    <cellStyle name="Comma 3 2 14" xfId="20449"/>
    <cellStyle name="Comma 3 2 14 2" xfId="21167"/>
    <cellStyle name="Comma 3 2 15" xfId="8435"/>
    <cellStyle name="Comma 3 2 16" xfId="862"/>
    <cellStyle name="Comma 3 2 2" xfId="15"/>
    <cellStyle name="Comma 3 2 2 2" xfId="157"/>
    <cellStyle name="Comma 3 2 2 2 2" xfId="1068"/>
    <cellStyle name="Comma 3 2 2 3" xfId="705"/>
    <cellStyle name="Comma 3 2 2 3 2" xfId="8440"/>
    <cellStyle name="Comma 3 2 2 4" xfId="911"/>
    <cellStyle name="Comma 3 2 3" xfId="158"/>
    <cellStyle name="Comma 3 2 3 2" xfId="8441"/>
    <cellStyle name="Comma 3 2 4" xfId="8442"/>
    <cellStyle name="Comma 3 2 5" xfId="8443"/>
    <cellStyle name="Comma 3 2 6" xfId="8444"/>
    <cellStyle name="Comma 3 2 7" xfId="8445"/>
    <cellStyle name="Comma 3 2 8" xfId="8446"/>
    <cellStyle name="Comma 3 2 9" xfId="8447"/>
    <cellStyle name="Comma 3 20" xfId="8448"/>
    <cellStyle name="Comma 3 21" xfId="8449"/>
    <cellStyle name="Comma 3 22" xfId="8450"/>
    <cellStyle name="Comma 3 23" xfId="8451"/>
    <cellStyle name="Comma 3 24" xfId="8452"/>
    <cellStyle name="Comma 3 25" xfId="8453"/>
    <cellStyle name="Comma 3 26" xfId="8454"/>
    <cellStyle name="Comma 3 27" xfId="8455"/>
    <cellStyle name="Comma 3 28" xfId="8456"/>
    <cellStyle name="Comma 3 29" xfId="8457"/>
    <cellStyle name="Comma 3 3" xfId="159"/>
    <cellStyle name="Comma 3 3 2" xfId="160"/>
    <cellStyle name="Comma 3 3 2 2" xfId="8459"/>
    <cellStyle name="Comma 3 3 3" xfId="544"/>
    <cellStyle name="Comma 3 3 3 2" xfId="21170"/>
    <cellStyle name="Comma 3 3 3 3" xfId="8458"/>
    <cellStyle name="Comma 3 30" xfId="8460"/>
    <cellStyle name="Comma 3 31" xfId="8461"/>
    <cellStyle name="Comma 3 32" xfId="8462"/>
    <cellStyle name="Comma 3 33" xfId="8463"/>
    <cellStyle name="Comma 3 34" xfId="8464"/>
    <cellStyle name="Comma 3 35" xfId="8465"/>
    <cellStyle name="Comma 3 36" xfId="8466"/>
    <cellStyle name="Comma 3 37" xfId="8467"/>
    <cellStyle name="Comma 3 38" xfId="8468"/>
    <cellStyle name="Comma 3 39" xfId="8469"/>
    <cellStyle name="Comma 3 4" xfId="161"/>
    <cellStyle name="Comma 3 4 2" xfId="704"/>
    <cellStyle name="Comma 3 4 2 2" xfId="1067"/>
    <cellStyle name="Comma 3 4 3" xfId="8470"/>
    <cellStyle name="Comma 3 4 4" xfId="910"/>
    <cellStyle name="Comma 3 40" xfId="8471"/>
    <cellStyle name="Comma 3 41" xfId="8472"/>
    <cellStyle name="Comma 3 42" xfId="8473"/>
    <cellStyle name="Comma 3 43" xfId="8474"/>
    <cellStyle name="Comma 3 44" xfId="8475"/>
    <cellStyle name="Comma 3 45" xfId="8476"/>
    <cellStyle name="Comma 3 46" xfId="8477"/>
    <cellStyle name="Comma 3 47" xfId="8478"/>
    <cellStyle name="Comma 3 48" xfId="8479"/>
    <cellStyle name="Comma 3 49" xfId="8480"/>
    <cellStyle name="Comma 3 5" xfId="8481"/>
    <cellStyle name="Comma 3 50" xfId="8482"/>
    <cellStyle name="Comma 3 51" xfId="8483"/>
    <cellStyle name="Comma 3 52" xfId="8484"/>
    <cellStyle name="Comma 3 53" xfId="8485"/>
    <cellStyle name="Comma 3 54" xfId="8486"/>
    <cellStyle name="Comma 3 55" xfId="8487"/>
    <cellStyle name="Comma 3 56" xfId="8488"/>
    <cellStyle name="Comma 3 57" xfId="8489"/>
    <cellStyle name="Comma 3 58" xfId="8490"/>
    <cellStyle name="Comma 3 59" xfId="8491"/>
    <cellStyle name="Comma 3 6" xfId="8492"/>
    <cellStyle name="Comma 3 60" xfId="8493"/>
    <cellStyle name="Comma 3 61" xfId="8494"/>
    <cellStyle name="Comma 3 62" xfId="8495"/>
    <cellStyle name="Comma 3 63" xfId="8496"/>
    <cellStyle name="Comma 3 64" xfId="8497"/>
    <cellStyle name="Comma 3 65" xfId="8498"/>
    <cellStyle name="Comma 3 66" xfId="8499"/>
    <cellStyle name="Comma 3 67" xfId="8500"/>
    <cellStyle name="Comma 3 68" xfId="8501"/>
    <cellStyle name="Comma 3 69" xfId="8502"/>
    <cellStyle name="Comma 3 7" xfId="8503"/>
    <cellStyle name="Comma 3 70" xfId="8504"/>
    <cellStyle name="Comma 3 71" xfId="8505"/>
    <cellStyle name="Comma 3 72" xfId="8506"/>
    <cellStyle name="Comma 3 73" xfId="8507"/>
    <cellStyle name="Comma 3 74" xfId="8508"/>
    <cellStyle name="Comma 3 75" xfId="8509"/>
    <cellStyle name="Comma 3 76" xfId="8510"/>
    <cellStyle name="Comma 3 77" xfId="8511"/>
    <cellStyle name="Comma 3 78" xfId="8512"/>
    <cellStyle name="Comma 3 79" xfId="8513"/>
    <cellStyle name="Comma 3 8" xfId="8514"/>
    <cellStyle name="Comma 3 80" xfId="8515"/>
    <cellStyle name="Comma 3 81" xfId="21152"/>
    <cellStyle name="Comma 3 82" xfId="861"/>
    <cellStyle name="Comma 3 9" xfId="8516"/>
    <cellStyle name="Comma 3_Draft report PMTI june09_Rev" xfId="8517"/>
    <cellStyle name="Comma 30" xfId="545"/>
    <cellStyle name="Comma 30 2" xfId="1715"/>
    <cellStyle name="Comma 30 2 2" xfId="20451"/>
    <cellStyle name="Comma 30 2 3" xfId="8519"/>
    <cellStyle name="Comma 30 3" xfId="8520"/>
    <cellStyle name="Comma 30 4" xfId="8521"/>
    <cellStyle name="Comma 30 5" xfId="20450"/>
    <cellStyle name="Comma 30 6" xfId="8518"/>
    <cellStyle name="Comma 30_rekap full cost" xfId="8522"/>
    <cellStyle name="Comma 31" xfId="546"/>
    <cellStyle name="Comma 31 2" xfId="1716"/>
    <cellStyle name="Comma 31 2 2" xfId="20453"/>
    <cellStyle name="Comma 31 2 3" xfId="8524"/>
    <cellStyle name="Comma 31 3" xfId="8525"/>
    <cellStyle name="Comma 31 4" xfId="8526"/>
    <cellStyle name="Comma 31 5" xfId="20452"/>
    <cellStyle name="Comma 31 6" xfId="8523"/>
    <cellStyle name="Comma 31_rekap full cost" xfId="8527"/>
    <cellStyle name="Comma 32" xfId="547"/>
    <cellStyle name="Comma 32 2" xfId="1717"/>
    <cellStyle name="Comma 32 2 2" xfId="20455"/>
    <cellStyle name="Comma 32 2 3" xfId="8529"/>
    <cellStyle name="Comma 32 3" xfId="8530"/>
    <cellStyle name="Comma 32 4" xfId="8531"/>
    <cellStyle name="Comma 32 5" xfId="20454"/>
    <cellStyle name="Comma 32 6" xfId="8528"/>
    <cellStyle name="Comma 32_rekap full cost" xfId="8532"/>
    <cellStyle name="Comma 33" xfId="471"/>
    <cellStyle name="Comma 33 2" xfId="1035"/>
    <cellStyle name="Comma 33 2 2" xfId="20457"/>
    <cellStyle name="Comma 33 2 3" xfId="8534"/>
    <cellStyle name="Comma 33 3" xfId="8535"/>
    <cellStyle name="Comma 33 4" xfId="8536"/>
    <cellStyle name="Comma 33 5" xfId="20456"/>
    <cellStyle name="Comma 33 6" xfId="8533"/>
    <cellStyle name="Comma 33 7" xfId="1718"/>
    <cellStyle name="Comma 33 8" xfId="843"/>
    <cellStyle name="Comma 33_rekap full cost" xfId="8537"/>
    <cellStyle name="Comma 34" xfId="685"/>
    <cellStyle name="Comma 34 2" xfId="1049"/>
    <cellStyle name="Comma 34 2 2" xfId="20459"/>
    <cellStyle name="Comma 34 2 3" xfId="8539"/>
    <cellStyle name="Comma 34 3" xfId="8540"/>
    <cellStyle name="Comma 34 4" xfId="8541"/>
    <cellStyle name="Comma 34 5" xfId="20458"/>
    <cellStyle name="Comma 34 6" xfId="8538"/>
    <cellStyle name="Comma 34 7" xfId="1719"/>
    <cellStyle name="Comma 34 8" xfId="892"/>
    <cellStyle name="Comma 34_rekap full cost" xfId="8542"/>
    <cellStyle name="Comma 35" xfId="688"/>
    <cellStyle name="Comma 35 2" xfId="1052"/>
    <cellStyle name="Comma 35 2 2" xfId="20461"/>
    <cellStyle name="Comma 35 2 3" xfId="8544"/>
    <cellStyle name="Comma 35 3" xfId="8545"/>
    <cellStyle name="Comma 35 4" xfId="8546"/>
    <cellStyle name="Comma 35 5" xfId="20460"/>
    <cellStyle name="Comma 35 6" xfId="8543"/>
    <cellStyle name="Comma 35 7" xfId="1720"/>
    <cellStyle name="Comma 35 8" xfId="895"/>
    <cellStyle name="Comma 35_rekap full cost" xfId="8547"/>
    <cellStyle name="Comma 36" xfId="692"/>
    <cellStyle name="Comma 36 2" xfId="1056"/>
    <cellStyle name="Comma 36 2 2" xfId="20463"/>
    <cellStyle name="Comma 36 2 3" xfId="8549"/>
    <cellStyle name="Comma 36 3" xfId="8550"/>
    <cellStyle name="Comma 36 4" xfId="8551"/>
    <cellStyle name="Comma 36 5" xfId="20462"/>
    <cellStyle name="Comma 36 6" xfId="8548"/>
    <cellStyle name="Comma 36 7" xfId="1721"/>
    <cellStyle name="Comma 36 8" xfId="899"/>
    <cellStyle name="Comma 36_rekap full cost" xfId="8552"/>
    <cellStyle name="Comma 37" xfId="687"/>
    <cellStyle name="Comma 37 2" xfId="1051"/>
    <cellStyle name="Comma 37 2 2" xfId="20465"/>
    <cellStyle name="Comma 37 2 3" xfId="8554"/>
    <cellStyle name="Comma 37 3" xfId="8555"/>
    <cellStyle name="Comma 37 4" xfId="20464"/>
    <cellStyle name="Comma 37 5" xfId="8553"/>
    <cellStyle name="Comma 37 6" xfId="1722"/>
    <cellStyle name="Comma 37 7" xfId="894"/>
    <cellStyle name="Comma 37_rekap full cost" xfId="8556"/>
    <cellStyle name="Comma 38" xfId="691"/>
    <cellStyle name="Comma 38 2" xfId="1055"/>
    <cellStyle name="Comma 38 2 2" xfId="8558"/>
    <cellStyle name="Comma 38 3" xfId="8559"/>
    <cellStyle name="Comma 38 4" xfId="20466"/>
    <cellStyle name="Comma 38 5" xfId="8557"/>
    <cellStyle name="Comma 38 6" xfId="1723"/>
    <cellStyle name="Comma 38 7" xfId="898"/>
    <cellStyle name="Comma 38_rekap full cost" xfId="8560"/>
    <cellStyle name="Comma 39" xfId="686"/>
    <cellStyle name="Comma 39 2" xfId="1050"/>
    <cellStyle name="Comma 39 2 2" xfId="20468"/>
    <cellStyle name="Comma 39 2 3" xfId="8562"/>
    <cellStyle name="Comma 39 2 4" xfId="1725"/>
    <cellStyle name="Comma 39 3" xfId="8563"/>
    <cellStyle name="Comma 39 4" xfId="20467"/>
    <cellStyle name="Comma 39 5" xfId="8561"/>
    <cellStyle name="Comma 39 6" xfId="1724"/>
    <cellStyle name="Comma 39 7" xfId="893"/>
    <cellStyle name="Comma 39_rekap full cost" xfId="8564"/>
    <cellStyle name="Comma 4" xfId="16"/>
    <cellStyle name="Comma 4 10" xfId="8565"/>
    <cellStyle name="Comma 4 11" xfId="8566"/>
    <cellStyle name="Comma 4 12" xfId="8567"/>
    <cellStyle name="Comma 4 13" xfId="8568"/>
    <cellStyle name="Comma 4 14" xfId="8569"/>
    <cellStyle name="Comma 4 15" xfId="8570"/>
    <cellStyle name="Comma 4 16" xfId="21151"/>
    <cellStyle name="Comma 4 2" xfId="17"/>
    <cellStyle name="Comma 4 2 2" xfId="18"/>
    <cellStyle name="Comma 4 2 2 2" xfId="162"/>
    <cellStyle name="Comma 4 2 2 2 2" xfId="8571"/>
    <cellStyle name="Comma 4 2 2 3" xfId="863"/>
    <cellStyle name="Comma 4 2 3" xfId="163"/>
    <cellStyle name="Comma 4 2 4" xfId="549"/>
    <cellStyle name="Comma 4 3" xfId="19"/>
    <cellStyle name="Comma 4 3 2" xfId="164"/>
    <cellStyle name="Comma 4 3 2 2" xfId="550"/>
    <cellStyle name="Comma 4 3 2 2 2" xfId="8573"/>
    <cellStyle name="Comma 4 3 3" xfId="8572"/>
    <cellStyle name="Comma 4 3 4" xfId="864"/>
    <cellStyle name="Comma 4 4" xfId="165"/>
    <cellStyle name="Comma 4 4 2" xfId="706"/>
    <cellStyle name="Comma 4 4 2 2" xfId="8575"/>
    <cellStyle name="Comma 4 4 2 3" xfId="1069"/>
    <cellStyle name="Comma 4 4 3" xfId="8574"/>
    <cellStyle name="Comma 4 4 4" xfId="912"/>
    <cellStyle name="Comma 4 5" xfId="548"/>
    <cellStyle name="Comma 4 5 2" xfId="8576"/>
    <cellStyle name="Comma 4 6" xfId="8577"/>
    <cellStyle name="Comma 4 7" xfId="8578"/>
    <cellStyle name="Comma 4 8" xfId="8579"/>
    <cellStyle name="Comma 4 9" xfId="8580"/>
    <cellStyle name="Comma 4_AJE Induk" xfId="8581"/>
    <cellStyle name="Comma 40" xfId="721"/>
    <cellStyle name="Comma 40 2" xfId="1082"/>
    <cellStyle name="Comma 40 2 2" xfId="8583"/>
    <cellStyle name="Comma 40 3" xfId="8584"/>
    <cellStyle name="Comma 40 4" xfId="20469"/>
    <cellStyle name="Comma 40 5" xfId="8582"/>
    <cellStyle name="Comma 40 6" xfId="1726"/>
    <cellStyle name="Comma 40 7" xfId="926"/>
    <cellStyle name="Comma 40_rekap full cost" xfId="8585"/>
    <cellStyle name="Comma 41" xfId="731"/>
    <cellStyle name="Comma 41 2" xfId="1092"/>
    <cellStyle name="Comma 41 2 2" xfId="8587"/>
    <cellStyle name="Comma 41 3" xfId="8588"/>
    <cellStyle name="Comma 41 4" xfId="20470"/>
    <cellStyle name="Comma 41 5" xfId="8586"/>
    <cellStyle name="Comma 41 6" xfId="936"/>
    <cellStyle name="Comma 41_rekap full cost" xfId="8589"/>
    <cellStyle name="Comma 42" xfId="723"/>
    <cellStyle name="Comma 42 2" xfId="1084"/>
    <cellStyle name="Comma 42 2 2" xfId="8591"/>
    <cellStyle name="Comma 42 3" xfId="8592"/>
    <cellStyle name="Comma 42 4" xfId="20471"/>
    <cellStyle name="Comma 42 5" xfId="8590"/>
    <cellStyle name="Comma 42 6" xfId="928"/>
    <cellStyle name="Comma 42_rekap full cost" xfId="8593"/>
    <cellStyle name="Comma 43" xfId="730"/>
    <cellStyle name="Comma 43 2" xfId="1091"/>
    <cellStyle name="Comma 43 2 2" xfId="8595"/>
    <cellStyle name="Comma 43 3" xfId="8596"/>
    <cellStyle name="Comma 43 4" xfId="8594"/>
    <cellStyle name="Comma 43 5" xfId="935"/>
    <cellStyle name="Comma 43_rekap full cost" xfId="8597"/>
    <cellStyle name="Comma 44" xfId="725"/>
    <cellStyle name="Comma 44 2" xfId="1086"/>
    <cellStyle name="Comma 44 2 2" xfId="8599"/>
    <cellStyle name="Comma 44 3" xfId="8600"/>
    <cellStyle name="Comma 44 4" xfId="8598"/>
    <cellStyle name="Comma 44 5" xfId="930"/>
    <cellStyle name="Comma 44_rekap full cost" xfId="8601"/>
    <cellStyle name="Comma 45" xfId="728"/>
    <cellStyle name="Comma 45 2" xfId="1089"/>
    <cellStyle name="Comma 45 2 2" xfId="8603"/>
    <cellStyle name="Comma 45 3" xfId="8604"/>
    <cellStyle name="Comma 45 4" xfId="8602"/>
    <cellStyle name="Comma 45 5" xfId="933"/>
    <cellStyle name="Comma 45_rekap full cost" xfId="8605"/>
    <cellStyle name="Comma 46" xfId="727"/>
    <cellStyle name="Comma 46 2" xfId="1088"/>
    <cellStyle name="Comma 46 2 2" xfId="8607"/>
    <cellStyle name="Comma 46 3" xfId="8608"/>
    <cellStyle name="Comma 46 4" xfId="8606"/>
    <cellStyle name="Comma 46 5" xfId="932"/>
    <cellStyle name="Comma 46_rekap full cost" xfId="8609"/>
    <cellStyle name="Comma 47" xfId="743"/>
    <cellStyle name="Comma 47 2" xfId="1103"/>
    <cellStyle name="Comma 47 2 2" xfId="8611"/>
    <cellStyle name="Comma 47 3" xfId="8612"/>
    <cellStyle name="Comma 47 4" xfId="8610"/>
    <cellStyle name="Comma 47 5" xfId="948"/>
    <cellStyle name="Comma 47_rekap full cost" xfId="8613"/>
    <cellStyle name="Comma 48" xfId="785"/>
    <cellStyle name="Comma 48 2" xfId="1145"/>
    <cellStyle name="Comma 48 2 2" xfId="8615"/>
    <cellStyle name="Comma 48 3" xfId="8616"/>
    <cellStyle name="Comma 48 4" xfId="8614"/>
    <cellStyle name="Comma 48 5" xfId="990"/>
    <cellStyle name="Comma 48_rekap full cost" xfId="8617"/>
    <cellStyle name="Comma 49" xfId="746"/>
    <cellStyle name="Comma 49 2" xfId="1106"/>
    <cellStyle name="Comma 49 2 2" xfId="8619"/>
    <cellStyle name="Comma 49 3" xfId="8620"/>
    <cellStyle name="Comma 49 4" xfId="8618"/>
    <cellStyle name="Comma 49 5" xfId="951"/>
    <cellStyle name="Comma 49_rekap full cost" xfId="8621"/>
    <cellStyle name="Comma 5" xfId="20"/>
    <cellStyle name="Comma 5 2" xfId="21"/>
    <cellStyle name="Comma 5 2 2" xfId="22"/>
    <cellStyle name="Comma 5 2 2 2" xfId="166"/>
    <cellStyle name="Comma 5 2 2 2 2" xfId="1339"/>
    <cellStyle name="Comma 5 2 2 3" xfId="1338"/>
    <cellStyle name="Comma 5 2 3" xfId="167"/>
    <cellStyle name="Comma 5 2 3 2" xfId="1340"/>
    <cellStyle name="Comma 5 2 4" xfId="551"/>
    <cellStyle name="Comma 5 2 4 2" xfId="1337"/>
    <cellStyle name="Comma 5 3" xfId="23"/>
    <cellStyle name="Comma 5 3 2" xfId="168"/>
    <cellStyle name="Comma 5 3 2 2" xfId="1342"/>
    <cellStyle name="Comma 5 3 2 3" xfId="1070"/>
    <cellStyle name="Comma 5 3 3" xfId="707"/>
    <cellStyle name="Comma 5 3 3 2" xfId="1341"/>
    <cellStyle name="Comma 5 3 4" xfId="913"/>
    <cellStyle name="Comma 5 4" xfId="169"/>
    <cellStyle name="Comma 5 4 2" xfId="8622"/>
    <cellStyle name="Comma 5 5" xfId="21153"/>
    <cellStyle name="Comma 5 6" xfId="865"/>
    <cellStyle name="Comma 5_AJE Induk" xfId="8623"/>
    <cellStyle name="Comma 50" xfId="782"/>
    <cellStyle name="Comma 50 2" xfId="1142"/>
    <cellStyle name="Comma 50 2 2" xfId="8625"/>
    <cellStyle name="Comma 50 3" xfId="8626"/>
    <cellStyle name="Comma 50 4" xfId="8624"/>
    <cellStyle name="Comma 50 5" xfId="987"/>
    <cellStyle name="Comma 50_rekap full cost" xfId="8627"/>
    <cellStyle name="Comma 51" xfId="747"/>
    <cellStyle name="Comma 51 2" xfId="1107"/>
    <cellStyle name="Comma 51 2 2" xfId="8629"/>
    <cellStyle name="Comma 51 3" xfId="8630"/>
    <cellStyle name="Comma 51 4" xfId="8628"/>
    <cellStyle name="Comma 51 5" xfId="952"/>
    <cellStyle name="Comma 51_rekap full cost" xfId="8631"/>
    <cellStyle name="Comma 52" xfId="780"/>
    <cellStyle name="Comma 52 2" xfId="1140"/>
    <cellStyle name="Comma 52 2 2" xfId="8633"/>
    <cellStyle name="Comma 52 3" xfId="8634"/>
    <cellStyle name="Comma 52 4" xfId="8632"/>
    <cellStyle name="Comma 52 5" xfId="985"/>
    <cellStyle name="Comma 52_rekap full cost" xfId="8635"/>
    <cellStyle name="Comma 53" xfId="749"/>
    <cellStyle name="Comma 53 2" xfId="1109"/>
    <cellStyle name="Comma 53 2 2" xfId="8637"/>
    <cellStyle name="Comma 53 3" xfId="8638"/>
    <cellStyle name="Comma 53 4" xfId="8639"/>
    <cellStyle name="Comma 53 5" xfId="8636"/>
    <cellStyle name="Comma 53 6" xfId="954"/>
    <cellStyle name="Comma 53_rekap full cost" xfId="8640"/>
    <cellStyle name="Comma 54" xfId="778"/>
    <cellStyle name="Comma 54 2" xfId="1138"/>
    <cellStyle name="Comma 54 2 2" xfId="8642"/>
    <cellStyle name="Comma 54 3" xfId="8641"/>
    <cellStyle name="Comma 54 4" xfId="983"/>
    <cellStyle name="Comma 55" xfId="751"/>
    <cellStyle name="Comma 55 2" xfId="1111"/>
    <cellStyle name="Comma 55 2 2" xfId="8644"/>
    <cellStyle name="Comma 55 3" xfId="8645"/>
    <cellStyle name="Comma 55 4" xfId="8643"/>
    <cellStyle name="Comma 55 5" xfId="956"/>
    <cellStyle name="Comma 55_rekap full cost" xfId="8646"/>
    <cellStyle name="Comma 56" xfId="776"/>
    <cellStyle name="Comma 56 2" xfId="1136"/>
    <cellStyle name="Comma 56 2 2" xfId="8648"/>
    <cellStyle name="Comma 56 3" xfId="8649"/>
    <cellStyle name="Comma 56 4" xfId="8647"/>
    <cellStyle name="Comma 56 5" xfId="981"/>
    <cellStyle name="Comma 56_rekap full cost" xfId="8650"/>
    <cellStyle name="Comma 57" xfId="753"/>
    <cellStyle name="Comma 57 2" xfId="1113"/>
    <cellStyle name="Comma 57 2 2" xfId="8652"/>
    <cellStyle name="Comma 57 3" xfId="8653"/>
    <cellStyle name="Comma 57 4" xfId="8651"/>
    <cellStyle name="Comma 57 5" xfId="958"/>
    <cellStyle name="Comma 57_rekap full cost" xfId="8654"/>
    <cellStyle name="Comma 58" xfId="774"/>
    <cellStyle name="Comma 58 2" xfId="1134"/>
    <cellStyle name="Comma 58 2 2" xfId="8656"/>
    <cellStyle name="Comma 58 3" xfId="8657"/>
    <cellStyle name="Comma 58 4" xfId="8655"/>
    <cellStyle name="Comma 58 5" xfId="979"/>
    <cellStyle name="Comma 58_rekap full cost" xfId="8658"/>
    <cellStyle name="Comma 59" xfId="755"/>
    <cellStyle name="Comma 59 2" xfId="1115"/>
    <cellStyle name="Comma 59 2 2" xfId="8660"/>
    <cellStyle name="Comma 59 3" xfId="8661"/>
    <cellStyle name="Comma 59 4" xfId="8659"/>
    <cellStyle name="Comma 59 5" xfId="960"/>
    <cellStyle name="Comma 59_rekap full cost" xfId="8662"/>
    <cellStyle name="Comma 6" xfId="24"/>
    <cellStyle name="Comma 6 10" xfId="8663"/>
    <cellStyle name="Comma 6 11" xfId="8664"/>
    <cellStyle name="Comma 6 12" xfId="8665"/>
    <cellStyle name="Comma 6 13" xfId="8666"/>
    <cellStyle name="Comma 6 14" xfId="8667"/>
    <cellStyle name="Comma 6 15" xfId="8668"/>
    <cellStyle name="Comma 6 16" xfId="21154"/>
    <cellStyle name="Comma 6 2" xfId="25"/>
    <cellStyle name="Comma 6 2 2" xfId="26"/>
    <cellStyle name="Comma 6 2 2 2" xfId="170"/>
    <cellStyle name="Comma 6 2 2 3" xfId="8669"/>
    <cellStyle name="Comma 6 2 3" xfId="171"/>
    <cellStyle name="Comma 6 2 4" xfId="1343"/>
    <cellStyle name="Comma 6 3" xfId="27"/>
    <cellStyle name="Comma 6 3 2" xfId="172"/>
    <cellStyle name="Comma 6 3 2 2" xfId="173"/>
    <cellStyle name="Comma 6 3 3" xfId="174"/>
    <cellStyle name="Comma 6 3 4" xfId="8670"/>
    <cellStyle name="Comma 6 4" xfId="175"/>
    <cellStyle name="Comma 6 4 2" xfId="176"/>
    <cellStyle name="Comma 6 4 3" xfId="8671"/>
    <cellStyle name="Comma 6 5" xfId="177"/>
    <cellStyle name="Comma 6 5 2" xfId="8672"/>
    <cellStyle name="Comma 6 6" xfId="552"/>
    <cellStyle name="Comma 6 6 2" xfId="8673"/>
    <cellStyle name="Comma 6 7" xfId="8674"/>
    <cellStyle name="Comma 6 8" xfId="8675"/>
    <cellStyle name="Comma 6 9" xfId="8676"/>
    <cellStyle name="Comma 6_rekap full cost" xfId="8677"/>
    <cellStyle name="Comma 60" xfId="772"/>
    <cellStyle name="Comma 60 2" xfId="1132"/>
    <cellStyle name="Comma 60 2 2" xfId="8679"/>
    <cellStyle name="Comma 60 3" xfId="8680"/>
    <cellStyle name="Comma 60 4" xfId="8678"/>
    <cellStyle name="Comma 60 5" xfId="977"/>
    <cellStyle name="Comma 60_rekap full cost" xfId="8681"/>
    <cellStyle name="Comma 61" xfId="757"/>
    <cellStyle name="Comma 61 2" xfId="1117"/>
    <cellStyle name="Comma 61 2 2" xfId="8683"/>
    <cellStyle name="Comma 61 3" xfId="8684"/>
    <cellStyle name="Comma 61 4" xfId="8682"/>
    <cellStyle name="Comma 61 5" xfId="962"/>
    <cellStyle name="Comma 61_rekap full cost" xfId="8685"/>
    <cellStyle name="Comma 62" xfId="770"/>
    <cellStyle name="Comma 62 2" xfId="1130"/>
    <cellStyle name="Comma 62 2 2" xfId="8687"/>
    <cellStyle name="Comma 62 3" xfId="8688"/>
    <cellStyle name="Comma 62 3 2" xfId="8689"/>
    <cellStyle name="Comma 62 4" xfId="8690"/>
    <cellStyle name="Comma 62 5" xfId="8686"/>
    <cellStyle name="Comma 62 6" xfId="975"/>
    <cellStyle name="Comma 62_rekap full cost" xfId="8691"/>
    <cellStyle name="Comma 63" xfId="759"/>
    <cellStyle name="Comma 63 2" xfId="1119"/>
    <cellStyle name="Comma 63 2 2" xfId="8693"/>
    <cellStyle name="Comma 63 3" xfId="8694"/>
    <cellStyle name="Comma 63 4" xfId="8692"/>
    <cellStyle name="Comma 63 5" xfId="964"/>
    <cellStyle name="Comma 64" xfId="768"/>
    <cellStyle name="Comma 64 2" xfId="1128"/>
    <cellStyle name="Comma 64 2 2" xfId="8696"/>
    <cellStyle name="Comma 64 3" xfId="8697"/>
    <cellStyle name="Comma 64 4" xfId="8695"/>
    <cellStyle name="Comma 64 5" xfId="973"/>
    <cellStyle name="Comma 65" xfId="761"/>
    <cellStyle name="Comma 65 2" xfId="1121"/>
    <cellStyle name="Comma 65 2 2" xfId="8699"/>
    <cellStyle name="Comma 65 3" xfId="8700"/>
    <cellStyle name="Comma 65 4" xfId="8698"/>
    <cellStyle name="Comma 65 5" xfId="966"/>
    <cellStyle name="Comma 66" xfId="766"/>
    <cellStyle name="Comma 66 2" xfId="1126"/>
    <cellStyle name="Comma 66 2 2" xfId="8702"/>
    <cellStyle name="Comma 66 3" xfId="8703"/>
    <cellStyle name="Comma 66 4" xfId="8701"/>
    <cellStyle name="Comma 66 5" xfId="971"/>
    <cellStyle name="Comma 67" xfId="763"/>
    <cellStyle name="Comma 67 2" xfId="1123"/>
    <cellStyle name="Comma 67 3" xfId="8705"/>
    <cellStyle name="Comma 67 4" xfId="8704"/>
    <cellStyle name="Comma 67 5" xfId="968"/>
    <cellStyle name="Comma 68" xfId="784"/>
    <cellStyle name="Comma 68 2" xfId="1144"/>
    <cellStyle name="Comma 68 3" xfId="8706"/>
    <cellStyle name="Comma 68 4" xfId="989"/>
    <cellStyle name="Comma 69" xfId="764"/>
    <cellStyle name="Comma 69 2" xfId="1124"/>
    <cellStyle name="Comma 69 3" xfId="8707"/>
    <cellStyle name="Comma 69 4" xfId="969"/>
    <cellStyle name="Comma 7" xfId="28"/>
    <cellStyle name="Comma 7 2" xfId="29"/>
    <cellStyle name="Comma 7 2 2" xfId="30"/>
    <cellStyle name="Comma 7 2 2 2" xfId="178"/>
    <cellStyle name="Comma 7 2 2 3" xfId="1345"/>
    <cellStyle name="Comma 7 2 3" xfId="179"/>
    <cellStyle name="Comma 7 2 3 2" xfId="21050"/>
    <cellStyle name="Comma 7 2 3 3" xfId="1344"/>
    <cellStyle name="Comma 7 2 4" xfId="553"/>
    <cellStyle name="Comma 7 3" xfId="31"/>
    <cellStyle name="Comma 7 3 2" xfId="180"/>
    <cellStyle name="Comma 7 3 2 2" xfId="181"/>
    <cellStyle name="Comma 7 3 3" xfId="182"/>
    <cellStyle name="Comma 7 3 4" xfId="8708"/>
    <cellStyle name="Comma 7 4" xfId="183"/>
    <cellStyle name="Comma 7 4 2" xfId="184"/>
    <cellStyle name="Comma 7 4 3" xfId="8709"/>
    <cellStyle name="Comma 7 5" xfId="185"/>
    <cellStyle name="Comma 7 5 2" xfId="8710"/>
    <cellStyle name="Comma 7 6" xfId="866"/>
    <cellStyle name="Comma 7_rekap full cost" xfId="8711"/>
    <cellStyle name="Comma 70" xfId="790"/>
    <cellStyle name="Comma 70 2" xfId="1150"/>
    <cellStyle name="Comma 70 2 2" xfId="8713"/>
    <cellStyle name="Comma 70 3" xfId="8712"/>
    <cellStyle name="Comma 70 4" xfId="995"/>
    <cellStyle name="Comma 71" xfId="816"/>
    <cellStyle name="Comma 71 2" xfId="1175"/>
    <cellStyle name="Comma 71 3" xfId="8714"/>
    <cellStyle name="Comma 71 4" xfId="1020"/>
    <cellStyle name="Comma 72" xfId="820"/>
    <cellStyle name="Comma 72 2" xfId="1178"/>
    <cellStyle name="Comma 72 2 2" xfId="8716"/>
    <cellStyle name="Comma 72 3" xfId="8715"/>
    <cellStyle name="Comma 72 4" xfId="1022"/>
    <cellStyle name="Comma 73" xfId="821"/>
    <cellStyle name="Comma 73 2" xfId="1179"/>
    <cellStyle name="Comma 73 2 2" xfId="8718"/>
    <cellStyle name="Comma 73 3" xfId="8717"/>
    <cellStyle name="Comma 73 4" xfId="1023"/>
    <cellStyle name="Comma 74" xfId="823"/>
    <cellStyle name="Comma 74 2" xfId="1181"/>
    <cellStyle name="Comma 74 2 2" xfId="8720"/>
    <cellStyle name="Comma 74 3" xfId="8721"/>
    <cellStyle name="Comma 74 4" xfId="8719"/>
    <cellStyle name="Comma 74 5" xfId="1025"/>
    <cellStyle name="Comma 75" xfId="826"/>
    <cellStyle name="Comma 75 2" xfId="1184"/>
    <cellStyle name="Comma 75 2 2" xfId="8723"/>
    <cellStyle name="Comma 75 3" xfId="8722"/>
    <cellStyle name="Comma 75 4" xfId="1028"/>
    <cellStyle name="Comma 76" xfId="829"/>
    <cellStyle name="Comma 76 2" xfId="1187"/>
    <cellStyle name="Comma 76 2 2" xfId="8725"/>
    <cellStyle name="Comma 76 3" xfId="8724"/>
    <cellStyle name="Comma 76 4" xfId="1031"/>
    <cellStyle name="Comma 77" xfId="828"/>
    <cellStyle name="Comma 77 2" xfId="1186"/>
    <cellStyle name="Comma 77 2 2" xfId="8727"/>
    <cellStyle name="Comma 77 3" xfId="8726"/>
    <cellStyle name="Comma 77 4" xfId="1030"/>
    <cellStyle name="Comma 78" xfId="657"/>
    <cellStyle name="Comma 78 2" xfId="8729"/>
    <cellStyle name="Comma 78 3" xfId="8728"/>
    <cellStyle name="Comma 79" xfId="833"/>
    <cellStyle name="Comma 79 2" xfId="8731"/>
    <cellStyle name="Comma 79 3" xfId="8732"/>
    <cellStyle name="Comma 79 4" xfId="8730"/>
    <cellStyle name="Comma 8" xfId="32"/>
    <cellStyle name="Comma 8 2" xfId="33"/>
    <cellStyle name="Comma 8 2 2" xfId="186"/>
    <cellStyle name="Comma 8 2 2 2" xfId="247"/>
    <cellStyle name="Comma 8 2 2 2 2" xfId="355"/>
    <cellStyle name="Comma 8 2 2 2 3" xfId="463"/>
    <cellStyle name="Comma 8 2 2 3" xfId="301"/>
    <cellStyle name="Comma 8 2 2 4" xfId="409"/>
    <cellStyle name="Comma 8 2 2 5" xfId="1348"/>
    <cellStyle name="Comma 8 2 3" xfId="198"/>
    <cellStyle name="Comma 8 2 3 2" xfId="306"/>
    <cellStyle name="Comma 8 2 3 3" xfId="414"/>
    <cellStyle name="Comma 8 2 3 4" xfId="21090"/>
    <cellStyle name="Comma 8 2 4" xfId="252"/>
    <cellStyle name="Comma 8 2 5" xfId="360"/>
    <cellStyle name="Comma 8 2 6" xfId="1347"/>
    <cellStyle name="Comma 8 3" xfId="34"/>
    <cellStyle name="Comma 8 3 2" xfId="199"/>
    <cellStyle name="Comma 8 3 2 2" xfId="307"/>
    <cellStyle name="Comma 8 3 2 3" xfId="415"/>
    <cellStyle name="Comma 8 3 2 4" xfId="8733"/>
    <cellStyle name="Comma 8 3 3" xfId="253"/>
    <cellStyle name="Comma 8 3 4" xfId="361"/>
    <cellStyle name="Comma 8 3 5" xfId="1346"/>
    <cellStyle name="Comma 8 4" xfId="197"/>
    <cellStyle name="Comma 8 4 2" xfId="305"/>
    <cellStyle name="Comma 8 4 3" xfId="413"/>
    <cellStyle name="Comma 8 4 4" xfId="8734"/>
    <cellStyle name="Comma 8 5" xfId="251"/>
    <cellStyle name="Comma 8 6" xfId="359"/>
    <cellStyle name="Comma 8 7" xfId="554"/>
    <cellStyle name="Comma 8_rekap full cost" xfId="8735"/>
    <cellStyle name="Comma 80" xfId="8736"/>
    <cellStyle name="Comma 81" xfId="8737"/>
    <cellStyle name="Comma 82" xfId="8738"/>
    <cellStyle name="Comma 83" xfId="8739"/>
    <cellStyle name="Comma 84" xfId="8740"/>
    <cellStyle name="Comma 85" xfId="8741"/>
    <cellStyle name="Comma 86" xfId="8742"/>
    <cellStyle name="Comma 87" xfId="8743"/>
    <cellStyle name="Comma 88" xfId="8744"/>
    <cellStyle name="Comma 89" xfId="1349"/>
    <cellStyle name="Comma 9" xfId="35"/>
    <cellStyle name="Comma 9 2" xfId="187"/>
    <cellStyle name="Comma 9 2 2" xfId="188"/>
    <cellStyle name="Comma 9 2 2 2" xfId="8745"/>
    <cellStyle name="Comma 9 2 3" xfId="21095"/>
    <cellStyle name="Comma 9 2 4" xfId="1351"/>
    <cellStyle name="Comma 9 3" xfId="189"/>
    <cellStyle name="Comma 9 3 2" xfId="8746"/>
    <cellStyle name="Comma 9 3 3" xfId="1350"/>
    <cellStyle name="Comma 9 4" xfId="555"/>
    <cellStyle name="Comma 9 4 2" xfId="8747"/>
    <cellStyle name="Comma 9 5" xfId="20473"/>
    <cellStyle name="Comma 9_rekap full cost" xfId="8748"/>
    <cellStyle name="Comma 90" xfId="8749"/>
    <cellStyle name="Comma 91" xfId="8750"/>
    <cellStyle name="Comma 92" xfId="8751"/>
    <cellStyle name="Comma 92 2" xfId="21183"/>
    <cellStyle name="Comma 93" xfId="8752"/>
    <cellStyle name="Comma 94" xfId="8753"/>
    <cellStyle name="Comma 95" xfId="8754"/>
    <cellStyle name="Comma 96" xfId="17284"/>
    <cellStyle name="Comma 97" xfId="17552"/>
    <cellStyle name="Comma 98" xfId="17564"/>
    <cellStyle name="Comma 99" xfId="17573"/>
    <cellStyle name="Comma 99 2" xfId="21173"/>
    <cellStyle name="Comma Thousands" xfId="8755"/>
    <cellStyle name="comma zerodec" xfId="8756"/>
    <cellStyle name="Comma(1)" xfId="8757"/>
    <cellStyle name="Comma(1) 2" xfId="21192"/>
    <cellStyle name="Comma0" xfId="8758"/>
    <cellStyle name="Comma0 10" xfId="8759"/>
    <cellStyle name="Comma0 11" xfId="8760"/>
    <cellStyle name="Comma0 12" xfId="8761"/>
    <cellStyle name="Comma0 13" xfId="8762"/>
    <cellStyle name="Comma0 2" xfId="8763"/>
    <cellStyle name="Comma0 3" xfId="8764"/>
    <cellStyle name="Comma0 4" xfId="8765"/>
    <cellStyle name="Comma0 5" xfId="8766"/>
    <cellStyle name="Comma0 6" xfId="8767"/>
    <cellStyle name="Comma0 7" xfId="8768"/>
    <cellStyle name="Comma0 8" xfId="8769"/>
    <cellStyle name="Comma0 9" xfId="8770"/>
    <cellStyle name="Comma0_AJE Induk" xfId="8771"/>
    <cellStyle name="Comma1 - Style1" xfId="8772"/>
    <cellStyle name="Company Name" xfId="8773"/>
    <cellStyle name="Copied" xfId="1352"/>
    <cellStyle name="Copied 10" xfId="8774"/>
    <cellStyle name="Copied 11" xfId="8775"/>
    <cellStyle name="Copied 12" xfId="8776"/>
    <cellStyle name="Copied 13" xfId="8777"/>
    <cellStyle name="Copied 2" xfId="8778"/>
    <cellStyle name="Copied 3" xfId="8779"/>
    <cellStyle name="Copied 4" xfId="8780"/>
    <cellStyle name="Copied 5" xfId="8781"/>
    <cellStyle name="Copied 6" xfId="8782"/>
    <cellStyle name="Copied 7" xfId="8783"/>
    <cellStyle name="Copied 8" xfId="8784"/>
    <cellStyle name="Copied 9" xfId="8785"/>
    <cellStyle name="Cover Date" xfId="8786"/>
    <cellStyle name="Cover presentation title" xfId="8787"/>
    <cellStyle name="Cover Subtitle" xfId="8788"/>
    <cellStyle name="Cover Title" xfId="8789"/>
    <cellStyle name="CR Comma" xfId="8790"/>
    <cellStyle name="CR Currency" xfId="8791"/>
    <cellStyle name="Credit" xfId="8792"/>
    <cellStyle name="Credit subtotal" xfId="8793"/>
    <cellStyle name="Credit Total" xfId="8794"/>
    <cellStyle name="Credit_tagihan bruto" xfId="8795"/>
    <cellStyle name="CtoB" xfId="8796"/>
    <cellStyle name="Cur" xfId="8797"/>
    <cellStyle name="Cur 2" xfId="17814"/>
    <cellStyle name="Curren - Style2" xfId="8798"/>
    <cellStyle name="Curren - Style3" xfId="556"/>
    <cellStyle name="Curren - Style3 2" xfId="8799"/>
    <cellStyle name="Curren - Style4" xfId="557"/>
    <cellStyle name="Curren - Style4 2" xfId="8800"/>
    <cellStyle name="Currency - 1 decimal" xfId="8801"/>
    <cellStyle name="Currency - 2 decimals" xfId="8802"/>
    <cellStyle name="Currency $" xfId="8803"/>
    <cellStyle name="Currency $ 2" xfId="8804"/>
    <cellStyle name="Currency %" xfId="8805"/>
    <cellStyle name="Currency % 2" xfId="8806"/>
    <cellStyle name="Currency (&quot;-&quot;)" xfId="8807"/>
    <cellStyle name="Currency (0.00)" xfId="8808"/>
    <cellStyle name="Currency (0.00) 2" xfId="8809"/>
    <cellStyle name="Currency (0.00) 3" xfId="8810"/>
    <cellStyle name="Currency (0.00) 4" xfId="8811"/>
    <cellStyle name="Currency (0.00) 4 2" xfId="17815"/>
    <cellStyle name="Currency (0.00)_tagihan bruto" xfId="8812"/>
    <cellStyle name="Currency [0] (&quot;-&quot;)" xfId="8813"/>
    <cellStyle name="Currency [0] 2" xfId="558"/>
    <cellStyle name="Currency [0] 2 2" xfId="8814"/>
    <cellStyle name="Currency [0] 3" xfId="8815"/>
    <cellStyle name="Currency [0] 4" xfId="8816"/>
    <cellStyle name="Currency [0] 5" xfId="8817"/>
    <cellStyle name="Currency [0] 6" xfId="8818"/>
    <cellStyle name="Currency [0]b" xfId="1727"/>
    <cellStyle name="Currency [00]" xfId="1353"/>
    <cellStyle name="Currency [00] 10" xfId="8819"/>
    <cellStyle name="Currency [00] 11" xfId="8820"/>
    <cellStyle name="Currency [00] 12" xfId="8821"/>
    <cellStyle name="Currency [00] 13" xfId="8822"/>
    <cellStyle name="Currency [00] 2" xfId="1354"/>
    <cellStyle name="Currency [00] 3" xfId="8823"/>
    <cellStyle name="Currency [00] 4" xfId="8824"/>
    <cellStyle name="Currency [00] 5" xfId="8825"/>
    <cellStyle name="Currency [00] 6" xfId="8826"/>
    <cellStyle name="Currency [00] 7" xfId="8827"/>
    <cellStyle name="Currency [00] 8" xfId="8828"/>
    <cellStyle name="Currency [00] 9" xfId="8829"/>
    <cellStyle name="Currency [00]_tagihan bruto" xfId="8830"/>
    <cellStyle name="Currency [1]" xfId="1355"/>
    <cellStyle name="Currency [1] 10" xfId="8831"/>
    <cellStyle name="Currency [1] 11" xfId="8832"/>
    <cellStyle name="Currency [1] 12" xfId="8833"/>
    <cellStyle name="Currency [1] 13" xfId="8834"/>
    <cellStyle name="Currency [1] 14" xfId="20474"/>
    <cellStyle name="Currency [1] 2" xfId="1356"/>
    <cellStyle name="Currency [1] 2 2" xfId="20475"/>
    <cellStyle name="Currency [1] 3" xfId="8835"/>
    <cellStyle name="Currency [1] 3 2" xfId="21061"/>
    <cellStyle name="Currency [1] 4" xfId="8836"/>
    <cellStyle name="Currency [1] 5" xfId="8837"/>
    <cellStyle name="Currency [1] 6" xfId="8838"/>
    <cellStyle name="Currency [1] 7" xfId="8839"/>
    <cellStyle name="Currency [1] 8" xfId="8840"/>
    <cellStyle name="Currency [1] 9" xfId="8841"/>
    <cellStyle name="Currency [2]" xfId="1357"/>
    <cellStyle name="Currency [2] 10" xfId="8842"/>
    <cellStyle name="Currency [2] 10 2" xfId="17816"/>
    <cellStyle name="Currency [2] 11" xfId="8843"/>
    <cellStyle name="Currency [2] 11 2" xfId="17817"/>
    <cellStyle name="Currency [2] 12" xfId="8844"/>
    <cellStyle name="Currency [2] 12 2" xfId="17818"/>
    <cellStyle name="Currency [2] 13" xfId="8845"/>
    <cellStyle name="Currency [2] 13 2" xfId="17819"/>
    <cellStyle name="Currency [2] 14" xfId="17758"/>
    <cellStyle name="Currency [2] 15" xfId="2059"/>
    <cellStyle name="Currency [2] 2" xfId="1358"/>
    <cellStyle name="Currency [2] 2 2" xfId="17759"/>
    <cellStyle name="Currency [2] 2 3" xfId="2060"/>
    <cellStyle name="Currency [2] 3" xfId="8846"/>
    <cellStyle name="Currency [2] 3 2" xfId="17820"/>
    <cellStyle name="Currency [2] 4" xfId="8847"/>
    <cellStyle name="Currency [2] 4 2" xfId="17821"/>
    <cellStyle name="Currency [2] 5" xfId="8848"/>
    <cellStyle name="Currency [2] 5 2" xfId="17822"/>
    <cellStyle name="Currency [2] 6" xfId="8849"/>
    <cellStyle name="Currency [2] 6 2" xfId="17823"/>
    <cellStyle name="Currency [2] 7" xfId="8850"/>
    <cellStyle name="Currency [2] 7 2" xfId="17824"/>
    <cellStyle name="Currency [2] 8" xfId="8851"/>
    <cellStyle name="Currency [2] 8 2" xfId="17825"/>
    <cellStyle name="Currency [2] 9" xfId="8852"/>
    <cellStyle name="Currency [2] 9 2" xfId="17826"/>
    <cellStyle name="Currency 0" xfId="8853"/>
    <cellStyle name="Currency 0.0" xfId="8854"/>
    <cellStyle name="Currency 0.0%" xfId="8855"/>
    <cellStyle name="Currency 0.0_TB-PT Bisma Narendra 31 Mar 2006" xfId="8856"/>
    <cellStyle name="Currency 0.00" xfId="8857"/>
    <cellStyle name="Currency 0.00%" xfId="8858"/>
    <cellStyle name="Currency 0.00_TB-PT Bisma Narendra 31 Mar 2006" xfId="8859"/>
    <cellStyle name="Currency 0.000" xfId="8860"/>
    <cellStyle name="Currency 0.000%" xfId="8861"/>
    <cellStyle name="Currency 0.000_TB-PT Bisma Narendra 31 Mar 2006" xfId="8862"/>
    <cellStyle name="Currency 2" xfId="36"/>
    <cellStyle name="Currency 2 2" xfId="37"/>
    <cellStyle name="Currency 2 2 2" xfId="190"/>
    <cellStyle name="Currency 2 2 3" xfId="8864"/>
    <cellStyle name="Currency 2 3" xfId="191"/>
    <cellStyle name="Currency 2 4" xfId="8863"/>
    <cellStyle name="Currency 2_tagihan bruto" xfId="8865"/>
    <cellStyle name="Currency 3" xfId="38"/>
    <cellStyle name="Currency 3 2" xfId="39"/>
    <cellStyle name="Currency 3 2 2" xfId="192"/>
    <cellStyle name="Currency 3 2 3" xfId="8867"/>
    <cellStyle name="Currency 3 3" xfId="193"/>
    <cellStyle name="Currency 3 4" xfId="8866"/>
    <cellStyle name="Currency 4" xfId="8868"/>
    <cellStyle name="Currency 5" xfId="8869"/>
    <cellStyle name="Currency 6" xfId="8870"/>
    <cellStyle name="Currency 7" xfId="8871"/>
    <cellStyle name="Currency 8" xfId="8872"/>
    <cellStyle name="Currency 8 2" xfId="17827"/>
    <cellStyle name="Currency thousands" xfId="8873"/>
    <cellStyle name="Currency(000)" xfId="8874"/>
    <cellStyle name="Currency(000) 10" xfId="8875"/>
    <cellStyle name="Currency(000) 11" xfId="8876"/>
    <cellStyle name="Currency(000) 12" xfId="8877"/>
    <cellStyle name="Currency(000) 13" xfId="8878"/>
    <cellStyle name="Currency(000) 2" xfId="8879"/>
    <cellStyle name="Currency(000) 3" xfId="8880"/>
    <cellStyle name="Currency(000) 4" xfId="8881"/>
    <cellStyle name="Currency(000) 5" xfId="8882"/>
    <cellStyle name="Currency(000) 6" xfId="8883"/>
    <cellStyle name="Currency(000) 7" xfId="8884"/>
    <cellStyle name="Currency(000) 8" xfId="8885"/>
    <cellStyle name="Currency(000) 9" xfId="8886"/>
    <cellStyle name="currency(2)" xfId="1728"/>
    <cellStyle name="Currency*" xfId="8887"/>
    <cellStyle name="Currency0" xfId="8888"/>
    <cellStyle name="Currency0 10" xfId="8889"/>
    <cellStyle name="Currency0 10 2" xfId="17829"/>
    <cellStyle name="Currency0 11" xfId="8890"/>
    <cellStyle name="Currency0 11 2" xfId="17830"/>
    <cellStyle name="Currency0 12" xfId="8891"/>
    <cellStyle name="Currency0 12 2" xfId="17831"/>
    <cellStyle name="Currency0 13" xfId="8892"/>
    <cellStyle name="Currency0 13 2" xfId="17832"/>
    <cellStyle name="Currency0 14" xfId="17828"/>
    <cellStyle name="Currency0 2" xfId="8893"/>
    <cellStyle name="Currency0 3" xfId="8894"/>
    <cellStyle name="Currency0 4" xfId="8895"/>
    <cellStyle name="Currency0 4 2" xfId="17833"/>
    <cellStyle name="Currency0 5" xfId="8896"/>
    <cellStyle name="Currency0 5 2" xfId="17834"/>
    <cellStyle name="Currency0 6" xfId="8897"/>
    <cellStyle name="Currency0 6 2" xfId="17835"/>
    <cellStyle name="Currency0 7" xfId="8898"/>
    <cellStyle name="Currency0 7 2" xfId="17836"/>
    <cellStyle name="Currency0 8" xfId="8899"/>
    <cellStyle name="Currency0 8 2" xfId="17837"/>
    <cellStyle name="Currency0 9" xfId="8900"/>
    <cellStyle name="Currency0 9 2" xfId="17838"/>
    <cellStyle name="Currency0_tagihan bruto" xfId="8901"/>
    <cellStyle name="Currency1" xfId="8902"/>
    <cellStyle name="Currsmall" xfId="8903"/>
    <cellStyle name="custom" xfId="8904"/>
    <cellStyle name="Custom - Style8" xfId="8905"/>
    <cellStyle name="custom 2" xfId="8906"/>
    <cellStyle name="custom 3" xfId="8907"/>
    <cellStyle name="custom 4" xfId="8908"/>
    <cellStyle name="d" xfId="8909"/>
    <cellStyle name="d_tagihan bruto" xfId="8910"/>
    <cellStyle name="d_yield" xfId="8911"/>
    <cellStyle name="d_yield_CCRD-muse -2" xfId="8912"/>
    <cellStyle name="d_yield_CCRD-muse -2_tagihan bruto" xfId="8913"/>
    <cellStyle name="d_yield_DCF-Valuation Support" xfId="8914"/>
    <cellStyle name="d_yield_DCF-Valuation Support_tagihan bruto" xfId="8915"/>
    <cellStyle name="d_yield_ICOS-INC" xfId="8916"/>
    <cellStyle name="d_yield_ICOS-INC (2)" xfId="8917"/>
    <cellStyle name="d_yield_ICOS-INC (2)_tagihan bruto" xfId="8918"/>
    <cellStyle name="d_yield_ICOS-INC_tagihan bruto" xfId="8919"/>
    <cellStyle name="d_yield_Merger Model16.xls Chart 1" xfId="8920"/>
    <cellStyle name="d_yield_Merger Model16.xls Chart 1_tagihan bruto" xfId="8921"/>
    <cellStyle name="d_yield_Merger Model34b" xfId="8922"/>
    <cellStyle name="d_yield_Merger Model34b_tagihan bruto" xfId="8923"/>
    <cellStyle name="d_yield_MKS 7.29 Valuation" xfId="8924"/>
    <cellStyle name="d_yield_MKS 7.29 Valuation_tagihan bruto" xfId="8925"/>
    <cellStyle name="d_yield_tagihan bruto" xfId="8926"/>
    <cellStyle name="Dan" xfId="8927"/>
    <cellStyle name="data" xfId="8928"/>
    <cellStyle name="Data   - Style2" xfId="8929"/>
    <cellStyle name="DataPilot Category" xfId="8930"/>
    <cellStyle name="DataPilot Category 1" xfId="8931"/>
    <cellStyle name="DataPilot Category 1 1" xfId="8932"/>
    <cellStyle name="DataPilot Category 2" xfId="8933"/>
    <cellStyle name="DataPilot Category 2 1" xfId="8934"/>
    <cellStyle name="DataPilot Category 3" xfId="8935"/>
    <cellStyle name="DataPilot Category 3 1" xfId="8936"/>
    <cellStyle name="DataPilot Category 4" xfId="8937"/>
    <cellStyle name="DataPilot Category 5" xfId="8938"/>
    <cellStyle name="DataPilot Category_CAJE PJA DESEMBER 2009 FINAL" xfId="8939"/>
    <cellStyle name="DataPilot Corner" xfId="8940"/>
    <cellStyle name="DataPilot Corner 1" xfId="8941"/>
    <cellStyle name="DataPilot Corner 1 1" xfId="8942"/>
    <cellStyle name="DataPilot Corner 2" xfId="8943"/>
    <cellStyle name="DataPilot Corner 2 1" xfId="8944"/>
    <cellStyle name="DataPilot Corner 3" xfId="8945"/>
    <cellStyle name="DataPilot Corner 3 1" xfId="8946"/>
    <cellStyle name="DataPilot Corner 4" xfId="8947"/>
    <cellStyle name="DataPilot Corner 5" xfId="8948"/>
    <cellStyle name="DataPilot Corner_CAJE TIJA AUDIT 31_12_09_1feb10" xfId="8949"/>
    <cellStyle name="DataPilot Field" xfId="8950"/>
    <cellStyle name="DataPilot Field 1" xfId="8951"/>
    <cellStyle name="DataPilot Field 1 1" xfId="8952"/>
    <cellStyle name="DataPilot Field 2" xfId="8953"/>
    <cellStyle name="DataPilot Field 2 1" xfId="8954"/>
    <cellStyle name="DataPilot Field 3" xfId="8955"/>
    <cellStyle name="DataPilot Field 3 1" xfId="8956"/>
    <cellStyle name="DataPilot Field 4" xfId="8957"/>
    <cellStyle name="DataPilot Field 5" xfId="8958"/>
    <cellStyle name="DataPilot Field_CAJE TIJA AUDIT 31_12_09_1feb10" xfId="8959"/>
    <cellStyle name="DataPilot Result" xfId="8960"/>
    <cellStyle name="DataPilot Result 1" xfId="8961"/>
    <cellStyle name="DataPilot Result 1 1" xfId="8962"/>
    <cellStyle name="DataPilot Result 2" xfId="8963"/>
    <cellStyle name="DataPilot Result 2 1" xfId="8964"/>
    <cellStyle name="DataPilot Result 3" xfId="8965"/>
    <cellStyle name="DataPilot Result 3 1" xfId="8966"/>
    <cellStyle name="DataPilot Result 4" xfId="8967"/>
    <cellStyle name="DataPilot Result 5" xfId="8968"/>
    <cellStyle name="DataPilot Result_CAJE TIJA 31 Des 08" xfId="8969"/>
    <cellStyle name="DataPilot Title" xfId="8970"/>
    <cellStyle name="DataPilot Title 1" xfId="8971"/>
    <cellStyle name="DataPilot Title 1 1" xfId="8972"/>
    <cellStyle name="DataPilot Title 2" xfId="8973"/>
    <cellStyle name="DataPilot Title 2 1" xfId="8974"/>
    <cellStyle name="DataPilot Title 3" xfId="8975"/>
    <cellStyle name="DataPilot Title 3 1" xfId="8976"/>
    <cellStyle name="DataPilot Title 4" xfId="8977"/>
    <cellStyle name="DataPilot Title 5" xfId="8978"/>
    <cellStyle name="DataPilot Title_CAJE TIJA 31 Des 08" xfId="8979"/>
    <cellStyle name="DataPilot Value" xfId="8980"/>
    <cellStyle name="DataPilot Value 1" xfId="8981"/>
    <cellStyle name="DataPilot Value 1 1" xfId="8982"/>
    <cellStyle name="DataPilot Value 2" xfId="8983"/>
    <cellStyle name="DataPilot Value 2 1" xfId="8984"/>
    <cellStyle name="DataPilot Value 3" xfId="8985"/>
    <cellStyle name="DataPilot Value 3 1" xfId="8986"/>
    <cellStyle name="DataPilot Value 4" xfId="8987"/>
    <cellStyle name="DataPilot Value 5" xfId="8988"/>
    <cellStyle name="DataPilot Value_CAJE PJA DESEMBER 2009 FINAL" xfId="8989"/>
    <cellStyle name="DataSheet Style" xfId="8990"/>
    <cellStyle name="Date" xfId="40"/>
    <cellStyle name="Date [d-mmm-yy]" xfId="1360"/>
    <cellStyle name="Date [mm-d-yy]" xfId="1361"/>
    <cellStyle name="Date [mm-d-yy] 10" xfId="8991"/>
    <cellStyle name="Date [mm-d-yy] 11" xfId="8992"/>
    <cellStyle name="Date [mm-d-yy] 12" xfId="8993"/>
    <cellStyle name="Date [mm-d-yy] 13" xfId="8994"/>
    <cellStyle name="Date [mm-d-yy] 14" xfId="20477"/>
    <cellStyle name="Date [mm-d-yy] 2" xfId="1362"/>
    <cellStyle name="Date [mm-d-yy] 2 2" xfId="20478"/>
    <cellStyle name="Date [mm-d-yy] 3" xfId="8995"/>
    <cellStyle name="Date [mm-d-yy] 3 2" xfId="21062"/>
    <cellStyle name="Date [mm-d-yy] 4" xfId="8996"/>
    <cellStyle name="Date [mm-d-yy] 5" xfId="8997"/>
    <cellStyle name="Date [mm-d-yy] 6" xfId="8998"/>
    <cellStyle name="Date [mm-d-yy] 7" xfId="8999"/>
    <cellStyle name="Date [mm-d-yy] 8" xfId="9000"/>
    <cellStyle name="Date [mm-d-yy] 9" xfId="9001"/>
    <cellStyle name="Date [mm-d-yyyy]" xfId="1363"/>
    <cellStyle name="Date [mm-d-yyyy] 10" xfId="9002"/>
    <cellStyle name="Date [mm-d-yyyy] 11" xfId="9003"/>
    <cellStyle name="Date [mm-d-yyyy] 12" xfId="9004"/>
    <cellStyle name="Date [mm-d-yyyy] 13" xfId="9005"/>
    <cellStyle name="Date [mm-d-yyyy] 14" xfId="20479"/>
    <cellStyle name="Date [mm-d-yyyy] 2" xfId="1364"/>
    <cellStyle name="Date [mm-d-yyyy] 2 2" xfId="20480"/>
    <cellStyle name="Date [mm-d-yyyy] 3" xfId="9006"/>
    <cellStyle name="Date [mm-d-yyyy] 3 2" xfId="21063"/>
    <cellStyle name="Date [mm-d-yyyy] 4" xfId="9007"/>
    <cellStyle name="Date [mm-d-yyyy] 5" xfId="9008"/>
    <cellStyle name="Date [mm-d-yyyy] 6" xfId="9009"/>
    <cellStyle name="Date [mm-d-yyyy] 7" xfId="9010"/>
    <cellStyle name="Date [mm-d-yyyy] 8" xfId="9011"/>
    <cellStyle name="Date [mm-d-yyyy] 9" xfId="9012"/>
    <cellStyle name="Date [mmm-yy]" xfId="1365"/>
    <cellStyle name="Date 10" xfId="1366"/>
    <cellStyle name="Date 11" xfId="1367"/>
    <cellStyle name="Date 12" xfId="1368"/>
    <cellStyle name="Date 13" xfId="1369"/>
    <cellStyle name="Date 14" xfId="1370"/>
    <cellStyle name="Date 15" xfId="1371"/>
    <cellStyle name="Date 16" xfId="1372"/>
    <cellStyle name="Date 17" xfId="1373"/>
    <cellStyle name="Date 18" xfId="1374"/>
    <cellStyle name="Date 19" xfId="1375"/>
    <cellStyle name="Date 2" xfId="1376"/>
    <cellStyle name="Date 2 2" xfId="9013"/>
    <cellStyle name="Date 20" xfId="1377"/>
    <cellStyle name="Date 21" xfId="1378"/>
    <cellStyle name="Date 22" xfId="1379"/>
    <cellStyle name="Date 23" xfId="1380"/>
    <cellStyle name="Date 24" xfId="1381"/>
    <cellStyle name="Date 25" xfId="2090"/>
    <cellStyle name="Date 26" xfId="2095"/>
    <cellStyle name="Date 27" xfId="17286"/>
    <cellStyle name="Date 28" xfId="17539"/>
    <cellStyle name="Date 29" xfId="17306"/>
    <cellStyle name="Date 3" xfId="1382"/>
    <cellStyle name="Date 3 2" xfId="9014"/>
    <cellStyle name="Date 30" xfId="17530"/>
    <cellStyle name="Date 31" xfId="17315"/>
    <cellStyle name="Date 32" xfId="17522"/>
    <cellStyle name="Date 33" xfId="17324"/>
    <cellStyle name="Date 34" xfId="17514"/>
    <cellStyle name="Date 35" xfId="17332"/>
    <cellStyle name="Date 36" xfId="17507"/>
    <cellStyle name="Date 37" xfId="17340"/>
    <cellStyle name="Date 38" xfId="17499"/>
    <cellStyle name="Date 39" xfId="17348"/>
    <cellStyle name="Date 4" xfId="1383"/>
    <cellStyle name="Date 4 2" xfId="9015"/>
    <cellStyle name="Date 40" xfId="17491"/>
    <cellStyle name="Date 41" xfId="17356"/>
    <cellStyle name="Date 42" xfId="17482"/>
    <cellStyle name="Date 43" xfId="17364"/>
    <cellStyle name="Date 44" xfId="17467"/>
    <cellStyle name="Date 45" xfId="17373"/>
    <cellStyle name="Date 46" xfId="17458"/>
    <cellStyle name="Date 47" xfId="17383"/>
    <cellStyle name="Date 48" xfId="17449"/>
    <cellStyle name="Date 49" xfId="17392"/>
    <cellStyle name="Date 5" xfId="1384"/>
    <cellStyle name="Date 5 2" xfId="9016"/>
    <cellStyle name="Date 50" xfId="17441"/>
    <cellStyle name="Date 51" xfId="17401"/>
    <cellStyle name="Date 52" xfId="17435"/>
    <cellStyle name="Date 53" xfId="17408"/>
    <cellStyle name="Date 54" xfId="17430"/>
    <cellStyle name="Date 55" xfId="17413"/>
    <cellStyle name="Date 56" xfId="17426"/>
    <cellStyle name="Date 57" xfId="17419"/>
    <cellStyle name="Date 58" xfId="17310"/>
    <cellStyle name="Date 59" xfId="17575"/>
    <cellStyle name="Date 6" xfId="1385"/>
    <cellStyle name="Date 6 2" xfId="9017"/>
    <cellStyle name="Date 60" xfId="17617"/>
    <cellStyle name="Date 61" xfId="17591"/>
    <cellStyle name="Date 62" xfId="17611"/>
    <cellStyle name="Date 63" xfId="17871"/>
    <cellStyle name="Date 64" xfId="17901"/>
    <cellStyle name="Date 65" xfId="18217"/>
    <cellStyle name="Date 66" xfId="18891"/>
    <cellStyle name="Date 67" xfId="1359"/>
    <cellStyle name="Date 7" xfId="1386"/>
    <cellStyle name="Date 7 2" xfId="9018"/>
    <cellStyle name="Date 8" xfId="1387"/>
    <cellStyle name="Date 8 2" xfId="9019"/>
    <cellStyle name="Date 9" xfId="1388"/>
    <cellStyle name="Date Aligned" xfId="9020"/>
    <cellStyle name="Date Short" xfId="1389"/>
    <cellStyle name="Date: d-mmm-yy" xfId="9021"/>
    <cellStyle name="Date: m/d/yy" xfId="9022"/>
    <cellStyle name="Date_01BudAdams" xfId="9023"/>
    <cellStyle name="Dates" xfId="9024"/>
    <cellStyle name="Dato" xfId="9025"/>
    <cellStyle name="dd" xfId="9026"/>
    <cellStyle name="dd 10" xfId="9027"/>
    <cellStyle name="dd 11" xfId="9028"/>
    <cellStyle name="dd 12" xfId="9029"/>
    <cellStyle name="dd 13" xfId="9030"/>
    <cellStyle name="dd 2" xfId="9031"/>
    <cellStyle name="dd 3" xfId="9032"/>
    <cellStyle name="dd 4" xfId="9033"/>
    <cellStyle name="dd 5" xfId="9034"/>
    <cellStyle name="dd 6" xfId="9035"/>
    <cellStyle name="dd 7" xfId="9036"/>
    <cellStyle name="dd 8" xfId="9037"/>
    <cellStyle name="dd 9" xfId="9038"/>
    <cellStyle name="Debit" xfId="9039"/>
    <cellStyle name="Debit subtotal" xfId="9040"/>
    <cellStyle name="Debit Total" xfId="9041"/>
    <cellStyle name="Debit_tagihan bruto" xfId="9042"/>
    <cellStyle name="Default" xfId="9043"/>
    <cellStyle name="Default 2" xfId="9044"/>
    <cellStyle name="Define your own named style" xfId="9045"/>
    <cellStyle name="Define your own named style 2" xfId="9046"/>
    <cellStyle name="DELTA" xfId="9047"/>
    <cellStyle name="Dezimal [0]_35ERI8T2gbIEMixb4v26icuOo" xfId="559"/>
    <cellStyle name="Dezimal_35ERI8T2gbIEMixb4v26icuOo" xfId="560"/>
    <cellStyle name="Discount" xfId="9048"/>
    <cellStyle name="Dollar (zero dec)" xfId="9049"/>
    <cellStyle name="Dollars" xfId="9050"/>
    <cellStyle name="Dotted Line" xfId="9051"/>
    <cellStyle name="dp*Accent" xfId="9052"/>
    <cellStyle name="dp*ChartSubTitle" xfId="9053"/>
    <cellStyle name="dp*ChartTitle" xfId="9054"/>
    <cellStyle name="dp*ColumnHeading1" xfId="9055"/>
    <cellStyle name="dp*ColumnHeading2" xfId="9056"/>
    <cellStyle name="dp*ColumnHeadingDate" xfId="9057"/>
    <cellStyle name="dp*FiscalDate" xfId="9058"/>
    <cellStyle name="dp*Footnote" xfId="9059"/>
    <cellStyle name="dp*Information" xfId="9060"/>
    <cellStyle name="dp*LabelItalics" xfId="9061"/>
    <cellStyle name="dp*LabelItalicsLineAbove" xfId="9062"/>
    <cellStyle name="dp*LabelLine" xfId="9063"/>
    <cellStyle name="dp*Labels" xfId="9064"/>
    <cellStyle name="dp*Normal" xfId="9065"/>
    <cellStyle name="dp*NormalCurrency1Dec." xfId="9066"/>
    <cellStyle name="dp*NormalCurrency2Dec." xfId="9067"/>
    <cellStyle name="dp*Number%Italics" xfId="9068"/>
    <cellStyle name="dp*Number%ItalicsLineAbove" xfId="9069"/>
    <cellStyle name="dp*NumberCurrencyLine" xfId="9070"/>
    <cellStyle name="dp*NumberGeneral" xfId="9071"/>
    <cellStyle name="dp*NumberGeneral2Dec." xfId="9072"/>
    <cellStyle name="dp*NumberLine" xfId="9073"/>
    <cellStyle name="dp*NumberLineEPS" xfId="9074"/>
    <cellStyle name="dp*NumberSpecial" xfId="9075"/>
    <cellStyle name="dp*RatioX" xfId="9076"/>
    <cellStyle name="dp*SeriesName" xfId="9077"/>
    <cellStyle name="dp*SheetSubTitle" xfId="9078"/>
    <cellStyle name="dp*SheetTitle" xfId="9079"/>
    <cellStyle name="dp*SubTitle" xfId="9080"/>
    <cellStyle name="dp*ThickLineAbove" xfId="9081"/>
    <cellStyle name="dp*ThickLineBelow" xfId="9082"/>
    <cellStyle name="dp*ThinLineAbove" xfId="9083"/>
    <cellStyle name="dp*ThinLineBelow" xfId="9084"/>
    <cellStyle name="dp*XAxisTitle" xfId="9085"/>
    <cellStyle name="dp*Y2AxisTitle" xfId="9086"/>
    <cellStyle name="dp*YAxisTitle" xfId="9087"/>
    <cellStyle name="Draw lines around data in range" xfId="9088"/>
    <cellStyle name="Draw lines around data in range 2" xfId="9089"/>
    <cellStyle name="Draw shadow and lines within range" xfId="9090"/>
    <cellStyle name="Draw shadow and lines within range 2" xfId="9091"/>
    <cellStyle name="Dziesietny [0]_12" xfId="9092"/>
    <cellStyle name="Dziesiêtny [0]_MSC &amp; VLR Description" xfId="9093"/>
    <cellStyle name="Dziesietny_12" xfId="9094"/>
    <cellStyle name="Dziesiêtny_MSC &amp; VLR Description" xfId="9095"/>
    <cellStyle name="E&amp;Y House" xfId="9096"/>
    <cellStyle name="eárky [0]_laroux" xfId="9097"/>
    <cellStyle name="eárky_laroux" xfId="9098"/>
    <cellStyle name="Edited_Data" xfId="9099"/>
    <cellStyle name="Emphasis 1" xfId="1390"/>
    <cellStyle name="Emphasis 2" xfId="1391"/>
    <cellStyle name="Emphasis 3" xfId="1392"/>
    <cellStyle name="Empty" xfId="9100"/>
    <cellStyle name="Enlarge title text, yellow on blue" xfId="9101"/>
    <cellStyle name="Enlarge title text, yellow on blue 2" xfId="9102"/>
    <cellStyle name="Enter Currency (0)" xfId="1393"/>
    <cellStyle name="Enter Currency (0) 10" xfId="9103"/>
    <cellStyle name="Enter Currency (0) 11" xfId="9104"/>
    <cellStyle name="Enter Currency (0) 12" xfId="9105"/>
    <cellStyle name="Enter Currency (0) 13" xfId="9106"/>
    <cellStyle name="Enter Currency (0) 14" xfId="20481"/>
    <cellStyle name="Enter Currency (0) 2" xfId="1394"/>
    <cellStyle name="Enter Currency (0) 2 2" xfId="20482"/>
    <cellStyle name="Enter Currency (0) 3" xfId="9107"/>
    <cellStyle name="Enter Currency (0) 3 2" xfId="21064"/>
    <cellStyle name="Enter Currency (0) 4" xfId="9108"/>
    <cellStyle name="Enter Currency (0) 5" xfId="9109"/>
    <cellStyle name="Enter Currency (0) 6" xfId="9110"/>
    <cellStyle name="Enter Currency (0) 7" xfId="9111"/>
    <cellStyle name="Enter Currency (0) 8" xfId="9112"/>
    <cellStyle name="Enter Currency (0) 9" xfId="9113"/>
    <cellStyle name="Enter Currency (0)_tagihan bruto" xfId="9114"/>
    <cellStyle name="Enter Currency (2)" xfId="1395"/>
    <cellStyle name="Enter Currency (2) 10" xfId="9115"/>
    <cellStyle name="Enter Currency (2) 11" xfId="9116"/>
    <cellStyle name="Enter Currency (2) 12" xfId="9117"/>
    <cellStyle name="Enter Currency (2) 13" xfId="9118"/>
    <cellStyle name="Enter Currency (2) 2" xfId="1396"/>
    <cellStyle name="Enter Currency (2) 3" xfId="9119"/>
    <cellStyle name="Enter Currency (2) 4" xfId="9120"/>
    <cellStyle name="Enter Currency (2) 5" xfId="9121"/>
    <cellStyle name="Enter Currency (2) 6" xfId="9122"/>
    <cellStyle name="Enter Currency (2) 7" xfId="9123"/>
    <cellStyle name="Enter Currency (2) 8" xfId="9124"/>
    <cellStyle name="Enter Currency (2) 9" xfId="9125"/>
    <cellStyle name="Enter Currency (2)_tagihan bruto" xfId="9126"/>
    <cellStyle name="Enter Units (0)" xfId="1397"/>
    <cellStyle name="Enter Units (0) 10" xfId="9127"/>
    <cellStyle name="Enter Units (0) 11" xfId="9128"/>
    <cellStyle name="Enter Units (0) 12" xfId="9129"/>
    <cellStyle name="Enter Units (0) 13" xfId="9130"/>
    <cellStyle name="Enter Units (0) 14" xfId="20485"/>
    <cellStyle name="Enter Units (0) 2" xfId="1398"/>
    <cellStyle name="Enter Units (0) 2 2" xfId="20486"/>
    <cellStyle name="Enter Units (0) 3" xfId="9131"/>
    <cellStyle name="Enter Units (0) 3 2" xfId="21065"/>
    <cellStyle name="Enter Units (0) 4" xfId="9132"/>
    <cellStyle name="Enter Units (0) 5" xfId="9133"/>
    <cellStyle name="Enter Units (0) 6" xfId="9134"/>
    <cellStyle name="Enter Units (0) 7" xfId="9135"/>
    <cellStyle name="Enter Units (0) 8" xfId="9136"/>
    <cellStyle name="Enter Units (0) 9" xfId="9137"/>
    <cellStyle name="Enter Units (0)_tagihan bruto" xfId="9138"/>
    <cellStyle name="Enter Units (1)" xfId="1399"/>
    <cellStyle name="Enter Units (1) 10" xfId="9139"/>
    <cellStyle name="Enter Units (1) 11" xfId="9140"/>
    <cellStyle name="Enter Units (1) 12" xfId="9141"/>
    <cellStyle name="Enter Units (1) 13" xfId="9142"/>
    <cellStyle name="Enter Units (1) 14" xfId="20487"/>
    <cellStyle name="Enter Units (1) 2" xfId="1400"/>
    <cellStyle name="Enter Units (1) 2 2" xfId="20488"/>
    <cellStyle name="Enter Units (1) 3" xfId="9143"/>
    <cellStyle name="Enter Units (1) 3 2" xfId="21066"/>
    <cellStyle name="Enter Units (1) 4" xfId="9144"/>
    <cellStyle name="Enter Units (1) 5" xfId="9145"/>
    <cellStyle name="Enter Units (1) 6" xfId="9146"/>
    <cellStyle name="Enter Units (1) 7" xfId="9147"/>
    <cellStyle name="Enter Units (1) 8" xfId="9148"/>
    <cellStyle name="Enter Units (1) 9" xfId="9149"/>
    <cellStyle name="Enter Units (1)_tagihan bruto" xfId="9150"/>
    <cellStyle name="Enter Units (2)" xfId="1401"/>
    <cellStyle name="Enter Units (2) 10" xfId="9151"/>
    <cellStyle name="Enter Units (2) 11" xfId="9152"/>
    <cellStyle name="Enter Units (2) 12" xfId="9153"/>
    <cellStyle name="Enter Units (2) 13" xfId="9154"/>
    <cellStyle name="Enter Units (2) 2" xfId="1402"/>
    <cellStyle name="Enter Units (2) 3" xfId="9155"/>
    <cellStyle name="Enter Units (2) 4" xfId="9156"/>
    <cellStyle name="Enter Units (2) 5" xfId="9157"/>
    <cellStyle name="Enter Units (2) 6" xfId="9158"/>
    <cellStyle name="Enter Units (2) 7" xfId="9159"/>
    <cellStyle name="Enter Units (2) 8" xfId="9160"/>
    <cellStyle name="Enter Units (2) 9" xfId="9161"/>
    <cellStyle name="Enter Units (2)_tagihan bruto" xfId="9162"/>
    <cellStyle name="Entered" xfId="1403"/>
    <cellStyle name="Entered 10" xfId="9163"/>
    <cellStyle name="Entered 11" xfId="9164"/>
    <cellStyle name="Entered 12" xfId="9165"/>
    <cellStyle name="Entered 13" xfId="9166"/>
    <cellStyle name="Entered 2" xfId="9167"/>
    <cellStyle name="Entered 3" xfId="9168"/>
    <cellStyle name="Entered 4" xfId="9169"/>
    <cellStyle name="Entered 5" xfId="9170"/>
    <cellStyle name="Entered 6" xfId="9171"/>
    <cellStyle name="Entered 7" xfId="9172"/>
    <cellStyle name="Entered 8" xfId="9173"/>
    <cellStyle name="Entered 9" xfId="9174"/>
    <cellStyle name="En-tête 1" xfId="9175"/>
    <cellStyle name="En-tête 2" xfId="9176"/>
    <cellStyle name="eps" xfId="9177"/>
    <cellStyle name="eps$" xfId="9178"/>
    <cellStyle name="eps$A" xfId="9179"/>
    <cellStyle name="eps$E" xfId="9180"/>
    <cellStyle name="eps_DCF-Valuation Support" xfId="9181"/>
    <cellStyle name="epsA" xfId="9182"/>
    <cellStyle name="epsE" xfId="9183"/>
    <cellStyle name="Estimated_Data" xfId="9184"/>
    <cellStyle name="Euro" xfId="561"/>
    <cellStyle name="Euro 10" xfId="9186"/>
    <cellStyle name="Euro 11" xfId="9187"/>
    <cellStyle name="Euro 12" xfId="9188"/>
    <cellStyle name="Euro 13" xfId="9189"/>
    <cellStyle name="Euro 14" xfId="9185"/>
    <cellStyle name="Euro 15" xfId="867"/>
    <cellStyle name="Euro 2" xfId="9190"/>
    <cellStyle name="Euro 3" xfId="9191"/>
    <cellStyle name="Euro 4" xfId="9192"/>
    <cellStyle name="Euro 5" xfId="9193"/>
    <cellStyle name="Euro 6" xfId="9194"/>
    <cellStyle name="Euro 7" xfId="9195"/>
    <cellStyle name="Euro 8" xfId="9196"/>
    <cellStyle name="Euro 9" xfId="9197"/>
    <cellStyle name="Euro_tagihan bruto" xfId="9198"/>
    <cellStyle name="Excel Built-in Normal" xfId="708"/>
    <cellStyle name="Excel Built-in Normal 2" xfId="9199"/>
    <cellStyle name="Excel_BuiltIn_Comma_0 1" xfId="9200"/>
    <cellStyle name="ExchangeRatio" xfId="9201"/>
    <cellStyle name="Explanatory Text 10" xfId="9202"/>
    <cellStyle name="Explanatory Text 100" xfId="9203"/>
    <cellStyle name="Explanatory Text 101" xfId="9204"/>
    <cellStyle name="Explanatory Text 102" xfId="9205"/>
    <cellStyle name="Explanatory Text 103" xfId="9206"/>
    <cellStyle name="Explanatory Text 104" xfId="9207"/>
    <cellStyle name="Explanatory Text 105" xfId="9208"/>
    <cellStyle name="Explanatory Text 106" xfId="9209"/>
    <cellStyle name="Explanatory Text 107" xfId="9210"/>
    <cellStyle name="Explanatory Text 108" xfId="9211"/>
    <cellStyle name="Explanatory Text 109" xfId="9212"/>
    <cellStyle name="Explanatory Text 11" xfId="9213"/>
    <cellStyle name="Explanatory Text 110" xfId="9214"/>
    <cellStyle name="Explanatory Text 111" xfId="9215"/>
    <cellStyle name="Explanatory Text 112" xfId="9216"/>
    <cellStyle name="Explanatory Text 113" xfId="9217"/>
    <cellStyle name="Explanatory Text 114" xfId="9218"/>
    <cellStyle name="Explanatory Text 115" xfId="9219"/>
    <cellStyle name="Explanatory Text 116" xfId="9220"/>
    <cellStyle name="Explanatory Text 117" xfId="9221"/>
    <cellStyle name="Explanatory Text 118" xfId="9222"/>
    <cellStyle name="Explanatory Text 119" xfId="9223"/>
    <cellStyle name="Explanatory Text 12" xfId="9224"/>
    <cellStyle name="Explanatory Text 120" xfId="9225"/>
    <cellStyle name="Explanatory Text 121" xfId="9226"/>
    <cellStyle name="Explanatory Text 122" xfId="9227"/>
    <cellStyle name="Explanatory Text 123" xfId="9228"/>
    <cellStyle name="Explanatory Text 124" xfId="9229"/>
    <cellStyle name="Explanatory Text 125" xfId="9230"/>
    <cellStyle name="Explanatory Text 126" xfId="9231"/>
    <cellStyle name="Explanatory Text 127" xfId="9232"/>
    <cellStyle name="Explanatory Text 128" xfId="9233"/>
    <cellStyle name="Explanatory Text 129" xfId="9234"/>
    <cellStyle name="Explanatory Text 13" xfId="9235"/>
    <cellStyle name="Explanatory Text 130" xfId="9236"/>
    <cellStyle name="Explanatory Text 131" xfId="9237"/>
    <cellStyle name="Explanatory Text 132" xfId="9238"/>
    <cellStyle name="Explanatory Text 133" xfId="9239"/>
    <cellStyle name="Explanatory Text 134" xfId="9240"/>
    <cellStyle name="Explanatory Text 135" xfId="9241"/>
    <cellStyle name="Explanatory Text 136" xfId="9242"/>
    <cellStyle name="Explanatory Text 137" xfId="9243"/>
    <cellStyle name="Explanatory Text 138" xfId="9244"/>
    <cellStyle name="Explanatory Text 139" xfId="9245"/>
    <cellStyle name="Explanatory Text 14" xfId="9246"/>
    <cellStyle name="Explanatory Text 140" xfId="9247"/>
    <cellStyle name="Explanatory Text 141" xfId="9248"/>
    <cellStyle name="Explanatory Text 142" xfId="9249"/>
    <cellStyle name="Explanatory Text 143" xfId="9250"/>
    <cellStyle name="Explanatory Text 144" xfId="9251"/>
    <cellStyle name="Explanatory Text 145" xfId="9252"/>
    <cellStyle name="Explanatory Text 146" xfId="9253"/>
    <cellStyle name="Explanatory Text 15" xfId="9254"/>
    <cellStyle name="Explanatory Text 16" xfId="9255"/>
    <cellStyle name="Explanatory Text 17" xfId="9256"/>
    <cellStyle name="Explanatory Text 18" xfId="9257"/>
    <cellStyle name="Explanatory Text 19" xfId="9258"/>
    <cellStyle name="Explanatory Text 2" xfId="1729"/>
    <cellStyle name="Explanatory Text 2 2" xfId="9260"/>
    <cellStyle name="Explanatory Text 2 3" xfId="9261"/>
    <cellStyle name="Explanatory Text 2 4" xfId="9262"/>
    <cellStyle name="Explanatory Text 2 5" xfId="9263"/>
    <cellStyle name="Explanatory Text 2 6" xfId="9259"/>
    <cellStyle name="Explanatory Text 2_tagihan bruto" xfId="9264"/>
    <cellStyle name="Explanatory Text 20" xfId="9265"/>
    <cellStyle name="Explanatory Text 21" xfId="9266"/>
    <cellStyle name="Explanatory Text 22" xfId="9267"/>
    <cellStyle name="Explanatory Text 23" xfId="9268"/>
    <cellStyle name="Explanatory Text 24" xfId="9269"/>
    <cellStyle name="Explanatory Text 25" xfId="9270"/>
    <cellStyle name="Explanatory Text 26" xfId="9271"/>
    <cellStyle name="Explanatory Text 27" xfId="9272"/>
    <cellStyle name="Explanatory Text 28" xfId="9273"/>
    <cellStyle name="Explanatory Text 29" xfId="9274"/>
    <cellStyle name="Explanatory Text 3" xfId="1730"/>
    <cellStyle name="Explanatory Text 3 2" xfId="20489"/>
    <cellStyle name="Explanatory Text 3 3" xfId="9275"/>
    <cellStyle name="Explanatory Text 30" xfId="9276"/>
    <cellStyle name="Explanatory Text 31" xfId="9277"/>
    <cellStyle name="Explanatory Text 32" xfId="9278"/>
    <cellStyle name="Explanatory Text 33" xfId="9279"/>
    <cellStyle name="Explanatory Text 34" xfId="9280"/>
    <cellStyle name="Explanatory Text 35" xfId="9281"/>
    <cellStyle name="Explanatory Text 36" xfId="9282"/>
    <cellStyle name="Explanatory Text 37" xfId="9283"/>
    <cellStyle name="Explanatory Text 38" xfId="9284"/>
    <cellStyle name="Explanatory Text 39" xfId="9285"/>
    <cellStyle name="Explanatory Text 4" xfId="1731"/>
    <cellStyle name="Explanatory Text 4 2" xfId="20490"/>
    <cellStyle name="Explanatory Text 4 3" xfId="9286"/>
    <cellStyle name="Explanatory Text 40" xfId="9287"/>
    <cellStyle name="Explanatory Text 41" xfId="9288"/>
    <cellStyle name="Explanatory Text 42" xfId="9289"/>
    <cellStyle name="Explanatory Text 43" xfId="9290"/>
    <cellStyle name="Explanatory Text 44" xfId="9291"/>
    <cellStyle name="Explanatory Text 45" xfId="9292"/>
    <cellStyle name="Explanatory Text 46" xfId="9293"/>
    <cellStyle name="Explanatory Text 47" xfId="9294"/>
    <cellStyle name="Explanatory Text 48" xfId="9295"/>
    <cellStyle name="Explanatory Text 49" xfId="9296"/>
    <cellStyle name="Explanatory Text 5" xfId="9297"/>
    <cellStyle name="Explanatory Text 5 2" xfId="20491"/>
    <cellStyle name="Explanatory Text 50" xfId="9298"/>
    <cellStyle name="Explanatory Text 51" xfId="9299"/>
    <cellStyle name="Explanatory Text 52" xfId="9300"/>
    <cellStyle name="Explanatory Text 53" xfId="9301"/>
    <cellStyle name="Explanatory Text 54" xfId="9302"/>
    <cellStyle name="Explanatory Text 55" xfId="9303"/>
    <cellStyle name="Explanatory Text 56" xfId="9304"/>
    <cellStyle name="Explanatory Text 57" xfId="9305"/>
    <cellStyle name="Explanatory Text 58" xfId="9306"/>
    <cellStyle name="Explanatory Text 59" xfId="9307"/>
    <cellStyle name="Explanatory Text 6" xfId="9308"/>
    <cellStyle name="Explanatory Text 60" xfId="9309"/>
    <cellStyle name="Explanatory Text 61" xfId="9310"/>
    <cellStyle name="Explanatory Text 62" xfId="9311"/>
    <cellStyle name="Explanatory Text 63" xfId="9312"/>
    <cellStyle name="Explanatory Text 64" xfId="9313"/>
    <cellStyle name="Explanatory Text 65" xfId="9314"/>
    <cellStyle name="Explanatory Text 66" xfId="9315"/>
    <cellStyle name="Explanatory Text 67" xfId="9316"/>
    <cellStyle name="Explanatory Text 68" xfId="9317"/>
    <cellStyle name="Explanatory Text 69" xfId="9318"/>
    <cellStyle name="Explanatory Text 7" xfId="9319"/>
    <cellStyle name="Explanatory Text 70" xfId="9320"/>
    <cellStyle name="Explanatory Text 71" xfId="9321"/>
    <cellStyle name="Explanatory Text 72" xfId="9322"/>
    <cellStyle name="Explanatory Text 73" xfId="9323"/>
    <cellStyle name="Explanatory Text 74" xfId="9324"/>
    <cellStyle name="Explanatory Text 75" xfId="9325"/>
    <cellStyle name="Explanatory Text 76" xfId="9326"/>
    <cellStyle name="Explanatory Text 77" xfId="9327"/>
    <cellStyle name="Explanatory Text 78" xfId="9328"/>
    <cellStyle name="Explanatory Text 79" xfId="9329"/>
    <cellStyle name="Explanatory Text 8" xfId="9330"/>
    <cellStyle name="Explanatory Text 80" xfId="9331"/>
    <cellStyle name="Explanatory Text 81" xfId="9332"/>
    <cellStyle name="Explanatory Text 82" xfId="9333"/>
    <cellStyle name="Explanatory Text 83" xfId="9334"/>
    <cellStyle name="Explanatory Text 84" xfId="9335"/>
    <cellStyle name="Explanatory Text 85" xfId="9336"/>
    <cellStyle name="Explanatory Text 86" xfId="9337"/>
    <cellStyle name="Explanatory Text 87" xfId="9338"/>
    <cellStyle name="Explanatory Text 88" xfId="9339"/>
    <cellStyle name="Explanatory Text 89" xfId="9340"/>
    <cellStyle name="Explanatory Text 9" xfId="9341"/>
    <cellStyle name="Explanatory Text 90" xfId="9342"/>
    <cellStyle name="Explanatory Text 91" xfId="9343"/>
    <cellStyle name="Explanatory Text 92" xfId="9344"/>
    <cellStyle name="Explanatory Text 93" xfId="9345"/>
    <cellStyle name="Explanatory Text 94" xfId="9346"/>
    <cellStyle name="Explanatory Text 95" xfId="9347"/>
    <cellStyle name="Explanatory Text 96" xfId="9348"/>
    <cellStyle name="Explanatory Text 97" xfId="9349"/>
    <cellStyle name="Explanatory Text 98" xfId="9350"/>
    <cellStyle name="Explanatory Text 99" xfId="9351"/>
    <cellStyle name="F2" xfId="1404"/>
    <cellStyle name="F2 10" xfId="9352"/>
    <cellStyle name="F2 10 10" xfId="9353"/>
    <cellStyle name="F2 10 11" xfId="9354"/>
    <cellStyle name="F2 10 12" xfId="9355"/>
    <cellStyle name="F2 10 13" xfId="9356"/>
    <cellStyle name="F2 10 14" xfId="9357"/>
    <cellStyle name="F2 10 2" xfId="9358"/>
    <cellStyle name="F2 10 3" xfId="9359"/>
    <cellStyle name="F2 10 4" xfId="9360"/>
    <cellStyle name="F2 10 5" xfId="9361"/>
    <cellStyle name="F2 10 6" xfId="9362"/>
    <cellStyle name="F2 10 7" xfId="9363"/>
    <cellStyle name="F2 10 8" xfId="9364"/>
    <cellStyle name="F2 10 9" xfId="9365"/>
    <cellStyle name="F2 11" xfId="9366"/>
    <cellStyle name="F2 11 10" xfId="9367"/>
    <cellStyle name="F2 11 11" xfId="9368"/>
    <cellStyle name="F2 11 12" xfId="9369"/>
    <cellStyle name="F2 11 13" xfId="9370"/>
    <cellStyle name="F2 11 14" xfId="9371"/>
    <cellStyle name="F2 11 2" xfId="9372"/>
    <cellStyle name="F2 11 3" xfId="9373"/>
    <cellStyle name="F2 11 4" xfId="9374"/>
    <cellStyle name="F2 11 5" xfId="9375"/>
    <cellStyle name="F2 11 6" xfId="9376"/>
    <cellStyle name="F2 11 7" xfId="9377"/>
    <cellStyle name="F2 11 8" xfId="9378"/>
    <cellStyle name="F2 11 9" xfId="9379"/>
    <cellStyle name="F2 12" xfId="9380"/>
    <cellStyle name="F2 12 10" xfId="9381"/>
    <cellStyle name="F2 12 11" xfId="9382"/>
    <cellStyle name="F2 12 12" xfId="9383"/>
    <cellStyle name="F2 12 13" xfId="9384"/>
    <cellStyle name="F2 12 14" xfId="9385"/>
    <cellStyle name="F2 12 2" xfId="9386"/>
    <cellStyle name="F2 12 3" xfId="9387"/>
    <cellStyle name="F2 12 4" xfId="9388"/>
    <cellStyle name="F2 12 5" xfId="9389"/>
    <cellStyle name="F2 12 6" xfId="9390"/>
    <cellStyle name="F2 12 7" xfId="9391"/>
    <cellStyle name="F2 12 8" xfId="9392"/>
    <cellStyle name="F2 12 9" xfId="9393"/>
    <cellStyle name="F2 13" xfId="9394"/>
    <cellStyle name="F2 13 10" xfId="9395"/>
    <cellStyle name="F2 13 11" xfId="9396"/>
    <cellStyle name="F2 13 12" xfId="9397"/>
    <cellStyle name="F2 13 13" xfId="9398"/>
    <cellStyle name="F2 13 14" xfId="9399"/>
    <cellStyle name="F2 13 2" xfId="9400"/>
    <cellStyle name="F2 13 3" xfId="9401"/>
    <cellStyle name="F2 13 4" xfId="9402"/>
    <cellStyle name="F2 13 5" xfId="9403"/>
    <cellStyle name="F2 13 6" xfId="9404"/>
    <cellStyle name="F2 13 7" xfId="9405"/>
    <cellStyle name="F2 13 8" xfId="9406"/>
    <cellStyle name="F2 13 9" xfId="9407"/>
    <cellStyle name="F2 14" xfId="9408"/>
    <cellStyle name="F2 14 10" xfId="9409"/>
    <cellStyle name="F2 14 11" xfId="9410"/>
    <cellStyle name="F2 14 12" xfId="9411"/>
    <cellStyle name="F2 14 13" xfId="9412"/>
    <cellStyle name="F2 14 14" xfId="9413"/>
    <cellStyle name="F2 14 2" xfId="9414"/>
    <cellStyle name="F2 14 3" xfId="9415"/>
    <cellStyle name="F2 14 4" xfId="9416"/>
    <cellStyle name="F2 14 5" xfId="9417"/>
    <cellStyle name="F2 14 6" xfId="9418"/>
    <cellStyle name="F2 14 7" xfId="9419"/>
    <cellStyle name="F2 14 8" xfId="9420"/>
    <cellStyle name="F2 14 9" xfId="9421"/>
    <cellStyle name="F2 15" xfId="9422"/>
    <cellStyle name="F2 15 10" xfId="9423"/>
    <cellStyle name="F2 15 11" xfId="9424"/>
    <cellStyle name="F2 15 12" xfId="9425"/>
    <cellStyle name="F2 15 13" xfId="9426"/>
    <cellStyle name="F2 15 14" xfId="9427"/>
    <cellStyle name="F2 15 2" xfId="9428"/>
    <cellStyle name="F2 15 3" xfId="9429"/>
    <cellStyle name="F2 15 4" xfId="9430"/>
    <cellStyle name="F2 15 5" xfId="9431"/>
    <cellStyle name="F2 15 6" xfId="9432"/>
    <cellStyle name="F2 15 7" xfId="9433"/>
    <cellStyle name="F2 15 8" xfId="9434"/>
    <cellStyle name="F2 15 9" xfId="9435"/>
    <cellStyle name="F2 16" xfId="9436"/>
    <cellStyle name="F2 17" xfId="9437"/>
    <cellStyle name="F2 18" xfId="9438"/>
    <cellStyle name="F2 19" xfId="9439"/>
    <cellStyle name="F2 2" xfId="9440"/>
    <cellStyle name="F2 2 10" xfId="9441"/>
    <cellStyle name="F2 2 11" xfId="9442"/>
    <cellStyle name="F2 2 12" xfId="9443"/>
    <cellStyle name="F2 2 13" xfId="9444"/>
    <cellStyle name="F2 2 14" xfId="9445"/>
    <cellStyle name="F2 2 2" xfId="9446"/>
    <cellStyle name="F2 2 3" xfId="9447"/>
    <cellStyle name="F2 2 4" xfId="9448"/>
    <cellStyle name="F2 2 5" xfId="9449"/>
    <cellStyle name="F2 2 6" xfId="9450"/>
    <cellStyle name="F2 2 7" xfId="9451"/>
    <cellStyle name="F2 2 8" xfId="9452"/>
    <cellStyle name="F2 2 9" xfId="9453"/>
    <cellStyle name="F2 20" xfId="9454"/>
    <cellStyle name="F2 21" xfId="9455"/>
    <cellStyle name="F2 22" xfId="9456"/>
    <cellStyle name="F2 23" xfId="9457"/>
    <cellStyle name="F2 24" xfId="9458"/>
    <cellStyle name="F2 25" xfId="9459"/>
    <cellStyle name="F2 26" xfId="9460"/>
    <cellStyle name="F2 27" xfId="9461"/>
    <cellStyle name="F2 28" xfId="9462"/>
    <cellStyle name="F2 29" xfId="9463"/>
    <cellStyle name="F2 3" xfId="9464"/>
    <cellStyle name="F2 3 10" xfId="9465"/>
    <cellStyle name="F2 3 11" xfId="9466"/>
    <cellStyle name="F2 3 12" xfId="9467"/>
    <cellStyle name="F2 3 13" xfId="9468"/>
    <cellStyle name="F2 3 14" xfId="9469"/>
    <cellStyle name="F2 3 2" xfId="9470"/>
    <cellStyle name="F2 3 3" xfId="9471"/>
    <cellStyle name="F2 3 4" xfId="9472"/>
    <cellStyle name="F2 3 5" xfId="9473"/>
    <cellStyle name="F2 3 6" xfId="9474"/>
    <cellStyle name="F2 3 7" xfId="9475"/>
    <cellStyle name="F2 3 8" xfId="9476"/>
    <cellStyle name="F2 3 9" xfId="9477"/>
    <cellStyle name="F2 4" xfId="9478"/>
    <cellStyle name="F2 4 10" xfId="9479"/>
    <cellStyle name="F2 4 11" xfId="9480"/>
    <cellStyle name="F2 4 12" xfId="9481"/>
    <cellStyle name="F2 4 13" xfId="9482"/>
    <cellStyle name="F2 4 14" xfId="9483"/>
    <cellStyle name="F2 4 2" xfId="9484"/>
    <cellStyle name="F2 4 3" xfId="9485"/>
    <cellStyle name="F2 4 4" xfId="9486"/>
    <cellStyle name="F2 4 5" xfId="9487"/>
    <cellStyle name="F2 4 6" xfId="9488"/>
    <cellStyle name="F2 4 7" xfId="9489"/>
    <cellStyle name="F2 4 8" xfId="9490"/>
    <cellStyle name="F2 4 9" xfId="9491"/>
    <cellStyle name="F2 5" xfId="9492"/>
    <cellStyle name="F2 5 10" xfId="9493"/>
    <cellStyle name="F2 5 11" xfId="9494"/>
    <cellStyle name="F2 5 12" xfId="9495"/>
    <cellStyle name="F2 5 13" xfId="9496"/>
    <cellStyle name="F2 5 14" xfId="9497"/>
    <cellStyle name="F2 5 2" xfId="9498"/>
    <cellStyle name="F2 5 3" xfId="9499"/>
    <cellStyle name="F2 5 4" xfId="9500"/>
    <cellStyle name="F2 5 5" xfId="9501"/>
    <cellStyle name="F2 5 6" xfId="9502"/>
    <cellStyle name="F2 5 7" xfId="9503"/>
    <cellStyle name="F2 5 8" xfId="9504"/>
    <cellStyle name="F2 5 9" xfId="9505"/>
    <cellStyle name="F2 6" xfId="9506"/>
    <cellStyle name="F2 6 10" xfId="9507"/>
    <cellStyle name="F2 6 11" xfId="9508"/>
    <cellStyle name="F2 6 12" xfId="9509"/>
    <cellStyle name="F2 6 13" xfId="9510"/>
    <cellStyle name="F2 6 14" xfId="9511"/>
    <cellStyle name="F2 6 2" xfId="9512"/>
    <cellStyle name="F2 6 3" xfId="9513"/>
    <cellStyle name="F2 6 4" xfId="9514"/>
    <cellStyle name="F2 6 5" xfId="9515"/>
    <cellStyle name="F2 6 6" xfId="9516"/>
    <cellStyle name="F2 6 7" xfId="9517"/>
    <cellStyle name="F2 6 8" xfId="9518"/>
    <cellStyle name="F2 6 9" xfId="9519"/>
    <cellStyle name="F2 7" xfId="9520"/>
    <cellStyle name="F2 7 10" xfId="9521"/>
    <cellStyle name="F2 7 11" xfId="9522"/>
    <cellStyle name="F2 7 12" xfId="9523"/>
    <cellStyle name="F2 7 13" xfId="9524"/>
    <cellStyle name="F2 7 14" xfId="9525"/>
    <cellStyle name="F2 7 2" xfId="9526"/>
    <cellStyle name="F2 7 3" xfId="9527"/>
    <cellStyle name="F2 7 4" xfId="9528"/>
    <cellStyle name="F2 7 5" xfId="9529"/>
    <cellStyle name="F2 7 6" xfId="9530"/>
    <cellStyle name="F2 7 7" xfId="9531"/>
    <cellStyle name="F2 7 8" xfId="9532"/>
    <cellStyle name="F2 7 9" xfId="9533"/>
    <cellStyle name="F2 8" xfId="9534"/>
    <cellStyle name="F2 8 10" xfId="9535"/>
    <cellStyle name="F2 8 11" xfId="9536"/>
    <cellStyle name="F2 8 12" xfId="9537"/>
    <cellStyle name="F2 8 13" xfId="9538"/>
    <cellStyle name="F2 8 14" xfId="9539"/>
    <cellStyle name="F2 8 2" xfId="9540"/>
    <cellStyle name="F2 8 3" xfId="9541"/>
    <cellStyle name="F2 8 4" xfId="9542"/>
    <cellStyle name="F2 8 5" xfId="9543"/>
    <cellStyle name="F2 8 6" xfId="9544"/>
    <cellStyle name="F2 8 7" xfId="9545"/>
    <cellStyle name="F2 8 8" xfId="9546"/>
    <cellStyle name="F2 8 9" xfId="9547"/>
    <cellStyle name="F2 9" xfId="9548"/>
    <cellStyle name="F2 9 10" xfId="9549"/>
    <cellStyle name="F2 9 11" xfId="9550"/>
    <cellStyle name="F2 9 12" xfId="9551"/>
    <cellStyle name="F2 9 13" xfId="9552"/>
    <cellStyle name="F2 9 14" xfId="9553"/>
    <cellStyle name="F2 9 2" xfId="9554"/>
    <cellStyle name="F2 9 3" xfId="9555"/>
    <cellStyle name="F2 9 4" xfId="9556"/>
    <cellStyle name="F2 9 5" xfId="9557"/>
    <cellStyle name="F2 9 6" xfId="9558"/>
    <cellStyle name="F2 9 7" xfId="9559"/>
    <cellStyle name="F2 9 8" xfId="9560"/>
    <cellStyle name="F2 9 9" xfId="9561"/>
    <cellStyle name="F2_1. PPh29_2008_OK_OK_1_3ToBook" xfId="9562"/>
    <cellStyle name="F3" xfId="1405"/>
    <cellStyle name="F3 10" xfId="9563"/>
    <cellStyle name="F3 10 10" xfId="9564"/>
    <cellStyle name="F3 10 11" xfId="9565"/>
    <cellStyle name="F3 10 12" xfId="9566"/>
    <cellStyle name="F3 10 13" xfId="9567"/>
    <cellStyle name="F3 10 14" xfId="9568"/>
    <cellStyle name="F3 10 2" xfId="9569"/>
    <cellStyle name="F3 10 3" xfId="9570"/>
    <cellStyle name="F3 10 4" xfId="9571"/>
    <cellStyle name="F3 10 5" xfId="9572"/>
    <cellStyle name="F3 10 6" xfId="9573"/>
    <cellStyle name="F3 10 7" xfId="9574"/>
    <cellStyle name="F3 10 8" xfId="9575"/>
    <cellStyle name="F3 10 9" xfId="9576"/>
    <cellStyle name="F3 11" xfId="9577"/>
    <cellStyle name="F3 11 10" xfId="9578"/>
    <cellStyle name="F3 11 11" xfId="9579"/>
    <cellStyle name="F3 11 12" xfId="9580"/>
    <cellStyle name="F3 11 13" xfId="9581"/>
    <cellStyle name="F3 11 14" xfId="9582"/>
    <cellStyle name="F3 11 2" xfId="9583"/>
    <cellStyle name="F3 11 3" xfId="9584"/>
    <cellStyle name="F3 11 4" xfId="9585"/>
    <cellStyle name="F3 11 5" xfId="9586"/>
    <cellStyle name="F3 11 6" xfId="9587"/>
    <cellStyle name="F3 11 7" xfId="9588"/>
    <cellStyle name="F3 11 8" xfId="9589"/>
    <cellStyle name="F3 11 9" xfId="9590"/>
    <cellStyle name="F3 12" xfId="9591"/>
    <cellStyle name="F3 12 10" xfId="9592"/>
    <cellStyle name="F3 12 11" xfId="9593"/>
    <cellStyle name="F3 12 12" xfId="9594"/>
    <cellStyle name="F3 12 13" xfId="9595"/>
    <cellStyle name="F3 12 14" xfId="9596"/>
    <cellStyle name="F3 12 2" xfId="9597"/>
    <cellStyle name="F3 12 3" xfId="9598"/>
    <cellStyle name="F3 12 4" xfId="9599"/>
    <cellStyle name="F3 12 5" xfId="9600"/>
    <cellStyle name="F3 12 6" xfId="9601"/>
    <cellStyle name="F3 12 7" xfId="9602"/>
    <cellStyle name="F3 12 8" xfId="9603"/>
    <cellStyle name="F3 12 9" xfId="9604"/>
    <cellStyle name="F3 13" xfId="9605"/>
    <cellStyle name="F3 13 10" xfId="9606"/>
    <cellStyle name="F3 13 11" xfId="9607"/>
    <cellStyle name="F3 13 12" xfId="9608"/>
    <cellStyle name="F3 13 13" xfId="9609"/>
    <cellStyle name="F3 13 14" xfId="9610"/>
    <cellStyle name="F3 13 2" xfId="9611"/>
    <cellStyle name="F3 13 3" xfId="9612"/>
    <cellStyle name="F3 13 4" xfId="9613"/>
    <cellStyle name="F3 13 5" xfId="9614"/>
    <cellStyle name="F3 13 6" xfId="9615"/>
    <cellStyle name="F3 13 7" xfId="9616"/>
    <cellStyle name="F3 13 8" xfId="9617"/>
    <cellStyle name="F3 13 9" xfId="9618"/>
    <cellStyle name="F3 14" xfId="9619"/>
    <cellStyle name="F3 14 10" xfId="9620"/>
    <cellStyle name="F3 14 11" xfId="9621"/>
    <cellStyle name="F3 14 12" xfId="9622"/>
    <cellStyle name="F3 14 13" xfId="9623"/>
    <cellStyle name="F3 14 14" xfId="9624"/>
    <cellStyle name="F3 14 2" xfId="9625"/>
    <cellStyle name="F3 14 3" xfId="9626"/>
    <cellStyle name="F3 14 4" xfId="9627"/>
    <cellStyle name="F3 14 5" xfId="9628"/>
    <cellStyle name="F3 14 6" xfId="9629"/>
    <cellStyle name="F3 14 7" xfId="9630"/>
    <cellStyle name="F3 14 8" xfId="9631"/>
    <cellStyle name="F3 14 9" xfId="9632"/>
    <cellStyle name="F3 15" xfId="9633"/>
    <cellStyle name="F3 15 10" xfId="9634"/>
    <cellStyle name="F3 15 11" xfId="9635"/>
    <cellStyle name="F3 15 12" xfId="9636"/>
    <cellStyle name="F3 15 13" xfId="9637"/>
    <cellStyle name="F3 15 14" xfId="9638"/>
    <cellStyle name="F3 15 2" xfId="9639"/>
    <cellStyle name="F3 15 3" xfId="9640"/>
    <cellStyle name="F3 15 4" xfId="9641"/>
    <cellStyle name="F3 15 5" xfId="9642"/>
    <cellStyle name="F3 15 6" xfId="9643"/>
    <cellStyle name="F3 15 7" xfId="9644"/>
    <cellStyle name="F3 15 8" xfId="9645"/>
    <cellStyle name="F3 15 9" xfId="9646"/>
    <cellStyle name="F3 16" xfId="9647"/>
    <cellStyle name="F3 17" xfId="9648"/>
    <cellStyle name="F3 18" xfId="9649"/>
    <cellStyle name="F3 19" xfId="9650"/>
    <cellStyle name="F3 2" xfId="1406"/>
    <cellStyle name="F3 2 10" xfId="9651"/>
    <cellStyle name="F3 2 11" xfId="9652"/>
    <cellStyle name="F3 2 12" xfId="9653"/>
    <cellStyle name="F3 2 13" xfId="9654"/>
    <cellStyle name="F3 2 14" xfId="9655"/>
    <cellStyle name="F3 2 2" xfId="9656"/>
    <cellStyle name="F3 2 3" xfId="9657"/>
    <cellStyle name="F3 2 4" xfId="9658"/>
    <cellStyle name="F3 2 5" xfId="9659"/>
    <cellStyle name="F3 2 6" xfId="9660"/>
    <cellStyle name="F3 2 7" xfId="9661"/>
    <cellStyle name="F3 2 8" xfId="9662"/>
    <cellStyle name="F3 2 9" xfId="9663"/>
    <cellStyle name="F3 20" xfId="9664"/>
    <cellStyle name="F3 21" xfId="9665"/>
    <cellStyle name="F3 22" xfId="9666"/>
    <cellStyle name="F3 23" xfId="9667"/>
    <cellStyle name="F3 24" xfId="9668"/>
    <cellStyle name="F3 25" xfId="9669"/>
    <cellStyle name="F3 26" xfId="9670"/>
    <cellStyle name="F3 27" xfId="9671"/>
    <cellStyle name="F3 28" xfId="9672"/>
    <cellStyle name="F3 29" xfId="9673"/>
    <cellStyle name="F3 3" xfId="9674"/>
    <cellStyle name="F3 3 10" xfId="9675"/>
    <cellStyle name="F3 3 11" xfId="9676"/>
    <cellStyle name="F3 3 12" xfId="9677"/>
    <cellStyle name="F3 3 13" xfId="9678"/>
    <cellStyle name="F3 3 14" xfId="9679"/>
    <cellStyle name="F3 3 2" xfId="9680"/>
    <cellStyle name="F3 3 3" xfId="9681"/>
    <cellStyle name="F3 3 4" xfId="9682"/>
    <cellStyle name="F3 3 5" xfId="9683"/>
    <cellStyle name="F3 3 6" xfId="9684"/>
    <cellStyle name="F3 3 7" xfId="9685"/>
    <cellStyle name="F3 3 8" xfId="9686"/>
    <cellStyle name="F3 3 9" xfId="9687"/>
    <cellStyle name="F3 4" xfId="9688"/>
    <cellStyle name="F3 4 10" xfId="9689"/>
    <cellStyle name="F3 4 11" xfId="9690"/>
    <cellStyle name="F3 4 12" xfId="9691"/>
    <cellStyle name="F3 4 13" xfId="9692"/>
    <cellStyle name="F3 4 14" xfId="9693"/>
    <cellStyle name="F3 4 2" xfId="9694"/>
    <cellStyle name="F3 4 3" xfId="9695"/>
    <cellStyle name="F3 4 4" xfId="9696"/>
    <cellStyle name="F3 4 5" xfId="9697"/>
    <cellStyle name="F3 4 6" xfId="9698"/>
    <cellStyle name="F3 4 7" xfId="9699"/>
    <cellStyle name="F3 4 8" xfId="9700"/>
    <cellStyle name="F3 4 9" xfId="9701"/>
    <cellStyle name="F3 5" xfId="9702"/>
    <cellStyle name="F3 5 10" xfId="9703"/>
    <cellStyle name="F3 5 11" xfId="9704"/>
    <cellStyle name="F3 5 12" xfId="9705"/>
    <cellStyle name="F3 5 13" xfId="9706"/>
    <cellStyle name="F3 5 14" xfId="9707"/>
    <cellStyle name="F3 5 2" xfId="9708"/>
    <cellStyle name="F3 5 3" xfId="9709"/>
    <cellStyle name="F3 5 4" xfId="9710"/>
    <cellStyle name="F3 5 5" xfId="9711"/>
    <cellStyle name="F3 5 6" xfId="9712"/>
    <cellStyle name="F3 5 7" xfId="9713"/>
    <cellStyle name="F3 5 8" xfId="9714"/>
    <cellStyle name="F3 5 9" xfId="9715"/>
    <cellStyle name="F3 6" xfId="9716"/>
    <cellStyle name="F3 6 10" xfId="9717"/>
    <cellStyle name="F3 6 11" xfId="9718"/>
    <cellStyle name="F3 6 12" xfId="9719"/>
    <cellStyle name="F3 6 13" xfId="9720"/>
    <cellStyle name="F3 6 14" xfId="9721"/>
    <cellStyle name="F3 6 2" xfId="9722"/>
    <cellStyle name="F3 6 3" xfId="9723"/>
    <cellStyle name="F3 6 4" xfId="9724"/>
    <cellStyle name="F3 6 5" xfId="9725"/>
    <cellStyle name="F3 6 6" xfId="9726"/>
    <cellStyle name="F3 6 7" xfId="9727"/>
    <cellStyle name="F3 6 8" xfId="9728"/>
    <cellStyle name="F3 6 9" xfId="9729"/>
    <cellStyle name="F3 7" xfId="9730"/>
    <cellStyle name="F3 7 10" xfId="9731"/>
    <cellStyle name="F3 7 11" xfId="9732"/>
    <cellStyle name="F3 7 12" xfId="9733"/>
    <cellStyle name="F3 7 13" xfId="9734"/>
    <cellStyle name="F3 7 14" xfId="9735"/>
    <cellStyle name="F3 7 2" xfId="9736"/>
    <cellStyle name="F3 7 3" xfId="9737"/>
    <cellStyle name="F3 7 4" xfId="9738"/>
    <cellStyle name="F3 7 5" xfId="9739"/>
    <cellStyle name="F3 7 6" xfId="9740"/>
    <cellStyle name="F3 7 7" xfId="9741"/>
    <cellStyle name="F3 7 8" xfId="9742"/>
    <cellStyle name="F3 7 9" xfId="9743"/>
    <cellStyle name="F3 8" xfId="9744"/>
    <cellStyle name="F3 8 10" xfId="9745"/>
    <cellStyle name="F3 8 11" xfId="9746"/>
    <cellStyle name="F3 8 12" xfId="9747"/>
    <cellStyle name="F3 8 13" xfId="9748"/>
    <cellStyle name="F3 8 14" xfId="9749"/>
    <cellStyle name="F3 8 2" xfId="9750"/>
    <cellStyle name="F3 8 3" xfId="9751"/>
    <cellStyle name="F3 8 4" xfId="9752"/>
    <cellStyle name="F3 8 5" xfId="9753"/>
    <cellStyle name="F3 8 6" xfId="9754"/>
    <cellStyle name="F3 8 7" xfId="9755"/>
    <cellStyle name="F3 8 8" xfId="9756"/>
    <cellStyle name="F3 8 9" xfId="9757"/>
    <cellStyle name="F3 9" xfId="9758"/>
    <cellStyle name="F3 9 10" xfId="9759"/>
    <cellStyle name="F3 9 11" xfId="9760"/>
    <cellStyle name="F3 9 12" xfId="9761"/>
    <cellStyle name="F3 9 13" xfId="9762"/>
    <cellStyle name="F3 9 14" xfId="9763"/>
    <cellStyle name="F3 9 2" xfId="9764"/>
    <cellStyle name="F3 9 3" xfId="9765"/>
    <cellStyle name="F3 9 4" xfId="9766"/>
    <cellStyle name="F3 9 5" xfId="9767"/>
    <cellStyle name="F3 9 6" xfId="9768"/>
    <cellStyle name="F3 9 7" xfId="9769"/>
    <cellStyle name="F3 9 8" xfId="9770"/>
    <cellStyle name="F3 9 9" xfId="9771"/>
    <cellStyle name="F3_1. PPh29_2008_OK_OK_1_3ToBook" xfId="9772"/>
    <cellStyle name="F4" xfId="1407"/>
    <cellStyle name="F4 10" xfId="9773"/>
    <cellStyle name="F4 10 10" xfId="9774"/>
    <cellStyle name="F4 10 11" xfId="9775"/>
    <cellStyle name="F4 10 12" xfId="9776"/>
    <cellStyle name="F4 10 13" xfId="9777"/>
    <cellStyle name="F4 10 14" xfId="9778"/>
    <cellStyle name="F4 10 2" xfId="9779"/>
    <cellStyle name="F4 10 3" xfId="9780"/>
    <cellStyle name="F4 10 4" xfId="9781"/>
    <cellStyle name="F4 10 5" xfId="9782"/>
    <cellStyle name="F4 10 6" xfId="9783"/>
    <cellStyle name="F4 10 7" xfId="9784"/>
    <cellStyle name="F4 10 8" xfId="9785"/>
    <cellStyle name="F4 10 9" xfId="9786"/>
    <cellStyle name="F4 11" xfId="9787"/>
    <cellStyle name="F4 11 10" xfId="9788"/>
    <cellStyle name="F4 11 11" xfId="9789"/>
    <cellStyle name="F4 11 12" xfId="9790"/>
    <cellStyle name="F4 11 13" xfId="9791"/>
    <cellStyle name="F4 11 14" xfId="9792"/>
    <cellStyle name="F4 11 2" xfId="9793"/>
    <cellStyle name="F4 11 3" xfId="9794"/>
    <cellStyle name="F4 11 4" xfId="9795"/>
    <cellStyle name="F4 11 5" xfId="9796"/>
    <cellStyle name="F4 11 6" xfId="9797"/>
    <cellStyle name="F4 11 7" xfId="9798"/>
    <cellStyle name="F4 11 8" xfId="9799"/>
    <cellStyle name="F4 11 9" xfId="9800"/>
    <cellStyle name="F4 12" xfId="9801"/>
    <cellStyle name="F4 12 10" xfId="9802"/>
    <cellStyle name="F4 12 11" xfId="9803"/>
    <cellStyle name="F4 12 12" xfId="9804"/>
    <cellStyle name="F4 12 13" xfId="9805"/>
    <cellStyle name="F4 12 14" xfId="9806"/>
    <cellStyle name="F4 12 2" xfId="9807"/>
    <cellStyle name="F4 12 3" xfId="9808"/>
    <cellStyle name="F4 12 4" xfId="9809"/>
    <cellStyle name="F4 12 5" xfId="9810"/>
    <cellStyle name="F4 12 6" xfId="9811"/>
    <cellStyle name="F4 12 7" xfId="9812"/>
    <cellStyle name="F4 12 8" xfId="9813"/>
    <cellStyle name="F4 12 9" xfId="9814"/>
    <cellStyle name="F4 13" xfId="9815"/>
    <cellStyle name="F4 13 10" xfId="9816"/>
    <cellStyle name="F4 13 11" xfId="9817"/>
    <cellStyle name="F4 13 12" xfId="9818"/>
    <cellStyle name="F4 13 13" xfId="9819"/>
    <cellStyle name="F4 13 14" xfId="9820"/>
    <cellStyle name="F4 13 2" xfId="9821"/>
    <cellStyle name="F4 13 3" xfId="9822"/>
    <cellStyle name="F4 13 4" xfId="9823"/>
    <cellStyle name="F4 13 5" xfId="9824"/>
    <cellStyle name="F4 13 6" xfId="9825"/>
    <cellStyle name="F4 13 7" xfId="9826"/>
    <cellStyle name="F4 13 8" xfId="9827"/>
    <cellStyle name="F4 13 9" xfId="9828"/>
    <cellStyle name="F4 14" xfId="9829"/>
    <cellStyle name="F4 14 10" xfId="9830"/>
    <cellStyle name="F4 14 11" xfId="9831"/>
    <cellStyle name="F4 14 12" xfId="9832"/>
    <cellStyle name="F4 14 13" xfId="9833"/>
    <cellStyle name="F4 14 14" xfId="9834"/>
    <cellStyle name="F4 14 2" xfId="9835"/>
    <cellStyle name="F4 14 3" xfId="9836"/>
    <cellStyle name="F4 14 4" xfId="9837"/>
    <cellStyle name="F4 14 5" xfId="9838"/>
    <cellStyle name="F4 14 6" xfId="9839"/>
    <cellStyle name="F4 14 7" xfId="9840"/>
    <cellStyle name="F4 14 8" xfId="9841"/>
    <cellStyle name="F4 14 9" xfId="9842"/>
    <cellStyle name="F4 15" xfId="9843"/>
    <cellStyle name="F4 15 10" xfId="9844"/>
    <cellStyle name="F4 15 11" xfId="9845"/>
    <cellStyle name="F4 15 12" xfId="9846"/>
    <cellStyle name="F4 15 13" xfId="9847"/>
    <cellStyle name="F4 15 14" xfId="9848"/>
    <cellStyle name="F4 15 2" xfId="9849"/>
    <cellStyle name="F4 15 3" xfId="9850"/>
    <cellStyle name="F4 15 4" xfId="9851"/>
    <cellStyle name="F4 15 5" xfId="9852"/>
    <cellStyle name="F4 15 6" xfId="9853"/>
    <cellStyle name="F4 15 7" xfId="9854"/>
    <cellStyle name="F4 15 8" xfId="9855"/>
    <cellStyle name="F4 15 9" xfId="9856"/>
    <cellStyle name="F4 16" xfId="9857"/>
    <cellStyle name="F4 17" xfId="9858"/>
    <cellStyle name="F4 18" xfId="9859"/>
    <cellStyle name="F4 19" xfId="9860"/>
    <cellStyle name="F4 2" xfId="9861"/>
    <cellStyle name="F4 2 10" xfId="9862"/>
    <cellStyle name="F4 2 11" xfId="9863"/>
    <cellStyle name="F4 2 12" xfId="9864"/>
    <cellStyle name="F4 2 13" xfId="9865"/>
    <cellStyle name="F4 2 14" xfId="9866"/>
    <cellStyle name="F4 2 2" xfId="9867"/>
    <cellStyle name="F4 2 3" xfId="9868"/>
    <cellStyle name="F4 2 4" xfId="9869"/>
    <cellStyle name="F4 2 5" xfId="9870"/>
    <cellStyle name="F4 2 6" xfId="9871"/>
    <cellStyle name="F4 2 7" xfId="9872"/>
    <cellStyle name="F4 2 8" xfId="9873"/>
    <cellStyle name="F4 2 9" xfId="9874"/>
    <cellStyle name="F4 20" xfId="9875"/>
    <cellStyle name="F4 21" xfId="9876"/>
    <cellStyle name="F4 22" xfId="9877"/>
    <cellStyle name="F4 23" xfId="9878"/>
    <cellStyle name="F4 24" xfId="9879"/>
    <cellStyle name="F4 25" xfId="9880"/>
    <cellStyle name="F4 26" xfId="9881"/>
    <cellStyle name="F4 27" xfId="9882"/>
    <cellStyle name="F4 28" xfId="9883"/>
    <cellStyle name="F4 29" xfId="9884"/>
    <cellStyle name="F4 3" xfId="9885"/>
    <cellStyle name="F4 3 10" xfId="9886"/>
    <cellStyle name="F4 3 11" xfId="9887"/>
    <cellStyle name="F4 3 12" xfId="9888"/>
    <cellStyle name="F4 3 13" xfId="9889"/>
    <cellStyle name="F4 3 14" xfId="9890"/>
    <cellStyle name="F4 3 2" xfId="9891"/>
    <cellStyle name="F4 3 3" xfId="9892"/>
    <cellStyle name="F4 3 4" xfId="9893"/>
    <cellStyle name="F4 3 5" xfId="9894"/>
    <cellStyle name="F4 3 6" xfId="9895"/>
    <cellStyle name="F4 3 7" xfId="9896"/>
    <cellStyle name="F4 3 8" xfId="9897"/>
    <cellStyle name="F4 3 9" xfId="9898"/>
    <cellStyle name="F4 4" xfId="9899"/>
    <cellStyle name="F4 4 10" xfId="9900"/>
    <cellStyle name="F4 4 11" xfId="9901"/>
    <cellStyle name="F4 4 12" xfId="9902"/>
    <cellStyle name="F4 4 13" xfId="9903"/>
    <cellStyle name="F4 4 14" xfId="9904"/>
    <cellStyle name="F4 4 2" xfId="9905"/>
    <cellStyle name="F4 4 3" xfId="9906"/>
    <cellStyle name="F4 4 4" xfId="9907"/>
    <cellStyle name="F4 4 5" xfId="9908"/>
    <cellStyle name="F4 4 6" xfId="9909"/>
    <cellStyle name="F4 4 7" xfId="9910"/>
    <cellStyle name="F4 4 8" xfId="9911"/>
    <cellStyle name="F4 4 9" xfId="9912"/>
    <cellStyle name="F4 5" xfId="9913"/>
    <cellStyle name="F4 5 10" xfId="9914"/>
    <cellStyle name="F4 5 11" xfId="9915"/>
    <cellStyle name="F4 5 12" xfId="9916"/>
    <cellStyle name="F4 5 13" xfId="9917"/>
    <cellStyle name="F4 5 14" xfId="9918"/>
    <cellStyle name="F4 5 2" xfId="9919"/>
    <cellStyle name="F4 5 3" xfId="9920"/>
    <cellStyle name="F4 5 4" xfId="9921"/>
    <cellStyle name="F4 5 5" xfId="9922"/>
    <cellStyle name="F4 5 6" xfId="9923"/>
    <cellStyle name="F4 5 7" xfId="9924"/>
    <cellStyle name="F4 5 8" xfId="9925"/>
    <cellStyle name="F4 5 9" xfId="9926"/>
    <cellStyle name="F4 6" xfId="9927"/>
    <cellStyle name="F4 6 10" xfId="9928"/>
    <cellStyle name="F4 6 11" xfId="9929"/>
    <cellStyle name="F4 6 12" xfId="9930"/>
    <cellStyle name="F4 6 13" xfId="9931"/>
    <cellStyle name="F4 6 14" xfId="9932"/>
    <cellStyle name="F4 6 2" xfId="9933"/>
    <cellStyle name="F4 6 3" xfId="9934"/>
    <cellStyle name="F4 6 4" xfId="9935"/>
    <cellStyle name="F4 6 5" xfId="9936"/>
    <cellStyle name="F4 6 6" xfId="9937"/>
    <cellStyle name="F4 6 7" xfId="9938"/>
    <cellStyle name="F4 6 8" xfId="9939"/>
    <cellStyle name="F4 6 9" xfId="9940"/>
    <cellStyle name="F4 7" xfId="9941"/>
    <cellStyle name="F4 7 10" xfId="9942"/>
    <cellStyle name="F4 7 11" xfId="9943"/>
    <cellStyle name="F4 7 12" xfId="9944"/>
    <cellStyle name="F4 7 13" xfId="9945"/>
    <cellStyle name="F4 7 14" xfId="9946"/>
    <cellStyle name="F4 7 2" xfId="9947"/>
    <cellStyle name="F4 7 3" xfId="9948"/>
    <cellStyle name="F4 7 4" xfId="9949"/>
    <cellStyle name="F4 7 5" xfId="9950"/>
    <cellStyle name="F4 7 6" xfId="9951"/>
    <cellStyle name="F4 7 7" xfId="9952"/>
    <cellStyle name="F4 7 8" xfId="9953"/>
    <cellStyle name="F4 7 9" xfId="9954"/>
    <cellStyle name="F4 8" xfId="9955"/>
    <cellStyle name="F4 8 10" xfId="9956"/>
    <cellStyle name="F4 8 11" xfId="9957"/>
    <cellStyle name="F4 8 12" xfId="9958"/>
    <cellStyle name="F4 8 13" xfId="9959"/>
    <cellStyle name="F4 8 14" xfId="9960"/>
    <cellStyle name="F4 8 2" xfId="9961"/>
    <cellStyle name="F4 8 3" xfId="9962"/>
    <cellStyle name="F4 8 4" xfId="9963"/>
    <cellStyle name="F4 8 5" xfId="9964"/>
    <cellStyle name="F4 8 6" xfId="9965"/>
    <cellStyle name="F4 8 7" xfId="9966"/>
    <cellStyle name="F4 8 8" xfId="9967"/>
    <cellStyle name="F4 8 9" xfId="9968"/>
    <cellStyle name="F4 9" xfId="9969"/>
    <cellStyle name="F4 9 10" xfId="9970"/>
    <cellStyle name="F4 9 11" xfId="9971"/>
    <cellStyle name="F4 9 12" xfId="9972"/>
    <cellStyle name="F4 9 13" xfId="9973"/>
    <cellStyle name="F4 9 14" xfId="9974"/>
    <cellStyle name="F4 9 2" xfId="9975"/>
    <cellStyle name="F4 9 3" xfId="9976"/>
    <cellStyle name="F4 9 4" xfId="9977"/>
    <cellStyle name="F4 9 5" xfId="9978"/>
    <cellStyle name="F4 9 6" xfId="9979"/>
    <cellStyle name="F4 9 7" xfId="9980"/>
    <cellStyle name="F4 9 8" xfId="9981"/>
    <cellStyle name="F4 9 9" xfId="9982"/>
    <cellStyle name="F4_1. PPh29_2008_OK_OK_1_3ToBook" xfId="9983"/>
    <cellStyle name="F5" xfId="1408"/>
    <cellStyle name="F5 10" xfId="9984"/>
    <cellStyle name="F5 10 10" xfId="9985"/>
    <cellStyle name="F5 10 11" xfId="9986"/>
    <cellStyle name="F5 10 12" xfId="9987"/>
    <cellStyle name="F5 10 13" xfId="9988"/>
    <cellStyle name="F5 10 14" xfId="9989"/>
    <cellStyle name="F5 10 2" xfId="9990"/>
    <cellStyle name="F5 10 3" xfId="9991"/>
    <cellStyle name="F5 10 4" xfId="9992"/>
    <cellStyle name="F5 10 5" xfId="9993"/>
    <cellStyle name="F5 10 6" xfId="9994"/>
    <cellStyle name="F5 10 7" xfId="9995"/>
    <cellStyle name="F5 10 8" xfId="9996"/>
    <cellStyle name="F5 10 9" xfId="9997"/>
    <cellStyle name="F5 11" xfId="9998"/>
    <cellStyle name="F5 11 10" xfId="9999"/>
    <cellStyle name="F5 11 11" xfId="10000"/>
    <cellStyle name="F5 11 12" xfId="10001"/>
    <cellStyle name="F5 11 13" xfId="10002"/>
    <cellStyle name="F5 11 14" xfId="10003"/>
    <cellStyle name="F5 11 2" xfId="10004"/>
    <cellStyle name="F5 11 3" xfId="10005"/>
    <cellStyle name="F5 11 4" xfId="10006"/>
    <cellStyle name="F5 11 5" xfId="10007"/>
    <cellStyle name="F5 11 6" xfId="10008"/>
    <cellStyle name="F5 11 7" xfId="10009"/>
    <cellStyle name="F5 11 8" xfId="10010"/>
    <cellStyle name="F5 11 9" xfId="10011"/>
    <cellStyle name="F5 12" xfId="10012"/>
    <cellStyle name="F5 12 10" xfId="10013"/>
    <cellStyle name="F5 12 11" xfId="10014"/>
    <cellStyle name="F5 12 12" xfId="10015"/>
    <cellStyle name="F5 12 13" xfId="10016"/>
    <cellStyle name="F5 12 14" xfId="10017"/>
    <cellStyle name="F5 12 2" xfId="10018"/>
    <cellStyle name="F5 12 3" xfId="10019"/>
    <cellStyle name="F5 12 4" xfId="10020"/>
    <cellStyle name="F5 12 5" xfId="10021"/>
    <cellStyle name="F5 12 6" xfId="10022"/>
    <cellStyle name="F5 12 7" xfId="10023"/>
    <cellStyle name="F5 12 8" xfId="10024"/>
    <cellStyle name="F5 12 9" xfId="10025"/>
    <cellStyle name="F5 13" xfId="10026"/>
    <cellStyle name="F5 13 10" xfId="10027"/>
    <cellStyle name="F5 13 11" xfId="10028"/>
    <cellStyle name="F5 13 12" xfId="10029"/>
    <cellStyle name="F5 13 13" xfId="10030"/>
    <cellStyle name="F5 13 14" xfId="10031"/>
    <cellStyle name="F5 13 2" xfId="10032"/>
    <cellStyle name="F5 13 3" xfId="10033"/>
    <cellStyle name="F5 13 4" xfId="10034"/>
    <cellStyle name="F5 13 5" xfId="10035"/>
    <cellStyle name="F5 13 6" xfId="10036"/>
    <cellStyle name="F5 13 7" xfId="10037"/>
    <cellStyle name="F5 13 8" xfId="10038"/>
    <cellStyle name="F5 13 9" xfId="10039"/>
    <cellStyle name="F5 14" xfId="10040"/>
    <cellStyle name="F5 14 10" xfId="10041"/>
    <cellStyle name="F5 14 11" xfId="10042"/>
    <cellStyle name="F5 14 12" xfId="10043"/>
    <cellStyle name="F5 14 13" xfId="10044"/>
    <cellStyle name="F5 14 14" xfId="10045"/>
    <cellStyle name="F5 14 2" xfId="10046"/>
    <cellStyle name="F5 14 3" xfId="10047"/>
    <cellStyle name="F5 14 4" xfId="10048"/>
    <cellStyle name="F5 14 5" xfId="10049"/>
    <cellStyle name="F5 14 6" xfId="10050"/>
    <cellStyle name="F5 14 7" xfId="10051"/>
    <cellStyle name="F5 14 8" xfId="10052"/>
    <cellStyle name="F5 14 9" xfId="10053"/>
    <cellStyle name="F5 15" xfId="10054"/>
    <cellStyle name="F5 15 10" xfId="10055"/>
    <cellStyle name="F5 15 11" xfId="10056"/>
    <cellStyle name="F5 15 12" xfId="10057"/>
    <cellStyle name="F5 15 13" xfId="10058"/>
    <cellStyle name="F5 15 14" xfId="10059"/>
    <cellStyle name="F5 15 2" xfId="10060"/>
    <cellStyle name="F5 15 3" xfId="10061"/>
    <cellStyle name="F5 15 4" xfId="10062"/>
    <cellStyle name="F5 15 5" xfId="10063"/>
    <cellStyle name="F5 15 6" xfId="10064"/>
    <cellStyle name="F5 15 7" xfId="10065"/>
    <cellStyle name="F5 15 8" xfId="10066"/>
    <cellStyle name="F5 15 9" xfId="10067"/>
    <cellStyle name="F5 16" xfId="10068"/>
    <cellStyle name="F5 17" xfId="10069"/>
    <cellStyle name="F5 18" xfId="10070"/>
    <cellStyle name="F5 19" xfId="10071"/>
    <cellStyle name="F5 2" xfId="10072"/>
    <cellStyle name="F5 2 10" xfId="10073"/>
    <cellStyle name="F5 2 11" xfId="10074"/>
    <cellStyle name="F5 2 12" xfId="10075"/>
    <cellStyle name="F5 2 13" xfId="10076"/>
    <cellStyle name="F5 2 14" xfId="10077"/>
    <cellStyle name="F5 2 2" xfId="10078"/>
    <cellStyle name="F5 2 3" xfId="10079"/>
    <cellStyle name="F5 2 4" xfId="10080"/>
    <cellStyle name="F5 2 5" xfId="10081"/>
    <cellStyle name="F5 2 6" xfId="10082"/>
    <cellStyle name="F5 2 7" xfId="10083"/>
    <cellStyle name="F5 2 8" xfId="10084"/>
    <cellStyle name="F5 2 9" xfId="10085"/>
    <cellStyle name="F5 20" xfId="10086"/>
    <cellStyle name="F5 21" xfId="10087"/>
    <cellStyle name="F5 22" xfId="10088"/>
    <cellStyle name="F5 23" xfId="10089"/>
    <cellStyle name="F5 24" xfId="10090"/>
    <cellStyle name="F5 25" xfId="10091"/>
    <cellStyle name="F5 26" xfId="10092"/>
    <cellStyle name="F5 27" xfId="10093"/>
    <cellStyle name="F5 28" xfId="10094"/>
    <cellStyle name="F5 29" xfId="10095"/>
    <cellStyle name="F5 3" xfId="10096"/>
    <cellStyle name="F5 3 10" xfId="10097"/>
    <cellStyle name="F5 3 11" xfId="10098"/>
    <cellStyle name="F5 3 12" xfId="10099"/>
    <cellStyle name="F5 3 13" xfId="10100"/>
    <cellStyle name="F5 3 14" xfId="10101"/>
    <cellStyle name="F5 3 2" xfId="10102"/>
    <cellStyle name="F5 3 3" xfId="10103"/>
    <cellStyle name="F5 3 4" xfId="10104"/>
    <cellStyle name="F5 3 5" xfId="10105"/>
    <cellStyle name="F5 3 6" xfId="10106"/>
    <cellStyle name="F5 3 7" xfId="10107"/>
    <cellStyle name="F5 3 8" xfId="10108"/>
    <cellStyle name="F5 3 9" xfId="10109"/>
    <cellStyle name="F5 4" xfId="10110"/>
    <cellStyle name="F5 4 10" xfId="10111"/>
    <cellStyle name="F5 4 11" xfId="10112"/>
    <cellStyle name="F5 4 12" xfId="10113"/>
    <cellStyle name="F5 4 13" xfId="10114"/>
    <cellStyle name="F5 4 14" xfId="10115"/>
    <cellStyle name="F5 4 2" xfId="10116"/>
    <cellStyle name="F5 4 3" xfId="10117"/>
    <cellStyle name="F5 4 4" xfId="10118"/>
    <cellStyle name="F5 4 5" xfId="10119"/>
    <cellStyle name="F5 4 6" xfId="10120"/>
    <cellStyle name="F5 4 7" xfId="10121"/>
    <cellStyle name="F5 4 8" xfId="10122"/>
    <cellStyle name="F5 4 9" xfId="10123"/>
    <cellStyle name="F5 5" xfId="10124"/>
    <cellStyle name="F5 5 10" xfId="10125"/>
    <cellStyle name="F5 5 11" xfId="10126"/>
    <cellStyle name="F5 5 12" xfId="10127"/>
    <cellStyle name="F5 5 13" xfId="10128"/>
    <cellStyle name="F5 5 14" xfId="10129"/>
    <cellStyle name="F5 5 2" xfId="10130"/>
    <cellStyle name="F5 5 3" xfId="10131"/>
    <cellStyle name="F5 5 4" xfId="10132"/>
    <cellStyle name="F5 5 5" xfId="10133"/>
    <cellStyle name="F5 5 6" xfId="10134"/>
    <cellStyle name="F5 5 7" xfId="10135"/>
    <cellStyle name="F5 5 8" xfId="10136"/>
    <cellStyle name="F5 5 9" xfId="10137"/>
    <cellStyle name="F5 6" xfId="10138"/>
    <cellStyle name="F5 6 10" xfId="10139"/>
    <cellStyle name="F5 6 11" xfId="10140"/>
    <cellStyle name="F5 6 12" xfId="10141"/>
    <cellStyle name="F5 6 13" xfId="10142"/>
    <cellStyle name="F5 6 14" xfId="10143"/>
    <cellStyle name="F5 6 2" xfId="10144"/>
    <cellStyle name="F5 6 3" xfId="10145"/>
    <cellStyle name="F5 6 4" xfId="10146"/>
    <cellStyle name="F5 6 5" xfId="10147"/>
    <cellStyle name="F5 6 6" xfId="10148"/>
    <cellStyle name="F5 6 7" xfId="10149"/>
    <cellStyle name="F5 6 8" xfId="10150"/>
    <cellStyle name="F5 6 9" xfId="10151"/>
    <cellStyle name="F5 7" xfId="10152"/>
    <cellStyle name="F5 7 10" xfId="10153"/>
    <cellStyle name="F5 7 11" xfId="10154"/>
    <cellStyle name="F5 7 12" xfId="10155"/>
    <cellStyle name="F5 7 13" xfId="10156"/>
    <cellStyle name="F5 7 14" xfId="10157"/>
    <cellStyle name="F5 7 2" xfId="10158"/>
    <cellStyle name="F5 7 3" xfId="10159"/>
    <cellStyle name="F5 7 4" xfId="10160"/>
    <cellStyle name="F5 7 5" xfId="10161"/>
    <cellStyle name="F5 7 6" xfId="10162"/>
    <cellStyle name="F5 7 7" xfId="10163"/>
    <cellStyle name="F5 7 8" xfId="10164"/>
    <cellStyle name="F5 7 9" xfId="10165"/>
    <cellStyle name="F5 8" xfId="10166"/>
    <cellStyle name="F5 8 10" xfId="10167"/>
    <cellStyle name="F5 8 11" xfId="10168"/>
    <cellStyle name="F5 8 12" xfId="10169"/>
    <cellStyle name="F5 8 13" xfId="10170"/>
    <cellStyle name="F5 8 14" xfId="10171"/>
    <cellStyle name="F5 8 2" xfId="10172"/>
    <cellStyle name="F5 8 3" xfId="10173"/>
    <cellStyle name="F5 8 4" xfId="10174"/>
    <cellStyle name="F5 8 5" xfId="10175"/>
    <cellStyle name="F5 8 6" xfId="10176"/>
    <cellStyle name="F5 8 7" xfId="10177"/>
    <cellStyle name="F5 8 8" xfId="10178"/>
    <cellStyle name="F5 8 9" xfId="10179"/>
    <cellStyle name="F5 9" xfId="10180"/>
    <cellStyle name="F5 9 10" xfId="10181"/>
    <cellStyle name="F5 9 11" xfId="10182"/>
    <cellStyle name="F5 9 12" xfId="10183"/>
    <cellStyle name="F5 9 13" xfId="10184"/>
    <cellStyle name="F5 9 14" xfId="10185"/>
    <cellStyle name="F5 9 2" xfId="10186"/>
    <cellStyle name="F5 9 3" xfId="10187"/>
    <cellStyle name="F5 9 4" xfId="10188"/>
    <cellStyle name="F5 9 5" xfId="10189"/>
    <cellStyle name="F5 9 6" xfId="10190"/>
    <cellStyle name="F5 9 7" xfId="10191"/>
    <cellStyle name="F5 9 8" xfId="10192"/>
    <cellStyle name="F5 9 9" xfId="10193"/>
    <cellStyle name="F5_1. PPh29_2008_OK_OK_1_3ToBook" xfId="10194"/>
    <cellStyle name="F6" xfId="1409"/>
    <cellStyle name="F6 10" xfId="10195"/>
    <cellStyle name="F6 10 10" xfId="10196"/>
    <cellStyle name="F6 10 11" xfId="10197"/>
    <cellStyle name="F6 10 12" xfId="10198"/>
    <cellStyle name="F6 10 13" xfId="10199"/>
    <cellStyle name="F6 10 14" xfId="10200"/>
    <cellStyle name="F6 10 2" xfId="10201"/>
    <cellStyle name="F6 10 3" xfId="10202"/>
    <cellStyle name="F6 10 4" xfId="10203"/>
    <cellStyle name="F6 10 5" xfId="10204"/>
    <cellStyle name="F6 10 6" xfId="10205"/>
    <cellStyle name="F6 10 7" xfId="10206"/>
    <cellStyle name="F6 10 8" xfId="10207"/>
    <cellStyle name="F6 10 9" xfId="10208"/>
    <cellStyle name="F6 11" xfId="10209"/>
    <cellStyle name="F6 11 10" xfId="10210"/>
    <cellStyle name="F6 11 11" xfId="10211"/>
    <cellStyle name="F6 11 12" xfId="10212"/>
    <cellStyle name="F6 11 13" xfId="10213"/>
    <cellStyle name="F6 11 14" xfId="10214"/>
    <cellStyle name="F6 11 2" xfId="10215"/>
    <cellStyle name="F6 11 3" xfId="10216"/>
    <cellStyle name="F6 11 4" xfId="10217"/>
    <cellStyle name="F6 11 5" xfId="10218"/>
    <cellStyle name="F6 11 6" xfId="10219"/>
    <cellStyle name="F6 11 7" xfId="10220"/>
    <cellStyle name="F6 11 8" xfId="10221"/>
    <cellStyle name="F6 11 9" xfId="10222"/>
    <cellStyle name="F6 12" xfId="10223"/>
    <cellStyle name="F6 12 10" xfId="10224"/>
    <cellStyle name="F6 12 11" xfId="10225"/>
    <cellStyle name="F6 12 12" xfId="10226"/>
    <cellStyle name="F6 12 13" xfId="10227"/>
    <cellStyle name="F6 12 14" xfId="10228"/>
    <cellStyle name="F6 12 2" xfId="10229"/>
    <cellStyle name="F6 12 3" xfId="10230"/>
    <cellStyle name="F6 12 4" xfId="10231"/>
    <cellStyle name="F6 12 5" xfId="10232"/>
    <cellStyle name="F6 12 6" xfId="10233"/>
    <cellStyle name="F6 12 7" xfId="10234"/>
    <cellStyle name="F6 12 8" xfId="10235"/>
    <cellStyle name="F6 12 9" xfId="10236"/>
    <cellStyle name="F6 13" xfId="10237"/>
    <cellStyle name="F6 13 10" xfId="10238"/>
    <cellStyle name="F6 13 11" xfId="10239"/>
    <cellStyle name="F6 13 12" xfId="10240"/>
    <cellStyle name="F6 13 13" xfId="10241"/>
    <cellStyle name="F6 13 14" xfId="10242"/>
    <cellStyle name="F6 13 2" xfId="10243"/>
    <cellStyle name="F6 13 3" xfId="10244"/>
    <cellStyle name="F6 13 4" xfId="10245"/>
    <cellStyle name="F6 13 5" xfId="10246"/>
    <cellStyle name="F6 13 6" xfId="10247"/>
    <cellStyle name="F6 13 7" xfId="10248"/>
    <cellStyle name="F6 13 8" xfId="10249"/>
    <cellStyle name="F6 13 9" xfId="10250"/>
    <cellStyle name="F6 14" xfId="10251"/>
    <cellStyle name="F6 14 10" xfId="10252"/>
    <cellStyle name="F6 14 11" xfId="10253"/>
    <cellStyle name="F6 14 12" xfId="10254"/>
    <cellStyle name="F6 14 13" xfId="10255"/>
    <cellStyle name="F6 14 14" xfId="10256"/>
    <cellStyle name="F6 14 2" xfId="10257"/>
    <cellStyle name="F6 14 3" xfId="10258"/>
    <cellStyle name="F6 14 4" xfId="10259"/>
    <cellStyle name="F6 14 5" xfId="10260"/>
    <cellStyle name="F6 14 6" xfId="10261"/>
    <cellStyle name="F6 14 7" xfId="10262"/>
    <cellStyle name="F6 14 8" xfId="10263"/>
    <cellStyle name="F6 14 9" xfId="10264"/>
    <cellStyle name="F6 15" xfId="10265"/>
    <cellStyle name="F6 15 10" xfId="10266"/>
    <cellStyle name="F6 15 11" xfId="10267"/>
    <cellStyle name="F6 15 12" xfId="10268"/>
    <cellStyle name="F6 15 13" xfId="10269"/>
    <cellStyle name="F6 15 14" xfId="10270"/>
    <cellStyle name="F6 15 2" xfId="10271"/>
    <cellStyle name="F6 15 3" xfId="10272"/>
    <cellStyle name="F6 15 4" xfId="10273"/>
    <cellStyle name="F6 15 5" xfId="10274"/>
    <cellStyle name="F6 15 6" xfId="10275"/>
    <cellStyle name="F6 15 7" xfId="10276"/>
    <cellStyle name="F6 15 8" xfId="10277"/>
    <cellStyle name="F6 15 9" xfId="10278"/>
    <cellStyle name="F6 16" xfId="10279"/>
    <cellStyle name="F6 17" xfId="10280"/>
    <cellStyle name="F6 18" xfId="10281"/>
    <cellStyle name="F6 19" xfId="10282"/>
    <cellStyle name="F6 2" xfId="10283"/>
    <cellStyle name="F6 2 10" xfId="10284"/>
    <cellStyle name="F6 2 11" xfId="10285"/>
    <cellStyle name="F6 2 12" xfId="10286"/>
    <cellStyle name="F6 2 13" xfId="10287"/>
    <cellStyle name="F6 2 14" xfId="10288"/>
    <cellStyle name="F6 2 2" xfId="10289"/>
    <cellStyle name="F6 2 3" xfId="10290"/>
    <cellStyle name="F6 2 4" xfId="10291"/>
    <cellStyle name="F6 2 5" xfId="10292"/>
    <cellStyle name="F6 2 6" xfId="10293"/>
    <cellStyle name="F6 2 7" xfId="10294"/>
    <cellStyle name="F6 2 8" xfId="10295"/>
    <cellStyle name="F6 2 9" xfId="10296"/>
    <cellStyle name="F6 20" xfId="10297"/>
    <cellStyle name="F6 21" xfId="10298"/>
    <cellStyle name="F6 22" xfId="10299"/>
    <cellStyle name="F6 23" xfId="10300"/>
    <cellStyle name="F6 24" xfId="10301"/>
    <cellStyle name="F6 25" xfId="10302"/>
    <cellStyle name="F6 26" xfId="10303"/>
    <cellStyle name="F6 27" xfId="10304"/>
    <cellStyle name="F6 28" xfId="10305"/>
    <cellStyle name="F6 29" xfId="10306"/>
    <cellStyle name="F6 3" xfId="10307"/>
    <cellStyle name="F6 3 10" xfId="10308"/>
    <cellStyle name="F6 3 11" xfId="10309"/>
    <cellStyle name="F6 3 12" xfId="10310"/>
    <cellStyle name="F6 3 13" xfId="10311"/>
    <cellStyle name="F6 3 14" xfId="10312"/>
    <cellStyle name="F6 3 2" xfId="10313"/>
    <cellStyle name="F6 3 3" xfId="10314"/>
    <cellStyle name="F6 3 4" xfId="10315"/>
    <cellStyle name="F6 3 5" xfId="10316"/>
    <cellStyle name="F6 3 6" xfId="10317"/>
    <cellStyle name="F6 3 7" xfId="10318"/>
    <cellStyle name="F6 3 8" xfId="10319"/>
    <cellStyle name="F6 3 9" xfId="10320"/>
    <cellStyle name="F6 4" xfId="10321"/>
    <cellStyle name="F6 4 10" xfId="10322"/>
    <cellStyle name="F6 4 11" xfId="10323"/>
    <cellStyle name="F6 4 12" xfId="10324"/>
    <cellStyle name="F6 4 13" xfId="10325"/>
    <cellStyle name="F6 4 14" xfId="10326"/>
    <cellStyle name="F6 4 2" xfId="10327"/>
    <cellStyle name="F6 4 3" xfId="10328"/>
    <cellStyle name="F6 4 4" xfId="10329"/>
    <cellStyle name="F6 4 5" xfId="10330"/>
    <cellStyle name="F6 4 6" xfId="10331"/>
    <cellStyle name="F6 4 7" xfId="10332"/>
    <cellStyle name="F6 4 8" xfId="10333"/>
    <cellStyle name="F6 4 9" xfId="10334"/>
    <cellStyle name="F6 5" xfId="10335"/>
    <cellStyle name="F6 5 10" xfId="10336"/>
    <cellStyle name="F6 5 11" xfId="10337"/>
    <cellStyle name="F6 5 12" xfId="10338"/>
    <cellStyle name="F6 5 13" xfId="10339"/>
    <cellStyle name="F6 5 14" xfId="10340"/>
    <cellStyle name="F6 5 2" xfId="10341"/>
    <cellStyle name="F6 5 3" xfId="10342"/>
    <cellStyle name="F6 5 4" xfId="10343"/>
    <cellStyle name="F6 5 5" xfId="10344"/>
    <cellStyle name="F6 5 6" xfId="10345"/>
    <cellStyle name="F6 5 7" xfId="10346"/>
    <cellStyle name="F6 5 8" xfId="10347"/>
    <cellStyle name="F6 5 9" xfId="10348"/>
    <cellStyle name="F6 6" xfId="10349"/>
    <cellStyle name="F6 6 10" xfId="10350"/>
    <cellStyle name="F6 6 11" xfId="10351"/>
    <cellStyle name="F6 6 12" xfId="10352"/>
    <cellStyle name="F6 6 13" xfId="10353"/>
    <cellStyle name="F6 6 14" xfId="10354"/>
    <cellStyle name="F6 6 2" xfId="10355"/>
    <cellStyle name="F6 6 3" xfId="10356"/>
    <cellStyle name="F6 6 4" xfId="10357"/>
    <cellStyle name="F6 6 5" xfId="10358"/>
    <cellStyle name="F6 6 6" xfId="10359"/>
    <cellStyle name="F6 6 7" xfId="10360"/>
    <cellStyle name="F6 6 8" xfId="10361"/>
    <cellStyle name="F6 6 9" xfId="10362"/>
    <cellStyle name="F6 7" xfId="10363"/>
    <cellStyle name="F6 7 10" xfId="10364"/>
    <cellStyle name="F6 7 11" xfId="10365"/>
    <cellStyle name="F6 7 12" xfId="10366"/>
    <cellStyle name="F6 7 13" xfId="10367"/>
    <cellStyle name="F6 7 14" xfId="10368"/>
    <cellStyle name="F6 7 2" xfId="10369"/>
    <cellStyle name="F6 7 3" xfId="10370"/>
    <cellStyle name="F6 7 4" xfId="10371"/>
    <cellStyle name="F6 7 5" xfId="10372"/>
    <cellStyle name="F6 7 6" xfId="10373"/>
    <cellStyle name="F6 7 7" xfId="10374"/>
    <cellStyle name="F6 7 8" xfId="10375"/>
    <cellStyle name="F6 7 9" xfId="10376"/>
    <cellStyle name="F6 8" xfId="10377"/>
    <cellStyle name="F6 8 10" xfId="10378"/>
    <cellStyle name="F6 8 11" xfId="10379"/>
    <cellStyle name="F6 8 12" xfId="10380"/>
    <cellStyle name="F6 8 13" xfId="10381"/>
    <cellStyle name="F6 8 14" xfId="10382"/>
    <cellStyle name="F6 8 2" xfId="10383"/>
    <cellStyle name="F6 8 3" xfId="10384"/>
    <cellStyle name="F6 8 4" xfId="10385"/>
    <cellStyle name="F6 8 5" xfId="10386"/>
    <cellStyle name="F6 8 6" xfId="10387"/>
    <cellStyle name="F6 8 7" xfId="10388"/>
    <cellStyle name="F6 8 8" xfId="10389"/>
    <cellStyle name="F6 8 9" xfId="10390"/>
    <cellStyle name="F6 9" xfId="10391"/>
    <cellStyle name="F6 9 10" xfId="10392"/>
    <cellStyle name="F6 9 11" xfId="10393"/>
    <cellStyle name="F6 9 12" xfId="10394"/>
    <cellStyle name="F6 9 13" xfId="10395"/>
    <cellStyle name="F6 9 14" xfId="10396"/>
    <cellStyle name="F6 9 2" xfId="10397"/>
    <cellStyle name="F6 9 3" xfId="10398"/>
    <cellStyle name="F6 9 4" xfId="10399"/>
    <cellStyle name="F6 9 5" xfId="10400"/>
    <cellStyle name="F6 9 6" xfId="10401"/>
    <cellStyle name="F6 9 7" xfId="10402"/>
    <cellStyle name="F6 9 8" xfId="10403"/>
    <cellStyle name="F6 9 9" xfId="10404"/>
    <cellStyle name="F6_1. PPh29_2008_OK_OK_1_3ToBook" xfId="10405"/>
    <cellStyle name="F7" xfId="1410"/>
    <cellStyle name="F7 10" xfId="10406"/>
    <cellStyle name="F7 10 10" xfId="10407"/>
    <cellStyle name="F7 10 11" xfId="10408"/>
    <cellStyle name="F7 10 12" xfId="10409"/>
    <cellStyle name="F7 10 13" xfId="10410"/>
    <cellStyle name="F7 10 14" xfId="10411"/>
    <cellStyle name="F7 10 2" xfId="10412"/>
    <cellStyle name="F7 10 3" xfId="10413"/>
    <cellStyle name="F7 10 4" xfId="10414"/>
    <cellStyle name="F7 10 5" xfId="10415"/>
    <cellStyle name="F7 10 6" xfId="10416"/>
    <cellStyle name="F7 10 7" xfId="10417"/>
    <cellStyle name="F7 10 8" xfId="10418"/>
    <cellStyle name="F7 10 9" xfId="10419"/>
    <cellStyle name="F7 11" xfId="10420"/>
    <cellStyle name="F7 11 10" xfId="10421"/>
    <cellStyle name="F7 11 11" xfId="10422"/>
    <cellStyle name="F7 11 12" xfId="10423"/>
    <cellStyle name="F7 11 13" xfId="10424"/>
    <cellStyle name="F7 11 14" xfId="10425"/>
    <cellStyle name="F7 11 2" xfId="10426"/>
    <cellStyle name="F7 11 3" xfId="10427"/>
    <cellStyle name="F7 11 4" xfId="10428"/>
    <cellStyle name="F7 11 5" xfId="10429"/>
    <cellStyle name="F7 11 6" xfId="10430"/>
    <cellStyle name="F7 11 7" xfId="10431"/>
    <cellStyle name="F7 11 8" xfId="10432"/>
    <cellStyle name="F7 11 9" xfId="10433"/>
    <cellStyle name="F7 12" xfId="10434"/>
    <cellStyle name="F7 12 10" xfId="10435"/>
    <cellStyle name="F7 12 11" xfId="10436"/>
    <cellStyle name="F7 12 12" xfId="10437"/>
    <cellStyle name="F7 12 13" xfId="10438"/>
    <cellStyle name="F7 12 14" xfId="10439"/>
    <cellStyle name="F7 12 2" xfId="10440"/>
    <cellStyle name="F7 12 3" xfId="10441"/>
    <cellStyle name="F7 12 4" xfId="10442"/>
    <cellStyle name="F7 12 5" xfId="10443"/>
    <cellStyle name="F7 12 6" xfId="10444"/>
    <cellStyle name="F7 12 7" xfId="10445"/>
    <cellStyle name="F7 12 8" xfId="10446"/>
    <cellStyle name="F7 12 9" xfId="10447"/>
    <cellStyle name="F7 13" xfId="10448"/>
    <cellStyle name="F7 13 10" xfId="10449"/>
    <cellStyle name="F7 13 11" xfId="10450"/>
    <cellStyle name="F7 13 12" xfId="10451"/>
    <cellStyle name="F7 13 13" xfId="10452"/>
    <cellStyle name="F7 13 14" xfId="10453"/>
    <cellStyle name="F7 13 2" xfId="10454"/>
    <cellStyle name="F7 13 3" xfId="10455"/>
    <cellStyle name="F7 13 4" xfId="10456"/>
    <cellStyle name="F7 13 5" xfId="10457"/>
    <cellStyle name="F7 13 6" xfId="10458"/>
    <cellStyle name="F7 13 7" xfId="10459"/>
    <cellStyle name="F7 13 8" xfId="10460"/>
    <cellStyle name="F7 13 9" xfId="10461"/>
    <cellStyle name="F7 14" xfId="10462"/>
    <cellStyle name="F7 14 10" xfId="10463"/>
    <cellStyle name="F7 14 11" xfId="10464"/>
    <cellStyle name="F7 14 12" xfId="10465"/>
    <cellStyle name="F7 14 13" xfId="10466"/>
    <cellStyle name="F7 14 14" xfId="10467"/>
    <cellStyle name="F7 14 2" xfId="10468"/>
    <cellStyle name="F7 14 3" xfId="10469"/>
    <cellStyle name="F7 14 4" xfId="10470"/>
    <cellStyle name="F7 14 5" xfId="10471"/>
    <cellStyle name="F7 14 6" xfId="10472"/>
    <cellStyle name="F7 14 7" xfId="10473"/>
    <cellStyle name="F7 14 8" xfId="10474"/>
    <cellStyle name="F7 14 9" xfId="10475"/>
    <cellStyle name="F7 15" xfId="10476"/>
    <cellStyle name="F7 15 10" xfId="10477"/>
    <cellStyle name="F7 15 11" xfId="10478"/>
    <cellStyle name="F7 15 12" xfId="10479"/>
    <cellStyle name="F7 15 13" xfId="10480"/>
    <cellStyle name="F7 15 14" xfId="10481"/>
    <cellStyle name="F7 15 2" xfId="10482"/>
    <cellStyle name="F7 15 3" xfId="10483"/>
    <cellStyle name="F7 15 4" xfId="10484"/>
    <cellStyle name="F7 15 5" xfId="10485"/>
    <cellStyle name="F7 15 6" xfId="10486"/>
    <cellStyle name="F7 15 7" xfId="10487"/>
    <cellStyle name="F7 15 8" xfId="10488"/>
    <cellStyle name="F7 15 9" xfId="10489"/>
    <cellStyle name="F7 16" xfId="10490"/>
    <cellStyle name="F7 17" xfId="10491"/>
    <cellStyle name="F7 18" xfId="10492"/>
    <cellStyle name="F7 19" xfId="10493"/>
    <cellStyle name="F7 2" xfId="1411"/>
    <cellStyle name="F7 2 10" xfId="10494"/>
    <cellStyle name="F7 2 11" xfId="10495"/>
    <cellStyle name="F7 2 12" xfId="10496"/>
    <cellStyle name="F7 2 13" xfId="10497"/>
    <cellStyle name="F7 2 14" xfId="10498"/>
    <cellStyle name="F7 2 2" xfId="10499"/>
    <cellStyle name="F7 2 3" xfId="10500"/>
    <cellStyle name="F7 2 4" xfId="10501"/>
    <cellStyle name="F7 2 5" xfId="10502"/>
    <cellStyle name="F7 2 6" xfId="10503"/>
    <cellStyle name="F7 2 7" xfId="10504"/>
    <cellStyle name="F7 2 8" xfId="10505"/>
    <cellStyle name="F7 2 9" xfId="10506"/>
    <cellStyle name="F7 20" xfId="10507"/>
    <cellStyle name="F7 21" xfId="10508"/>
    <cellStyle name="F7 22" xfId="10509"/>
    <cellStyle name="F7 23" xfId="10510"/>
    <cellStyle name="F7 24" xfId="10511"/>
    <cellStyle name="F7 25" xfId="10512"/>
    <cellStyle name="F7 26" xfId="10513"/>
    <cellStyle name="F7 27" xfId="10514"/>
    <cellStyle name="F7 28" xfId="10515"/>
    <cellStyle name="F7 29" xfId="10516"/>
    <cellStyle name="F7 3" xfId="10517"/>
    <cellStyle name="F7 3 10" xfId="10518"/>
    <cellStyle name="F7 3 11" xfId="10519"/>
    <cellStyle name="F7 3 12" xfId="10520"/>
    <cellStyle name="F7 3 13" xfId="10521"/>
    <cellStyle name="F7 3 14" xfId="10522"/>
    <cellStyle name="F7 3 2" xfId="10523"/>
    <cellStyle name="F7 3 3" xfId="10524"/>
    <cellStyle name="F7 3 4" xfId="10525"/>
    <cellStyle name="F7 3 5" xfId="10526"/>
    <cellStyle name="F7 3 6" xfId="10527"/>
    <cellStyle name="F7 3 7" xfId="10528"/>
    <cellStyle name="F7 3 8" xfId="10529"/>
    <cellStyle name="F7 3 9" xfId="10530"/>
    <cellStyle name="F7 4" xfId="10531"/>
    <cellStyle name="F7 4 10" xfId="10532"/>
    <cellStyle name="F7 4 11" xfId="10533"/>
    <cellStyle name="F7 4 12" xfId="10534"/>
    <cellStyle name="F7 4 13" xfId="10535"/>
    <cellStyle name="F7 4 14" xfId="10536"/>
    <cellStyle name="F7 4 2" xfId="10537"/>
    <cellStyle name="F7 4 3" xfId="10538"/>
    <cellStyle name="F7 4 4" xfId="10539"/>
    <cellStyle name="F7 4 5" xfId="10540"/>
    <cellStyle name="F7 4 6" xfId="10541"/>
    <cellStyle name="F7 4 7" xfId="10542"/>
    <cellStyle name="F7 4 8" xfId="10543"/>
    <cellStyle name="F7 4 9" xfId="10544"/>
    <cellStyle name="F7 5" xfId="10545"/>
    <cellStyle name="F7 5 10" xfId="10546"/>
    <cellStyle name="F7 5 11" xfId="10547"/>
    <cellStyle name="F7 5 12" xfId="10548"/>
    <cellStyle name="F7 5 13" xfId="10549"/>
    <cellStyle name="F7 5 14" xfId="10550"/>
    <cellStyle name="F7 5 2" xfId="10551"/>
    <cellStyle name="F7 5 3" xfId="10552"/>
    <cellStyle name="F7 5 4" xfId="10553"/>
    <cellStyle name="F7 5 5" xfId="10554"/>
    <cellStyle name="F7 5 6" xfId="10555"/>
    <cellStyle name="F7 5 7" xfId="10556"/>
    <cellStyle name="F7 5 8" xfId="10557"/>
    <cellStyle name="F7 5 9" xfId="10558"/>
    <cellStyle name="F7 6" xfId="10559"/>
    <cellStyle name="F7 6 10" xfId="10560"/>
    <cellStyle name="F7 6 11" xfId="10561"/>
    <cellStyle name="F7 6 12" xfId="10562"/>
    <cellStyle name="F7 6 13" xfId="10563"/>
    <cellStyle name="F7 6 14" xfId="10564"/>
    <cellStyle name="F7 6 2" xfId="10565"/>
    <cellStyle name="F7 6 3" xfId="10566"/>
    <cellStyle name="F7 6 4" xfId="10567"/>
    <cellStyle name="F7 6 5" xfId="10568"/>
    <cellStyle name="F7 6 6" xfId="10569"/>
    <cellStyle name="F7 6 7" xfId="10570"/>
    <cellStyle name="F7 6 8" xfId="10571"/>
    <cellStyle name="F7 6 9" xfId="10572"/>
    <cellStyle name="F7 7" xfId="10573"/>
    <cellStyle name="F7 7 10" xfId="10574"/>
    <cellStyle name="F7 7 11" xfId="10575"/>
    <cellStyle name="F7 7 12" xfId="10576"/>
    <cellStyle name="F7 7 13" xfId="10577"/>
    <cellStyle name="F7 7 14" xfId="10578"/>
    <cellStyle name="F7 7 2" xfId="10579"/>
    <cellStyle name="F7 7 3" xfId="10580"/>
    <cellStyle name="F7 7 4" xfId="10581"/>
    <cellStyle name="F7 7 5" xfId="10582"/>
    <cellStyle name="F7 7 6" xfId="10583"/>
    <cellStyle name="F7 7 7" xfId="10584"/>
    <cellStyle name="F7 7 8" xfId="10585"/>
    <cellStyle name="F7 7 9" xfId="10586"/>
    <cellStyle name="F7 8" xfId="10587"/>
    <cellStyle name="F7 8 10" xfId="10588"/>
    <cellStyle name="F7 8 11" xfId="10589"/>
    <cellStyle name="F7 8 12" xfId="10590"/>
    <cellStyle name="F7 8 13" xfId="10591"/>
    <cellStyle name="F7 8 14" xfId="10592"/>
    <cellStyle name="F7 8 2" xfId="10593"/>
    <cellStyle name="F7 8 3" xfId="10594"/>
    <cellStyle name="F7 8 4" xfId="10595"/>
    <cellStyle name="F7 8 5" xfId="10596"/>
    <cellStyle name="F7 8 6" xfId="10597"/>
    <cellStyle name="F7 8 7" xfId="10598"/>
    <cellStyle name="F7 8 8" xfId="10599"/>
    <cellStyle name="F7 8 9" xfId="10600"/>
    <cellStyle name="F7 9" xfId="10601"/>
    <cellStyle name="F7 9 10" xfId="10602"/>
    <cellStyle name="F7 9 11" xfId="10603"/>
    <cellStyle name="F7 9 12" xfId="10604"/>
    <cellStyle name="F7 9 13" xfId="10605"/>
    <cellStyle name="F7 9 14" xfId="10606"/>
    <cellStyle name="F7 9 2" xfId="10607"/>
    <cellStyle name="F7 9 3" xfId="10608"/>
    <cellStyle name="F7 9 4" xfId="10609"/>
    <cellStyle name="F7 9 5" xfId="10610"/>
    <cellStyle name="F7 9 6" xfId="10611"/>
    <cellStyle name="F7 9 7" xfId="10612"/>
    <cellStyle name="F7 9 8" xfId="10613"/>
    <cellStyle name="F7 9 9" xfId="10614"/>
    <cellStyle name="F7_1. PPh29_2008_OK_OK_1_3ToBook" xfId="10615"/>
    <cellStyle name="F8" xfId="1412"/>
    <cellStyle name="F8 10" xfId="10616"/>
    <cellStyle name="F8 10 10" xfId="10617"/>
    <cellStyle name="F8 10 11" xfId="10618"/>
    <cellStyle name="F8 10 12" xfId="10619"/>
    <cellStyle name="F8 10 13" xfId="10620"/>
    <cellStyle name="F8 10 14" xfId="10621"/>
    <cellStyle name="F8 10 2" xfId="10622"/>
    <cellStyle name="F8 10 3" xfId="10623"/>
    <cellStyle name="F8 10 4" xfId="10624"/>
    <cellStyle name="F8 10 5" xfId="10625"/>
    <cellStyle name="F8 10 6" xfId="10626"/>
    <cellStyle name="F8 10 7" xfId="10627"/>
    <cellStyle name="F8 10 8" xfId="10628"/>
    <cellStyle name="F8 10 9" xfId="10629"/>
    <cellStyle name="F8 11" xfId="10630"/>
    <cellStyle name="F8 11 10" xfId="10631"/>
    <cellStyle name="F8 11 11" xfId="10632"/>
    <cellStyle name="F8 11 12" xfId="10633"/>
    <cellStyle name="F8 11 13" xfId="10634"/>
    <cellStyle name="F8 11 14" xfId="10635"/>
    <cellStyle name="F8 11 2" xfId="10636"/>
    <cellStyle name="F8 11 3" xfId="10637"/>
    <cellStyle name="F8 11 4" xfId="10638"/>
    <cellStyle name="F8 11 5" xfId="10639"/>
    <cellStyle name="F8 11 6" xfId="10640"/>
    <cellStyle name="F8 11 7" xfId="10641"/>
    <cellStyle name="F8 11 8" xfId="10642"/>
    <cellStyle name="F8 11 9" xfId="10643"/>
    <cellStyle name="F8 12" xfId="10644"/>
    <cellStyle name="F8 12 10" xfId="10645"/>
    <cellStyle name="F8 12 11" xfId="10646"/>
    <cellStyle name="F8 12 12" xfId="10647"/>
    <cellStyle name="F8 12 13" xfId="10648"/>
    <cellStyle name="F8 12 14" xfId="10649"/>
    <cellStyle name="F8 12 2" xfId="10650"/>
    <cellStyle name="F8 12 3" xfId="10651"/>
    <cellStyle name="F8 12 4" xfId="10652"/>
    <cellStyle name="F8 12 5" xfId="10653"/>
    <cellStyle name="F8 12 6" xfId="10654"/>
    <cellStyle name="F8 12 7" xfId="10655"/>
    <cellStyle name="F8 12 8" xfId="10656"/>
    <cellStyle name="F8 12 9" xfId="10657"/>
    <cellStyle name="F8 13" xfId="10658"/>
    <cellStyle name="F8 13 10" xfId="10659"/>
    <cellStyle name="F8 13 11" xfId="10660"/>
    <cellStyle name="F8 13 12" xfId="10661"/>
    <cellStyle name="F8 13 13" xfId="10662"/>
    <cellStyle name="F8 13 14" xfId="10663"/>
    <cellStyle name="F8 13 2" xfId="10664"/>
    <cellStyle name="F8 13 3" xfId="10665"/>
    <cellStyle name="F8 13 4" xfId="10666"/>
    <cellStyle name="F8 13 5" xfId="10667"/>
    <cellStyle name="F8 13 6" xfId="10668"/>
    <cellStyle name="F8 13 7" xfId="10669"/>
    <cellStyle name="F8 13 8" xfId="10670"/>
    <cellStyle name="F8 13 9" xfId="10671"/>
    <cellStyle name="F8 14" xfId="10672"/>
    <cellStyle name="F8 14 10" xfId="10673"/>
    <cellStyle name="F8 14 11" xfId="10674"/>
    <cellStyle name="F8 14 12" xfId="10675"/>
    <cellStyle name="F8 14 13" xfId="10676"/>
    <cellStyle name="F8 14 14" xfId="10677"/>
    <cellStyle name="F8 14 2" xfId="10678"/>
    <cellStyle name="F8 14 3" xfId="10679"/>
    <cellStyle name="F8 14 4" xfId="10680"/>
    <cellStyle name="F8 14 5" xfId="10681"/>
    <cellStyle name="F8 14 6" xfId="10682"/>
    <cellStyle name="F8 14 7" xfId="10683"/>
    <cellStyle name="F8 14 8" xfId="10684"/>
    <cellStyle name="F8 14 9" xfId="10685"/>
    <cellStyle name="F8 15" xfId="10686"/>
    <cellStyle name="F8 15 10" xfId="10687"/>
    <cellStyle name="F8 15 11" xfId="10688"/>
    <cellStyle name="F8 15 12" xfId="10689"/>
    <cellStyle name="F8 15 13" xfId="10690"/>
    <cellStyle name="F8 15 14" xfId="10691"/>
    <cellStyle name="F8 15 2" xfId="10692"/>
    <cellStyle name="F8 15 3" xfId="10693"/>
    <cellStyle name="F8 15 4" xfId="10694"/>
    <cellStyle name="F8 15 5" xfId="10695"/>
    <cellStyle name="F8 15 6" xfId="10696"/>
    <cellStyle name="F8 15 7" xfId="10697"/>
    <cellStyle name="F8 15 8" xfId="10698"/>
    <cellStyle name="F8 15 9" xfId="10699"/>
    <cellStyle name="F8 16" xfId="10700"/>
    <cellStyle name="F8 17" xfId="10701"/>
    <cellStyle name="F8 18" xfId="10702"/>
    <cellStyle name="F8 19" xfId="10703"/>
    <cellStyle name="F8 2" xfId="10704"/>
    <cellStyle name="F8 2 10" xfId="10705"/>
    <cellStyle name="F8 2 11" xfId="10706"/>
    <cellStyle name="F8 2 12" xfId="10707"/>
    <cellStyle name="F8 2 13" xfId="10708"/>
    <cellStyle name="F8 2 14" xfId="10709"/>
    <cellStyle name="F8 2 2" xfId="10710"/>
    <cellStyle name="F8 2 3" xfId="10711"/>
    <cellStyle name="F8 2 4" xfId="10712"/>
    <cellStyle name="F8 2 5" xfId="10713"/>
    <cellStyle name="F8 2 6" xfId="10714"/>
    <cellStyle name="F8 2 7" xfId="10715"/>
    <cellStyle name="F8 2 8" xfId="10716"/>
    <cellStyle name="F8 2 9" xfId="10717"/>
    <cellStyle name="F8 20" xfId="10718"/>
    <cellStyle name="F8 21" xfId="10719"/>
    <cellStyle name="F8 22" xfId="10720"/>
    <cellStyle name="F8 23" xfId="10721"/>
    <cellStyle name="F8 24" xfId="10722"/>
    <cellStyle name="F8 25" xfId="10723"/>
    <cellStyle name="F8 26" xfId="10724"/>
    <cellStyle name="F8 27" xfId="10725"/>
    <cellStyle name="F8 28" xfId="10726"/>
    <cellStyle name="F8 29" xfId="10727"/>
    <cellStyle name="F8 3" xfId="10728"/>
    <cellStyle name="F8 3 10" xfId="10729"/>
    <cellStyle name="F8 3 11" xfId="10730"/>
    <cellStyle name="F8 3 12" xfId="10731"/>
    <cellStyle name="F8 3 13" xfId="10732"/>
    <cellStyle name="F8 3 14" xfId="10733"/>
    <cellStyle name="F8 3 2" xfId="10734"/>
    <cellStyle name="F8 3 3" xfId="10735"/>
    <cellStyle name="F8 3 4" xfId="10736"/>
    <cellStyle name="F8 3 5" xfId="10737"/>
    <cellStyle name="F8 3 6" xfId="10738"/>
    <cellStyle name="F8 3 7" xfId="10739"/>
    <cellStyle name="F8 3 8" xfId="10740"/>
    <cellStyle name="F8 3 9" xfId="10741"/>
    <cellStyle name="F8 4" xfId="10742"/>
    <cellStyle name="F8 4 10" xfId="10743"/>
    <cellStyle name="F8 4 11" xfId="10744"/>
    <cellStyle name="F8 4 12" xfId="10745"/>
    <cellStyle name="F8 4 13" xfId="10746"/>
    <cellStyle name="F8 4 14" xfId="10747"/>
    <cellStyle name="F8 4 2" xfId="10748"/>
    <cellStyle name="F8 4 3" xfId="10749"/>
    <cellStyle name="F8 4 4" xfId="10750"/>
    <cellStyle name="F8 4 5" xfId="10751"/>
    <cellStyle name="F8 4 6" xfId="10752"/>
    <cellStyle name="F8 4 7" xfId="10753"/>
    <cellStyle name="F8 4 8" xfId="10754"/>
    <cellStyle name="F8 4 9" xfId="10755"/>
    <cellStyle name="F8 5" xfId="10756"/>
    <cellStyle name="F8 5 10" xfId="10757"/>
    <cellStyle name="F8 5 11" xfId="10758"/>
    <cellStyle name="F8 5 12" xfId="10759"/>
    <cellStyle name="F8 5 13" xfId="10760"/>
    <cellStyle name="F8 5 14" xfId="10761"/>
    <cellStyle name="F8 5 2" xfId="10762"/>
    <cellStyle name="F8 5 3" xfId="10763"/>
    <cellStyle name="F8 5 4" xfId="10764"/>
    <cellStyle name="F8 5 5" xfId="10765"/>
    <cellStyle name="F8 5 6" xfId="10766"/>
    <cellStyle name="F8 5 7" xfId="10767"/>
    <cellStyle name="F8 5 8" xfId="10768"/>
    <cellStyle name="F8 5 9" xfId="10769"/>
    <cellStyle name="F8 6" xfId="10770"/>
    <cellStyle name="F8 6 10" xfId="10771"/>
    <cellStyle name="F8 6 11" xfId="10772"/>
    <cellStyle name="F8 6 12" xfId="10773"/>
    <cellStyle name="F8 6 13" xfId="10774"/>
    <cellStyle name="F8 6 14" xfId="10775"/>
    <cellStyle name="F8 6 2" xfId="10776"/>
    <cellStyle name="F8 6 3" xfId="10777"/>
    <cellStyle name="F8 6 4" xfId="10778"/>
    <cellStyle name="F8 6 5" xfId="10779"/>
    <cellStyle name="F8 6 6" xfId="10780"/>
    <cellStyle name="F8 6 7" xfId="10781"/>
    <cellStyle name="F8 6 8" xfId="10782"/>
    <cellStyle name="F8 6 9" xfId="10783"/>
    <cellStyle name="F8 7" xfId="10784"/>
    <cellStyle name="F8 7 10" xfId="10785"/>
    <cellStyle name="F8 7 11" xfId="10786"/>
    <cellStyle name="F8 7 12" xfId="10787"/>
    <cellStyle name="F8 7 13" xfId="10788"/>
    <cellStyle name="F8 7 14" xfId="10789"/>
    <cellStyle name="F8 7 2" xfId="10790"/>
    <cellStyle name="F8 7 3" xfId="10791"/>
    <cellStyle name="F8 7 4" xfId="10792"/>
    <cellStyle name="F8 7 5" xfId="10793"/>
    <cellStyle name="F8 7 6" xfId="10794"/>
    <cellStyle name="F8 7 7" xfId="10795"/>
    <cellStyle name="F8 7 8" xfId="10796"/>
    <cellStyle name="F8 7 9" xfId="10797"/>
    <cellStyle name="F8 8" xfId="10798"/>
    <cellStyle name="F8 8 10" xfId="10799"/>
    <cellStyle name="F8 8 11" xfId="10800"/>
    <cellStyle name="F8 8 12" xfId="10801"/>
    <cellStyle name="F8 8 13" xfId="10802"/>
    <cellStyle name="F8 8 14" xfId="10803"/>
    <cellStyle name="F8 8 2" xfId="10804"/>
    <cellStyle name="F8 8 3" xfId="10805"/>
    <cellStyle name="F8 8 4" xfId="10806"/>
    <cellStyle name="F8 8 5" xfId="10807"/>
    <cellStyle name="F8 8 6" xfId="10808"/>
    <cellStyle name="F8 8 7" xfId="10809"/>
    <cellStyle name="F8 8 8" xfId="10810"/>
    <cellStyle name="F8 8 9" xfId="10811"/>
    <cellStyle name="F8 9" xfId="10812"/>
    <cellStyle name="F8 9 10" xfId="10813"/>
    <cellStyle name="F8 9 11" xfId="10814"/>
    <cellStyle name="F8 9 12" xfId="10815"/>
    <cellStyle name="F8 9 13" xfId="10816"/>
    <cellStyle name="F8 9 14" xfId="10817"/>
    <cellStyle name="F8 9 2" xfId="10818"/>
    <cellStyle name="F8 9 3" xfId="10819"/>
    <cellStyle name="F8 9 4" xfId="10820"/>
    <cellStyle name="F8 9 5" xfId="10821"/>
    <cellStyle name="F8 9 6" xfId="10822"/>
    <cellStyle name="F8 9 7" xfId="10823"/>
    <cellStyle name="F8 9 8" xfId="10824"/>
    <cellStyle name="F8 9 9" xfId="10825"/>
    <cellStyle name="F8_1. PPh29_2008_OK_OK_1_3ToBook" xfId="10826"/>
    <cellStyle name="Financier0" xfId="10827"/>
    <cellStyle name="Fixed" xfId="1413"/>
    <cellStyle name="Fixed [0]" xfId="1414"/>
    <cellStyle name="Fixed [0] 10" xfId="10828"/>
    <cellStyle name="Fixed [0] 11" xfId="10829"/>
    <cellStyle name="Fixed [0] 12" xfId="10830"/>
    <cellStyle name="Fixed [0] 13" xfId="10831"/>
    <cellStyle name="Fixed [0] 14" xfId="20495"/>
    <cellStyle name="Fixed [0] 2" xfId="1415"/>
    <cellStyle name="Fixed [0] 2 2" xfId="20496"/>
    <cellStyle name="Fixed [0] 3" xfId="10832"/>
    <cellStyle name="Fixed [0] 3 2" xfId="21067"/>
    <cellStyle name="Fixed [0] 4" xfId="10833"/>
    <cellStyle name="Fixed [0] 5" xfId="10834"/>
    <cellStyle name="Fixed [0] 6" xfId="10835"/>
    <cellStyle name="Fixed [0] 7" xfId="10836"/>
    <cellStyle name="Fixed [0] 8" xfId="10837"/>
    <cellStyle name="Fixed [0] 9" xfId="10838"/>
    <cellStyle name="Fixed 10" xfId="1416"/>
    <cellStyle name="Fixed 11" xfId="1417"/>
    <cellStyle name="Fixed 12" xfId="1418"/>
    <cellStyle name="Fixed 13" xfId="1419"/>
    <cellStyle name="Fixed 14" xfId="1420"/>
    <cellStyle name="Fixed 15" xfId="1421"/>
    <cellStyle name="Fixed 16" xfId="1422"/>
    <cellStyle name="Fixed 17" xfId="1423"/>
    <cellStyle name="Fixed 18" xfId="1424"/>
    <cellStyle name="Fixed 19" xfId="1425"/>
    <cellStyle name="Fixed 2" xfId="1426"/>
    <cellStyle name="Fixed 2 2" xfId="10839"/>
    <cellStyle name="Fixed 20" xfId="1427"/>
    <cellStyle name="Fixed 21" xfId="1428"/>
    <cellStyle name="Fixed 22" xfId="1429"/>
    <cellStyle name="Fixed 23" xfId="1430"/>
    <cellStyle name="Fixed 24" xfId="1431"/>
    <cellStyle name="Fixed 25" xfId="2092"/>
    <cellStyle name="Fixed 26" xfId="2093"/>
    <cellStyle name="Fixed 27" xfId="17287"/>
    <cellStyle name="Fixed 28" xfId="17538"/>
    <cellStyle name="Fixed 29" xfId="17307"/>
    <cellStyle name="Fixed 3" xfId="1432"/>
    <cellStyle name="Fixed 3 2" xfId="10840"/>
    <cellStyle name="Fixed 30" xfId="17529"/>
    <cellStyle name="Fixed 31" xfId="17316"/>
    <cellStyle name="Fixed 32" xfId="17521"/>
    <cellStyle name="Fixed 33" xfId="17325"/>
    <cellStyle name="Fixed 34" xfId="17513"/>
    <cellStyle name="Fixed 35" xfId="17333"/>
    <cellStyle name="Fixed 36" xfId="17506"/>
    <cellStyle name="Fixed 37" xfId="17341"/>
    <cellStyle name="Fixed 38" xfId="17498"/>
    <cellStyle name="Fixed 39" xfId="17349"/>
    <cellStyle name="Fixed 4" xfId="1433"/>
    <cellStyle name="Fixed 4 2" xfId="10841"/>
    <cellStyle name="Fixed 40" xfId="17490"/>
    <cellStyle name="Fixed 41" xfId="17357"/>
    <cellStyle name="Fixed 42" xfId="17481"/>
    <cellStyle name="Fixed 43" xfId="17365"/>
    <cellStyle name="Fixed 44" xfId="17466"/>
    <cellStyle name="Fixed 45" xfId="17374"/>
    <cellStyle name="Fixed 46" xfId="17457"/>
    <cellStyle name="Fixed 47" xfId="17384"/>
    <cellStyle name="Fixed 48" xfId="17448"/>
    <cellStyle name="Fixed 49" xfId="17393"/>
    <cellStyle name="Fixed 5" xfId="1434"/>
    <cellStyle name="Fixed 5 2" xfId="10842"/>
    <cellStyle name="Fixed 50" xfId="17440"/>
    <cellStyle name="Fixed 51" xfId="17402"/>
    <cellStyle name="Fixed 52" xfId="17379"/>
    <cellStyle name="Fixed 53" xfId="17453"/>
    <cellStyle name="Fixed 54" xfId="17388"/>
    <cellStyle name="Fixed 55" xfId="17445"/>
    <cellStyle name="Fixed 56" xfId="17397"/>
    <cellStyle name="Fixed 57" xfId="17323"/>
    <cellStyle name="Fixed 58" xfId="17404"/>
    <cellStyle name="Fixed 59" xfId="17576"/>
    <cellStyle name="Fixed 6" xfId="1435"/>
    <cellStyle name="Fixed 6 2" xfId="10843"/>
    <cellStyle name="Fixed 60" xfId="17616"/>
    <cellStyle name="Fixed 61" xfId="17592"/>
    <cellStyle name="Fixed 62" xfId="17610"/>
    <cellStyle name="Fixed 63" xfId="17872"/>
    <cellStyle name="Fixed 64" xfId="17900"/>
    <cellStyle name="Fixed 65" xfId="18218"/>
    <cellStyle name="Fixed 66" xfId="18892"/>
    <cellStyle name="Fixed 7" xfId="1436"/>
    <cellStyle name="Fixed 7 2" xfId="10844"/>
    <cellStyle name="Fixed 8" xfId="1437"/>
    <cellStyle name="Fixed 8 2" xfId="10845"/>
    <cellStyle name="Fixed 9" xfId="1438"/>
    <cellStyle name="Fixed_0340.MO- Preliminary Analytical Procedures" xfId="10846"/>
    <cellStyle name="Fixlong" xfId="10847"/>
    <cellStyle name="Följde hyperlänken_COLLECTIONS REVIEW0603" xfId="10848"/>
    <cellStyle name="Footer SBILogo1" xfId="10849"/>
    <cellStyle name="Footer SBILogo2" xfId="10850"/>
    <cellStyle name="Footnote" xfId="10851"/>
    <cellStyle name="Footnote Reference" xfId="10852"/>
    <cellStyle name="Footnote_181218_2" xfId="10853"/>
    <cellStyle name="Footnotes" xfId="10854"/>
    <cellStyle name="Forecast_Data" xfId="10855"/>
    <cellStyle name="form" xfId="10856"/>
    <cellStyle name="Format a column of totals" xfId="10857"/>
    <cellStyle name="Format a column of totals 2" xfId="10858"/>
    <cellStyle name="Format a row of totals" xfId="10859"/>
    <cellStyle name="Format a row of totals 2" xfId="10860"/>
    <cellStyle name="Format text as bold, black on yellow" xfId="10861"/>
    <cellStyle name="Format text as bold, black on yellow 2" xfId="10862"/>
    <cellStyle name="formula bar" xfId="10863"/>
    <cellStyle name="Full Year" xfId="10864"/>
    <cellStyle name="FullNumber" xfId="10865"/>
    <cellStyle name="fy_eps$" xfId="10866"/>
    <cellStyle name="g_rate" xfId="10867"/>
    <cellStyle name="g_rate_DCF-Valuation Support" xfId="10868"/>
    <cellStyle name="g_rate_DCF-Valuation Support_tagihan bruto" xfId="10869"/>
    <cellStyle name="g_rate_ICOS-INC" xfId="10870"/>
    <cellStyle name="g_rate_ICOS-INC (2)" xfId="10871"/>
    <cellStyle name="g_rate_ICOS-INC (2)_tagihan bruto" xfId="10872"/>
    <cellStyle name="g_rate_ICOS-INC_tagihan bruto" xfId="10873"/>
    <cellStyle name="g_rate_Merger Model16.xls Chart 1" xfId="10874"/>
    <cellStyle name="g_rate_Merger Model16.xls Chart 1_tagihan bruto" xfId="10875"/>
    <cellStyle name="g_rate_Merger Model34b" xfId="10876"/>
    <cellStyle name="g_rate_Merger Model34b_tagihan bruto" xfId="10877"/>
    <cellStyle name="g_rate_tagihan bruto" xfId="10878"/>
    <cellStyle name="GENERAL" xfId="10879"/>
    <cellStyle name="Good 10" xfId="10880"/>
    <cellStyle name="Good 100" xfId="10881"/>
    <cellStyle name="Good 101" xfId="10882"/>
    <cellStyle name="Good 102" xfId="10883"/>
    <cellStyle name="Good 103" xfId="10884"/>
    <cellStyle name="Good 104" xfId="10885"/>
    <cellStyle name="Good 105" xfId="10886"/>
    <cellStyle name="Good 106" xfId="10887"/>
    <cellStyle name="Good 107" xfId="10888"/>
    <cellStyle name="Good 108" xfId="10889"/>
    <cellStyle name="Good 109" xfId="10890"/>
    <cellStyle name="Good 11" xfId="10891"/>
    <cellStyle name="Good 110" xfId="10892"/>
    <cellStyle name="Good 111" xfId="10893"/>
    <cellStyle name="Good 112" xfId="10894"/>
    <cellStyle name="Good 113" xfId="10895"/>
    <cellStyle name="Good 114" xfId="10896"/>
    <cellStyle name="Good 115" xfId="10897"/>
    <cellStyle name="Good 116" xfId="10898"/>
    <cellStyle name="Good 117" xfId="10899"/>
    <cellStyle name="Good 118" xfId="10900"/>
    <cellStyle name="Good 119" xfId="10901"/>
    <cellStyle name="Good 12" xfId="10902"/>
    <cellStyle name="Good 120" xfId="10903"/>
    <cellStyle name="Good 121" xfId="10904"/>
    <cellStyle name="Good 122" xfId="10905"/>
    <cellStyle name="Good 123" xfId="10906"/>
    <cellStyle name="Good 124" xfId="10907"/>
    <cellStyle name="Good 125" xfId="10908"/>
    <cellStyle name="Good 126" xfId="10909"/>
    <cellStyle name="Good 127" xfId="10910"/>
    <cellStyle name="Good 128" xfId="10911"/>
    <cellStyle name="Good 129" xfId="10912"/>
    <cellStyle name="Good 13" xfId="10913"/>
    <cellStyle name="Good 130" xfId="10914"/>
    <cellStyle name="Good 131" xfId="10915"/>
    <cellStyle name="Good 132" xfId="10916"/>
    <cellStyle name="Good 133" xfId="10917"/>
    <cellStyle name="Good 134" xfId="10918"/>
    <cellStyle name="Good 135" xfId="10919"/>
    <cellStyle name="Good 136" xfId="10920"/>
    <cellStyle name="Good 137" xfId="10921"/>
    <cellStyle name="Good 138" xfId="10922"/>
    <cellStyle name="Good 139" xfId="10923"/>
    <cellStyle name="Good 14" xfId="10924"/>
    <cellStyle name="Good 140" xfId="10925"/>
    <cellStyle name="Good 141" xfId="10926"/>
    <cellStyle name="Good 142" xfId="10927"/>
    <cellStyle name="Good 143" xfId="10928"/>
    <cellStyle name="Good 144" xfId="10929"/>
    <cellStyle name="Good 145" xfId="10930"/>
    <cellStyle name="Good 146" xfId="10931"/>
    <cellStyle name="Good 147" xfId="20497"/>
    <cellStyle name="Good 15" xfId="10932"/>
    <cellStyle name="Good 16" xfId="10933"/>
    <cellStyle name="Good 17" xfId="10934"/>
    <cellStyle name="Good 18" xfId="10935"/>
    <cellStyle name="Good 19" xfId="10936"/>
    <cellStyle name="Good 2" xfId="1732"/>
    <cellStyle name="Good 2 2" xfId="10938"/>
    <cellStyle name="Good 2 3" xfId="10939"/>
    <cellStyle name="Good 2 4" xfId="10940"/>
    <cellStyle name="Good 2 5" xfId="10941"/>
    <cellStyle name="Good 2 6" xfId="20498"/>
    <cellStyle name="Good 2 7" xfId="10937"/>
    <cellStyle name="Good 2_tagihan bruto" xfId="10942"/>
    <cellStyle name="Good 20" xfId="10943"/>
    <cellStyle name="Good 21" xfId="10944"/>
    <cellStyle name="Good 22" xfId="10945"/>
    <cellStyle name="Good 23" xfId="10946"/>
    <cellStyle name="Good 24" xfId="10947"/>
    <cellStyle name="Good 25" xfId="10948"/>
    <cellStyle name="Good 26" xfId="10949"/>
    <cellStyle name="Good 27" xfId="10950"/>
    <cellStyle name="Good 28" xfId="10951"/>
    <cellStyle name="Good 29" xfId="10952"/>
    <cellStyle name="Good 3" xfId="1733"/>
    <cellStyle name="Good 3 2" xfId="20499"/>
    <cellStyle name="Good 3 3" xfId="10953"/>
    <cellStyle name="Good 30" xfId="10954"/>
    <cellStyle name="Good 31" xfId="10955"/>
    <cellStyle name="Good 32" xfId="10956"/>
    <cellStyle name="Good 33" xfId="10957"/>
    <cellStyle name="Good 34" xfId="10958"/>
    <cellStyle name="Good 35" xfId="10959"/>
    <cellStyle name="Good 36" xfId="10960"/>
    <cellStyle name="Good 37" xfId="10961"/>
    <cellStyle name="Good 38" xfId="10962"/>
    <cellStyle name="Good 39" xfId="10963"/>
    <cellStyle name="Good 4" xfId="1734"/>
    <cellStyle name="Good 4 2" xfId="20500"/>
    <cellStyle name="Good 4 3" xfId="10964"/>
    <cellStyle name="Good 40" xfId="10965"/>
    <cellStyle name="Good 41" xfId="10966"/>
    <cellStyle name="Good 42" xfId="10967"/>
    <cellStyle name="Good 43" xfId="10968"/>
    <cellStyle name="Good 44" xfId="10969"/>
    <cellStyle name="Good 45" xfId="10970"/>
    <cellStyle name="Good 46" xfId="10971"/>
    <cellStyle name="Good 47" xfId="10972"/>
    <cellStyle name="Good 48" xfId="10973"/>
    <cellStyle name="Good 49" xfId="10974"/>
    <cellStyle name="Good 5" xfId="10975"/>
    <cellStyle name="Good 5 2" xfId="20501"/>
    <cellStyle name="Good 50" xfId="10976"/>
    <cellStyle name="Good 51" xfId="10977"/>
    <cellStyle name="Good 52" xfId="10978"/>
    <cellStyle name="Good 53" xfId="10979"/>
    <cellStyle name="Good 54" xfId="10980"/>
    <cellStyle name="Good 55" xfId="10981"/>
    <cellStyle name="Good 56" xfId="10982"/>
    <cellStyle name="Good 57" xfId="10983"/>
    <cellStyle name="Good 58" xfId="10984"/>
    <cellStyle name="Good 59" xfId="10985"/>
    <cellStyle name="Good 6" xfId="10986"/>
    <cellStyle name="Good 60" xfId="10987"/>
    <cellStyle name="Good 61" xfId="10988"/>
    <cellStyle name="Good 62" xfId="10989"/>
    <cellStyle name="Good 63" xfId="10990"/>
    <cellStyle name="Good 64" xfId="10991"/>
    <cellStyle name="Good 65" xfId="10992"/>
    <cellStyle name="Good 66" xfId="10993"/>
    <cellStyle name="Good 67" xfId="10994"/>
    <cellStyle name="Good 68" xfId="10995"/>
    <cellStyle name="Good 69" xfId="10996"/>
    <cellStyle name="Good 7" xfId="10997"/>
    <cellStyle name="Good 70" xfId="10998"/>
    <cellStyle name="Good 71" xfId="10999"/>
    <cellStyle name="Good 72" xfId="11000"/>
    <cellStyle name="Good 73" xfId="11001"/>
    <cellStyle name="Good 74" xfId="11002"/>
    <cellStyle name="Good 75" xfId="11003"/>
    <cellStyle name="Good 76" xfId="11004"/>
    <cellStyle name="Good 77" xfId="11005"/>
    <cellStyle name="Good 78" xfId="11006"/>
    <cellStyle name="Good 79" xfId="11007"/>
    <cellStyle name="Good 8" xfId="11008"/>
    <cellStyle name="Good 80" xfId="11009"/>
    <cellStyle name="Good 81" xfId="11010"/>
    <cellStyle name="Good 82" xfId="11011"/>
    <cellStyle name="Good 83" xfId="11012"/>
    <cellStyle name="Good 84" xfId="11013"/>
    <cellStyle name="Good 85" xfId="11014"/>
    <cellStyle name="Good 86" xfId="11015"/>
    <cellStyle name="Good 87" xfId="11016"/>
    <cellStyle name="Good 88" xfId="11017"/>
    <cellStyle name="Good 89" xfId="11018"/>
    <cellStyle name="Good 9" xfId="11019"/>
    <cellStyle name="Good 90" xfId="11020"/>
    <cellStyle name="Good 91" xfId="11021"/>
    <cellStyle name="Good 92" xfId="11022"/>
    <cellStyle name="Good 93" xfId="11023"/>
    <cellStyle name="Good 94" xfId="11024"/>
    <cellStyle name="Good 95" xfId="11025"/>
    <cellStyle name="Good 96" xfId="11026"/>
    <cellStyle name="Good 97" xfId="11027"/>
    <cellStyle name="Good 98" xfId="11028"/>
    <cellStyle name="Good 99" xfId="11029"/>
    <cellStyle name="GOODNUM" xfId="11030"/>
    <cellStyle name="GOODNUM 2" xfId="11031"/>
    <cellStyle name="GOODPERCENT" xfId="11032"/>
    <cellStyle name="GOODPERCENT 2" xfId="11033"/>
    <cellStyle name="Grey" xfId="562"/>
    <cellStyle name="Grey 2" xfId="11034"/>
    <cellStyle name="Grey 3" xfId="11035"/>
    <cellStyle name="Grey_AJE Induk" xfId="11036"/>
    <cellStyle name="H 1" xfId="11037"/>
    <cellStyle name="H 2" xfId="11038"/>
    <cellStyle name="Hard Percent" xfId="11039"/>
    <cellStyle name="Head - Style2" xfId="11040"/>
    <cellStyle name="Head 1" xfId="11041"/>
    <cellStyle name="Head1" xfId="11042"/>
    <cellStyle name="HEADER" xfId="11043"/>
    <cellStyle name="Header - Style1" xfId="11044"/>
    <cellStyle name="Header Draft Stamp" xfId="11045"/>
    <cellStyle name="Header Total" xfId="11046"/>
    <cellStyle name="HEADER_1200 - Aktiva Tetap JCL Semarang" xfId="11047"/>
    <cellStyle name="Header1" xfId="563"/>
    <cellStyle name="Header1 2" xfId="564"/>
    <cellStyle name="header1 2 2" xfId="11048"/>
    <cellStyle name="Header1 3" xfId="565"/>
    <cellStyle name="header1 3 2" xfId="11049"/>
    <cellStyle name="header1 4" xfId="11050"/>
    <cellStyle name="Header1_AJE Induk" xfId="11051"/>
    <cellStyle name="Header2" xfId="566"/>
    <cellStyle name="Header2 2" xfId="567"/>
    <cellStyle name="header2 2 2" xfId="11052"/>
    <cellStyle name="Header2 3" xfId="568"/>
    <cellStyle name="header2 3 2" xfId="11053"/>
    <cellStyle name="header2 4" xfId="11054"/>
    <cellStyle name="Header2_AJE Induk" xfId="11055"/>
    <cellStyle name="Header3" xfId="11056"/>
    <cellStyle name="headers" xfId="11057"/>
    <cellStyle name="Heading" xfId="11058"/>
    <cellStyle name="Heading 1 1" xfId="11059"/>
    <cellStyle name="Heading 1 1 1" xfId="11060"/>
    <cellStyle name="Heading 1 1_tagihan bruto" xfId="11061"/>
    <cellStyle name="Heading 1 10" xfId="11062"/>
    <cellStyle name="Heading 1 100" xfId="11063"/>
    <cellStyle name="Heading 1 101" xfId="11064"/>
    <cellStyle name="Heading 1 102" xfId="11065"/>
    <cellStyle name="Heading 1 103" xfId="11066"/>
    <cellStyle name="Heading 1 104" xfId="11067"/>
    <cellStyle name="Heading 1 105" xfId="11068"/>
    <cellStyle name="Heading 1 106" xfId="11069"/>
    <cellStyle name="Heading 1 107" xfId="11070"/>
    <cellStyle name="Heading 1 108" xfId="11071"/>
    <cellStyle name="Heading 1 109" xfId="11072"/>
    <cellStyle name="Heading 1 11" xfId="11073"/>
    <cellStyle name="Heading 1 110" xfId="11074"/>
    <cellStyle name="Heading 1 111" xfId="11075"/>
    <cellStyle name="Heading 1 112" xfId="11076"/>
    <cellStyle name="Heading 1 113" xfId="11077"/>
    <cellStyle name="Heading 1 114" xfId="11078"/>
    <cellStyle name="Heading 1 115" xfId="11079"/>
    <cellStyle name="Heading 1 116" xfId="11080"/>
    <cellStyle name="Heading 1 117" xfId="11081"/>
    <cellStyle name="Heading 1 118" xfId="11082"/>
    <cellStyle name="Heading 1 119" xfId="11083"/>
    <cellStyle name="Heading 1 12" xfId="11084"/>
    <cellStyle name="Heading 1 120" xfId="11085"/>
    <cellStyle name="Heading 1 121" xfId="11086"/>
    <cellStyle name="Heading 1 122" xfId="11087"/>
    <cellStyle name="Heading 1 123" xfId="11088"/>
    <cellStyle name="Heading 1 124" xfId="11089"/>
    <cellStyle name="Heading 1 125" xfId="11090"/>
    <cellStyle name="Heading 1 126" xfId="11091"/>
    <cellStyle name="Heading 1 127" xfId="11092"/>
    <cellStyle name="Heading 1 128" xfId="11093"/>
    <cellStyle name="Heading 1 129" xfId="11094"/>
    <cellStyle name="Heading 1 13" xfId="11095"/>
    <cellStyle name="Heading 1 130" xfId="11096"/>
    <cellStyle name="Heading 1 131" xfId="11097"/>
    <cellStyle name="Heading 1 132" xfId="11098"/>
    <cellStyle name="Heading 1 133" xfId="11099"/>
    <cellStyle name="Heading 1 134" xfId="11100"/>
    <cellStyle name="Heading 1 135" xfId="11101"/>
    <cellStyle name="Heading 1 136" xfId="11102"/>
    <cellStyle name="Heading 1 137" xfId="11103"/>
    <cellStyle name="Heading 1 138" xfId="11104"/>
    <cellStyle name="Heading 1 139" xfId="11105"/>
    <cellStyle name="Heading 1 14" xfId="11106"/>
    <cellStyle name="Heading 1 140" xfId="11107"/>
    <cellStyle name="Heading 1 141" xfId="11108"/>
    <cellStyle name="Heading 1 142" xfId="11109"/>
    <cellStyle name="Heading 1 143" xfId="11110"/>
    <cellStyle name="Heading 1 144" xfId="11111"/>
    <cellStyle name="Heading 1 145" xfId="11112"/>
    <cellStyle name="Heading 1 146" xfId="11113"/>
    <cellStyle name="Heading 1 147" xfId="20502"/>
    <cellStyle name="Heading 1 148" xfId="20226"/>
    <cellStyle name="Heading 1 149" xfId="21098"/>
    <cellStyle name="Heading 1 15" xfId="11114"/>
    <cellStyle name="Heading 1 150" xfId="20242"/>
    <cellStyle name="Heading 1 151" xfId="21097"/>
    <cellStyle name="Heading 1 152" xfId="20232"/>
    <cellStyle name="Heading 1 153" xfId="20225"/>
    <cellStyle name="Heading 1 16" xfId="11115"/>
    <cellStyle name="Heading 1 17" xfId="11116"/>
    <cellStyle name="Heading 1 18" xfId="11117"/>
    <cellStyle name="Heading 1 19" xfId="11118"/>
    <cellStyle name="Heading 1 2" xfId="1735"/>
    <cellStyle name="Heading 1 2 2" xfId="11120"/>
    <cellStyle name="Heading 1 2 3" xfId="11121"/>
    <cellStyle name="Heading 1 2 4" xfId="11122"/>
    <cellStyle name="Heading 1 2 5" xfId="11123"/>
    <cellStyle name="Heading 1 2 6" xfId="20503"/>
    <cellStyle name="Heading 1 2 7" xfId="11119"/>
    <cellStyle name="Heading 1 2_AJE Induk" xfId="11124"/>
    <cellStyle name="Heading 1 20" xfId="11125"/>
    <cellStyle name="Heading 1 21" xfId="11126"/>
    <cellStyle name="Heading 1 22" xfId="11127"/>
    <cellStyle name="Heading 1 23" xfId="11128"/>
    <cellStyle name="Heading 1 24" xfId="11129"/>
    <cellStyle name="Heading 1 25" xfId="11130"/>
    <cellStyle name="Heading 1 26" xfId="11131"/>
    <cellStyle name="Heading 1 27" xfId="11132"/>
    <cellStyle name="Heading 1 28" xfId="11133"/>
    <cellStyle name="Heading 1 29" xfId="11134"/>
    <cellStyle name="Heading 1 3" xfId="1736"/>
    <cellStyle name="Heading 1 3 2" xfId="20504"/>
    <cellStyle name="Heading 1 3 3" xfId="11135"/>
    <cellStyle name="Heading 1 30" xfId="11136"/>
    <cellStyle name="Heading 1 31" xfId="11137"/>
    <cellStyle name="Heading 1 32" xfId="11138"/>
    <cellStyle name="Heading 1 33" xfId="11139"/>
    <cellStyle name="Heading 1 34" xfId="11140"/>
    <cellStyle name="Heading 1 35" xfId="11141"/>
    <cellStyle name="Heading 1 36" xfId="11142"/>
    <cellStyle name="Heading 1 37" xfId="11143"/>
    <cellStyle name="Heading 1 38" xfId="11144"/>
    <cellStyle name="Heading 1 39" xfId="11145"/>
    <cellStyle name="Heading 1 4" xfId="1737"/>
    <cellStyle name="Heading 1 4 2" xfId="20505"/>
    <cellStyle name="Heading 1 4 3" xfId="11146"/>
    <cellStyle name="Heading 1 40" xfId="11147"/>
    <cellStyle name="Heading 1 41" xfId="11148"/>
    <cellStyle name="Heading 1 42" xfId="11149"/>
    <cellStyle name="Heading 1 43" xfId="11150"/>
    <cellStyle name="Heading 1 44" xfId="11151"/>
    <cellStyle name="Heading 1 45" xfId="11152"/>
    <cellStyle name="Heading 1 46" xfId="11153"/>
    <cellStyle name="Heading 1 47" xfId="11154"/>
    <cellStyle name="Heading 1 48" xfId="11155"/>
    <cellStyle name="Heading 1 49" xfId="11156"/>
    <cellStyle name="Heading 1 5" xfId="11157"/>
    <cellStyle name="Heading 1 5 2" xfId="20506"/>
    <cellStyle name="Heading 1 50" xfId="11158"/>
    <cellStyle name="Heading 1 51" xfId="11159"/>
    <cellStyle name="Heading 1 52" xfId="11160"/>
    <cellStyle name="Heading 1 53" xfId="11161"/>
    <cellStyle name="Heading 1 54" xfId="11162"/>
    <cellStyle name="Heading 1 55" xfId="11163"/>
    <cellStyle name="Heading 1 56" xfId="11164"/>
    <cellStyle name="Heading 1 57" xfId="11165"/>
    <cellStyle name="Heading 1 58" xfId="11166"/>
    <cellStyle name="Heading 1 59" xfId="11167"/>
    <cellStyle name="Heading 1 6" xfId="11168"/>
    <cellStyle name="Heading 1 60" xfId="11169"/>
    <cellStyle name="Heading 1 61" xfId="11170"/>
    <cellStyle name="Heading 1 62" xfId="11171"/>
    <cellStyle name="Heading 1 63" xfId="11172"/>
    <cellStyle name="Heading 1 64" xfId="11173"/>
    <cellStyle name="Heading 1 65" xfId="11174"/>
    <cellStyle name="Heading 1 66" xfId="11175"/>
    <cellStyle name="Heading 1 67" xfId="11176"/>
    <cellStyle name="Heading 1 68" xfId="11177"/>
    <cellStyle name="Heading 1 69" xfId="11178"/>
    <cellStyle name="Heading 1 7" xfId="11179"/>
    <cellStyle name="Heading 1 70" xfId="11180"/>
    <cellStyle name="Heading 1 71" xfId="11181"/>
    <cellStyle name="Heading 1 72" xfId="11182"/>
    <cellStyle name="Heading 1 73" xfId="11183"/>
    <cellStyle name="Heading 1 74" xfId="11184"/>
    <cellStyle name="Heading 1 75" xfId="11185"/>
    <cellStyle name="Heading 1 76" xfId="11186"/>
    <cellStyle name="Heading 1 77" xfId="11187"/>
    <cellStyle name="Heading 1 78" xfId="11188"/>
    <cellStyle name="Heading 1 79" xfId="11189"/>
    <cellStyle name="Heading 1 8" xfId="11190"/>
    <cellStyle name="Heading 1 80" xfId="11191"/>
    <cellStyle name="Heading 1 81" xfId="11192"/>
    <cellStyle name="Heading 1 82" xfId="11193"/>
    <cellStyle name="Heading 1 83" xfId="11194"/>
    <cellStyle name="Heading 1 84" xfId="11195"/>
    <cellStyle name="Heading 1 85" xfId="11196"/>
    <cellStyle name="Heading 1 86" xfId="11197"/>
    <cellStyle name="Heading 1 87" xfId="11198"/>
    <cellStyle name="Heading 1 88" xfId="11199"/>
    <cellStyle name="Heading 1 89" xfId="11200"/>
    <cellStyle name="Heading 1 9" xfId="11201"/>
    <cellStyle name="Heading 1 90" xfId="11202"/>
    <cellStyle name="Heading 1 91" xfId="11203"/>
    <cellStyle name="Heading 1 92" xfId="11204"/>
    <cellStyle name="Heading 1 93" xfId="11205"/>
    <cellStyle name="Heading 1 94" xfId="11206"/>
    <cellStyle name="Heading 1 95" xfId="11207"/>
    <cellStyle name="Heading 1 96" xfId="11208"/>
    <cellStyle name="Heading 1 97" xfId="11209"/>
    <cellStyle name="Heading 1 98" xfId="11210"/>
    <cellStyle name="Heading 1 99" xfId="11211"/>
    <cellStyle name="Heading 1 Above" xfId="11212"/>
    <cellStyle name="Heading 1+" xfId="11213"/>
    <cellStyle name="Heading 2 10" xfId="11214"/>
    <cellStyle name="Heading 2 100" xfId="11215"/>
    <cellStyle name="Heading 2 101" xfId="11216"/>
    <cellStyle name="Heading 2 102" xfId="11217"/>
    <cellStyle name="Heading 2 103" xfId="11218"/>
    <cellStyle name="Heading 2 104" xfId="11219"/>
    <cellStyle name="Heading 2 105" xfId="11220"/>
    <cellStyle name="Heading 2 106" xfId="11221"/>
    <cellStyle name="Heading 2 107" xfId="11222"/>
    <cellStyle name="Heading 2 108" xfId="11223"/>
    <cellStyle name="Heading 2 109" xfId="11224"/>
    <cellStyle name="Heading 2 11" xfId="11225"/>
    <cellStyle name="Heading 2 110" xfId="11226"/>
    <cellStyle name="Heading 2 111" xfId="11227"/>
    <cellStyle name="Heading 2 112" xfId="11228"/>
    <cellStyle name="Heading 2 113" xfId="11229"/>
    <cellStyle name="Heading 2 114" xfId="11230"/>
    <cellStyle name="Heading 2 115" xfId="11231"/>
    <cellStyle name="Heading 2 116" xfId="11232"/>
    <cellStyle name="Heading 2 117" xfId="11233"/>
    <cellStyle name="Heading 2 118" xfId="11234"/>
    <cellStyle name="Heading 2 119" xfId="11235"/>
    <cellStyle name="Heading 2 12" xfId="11236"/>
    <cellStyle name="Heading 2 120" xfId="11237"/>
    <cellStyle name="Heading 2 121" xfId="11238"/>
    <cellStyle name="Heading 2 122" xfId="11239"/>
    <cellStyle name="Heading 2 123" xfId="11240"/>
    <cellStyle name="Heading 2 124" xfId="11241"/>
    <cellStyle name="Heading 2 125" xfId="11242"/>
    <cellStyle name="Heading 2 126" xfId="11243"/>
    <cellStyle name="Heading 2 127" xfId="11244"/>
    <cellStyle name="Heading 2 128" xfId="11245"/>
    <cellStyle name="Heading 2 129" xfId="11246"/>
    <cellStyle name="Heading 2 13" xfId="11247"/>
    <cellStyle name="Heading 2 130" xfId="11248"/>
    <cellStyle name="Heading 2 131" xfId="11249"/>
    <cellStyle name="Heading 2 132" xfId="11250"/>
    <cellStyle name="Heading 2 133" xfId="11251"/>
    <cellStyle name="Heading 2 134" xfId="11252"/>
    <cellStyle name="Heading 2 135" xfId="11253"/>
    <cellStyle name="Heading 2 136" xfId="11254"/>
    <cellStyle name="Heading 2 137" xfId="11255"/>
    <cellStyle name="Heading 2 138" xfId="11256"/>
    <cellStyle name="Heading 2 139" xfId="11257"/>
    <cellStyle name="Heading 2 14" xfId="11258"/>
    <cellStyle name="Heading 2 140" xfId="11259"/>
    <cellStyle name="Heading 2 141" xfId="11260"/>
    <cellStyle name="Heading 2 142" xfId="11261"/>
    <cellStyle name="Heading 2 143" xfId="11262"/>
    <cellStyle name="Heading 2 144" xfId="11263"/>
    <cellStyle name="Heading 2 145" xfId="11264"/>
    <cellStyle name="Heading 2 146" xfId="11265"/>
    <cellStyle name="Heading 2 147" xfId="20507"/>
    <cellStyle name="Heading 2 15" xfId="11266"/>
    <cellStyle name="Heading 2 16" xfId="11267"/>
    <cellStyle name="Heading 2 17" xfId="11268"/>
    <cellStyle name="Heading 2 18" xfId="11269"/>
    <cellStyle name="Heading 2 19" xfId="11270"/>
    <cellStyle name="Heading 2 2" xfId="1738"/>
    <cellStyle name="Heading 2 2 2" xfId="11272"/>
    <cellStyle name="Heading 2 2 3" xfId="11273"/>
    <cellStyle name="Heading 2 2 4" xfId="11274"/>
    <cellStyle name="Heading 2 2 5" xfId="11275"/>
    <cellStyle name="Heading 2 2 6" xfId="20508"/>
    <cellStyle name="Heading 2 2 7" xfId="11271"/>
    <cellStyle name="Heading 2 2_AJE Induk" xfId="11276"/>
    <cellStyle name="Heading 2 20" xfId="11277"/>
    <cellStyle name="Heading 2 21" xfId="11278"/>
    <cellStyle name="Heading 2 22" xfId="11279"/>
    <cellStyle name="Heading 2 23" xfId="11280"/>
    <cellStyle name="Heading 2 24" xfId="11281"/>
    <cellStyle name="Heading 2 25" xfId="11282"/>
    <cellStyle name="Heading 2 26" xfId="11283"/>
    <cellStyle name="Heading 2 27" xfId="11284"/>
    <cellStyle name="Heading 2 28" xfId="11285"/>
    <cellStyle name="Heading 2 29" xfId="11286"/>
    <cellStyle name="Heading 2 3" xfId="1739"/>
    <cellStyle name="Heading 2 3 2" xfId="20509"/>
    <cellStyle name="Heading 2 3 3" xfId="11287"/>
    <cellStyle name="Heading 2 30" xfId="11288"/>
    <cellStyle name="Heading 2 31" xfId="11289"/>
    <cellStyle name="Heading 2 32" xfId="11290"/>
    <cellStyle name="Heading 2 33" xfId="11291"/>
    <cellStyle name="Heading 2 34" xfId="11292"/>
    <cellStyle name="Heading 2 35" xfId="11293"/>
    <cellStyle name="Heading 2 36" xfId="11294"/>
    <cellStyle name="Heading 2 37" xfId="11295"/>
    <cellStyle name="Heading 2 38" xfId="11296"/>
    <cellStyle name="Heading 2 39" xfId="11297"/>
    <cellStyle name="Heading 2 4" xfId="1740"/>
    <cellStyle name="Heading 2 4 2" xfId="20510"/>
    <cellStyle name="Heading 2 4 3" xfId="11298"/>
    <cellStyle name="Heading 2 40" xfId="11299"/>
    <cellStyle name="Heading 2 41" xfId="11300"/>
    <cellStyle name="Heading 2 42" xfId="11301"/>
    <cellStyle name="Heading 2 43" xfId="11302"/>
    <cellStyle name="Heading 2 44" xfId="11303"/>
    <cellStyle name="Heading 2 45" xfId="11304"/>
    <cellStyle name="Heading 2 46" xfId="11305"/>
    <cellStyle name="Heading 2 47" xfId="11306"/>
    <cellStyle name="Heading 2 48" xfId="11307"/>
    <cellStyle name="Heading 2 49" xfId="11308"/>
    <cellStyle name="Heading 2 5" xfId="11309"/>
    <cellStyle name="Heading 2 5 2" xfId="20511"/>
    <cellStyle name="Heading 2 50" xfId="11310"/>
    <cellStyle name="Heading 2 51" xfId="11311"/>
    <cellStyle name="Heading 2 52" xfId="11312"/>
    <cellStyle name="Heading 2 53" xfId="11313"/>
    <cellStyle name="Heading 2 54" xfId="11314"/>
    <cellStyle name="Heading 2 55" xfId="11315"/>
    <cellStyle name="Heading 2 56" xfId="11316"/>
    <cellStyle name="Heading 2 57" xfId="11317"/>
    <cellStyle name="Heading 2 58" xfId="11318"/>
    <cellStyle name="Heading 2 59" xfId="11319"/>
    <cellStyle name="Heading 2 6" xfId="11320"/>
    <cellStyle name="Heading 2 60" xfId="11321"/>
    <cellStyle name="Heading 2 61" xfId="11322"/>
    <cellStyle name="Heading 2 62" xfId="11323"/>
    <cellStyle name="Heading 2 63" xfId="11324"/>
    <cellStyle name="Heading 2 64" xfId="11325"/>
    <cellStyle name="Heading 2 65" xfId="11326"/>
    <cellStyle name="Heading 2 66" xfId="11327"/>
    <cellStyle name="Heading 2 67" xfId="11328"/>
    <cellStyle name="Heading 2 68" xfId="11329"/>
    <cellStyle name="Heading 2 69" xfId="11330"/>
    <cellStyle name="Heading 2 7" xfId="11331"/>
    <cellStyle name="Heading 2 70" xfId="11332"/>
    <cellStyle name="Heading 2 71" xfId="11333"/>
    <cellStyle name="Heading 2 72" xfId="11334"/>
    <cellStyle name="Heading 2 73" xfId="11335"/>
    <cellStyle name="Heading 2 74" xfId="11336"/>
    <cellStyle name="Heading 2 75" xfId="11337"/>
    <cellStyle name="Heading 2 76" xfId="11338"/>
    <cellStyle name="Heading 2 77" xfId="11339"/>
    <cellStyle name="Heading 2 78" xfId="11340"/>
    <cellStyle name="Heading 2 79" xfId="11341"/>
    <cellStyle name="Heading 2 8" xfId="11342"/>
    <cellStyle name="Heading 2 80" xfId="11343"/>
    <cellStyle name="Heading 2 81" xfId="11344"/>
    <cellStyle name="Heading 2 82" xfId="11345"/>
    <cellStyle name="Heading 2 83" xfId="11346"/>
    <cellStyle name="Heading 2 84" xfId="11347"/>
    <cellStyle name="Heading 2 85" xfId="11348"/>
    <cellStyle name="Heading 2 86" xfId="11349"/>
    <cellStyle name="Heading 2 87" xfId="11350"/>
    <cellStyle name="Heading 2 88" xfId="11351"/>
    <cellStyle name="Heading 2 89" xfId="11352"/>
    <cellStyle name="Heading 2 9" xfId="11353"/>
    <cellStyle name="Heading 2 90" xfId="11354"/>
    <cellStyle name="Heading 2 91" xfId="11355"/>
    <cellStyle name="Heading 2 92" xfId="11356"/>
    <cellStyle name="Heading 2 93" xfId="11357"/>
    <cellStyle name="Heading 2 94" xfId="11358"/>
    <cellStyle name="Heading 2 95" xfId="11359"/>
    <cellStyle name="Heading 2 96" xfId="11360"/>
    <cellStyle name="Heading 2 97" xfId="11361"/>
    <cellStyle name="Heading 2 98" xfId="11362"/>
    <cellStyle name="Heading 2 99" xfId="11363"/>
    <cellStyle name="Heading 2 Below" xfId="11364"/>
    <cellStyle name="Heading 2+" xfId="11365"/>
    <cellStyle name="Heading 3 10" xfId="11366"/>
    <cellStyle name="Heading 3 100" xfId="11367"/>
    <cellStyle name="Heading 3 101" xfId="11368"/>
    <cellStyle name="Heading 3 102" xfId="11369"/>
    <cellStyle name="Heading 3 103" xfId="11370"/>
    <cellStyle name="Heading 3 104" xfId="11371"/>
    <cellStyle name="Heading 3 105" xfId="11372"/>
    <cellStyle name="Heading 3 106" xfId="11373"/>
    <cellStyle name="Heading 3 107" xfId="11374"/>
    <cellStyle name="Heading 3 108" xfId="11375"/>
    <cellStyle name="Heading 3 109" xfId="11376"/>
    <cellStyle name="Heading 3 11" xfId="11377"/>
    <cellStyle name="Heading 3 110" xfId="11378"/>
    <cellStyle name="Heading 3 111" xfId="11379"/>
    <cellStyle name="Heading 3 112" xfId="11380"/>
    <cellStyle name="Heading 3 113" xfId="11381"/>
    <cellStyle name="Heading 3 114" xfId="11382"/>
    <cellStyle name="Heading 3 115" xfId="11383"/>
    <cellStyle name="Heading 3 116" xfId="11384"/>
    <cellStyle name="Heading 3 117" xfId="11385"/>
    <cellStyle name="Heading 3 118" xfId="11386"/>
    <cellStyle name="Heading 3 119" xfId="11387"/>
    <cellStyle name="Heading 3 12" xfId="11388"/>
    <cellStyle name="Heading 3 120" xfId="11389"/>
    <cellStyle name="Heading 3 121" xfId="11390"/>
    <cellStyle name="Heading 3 122" xfId="11391"/>
    <cellStyle name="Heading 3 123" xfId="11392"/>
    <cellStyle name="Heading 3 124" xfId="11393"/>
    <cellStyle name="Heading 3 125" xfId="11394"/>
    <cellStyle name="Heading 3 126" xfId="11395"/>
    <cellStyle name="Heading 3 127" xfId="11396"/>
    <cellStyle name="Heading 3 128" xfId="11397"/>
    <cellStyle name="Heading 3 129" xfId="11398"/>
    <cellStyle name="Heading 3 13" xfId="11399"/>
    <cellStyle name="Heading 3 130" xfId="11400"/>
    <cellStyle name="Heading 3 131" xfId="11401"/>
    <cellStyle name="Heading 3 132" xfId="11402"/>
    <cellStyle name="Heading 3 133" xfId="11403"/>
    <cellStyle name="Heading 3 134" xfId="11404"/>
    <cellStyle name="Heading 3 135" xfId="11405"/>
    <cellStyle name="Heading 3 136" xfId="11406"/>
    <cellStyle name="Heading 3 137" xfId="11407"/>
    <cellStyle name="Heading 3 138" xfId="11408"/>
    <cellStyle name="Heading 3 139" xfId="11409"/>
    <cellStyle name="Heading 3 14" xfId="11410"/>
    <cellStyle name="Heading 3 140" xfId="11411"/>
    <cellStyle name="Heading 3 141" xfId="11412"/>
    <cellStyle name="Heading 3 142" xfId="11413"/>
    <cellStyle name="Heading 3 143" xfId="11414"/>
    <cellStyle name="Heading 3 144" xfId="11415"/>
    <cellStyle name="Heading 3 145" xfId="11416"/>
    <cellStyle name="Heading 3 146" xfId="11417"/>
    <cellStyle name="Heading 3 147" xfId="20512"/>
    <cellStyle name="Heading 3 15" xfId="11418"/>
    <cellStyle name="Heading 3 16" xfId="11419"/>
    <cellStyle name="Heading 3 17" xfId="11420"/>
    <cellStyle name="Heading 3 18" xfId="11421"/>
    <cellStyle name="Heading 3 19" xfId="11422"/>
    <cellStyle name="Heading 3 2" xfId="1741"/>
    <cellStyle name="Heading 3 2 2" xfId="11424"/>
    <cellStyle name="Heading 3 2 3" xfId="11425"/>
    <cellStyle name="Heading 3 2 4" xfId="11426"/>
    <cellStyle name="Heading 3 2 5" xfId="11427"/>
    <cellStyle name="Heading 3 2 6" xfId="20513"/>
    <cellStyle name="Heading 3 2 7" xfId="11423"/>
    <cellStyle name="Heading 3 2_AJE Induk" xfId="11428"/>
    <cellStyle name="Heading 3 20" xfId="11429"/>
    <cellStyle name="Heading 3 21" xfId="11430"/>
    <cellStyle name="Heading 3 22" xfId="11431"/>
    <cellStyle name="Heading 3 23" xfId="11432"/>
    <cellStyle name="Heading 3 24" xfId="11433"/>
    <cellStyle name="Heading 3 25" xfId="11434"/>
    <cellStyle name="Heading 3 26" xfId="11435"/>
    <cellStyle name="Heading 3 27" xfId="11436"/>
    <cellStyle name="Heading 3 28" xfId="11437"/>
    <cellStyle name="Heading 3 29" xfId="11438"/>
    <cellStyle name="Heading 3 3" xfId="1742"/>
    <cellStyle name="Heading 3 3 2" xfId="20514"/>
    <cellStyle name="Heading 3 3 3" xfId="11439"/>
    <cellStyle name="Heading 3 30" xfId="11440"/>
    <cellStyle name="Heading 3 31" xfId="11441"/>
    <cellStyle name="Heading 3 32" xfId="11442"/>
    <cellStyle name="Heading 3 33" xfId="11443"/>
    <cellStyle name="Heading 3 34" xfId="11444"/>
    <cellStyle name="Heading 3 35" xfId="11445"/>
    <cellStyle name="Heading 3 36" xfId="11446"/>
    <cellStyle name="Heading 3 37" xfId="11447"/>
    <cellStyle name="Heading 3 38" xfId="11448"/>
    <cellStyle name="Heading 3 39" xfId="11449"/>
    <cellStyle name="Heading 3 4" xfId="1743"/>
    <cellStyle name="Heading 3 4 2" xfId="20515"/>
    <cellStyle name="Heading 3 4 3" xfId="11450"/>
    <cellStyle name="Heading 3 40" xfId="11451"/>
    <cellStyle name="Heading 3 41" xfId="11452"/>
    <cellStyle name="Heading 3 42" xfId="11453"/>
    <cellStyle name="Heading 3 43" xfId="11454"/>
    <cellStyle name="Heading 3 44" xfId="11455"/>
    <cellStyle name="Heading 3 45" xfId="11456"/>
    <cellStyle name="Heading 3 46" xfId="11457"/>
    <cellStyle name="Heading 3 47" xfId="11458"/>
    <cellStyle name="Heading 3 48" xfId="11459"/>
    <cellStyle name="Heading 3 49" xfId="11460"/>
    <cellStyle name="Heading 3 5" xfId="11461"/>
    <cellStyle name="Heading 3 5 2" xfId="20516"/>
    <cellStyle name="Heading 3 50" xfId="11462"/>
    <cellStyle name="Heading 3 51" xfId="11463"/>
    <cellStyle name="Heading 3 52" xfId="11464"/>
    <cellStyle name="Heading 3 53" xfId="11465"/>
    <cellStyle name="Heading 3 54" xfId="11466"/>
    <cellStyle name="Heading 3 55" xfId="11467"/>
    <cellStyle name="Heading 3 56" xfId="11468"/>
    <cellStyle name="Heading 3 57" xfId="11469"/>
    <cellStyle name="Heading 3 58" xfId="11470"/>
    <cellStyle name="Heading 3 59" xfId="11471"/>
    <cellStyle name="Heading 3 6" xfId="11472"/>
    <cellStyle name="Heading 3 60" xfId="11473"/>
    <cellStyle name="Heading 3 61" xfId="11474"/>
    <cellStyle name="Heading 3 62" xfId="11475"/>
    <cellStyle name="Heading 3 63" xfId="11476"/>
    <cellStyle name="Heading 3 64" xfId="11477"/>
    <cellStyle name="Heading 3 65" xfId="11478"/>
    <cellStyle name="Heading 3 66" xfId="11479"/>
    <cellStyle name="Heading 3 67" xfId="11480"/>
    <cellStyle name="Heading 3 68" xfId="11481"/>
    <cellStyle name="Heading 3 69" xfId="11482"/>
    <cellStyle name="Heading 3 7" xfId="11483"/>
    <cellStyle name="Heading 3 70" xfId="11484"/>
    <cellStyle name="Heading 3 71" xfId="11485"/>
    <cellStyle name="Heading 3 72" xfId="11486"/>
    <cellStyle name="Heading 3 73" xfId="11487"/>
    <cellStyle name="Heading 3 74" xfId="11488"/>
    <cellStyle name="Heading 3 75" xfId="11489"/>
    <cellStyle name="Heading 3 76" xfId="11490"/>
    <cellStyle name="Heading 3 77" xfId="11491"/>
    <cellStyle name="Heading 3 78" xfId="11492"/>
    <cellStyle name="Heading 3 79" xfId="11493"/>
    <cellStyle name="Heading 3 8" xfId="11494"/>
    <cellStyle name="Heading 3 80" xfId="11495"/>
    <cellStyle name="Heading 3 81" xfId="11496"/>
    <cellStyle name="Heading 3 82" xfId="11497"/>
    <cellStyle name="Heading 3 83" xfId="11498"/>
    <cellStyle name="Heading 3 84" xfId="11499"/>
    <cellStyle name="Heading 3 85" xfId="11500"/>
    <cellStyle name="Heading 3 86" xfId="11501"/>
    <cellStyle name="Heading 3 87" xfId="11502"/>
    <cellStyle name="Heading 3 88" xfId="11503"/>
    <cellStyle name="Heading 3 89" xfId="11504"/>
    <cellStyle name="Heading 3 9" xfId="11505"/>
    <cellStyle name="Heading 3 90" xfId="11506"/>
    <cellStyle name="Heading 3 91" xfId="11507"/>
    <cellStyle name="Heading 3 92" xfId="11508"/>
    <cellStyle name="Heading 3 93" xfId="11509"/>
    <cellStyle name="Heading 3 94" xfId="11510"/>
    <cellStyle name="Heading 3 95" xfId="11511"/>
    <cellStyle name="Heading 3 96" xfId="11512"/>
    <cellStyle name="Heading 3 97" xfId="11513"/>
    <cellStyle name="Heading 3 98" xfId="11514"/>
    <cellStyle name="Heading 3 99" xfId="11515"/>
    <cellStyle name="Heading 3+" xfId="11516"/>
    <cellStyle name="Heading 4 10" xfId="11517"/>
    <cellStyle name="Heading 4 100" xfId="11518"/>
    <cellStyle name="Heading 4 101" xfId="11519"/>
    <cellStyle name="Heading 4 102" xfId="11520"/>
    <cellStyle name="Heading 4 103" xfId="11521"/>
    <cellStyle name="Heading 4 104" xfId="11522"/>
    <cellStyle name="Heading 4 105" xfId="11523"/>
    <cellStyle name="Heading 4 106" xfId="11524"/>
    <cellStyle name="Heading 4 107" xfId="11525"/>
    <cellStyle name="Heading 4 108" xfId="11526"/>
    <cellStyle name="Heading 4 109" xfId="11527"/>
    <cellStyle name="Heading 4 11" xfId="11528"/>
    <cellStyle name="Heading 4 110" xfId="11529"/>
    <cellStyle name="Heading 4 111" xfId="11530"/>
    <cellStyle name="Heading 4 112" xfId="11531"/>
    <cellStyle name="Heading 4 113" xfId="11532"/>
    <cellStyle name="Heading 4 114" xfId="11533"/>
    <cellStyle name="Heading 4 115" xfId="11534"/>
    <cellStyle name="Heading 4 116" xfId="11535"/>
    <cellStyle name="Heading 4 117" xfId="11536"/>
    <cellStyle name="Heading 4 118" xfId="11537"/>
    <cellStyle name="Heading 4 119" xfId="11538"/>
    <cellStyle name="Heading 4 12" xfId="11539"/>
    <cellStyle name="Heading 4 120" xfId="11540"/>
    <cellStyle name="Heading 4 121" xfId="11541"/>
    <cellStyle name="Heading 4 122" xfId="11542"/>
    <cellStyle name="Heading 4 123" xfId="11543"/>
    <cellStyle name="Heading 4 124" xfId="11544"/>
    <cellStyle name="Heading 4 125" xfId="11545"/>
    <cellStyle name="Heading 4 126" xfId="11546"/>
    <cellStyle name="Heading 4 127" xfId="11547"/>
    <cellStyle name="Heading 4 128" xfId="11548"/>
    <cellStyle name="Heading 4 129" xfId="11549"/>
    <cellStyle name="Heading 4 13" xfId="11550"/>
    <cellStyle name="Heading 4 130" xfId="11551"/>
    <cellStyle name="Heading 4 131" xfId="11552"/>
    <cellStyle name="Heading 4 132" xfId="11553"/>
    <cellStyle name="Heading 4 133" xfId="11554"/>
    <cellStyle name="Heading 4 134" xfId="11555"/>
    <cellStyle name="Heading 4 135" xfId="11556"/>
    <cellStyle name="Heading 4 136" xfId="11557"/>
    <cellStyle name="Heading 4 137" xfId="11558"/>
    <cellStyle name="Heading 4 138" xfId="11559"/>
    <cellStyle name="Heading 4 139" xfId="11560"/>
    <cellStyle name="Heading 4 14" xfId="11561"/>
    <cellStyle name="Heading 4 140" xfId="11562"/>
    <cellStyle name="Heading 4 141" xfId="11563"/>
    <cellStyle name="Heading 4 142" xfId="11564"/>
    <cellStyle name="Heading 4 143" xfId="11565"/>
    <cellStyle name="Heading 4 144" xfId="11566"/>
    <cellStyle name="Heading 4 145" xfId="11567"/>
    <cellStyle name="Heading 4 146" xfId="11568"/>
    <cellStyle name="Heading 4 15" xfId="11569"/>
    <cellStyle name="Heading 4 16" xfId="11570"/>
    <cellStyle name="Heading 4 17" xfId="11571"/>
    <cellStyle name="Heading 4 18" xfId="11572"/>
    <cellStyle name="Heading 4 19" xfId="11573"/>
    <cellStyle name="Heading 4 2" xfId="1744"/>
    <cellStyle name="Heading 4 2 2" xfId="11575"/>
    <cellStyle name="Heading 4 2 3" xfId="11576"/>
    <cellStyle name="Heading 4 2 4" xfId="11577"/>
    <cellStyle name="Heading 4 2 5" xfId="11578"/>
    <cellStyle name="Heading 4 2 6" xfId="20518"/>
    <cellStyle name="Heading 4 2 7" xfId="11574"/>
    <cellStyle name="Heading 4 2_tagihan bruto" xfId="11579"/>
    <cellStyle name="Heading 4 20" xfId="11580"/>
    <cellStyle name="Heading 4 21" xfId="11581"/>
    <cellStyle name="Heading 4 22" xfId="11582"/>
    <cellStyle name="Heading 4 23" xfId="11583"/>
    <cellStyle name="Heading 4 24" xfId="11584"/>
    <cellStyle name="Heading 4 25" xfId="11585"/>
    <cellStyle name="Heading 4 26" xfId="11586"/>
    <cellStyle name="Heading 4 27" xfId="11587"/>
    <cellStyle name="Heading 4 28" xfId="11588"/>
    <cellStyle name="Heading 4 29" xfId="11589"/>
    <cellStyle name="Heading 4 3" xfId="1745"/>
    <cellStyle name="Heading 4 3 2" xfId="20519"/>
    <cellStyle name="Heading 4 3 3" xfId="11590"/>
    <cellStyle name="Heading 4 30" xfId="11591"/>
    <cellStyle name="Heading 4 31" xfId="11592"/>
    <cellStyle name="Heading 4 32" xfId="11593"/>
    <cellStyle name="Heading 4 33" xfId="11594"/>
    <cellStyle name="Heading 4 34" xfId="11595"/>
    <cellStyle name="Heading 4 35" xfId="11596"/>
    <cellStyle name="Heading 4 36" xfId="11597"/>
    <cellStyle name="Heading 4 37" xfId="11598"/>
    <cellStyle name="Heading 4 38" xfId="11599"/>
    <cellStyle name="Heading 4 39" xfId="11600"/>
    <cellStyle name="Heading 4 4" xfId="1746"/>
    <cellStyle name="Heading 4 4 2" xfId="20520"/>
    <cellStyle name="Heading 4 4 3" xfId="11601"/>
    <cellStyle name="Heading 4 40" xfId="11602"/>
    <cellStyle name="Heading 4 41" xfId="11603"/>
    <cellStyle name="Heading 4 42" xfId="11604"/>
    <cellStyle name="Heading 4 43" xfId="11605"/>
    <cellStyle name="Heading 4 44" xfId="11606"/>
    <cellStyle name="Heading 4 45" xfId="11607"/>
    <cellStyle name="Heading 4 46" xfId="11608"/>
    <cellStyle name="Heading 4 47" xfId="11609"/>
    <cellStyle name="Heading 4 48" xfId="11610"/>
    <cellStyle name="Heading 4 49" xfId="11611"/>
    <cellStyle name="Heading 4 5" xfId="11612"/>
    <cellStyle name="Heading 4 5 2" xfId="20521"/>
    <cellStyle name="Heading 4 50" xfId="11613"/>
    <cellStyle name="Heading 4 51" xfId="11614"/>
    <cellStyle name="Heading 4 52" xfId="11615"/>
    <cellStyle name="Heading 4 53" xfId="11616"/>
    <cellStyle name="Heading 4 54" xfId="11617"/>
    <cellStyle name="Heading 4 55" xfId="11618"/>
    <cellStyle name="Heading 4 56" xfId="11619"/>
    <cellStyle name="Heading 4 57" xfId="11620"/>
    <cellStyle name="Heading 4 58" xfId="11621"/>
    <cellStyle name="Heading 4 59" xfId="11622"/>
    <cellStyle name="Heading 4 6" xfId="11623"/>
    <cellStyle name="Heading 4 60" xfId="11624"/>
    <cellStyle name="Heading 4 61" xfId="11625"/>
    <cellStyle name="Heading 4 62" xfId="11626"/>
    <cellStyle name="Heading 4 63" xfId="11627"/>
    <cellStyle name="Heading 4 64" xfId="11628"/>
    <cellStyle name="Heading 4 65" xfId="11629"/>
    <cellStyle name="Heading 4 66" xfId="11630"/>
    <cellStyle name="Heading 4 67" xfId="11631"/>
    <cellStyle name="Heading 4 68" xfId="11632"/>
    <cellStyle name="Heading 4 69" xfId="11633"/>
    <cellStyle name="Heading 4 7" xfId="11634"/>
    <cellStyle name="Heading 4 70" xfId="11635"/>
    <cellStyle name="Heading 4 71" xfId="11636"/>
    <cellStyle name="Heading 4 72" xfId="11637"/>
    <cellStyle name="Heading 4 73" xfId="11638"/>
    <cellStyle name="Heading 4 74" xfId="11639"/>
    <cellStyle name="Heading 4 75" xfId="11640"/>
    <cellStyle name="Heading 4 76" xfId="11641"/>
    <cellStyle name="Heading 4 77" xfId="11642"/>
    <cellStyle name="Heading 4 78" xfId="11643"/>
    <cellStyle name="Heading 4 79" xfId="11644"/>
    <cellStyle name="Heading 4 8" xfId="11645"/>
    <cellStyle name="Heading 4 80" xfId="11646"/>
    <cellStyle name="Heading 4 81" xfId="11647"/>
    <cellStyle name="Heading 4 82" xfId="11648"/>
    <cellStyle name="Heading 4 83" xfId="11649"/>
    <cellStyle name="Heading 4 84" xfId="11650"/>
    <cellStyle name="Heading 4 85" xfId="11651"/>
    <cellStyle name="Heading 4 86" xfId="11652"/>
    <cellStyle name="Heading 4 87" xfId="11653"/>
    <cellStyle name="Heading 4 88" xfId="11654"/>
    <cellStyle name="Heading 4 89" xfId="11655"/>
    <cellStyle name="Heading 4 9" xfId="11656"/>
    <cellStyle name="Heading 4 90" xfId="11657"/>
    <cellStyle name="Heading 4 91" xfId="11658"/>
    <cellStyle name="Heading 4 92" xfId="11659"/>
    <cellStyle name="Heading 4 93" xfId="11660"/>
    <cellStyle name="Heading 4 94" xfId="11661"/>
    <cellStyle name="Heading 4 95" xfId="11662"/>
    <cellStyle name="Heading 4 96" xfId="11663"/>
    <cellStyle name="Heading 4 97" xfId="11664"/>
    <cellStyle name="Heading 4 98" xfId="11665"/>
    <cellStyle name="Heading 4 99" xfId="11666"/>
    <cellStyle name="Heading 5" xfId="11667"/>
    <cellStyle name="Heading 6" xfId="11668"/>
    <cellStyle name="Heading 7" xfId="11669"/>
    <cellStyle name="Heading 8" xfId="11670"/>
    <cellStyle name="Heading bar" xfId="11671"/>
    <cellStyle name="Heading No Underline" xfId="11672"/>
    <cellStyle name="Heading page" xfId="11673"/>
    <cellStyle name="Heading With Underline" xfId="11674"/>
    <cellStyle name="HEADING1" xfId="1439"/>
    <cellStyle name="Heading1 1" xfId="11675"/>
    <cellStyle name="Heading1 1 1" xfId="11676"/>
    <cellStyle name="Heading1 1_tagihan bruto" xfId="11677"/>
    <cellStyle name="Heading1 10" xfId="11678"/>
    <cellStyle name="Heading1 11" xfId="11679"/>
    <cellStyle name="Heading1 12" xfId="11680"/>
    <cellStyle name="Heading1 13" xfId="11681"/>
    <cellStyle name="Heading1 14" xfId="11682"/>
    <cellStyle name="Heading1 15" xfId="11683"/>
    <cellStyle name="Heading1 16" xfId="11684"/>
    <cellStyle name="Heading1 17" xfId="11685"/>
    <cellStyle name="Heading1 18" xfId="11686"/>
    <cellStyle name="Heading1 19" xfId="11687"/>
    <cellStyle name="Heading1 2" xfId="11688"/>
    <cellStyle name="Heading1 2 2" xfId="11689"/>
    <cellStyle name="Heading1 20" xfId="11690"/>
    <cellStyle name="Heading1 21" xfId="11691"/>
    <cellStyle name="Heading1 22" xfId="11692"/>
    <cellStyle name="Heading1 23" xfId="11693"/>
    <cellStyle name="Heading1 24" xfId="11694"/>
    <cellStyle name="Heading1 3" xfId="11695"/>
    <cellStyle name="Heading1 3 2" xfId="11696"/>
    <cellStyle name="Heading1 4" xfId="11697"/>
    <cellStyle name="Heading1 4 2" xfId="11698"/>
    <cellStyle name="Heading1 5" xfId="11699"/>
    <cellStyle name="Heading1 5 2" xfId="11700"/>
    <cellStyle name="Heading1 6" xfId="11701"/>
    <cellStyle name="Heading1 6 2" xfId="11702"/>
    <cellStyle name="Heading1 7" xfId="11703"/>
    <cellStyle name="Heading1 7 2" xfId="11704"/>
    <cellStyle name="Heading1 8" xfId="11705"/>
    <cellStyle name="Heading1 8 2" xfId="11706"/>
    <cellStyle name="Heading1 9" xfId="11707"/>
    <cellStyle name="Heading1_1. PPh29_2008_OK_OK_1_3ToBook" xfId="11708"/>
    <cellStyle name="Heading2" xfId="41"/>
    <cellStyle name="Heading2 10" xfId="11709"/>
    <cellStyle name="Heading2 11" xfId="11710"/>
    <cellStyle name="Heading2 12" xfId="11711"/>
    <cellStyle name="Heading2 13" xfId="11712"/>
    <cellStyle name="Heading2 14" xfId="11713"/>
    <cellStyle name="Heading2 15" xfId="11714"/>
    <cellStyle name="Heading2 16" xfId="11715"/>
    <cellStyle name="Heading2 17" xfId="11716"/>
    <cellStyle name="Heading2 18" xfId="11717"/>
    <cellStyle name="Heading2 19" xfId="11718"/>
    <cellStyle name="HEADING2 2" xfId="1441"/>
    <cellStyle name="Heading2 2 2" xfId="11719"/>
    <cellStyle name="Heading2 20" xfId="11720"/>
    <cellStyle name="Heading2 21" xfId="11721"/>
    <cellStyle name="Heading2 22" xfId="11722"/>
    <cellStyle name="HEADING2 23" xfId="17288"/>
    <cellStyle name="HEADING2 24" xfId="17537"/>
    <cellStyle name="HEADING2 25" xfId="17308"/>
    <cellStyle name="HEADING2 26" xfId="17528"/>
    <cellStyle name="HEADING2 27" xfId="17317"/>
    <cellStyle name="HEADING2 28" xfId="17520"/>
    <cellStyle name="HEADING2 29" xfId="17326"/>
    <cellStyle name="Heading2 3" xfId="11723"/>
    <cellStyle name="Heading2 3 2" xfId="11724"/>
    <cellStyle name="HEADING2 30" xfId="17512"/>
    <cellStyle name="HEADING2 31" xfId="17334"/>
    <cellStyle name="HEADING2 32" xfId="17505"/>
    <cellStyle name="HEADING2 33" xfId="17342"/>
    <cellStyle name="HEADING2 34" xfId="17497"/>
    <cellStyle name="HEADING2 35" xfId="17350"/>
    <cellStyle name="HEADING2 36" xfId="17489"/>
    <cellStyle name="HEADING2 37" xfId="17358"/>
    <cellStyle name="HEADING2 38" xfId="17480"/>
    <cellStyle name="HEADING2 39" xfId="17366"/>
    <cellStyle name="Heading2 4" xfId="11725"/>
    <cellStyle name="Heading2 4 2" xfId="11726"/>
    <cellStyle name="HEADING2 40" xfId="17465"/>
    <cellStyle name="HEADING2 41" xfId="17375"/>
    <cellStyle name="HEADING2 42" xfId="17456"/>
    <cellStyle name="HEADING2 43" xfId="17385"/>
    <cellStyle name="HEADING2 44" xfId="17292"/>
    <cellStyle name="HEADING2 45" xfId="17394"/>
    <cellStyle name="HEADING2 46" xfId="17439"/>
    <cellStyle name="HEADING2 47" xfId="17403"/>
    <cellStyle name="HEADING2 48" xfId="17434"/>
    <cellStyle name="HEADING2 49" xfId="17409"/>
    <cellStyle name="Heading2 5" xfId="11727"/>
    <cellStyle name="Heading2 5 2" xfId="11728"/>
    <cellStyle name="HEADING2 50" xfId="17429"/>
    <cellStyle name="HEADING2 51" xfId="17414"/>
    <cellStyle name="HEADING2 52" xfId="17289"/>
    <cellStyle name="HEADING2 53" xfId="17558"/>
    <cellStyle name="HEADING2 54" xfId="17425"/>
    <cellStyle name="HEADING2 55" xfId="17577"/>
    <cellStyle name="HEADING2 56" xfId="17615"/>
    <cellStyle name="HEADING2 57" xfId="17593"/>
    <cellStyle name="HEADING2 58" xfId="17609"/>
    <cellStyle name="HEADING2 59" xfId="17873"/>
    <cellStyle name="Heading2 6" xfId="11729"/>
    <cellStyle name="Heading2 6 2" xfId="11730"/>
    <cellStyle name="HEADING2 60" xfId="17899"/>
    <cellStyle name="HEADING2 61" xfId="18219"/>
    <cellStyle name="HEADING2 62" xfId="18893"/>
    <cellStyle name="HEADING2 63" xfId="1440"/>
    <cellStyle name="Heading2 7" xfId="11731"/>
    <cellStyle name="Heading2 7 2" xfId="11732"/>
    <cellStyle name="Heading2 8" xfId="11733"/>
    <cellStyle name="Heading2 8 2" xfId="11734"/>
    <cellStyle name="Heading2 9" xfId="11735"/>
    <cellStyle name="Heading2_1. PPh29_2008_OK_OK_1_3ToBook" xfId="11736"/>
    <cellStyle name="HEADINGS" xfId="1442"/>
    <cellStyle name="HEADINGS 10" xfId="11737"/>
    <cellStyle name="HEADINGS 11" xfId="11738"/>
    <cellStyle name="HEADINGS 12" xfId="11739"/>
    <cellStyle name="HEADINGS 13" xfId="11740"/>
    <cellStyle name="HEADINGS 2" xfId="11741"/>
    <cellStyle name="HEADINGS 3" xfId="11742"/>
    <cellStyle name="HEADINGS 4" xfId="11743"/>
    <cellStyle name="HEADINGS 5" xfId="11744"/>
    <cellStyle name="HEADINGS 6" xfId="11745"/>
    <cellStyle name="HEADINGS 7" xfId="11746"/>
    <cellStyle name="HEADINGS 8" xfId="11747"/>
    <cellStyle name="HEADINGS 9" xfId="11748"/>
    <cellStyle name="HEADINGSTOP" xfId="1443"/>
    <cellStyle name="HEADINGSTOP 10" xfId="11749"/>
    <cellStyle name="HEADINGSTOP 11" xfId="11750"/>
    <cellStyle name="HEADINGSTOP 12" xfId="11751"/>
    <cellStyle name="HEADINGSTOP 13" xfId="11752"/>
    <cellStyle name="HEADINGSTOP 2" xfId="11753"/>
    <cellStyle name="HEADINGSTOP 3" xfId="11754"/>
    <cellStyle name="HEADINGSTOP 4" xfId="11755"/>
    <cellStyle name="HEADINGSTOP 5" xfId="11756"/>
    <cellStyle name="HEADINGSTOP 6" xfId="11757"/>
    <cellStyle name="HEADINGSTOP 7" xfId="11758"/>
    <cellStyle name="HEADINGSTOP 8" xfId="11759"/>
    <cellStyle name="HEADINGSTOP 9" xfId="11760"/>
    <cellStyle name="HIGHLIGHT" xfId="11761"/>
    <cellStyle name="HPproduct" xfId="11762"/>
    <cellStyle name="Hyperlänk_COLLECTIONS REVIEW0603" xfId="11763"/>
    <cellStyle name="Hyperlink" xfId="2" builtinId="8"/>
    <cellStyle name="Hyperlink 2" xfId="43"/>
    <cellStyle name="Hyperlink 2 2" xfId="569"/>
    <cellStyle name="Hyperlink 2 2 2" xfId="11766"/>
    <cellStyle name="Hyperlink 2 2 3" xfId="11765"/>
    <cellStyle name="Hyperlink 2 3" xfId="11764"/>
    <cellStyle name="Hyperlink 2_tagihan bruto" xfId="11767"/>
    <cellStyle name="Hyperlink 3" xfId="44"/>
    <cellStyle name="Hyperlink 4" xfId="42"/>
    <cellStyle name="Income" xfId="11768"/>
    <cellStyle name="Indent" xfId="11769"/>
    <cellStyle name="Input [yellow]" xfId="570"/>
    <cellStyle name="Input [yellow] 2" xfId="571"/>
    <cellStyle name="Input [yellow] 2 2" xfId="11770"/>
    <cellStyle name="Input [yellow] 3" xfId="11771"/>
    <cellStyle name="Input [yellow] 4" xfId="11772"/>
    <cellStyle name="Input [yellow]_AJE Induk" xfId="11773"/>
    <cellStyle name="Input 10" xfId="11774"/>
    <cellStyle name="Input 10 2" xfId="11775"/>
    <cellStyle name="Input 100" xfId="11776"/>
    <cellStyle name="Input 101" xfId="11777"/>
    <cellStyle name="Input 102" xfId="11778"/>
    <cellStyle name="Input 103" xfId="11779"/>
    <cellStyle name="Input 104" xfId="11780"/>
    <cellStyle name="Input 105" xfId="11781"/>
    <cellStyle name="Input 106" xfId="11782"/>
    <cellStyle name="Input 107" xfId="11783"/>
    <cellStyle name="Input 108" xfId="11784"/>
    <cellStyle name="Input 109" xfId="11785"/>
    <cellStyle name="Input 11" xfId="11786"/>
    <cellStyle name="Input 11 2" xfId="11787"/>
    <cellStyle name="Input 110" xfId="11788"/>
    <cellStyle name="Input 111" xfId="11789"/>
    <cellStyle name="Input 112" xfId="11790"/>
    <cellStyle name="Input 113" xfId="11791"/>
    <cellStyle name="Input 114" xfId="11792"/>
    <cellStyle name="Input 115" xfId="11793"/>
    <cellStyle name="Input 116" xfId="11794"/>
    <cellStyle name="Input 117" xfId="11795"/>
    <cellStyle name="Input 118" xfId="11796"/>
    <cellStyle name="Input 119" xfId="11797"/>
    <cellStyle name="Input 12" xfId="11798"/>
    <cellStyle name="Input 12 2" xfId="11799"/>
    <cellStyle name="Input 120" xfId="11800"/>
    <cellStyle name="Input 121" xfId="11801"/>
    <cellStyle name="Input 122" xfId="11802"/>
    <cellStyle name="Input 123" xfId="11803"/>
    <cellStyle name="Input 124" xfId="11804"/>
    <cellStyle name="Input 125" xfId="11805"/>
    <cellStyle name="Input 126" xfId="11806"/>
    <cellStyle name="Input 127" xfId="11807"/>
    <cellStyle name="Input 128" xfId="11808"/>
    <cellStyle name="Input 129" xfId="11809"/>
    <cellStyle name="Input 13" xfId="11810"/>
    <cellStyle name="Input 13 2" xfId="11811"/>
    <cellStyle name="Input 130" xfId="11812"/>
    <cellStyle name="Input 131" xfId="11813"/>
    <cellStyle name="Input 132" xfId="11814"/>
    <cellStyle name="Input 133" xfId="11815"/>
    <cellStyle name="Input 134" xfId="11816"/>
    <cellStyle name="Input 135" xfId="11817"/>
    <cellStyle name="Input 136" xfId="11818"/>
    <cellStyle name="Input 137" xfId="11819"/>
    <cellStyle name="Input 138" xfId="11820"/>
    <cellStyle name="Input 139" xfId="11821"/>
    <cellStyle name="Input 14" xfId="11822"/>
    <cellStyle name="Input 14 2" xfId="11823"/>
    <cellStyle name="Input 140" xfId="11824"/>
    <cellStyle name="Input 141" xfId="11825"/>
    <cellStyle name="Input 142" xfId="11826"/>
    <cellStyle name="Input 143" xfId="11827"/>
    <cellStyle name="Input 144" xfId="11828"/>
    <cellStyle name="Input 145" xfId="11829"/>
    <cellStyle name="Input 146" xfId="11830"/>
    <cellStyle name="Input 147" xfId="11831"/>
    <cellStyle name="Input 148" xfId="11832"/>
    <cellStyle name="Input 149" xfId="11833"/>
    <cellStyle name="Input 15" xfId="11834"/>
    <cellStyle name="Input 15 2" xfId="11835"/>
    <cellStyle name="Input 150" xfId="11836"/>
    <cellStyle name="Input 151" xfId="11837"/>
    <cellStyle name="Input 152" xfId="11838"/>
    <cellStyle name="Input 153" xfId="11839"/>
    <cellStyle name="Input 154" xfId="11840"/>
    <cellStyle name="Input 155" xfId="11841"/>
    <cellStyle name="Input 156" xfId="11842"/>
    <cellStyle name="Input 157" xfId="11843"/>
    <cellStyle name="Input 158" xfId="11844"/>
    <cellStyle name="Input 159" xfId="11845"/>
    <cellStyle name="Input 16" xfId="11846"/>
    <cellStyle name="Input 16 2" xfId="11847"/>
    <cellStyle name="Input 160" xfId="11848"/>
    <cellStyle name="Input 161" xfId="11849"/>
    <cellStyle name="Input 162" xfId="11850"/>
    <cellStyle name="Input 163" xfId="11851"/>
    <cellStyle name="Input 164" xfId="11852"/>
    <cellStyle name="Input 165" xfId="11853"/>
    <cellStyle name="Input 166" xfId="11854"/>
    <cellStyle name="Input 167" xfId="11855"/>
    <cellStyle name="Input 168" xfId="11856"/>
    <cellStyle name="Input 169" xfId="11857"/>
    <cellStyle name="Input 17" xfId="11858"/>
    <cellStyle name="Input 17 2" xfId="11859"/>
    <cellStyle name="Input 170" xfId="11860"/>
    <cellStyle name="Input 171" xfId="11861"/>
    <cellStyle name="Input 172" xfId="11862"/>
    <cellStyle name="Input 173" xfId="11863"/>
    <cellStyle name="Input 174" xfId="11864"/>
    <cellStyle name="Input 175" xfId="11865"/>
    <cellStyle name="Input 176" xfId="11866"/>
    <cellStyle name="Input 177" xfId="11867"/>
    <cellStyle name="Input 178" xfId="11868"/>
    <cellStyle name="Input 179" xfId="11869"/>
    <cellStyle name="Input 18" xfId="11870"/>
    <cellStyle name="Input 18 2" xfId="11871"/>
    <cellStyle name="Input 180" xfId="11872"/>
    <cellStyle name="Input 181" xfId="11873"/>
    <cellStyle name="Input 182" xfId="11874"/>
    <cellStyle name="Input 183" xfId="11875"/>
    <cellStyle name="Input 184" xfId="11876"/>
    <cellStyle name="Input 185" xfId="11877"/>
    <cellStyle name="Input 186" xfId="11878"/>
    <cellStyle name="Input 187" xfId="11879"/>
    <cellStyle name="Input 188" xfId="11880"/>
    <cellStyle name="Input 189" xfId="11881"/>
    <cellStyle name="Input 19" xfId="11882"/>
    <cellStyle name="Input 19 2" xfId="11883"/>
    <cellStyle name="Input 190" xfId="11884"/>
    <cellStyle name="Input 191" xfId="11885"/>
    <cellStyle name="Input 192" xfId="11886"/>
    <cellStyle name="Input 193" xfId="11887"/>
    <cellStyle name="Input 194" xfId="11888"/>
    <cellStyle name="Input 195" xfId="11889"/>
    <cellStyle name="Input 196" xfId="11890"/>
    <cellStyle name="Input 197" xfId="11891"/>
    <cellStyle name="Input 198" xfId="11892"/>
    <cellStyle name="Input 199" xfId="11893"/>
    <cellStyle name="Input 2" xfId="1747"/>
    <cellStyle name="Input 2 2" xfId="11895"/>
    <cellStyle name="Input 2 3" xfId="11896"/>
    <cellStyle name="Input 2 4" xfId="11897"/>
    <cellStyle name="Input 2 5" xfId="11898"/>
    <cellStyle name="Input 2 6" xfId="20524"/>
    <cellStyle name="Input 2 7" xfId="11894"/>
    <cellStyle name="Input 2_AJE Induk" xfId="11899"/>
    <cellStyle name="Input 20" xfId="11900"/>
    <cellStyle name="Input 20 2" xfId="11901"/>
    <cellStyle name="Input 200" xfId="11902"/>
    <cellStyle name="Input 201" xfId="11903"/>
    <cellStyle name="Input 202" xfId="11904"/>
    <cellStyle name="Input 203" xfId="11905"/>
    <cellStyle name="Input 204" xfId="11906"/>
    <cellStyle name="Input 205" xfId="11907"/>
    <cellStyle name="Input 206" xfId="11908"/>
    <cellStyle name="Input 207" xfId="11909"/>
    <cellStyle name="Input 208" xfId="11910"/>
    <cellStyle name="Input 209" xfId="11911"/>
    <cellStyle name="Input 21" xfId="11912"/>
    <cellStyle name="Input 21 2" xfId="11913"/>
    <cellStyle name="Input 210" xfId="11914"/>
    <cellStyle name="Input 211" xfId="11915"/>
    <cellStyle name="Input 212" xfId="11916"/>
    <cellStyle name="Input 213" xfId="11917"/>
    <cellStyle name="Input 214" xfId="11918"/>
    <cellStyle name="Input 215" xfId="11919"/>
    <cellStyle name="Input 216" xfId="11920"/>
    <cellStyle name="Input 217" xfId="11921"/>
    <cellStyle name="Input 218" xfId="11922"/>
    <cellStyle name="Input 219" xfId="11923"/>
    <cellStyle name="Input 22" xfId="11924"/>
    <cellStyle name="Input 22 2" xfId="11925"/>
    <cellStyle name="Input 220" xfId="11926"/>
    <cellStyle name="Input 221" xfId="11927"/>
    <cellStyle name="Input 222" xfId="11928"/>
    <cellStyle name="Input 223" xfId="11929"/>
    <cellStyle name="Input 224" xfId="11930"/>
    <cellStyle name="Input 225" xfId="11931"/>
    <cellStyle name="Input 226" xfId="11932"/>
    <cellStyle name="Input 227" xfId="11933"/>
    <cellStyle name="Input 228" xfId="11934"/>
    <cellStyle name="Input 229" xfId="11935"/>
    <cellStyle name="Input 23" xfId="11936"/>
    <cellStyle name="Input 23 2" xfId="11937"/>
    <cellStyle name="Input 230" xfId="11938"/>
    <cellStyle name="Input 231" xfId="11939"/>
    <cellStyle name="Input 232" xfId="11940"/>
    <cellStyle name="Input 233" xfId="11941"/>
    <cellStyle name="Input 234" xfId="11942"/>
    <cellStyle name="Input 235" xfId="11943"/>
    <cellStyle name="Input 236" xfId="20523"/>
    <cellStyle name="Input 237" xfId="20234"/>
    <cellStyle name="Input 238" xfId="20236"/>
    <cellStyle name="Input 239" xfId="20231"/>
    <cellStyle name="Input 24" xfId="11944"/>
    <cellStyle name="Input 24 2" xfId="11945"/>
    <cellStyle name="Input 240" xfId="20233"/>
    <cellStyle name="Input 241" xfId="20237"/>
    <cellStyle name="Input 242" xfId="20763"/>
    <cellStyle name="Input 25" xfId="11946"/>
    <cellStyle name="Input 25 2" xfId="11947"/>
    <cellStyle name="Input 26" xfId="11948"/>
    <cellStyle name="Input 26 2" xfId="11949"/>
    <cellStyle name="Input 27" xfId="11950"/>
    <cellStyle name="Input 28" xfId="11951"/>
    <cellStyle name="Input 29" xfId="11952"/>
    <cellStyle name="Input 3" xfId="1748"/>
    <cellStyle name="Input 3 2" xfId="11954"/>
    <cellStyle name="Input 3 3" xfId="20525"/>
    <cellStyle name="Input 3 4" xfId="11953"/>
    <cellStyle name="Input 30" xfId="11955"/>
    <cellStyle name="Input 31" xfId="11956"/>
    <cellStyle name="Input 32" xfId="11957"/>
    <cellStyle name="Input 33" xfId="11958"/>
    <cellStyle name="Input 34" xfId="11959"/>
    <cellStyle name="Input 35" xfId="11960"/>
    <cellStyle name="Input 36" xfId="11961"/>
    <cellStyle name="Input 37" xfId="11962"/>
    <cellStyle name="Input 38" xfId="11963"/>
    <cellStyle name="Input 39" xfId="11964"/>
    <cellStyle name="Input 4" xfId="1749"/>
    <cellStyle name="Input 4 2" xfId="11966"/>
    <cellStyle name="Input 4 3" xfId="20526"/>
    <cellStyle name="Input 4 4" xfId="11965"/>
    <cellStyle name="Input 40" xfId="11967"/>
    <cellStyle name="Input 41" xfId="11968"/>
    <cellStyle name="Input 42" xfId="11969"/>
    <cellStyle name="Input 43" xfId="11970"/>
    <cellStyle name="Input 44" xfId="11971"/>
    <cellStyle name="Input 45" xfId="11972"/>
    <cellStyle name="Input 46" xfId="11973"/>
    <cellStyle name="Input 47" xfId="11974"/>
    <cellStyle name="Input 48" xfId="11975"/>
    <cellStyle name="Input 49" xfId="11976"/>
    <cellStyle name="Input 5" xfId="11977"/>
    <cellStyle name="Input 5 2" xfId="11978"/>
    <cellStyle name="Input 5 3" xfId="20527"/>
    <cellStyle name="Input 50" xfId="11979"/>
    <cellStyle name="Input 51" xfId="11980"/>
    <cellStyle name="Input 52" xfId="11981"/>
    <cellStyle name="Input 53" xfId="11982"/>
    <cellStyle name="Input 54" xfId="11983"/>
    <cellStyle name="Input 55" xfId="11984"/>
    <cellStyle name="Input 56" xfId="11985"/>
    <cellStyle name="Input 57" xfId="11986"/>
    <cellStyle name="Input 58" xfId="11987"/>
    <cellStyle name="Input 59" xfId="11988"/>
    <cellStyle name="Input 6" xfId="11989"/>
    <cellStyle name="Input 6 2" xfId="11990"/>
    <cellStyle name="Input 6 3" xfId="20528"/>
    <cellStyle name="Input 60" xfId="11991"/>
    <cellStyle name="Input 61" xfId="11992"/>
    <cellStyle name="Input 62" xfId="11993"/>
    <cellStyle name="Input 63" xfId="11994"/>
    <cellStyle name="Input 64" xfId="11995"/>
    <cellStyle name="Input 65" xfId="11996"/>
    <cellStyle name="Input 66" xfId="11997"/>
    <cellStyle name="Input 67" xfId="11998"/>
    <cellStyle name="Input 68" xfId="11999"/>
    <cellStyle name="Input 69" xfId="12000"/>
    <cellStyle name="Input 7" xfId="12001"/>
    <cellStyle name="Input 7 2" xfId="12002"/>
    <cellStyle name="Input 70" xfId="12003"/>
    <cellStyle name="Input 71" xfId="12004"/>
    <cellStyle name="Input 72" xfId="12005"/>
    <cellStyle name="Input 73" xfId="12006"/>
    <cellStyle name="Input 74" xfId="12007"/>
    <cellStyle name="Input 75" xfId="12008"/>
    <cellStyle name="Input 76" xfId="12009"/>
    <cellStyle name="Input 77" xfId="12010"/>
    <cellStyle name="Input 78" xfId="12011"/>
    <cellStyle name="Input 79" xfId="12012"/>
    <cellStyle name="Input 8" xfId="12013"/>
    <cellStyle name="Input 8 2" xfId="12014"/>
    <cellStyle name="Input 80" xfId="12015"/>
    <cellStyle name="Input 81" xfId="12016"/>
    <cellStyle name="Input 82" xfId="12017"/>
    <cellStyle name="Input 83" xfId="12018"/>
    <cellStyle name="Input 84" xfId="12019"/>
    <cellStyle name="Input 85" xfId="12020"/>
    <cellStyle name="Input 86" xfId="12021"/>
    <cellStyle name="Input 87" xfId="12022"/>
    <cellStyle name="Input 88" xfId="12023"/>
    <cellStyle name="Input 89" xfId="12024"/>
    <cellStyle name="Input 9" xfId="12025"/>
    <cellStyle name="Input 9 2" xfId="12026"/>
    <cellStyle name="Input 90" xfId="12027"/>
    <cellStyle name="Input 91" xfId="12028"/>
    <cellStyle name="Input 92" xfId="12029"/>
    <cellStyle name="Input 93" xfId="12030"/>
    <cellStyle name="Input 94" xfId="12031"/>
    <cellStyle name="Input 95" xfId="12032"/>
    <cellStyle name="Input 96" xfId="12033"/>
    <cellStyle name="Input 97" xfId="12034"/>
    <cellStyle name="Input 98" xfId="12035"/>
    <cellStyle name="Input 99" xfId="12036"/>
    <cellStyle name="Input Currency" xfId="1444"/>
    <cellStyle name="Input Currency 2" xfId="12037"/>
    <cellStyle name="Input Currency 3" xfId="17760"/>
    <cellStyle name="Input Currency 4" xfId="2061"/>
    <cellStyle name="Input Currency_BNP FINAL 100510 edit" xfId="12038"/>
    <cellStyle name="Input Date" xfId="1445"/>
    <cellStyle name="Input dates" xfId="12039"/>
    <cellStyle name="Input Fixed [0]" xfId="1446"/>
    <cellStyle name="Input Fixed [0] 10" xfId="12040"/>
    <cellStyle name="Input Fixed [0] 11" xfId="12041"/>
    <cellStyle name="Input Fixed [0] 12" xfId="12042"/>
    <cellStyle name="Input Fixed [0] 13" xfId="12043"/>
    <cellStyle name="Input Fixed [0] 14" xfId="20529"/>
    <cellStyle name="Input Fixed [0] 2" xfId="1447"/>
    <cellStyle name="Input Fixed [0] 2 2" xfId="20530"/>
    <cellStyle name="Input Fixed [0] 3" xfId="12044"/>
    <cellStyle name="Input Fixed [0] 3 2" xfId="21068"/>
    <cellStyle name="Input Fixed [0] 4" xfId="12045"/>
    <cellStyle name="Input Fixed [0] 5" xfId="12046"/>
    <cellStyle name="Input Fixed [0] 6" xfId="12047"/>
    <cellStyle name="Input Fixed [0] 7" xfId="12048"/>
    <cellStyle name="Input Fixed [0] 8" xfId="12049"/>
    <cellStyle name="Input Fixed [0] 9" xfId="12050"/>
    <cellStyle name="Input multiple" xfId="12051"/>
    <cellStyle name="Input Normal" xfId="1448"/>
    <cellStyle name="Input Percent" xfId="1449"/>
    <cellStyle name="Input Percent [2]" xfId="1450"/>
    <cellStyle name="Input Percent 10" xfId="1451"/>
    <cellStyle name="Input Percent 10 2" xfId="20533"/>
    <cellStyle name="Input Percent 11" xfId="1452"/>
    <cellStyle name="Input Percent 11 2" xfId="20534"/>
    <cellStyle name="Input Percent 12" xfId="1453"/>
    <cellStyle name="Input Percent 12 2" xfId="20535"/>
    <cellStyle name="Input Percent 13" xfId="1454"/>
    <cellStyle name="Input Percent 13 2" xfId="20536"/>
    <cellStyle name="Input Percent 14" xfId="1455"/>
    <cellStyle name="Input Percent 14 2" xfId="20537"/>
    <cellStyle name="Input Percent 15" xfId="1456"/>
    <cellStyle name="Input Percent 15 2" xfId="20538"/>
    <cellStyle name="Input Percent 16" xfId="1457"/>
    <cellStyle name="Input Percent 16 2" xfId="20539"/>
    <cellStyle name="Input Percent 17" xfId="1458"/>
    <cellStyle name="Input Percent 17 2" xfId="20540"/>
    <cellStyle name="Input Percent 18" xfId="1459"/>
    <cellStyle name="Input Percent 18 2" xfId="20541"/>
    <cellStyle name="Input Percent 19" xfId="1460"/>
    <cellStyle name="Input Percent 19 2" xfId="20542"/>
    <cellStyle name="Input Percent 2" xfId="1461"/>
    <cellStyle name="Input Percent 2 2" xfId="20543"/>
    <cellStyle name="Input Percent 20" xfId="1462"/>
    <cellStyle name="Input Percent 20 2" xfId="20544"/>
    <cellStyle name="Input Percent 21" xfId="1463"/>
    <cellStyle name="Input Percent 21 2" xfId="20545"/>
    <cellStyle name="Input Percent 22" xfId="1464"/>
    <cellStyle name="Input Percent 22 2" xfId="20546"/>
    <cellStyle name="Input Percent 23" xfId="1465"/>
    <cellStyle name="Input Percent 23 2" xfId="20547"/>
    <cellStyle name="Input Percent 24" xfId="1466"/>
    <cellStyle name="Input Percent 24 2" xfId="20548"/>
    <cellStyle name="Input Percent 25" xfId="2094"/>
    <cellStyle name="Input Percent 25 2" xfId="20549"/>
    <cellStyle name="Input Percent 26" xfId="2091"/>
    <cellStyle name="Input Percent 26 2" xfId="20550"/>
    <cellStyle name="Input Percent 27" xfId="17290"/>
    <cellStyle name="Input Percent 27 2" xfId="20551"/>
    <cellStyle name="Input Percent 28" xfId="17536"/>
    <cellStyle name="Input Percent 28 2" xfId="20552"/>
    <cellStyle name="Input Percent 29" xfId="17309"/>
    <cellStyle name="Input Percent 29 2" xfId="20553"/>
    <cellStyle name="Input Percent 3" xfId="1467"/>
    <cellStyle name="Input Percent 3 2" xfId="20554"/>
    <cellStyle name="Input Percent 30" xfId="17527"/>
    <cellStyle name="Input Percent 30 2" xfId="20555"/>
    <cellStyle name="Input Percent 31" xfId="17318"/>
    <cellStyle name="Input Percent 31 2" xfId="20556"/>
    <cellStyle name="Input Percent 32" xfId="17519"/>
    <cellStyle name="Input Percent 32 2" xfId="20557"/>
    <cellStyle name="Input Percent 33" xfId="17327"/>
    <cellStyle name="Input Percent 33 2" xfId="20558"/>
    <cellStyle name="Input Percent 34" xfId="17297"/>
    <cellStyle name="Input Percent 34 2" xfId="20559"/>
    <cellStyle name="Input Percent 35" xfId="17335"/>
    <cellStyle name="Input Percent 35 2" xfId="20560"/>
    <cellStyle name="Input Percent 36" xfId="17504"/>
    <cellStyle name="Input Percent 36 2" xfId="20561"/>
    <cellStyle name="Input Percent 37" xfId="17343"/>
    <cellStyle name="Input Percent 37 2" xfId="20562"/>
    <cellStyle name="Input Percent 38" xfId="17496"/>
    <cellStyle name="Input Percent 38 2" xfId="20563"/>
    <cellStyle name="Input Percent 39" xfId="17351"/>
    <cellStyle name="Input Percent 39 2" xfId="20564"/>
    <cellStyle name="Input Percent 4" xfId="1468"/>
    <cellStyle name="Input Percent 4 2" xfId="20565"/>
    <cellStyle name="Input Percent 40" xfId="17488"/>
    <cellStyle name="Input Percent 40 2" xfId="20566"/>
    <cellStyle name="Input Percent 41" xfId="17359"/>
    <cellStyle name="Input Percent 42" xfId="17479"/>
    <cellStyle name="Input Percent 43" xfId="17367"/>
    <cellStyle name="Input Percent 44" xfId="17464"/>
    <cellStyle name="Input Percent 45" xfId="17376"/>
    <cellStyle name="Input Percent 46" xfId="17455"/>
    <cellStyle name="Input Percent 47" xfId="17386"/>
    <cellStyle name="Input Percent 48" xfId="17447"/>
    <cellStyle name="Input Percent 49" xfId="17395"/>
    <cellStyle name="Input Percent 5" xfId="1469"/>
    <cellStyle name="Input Percent 5 2" xfId="20567"/>
    <cellStyle name="Input Percent 50" xfId="17369"/>
    <cellStyle name="Input Percent 51" xfId="17462"/>
    <cellStyle name="Input Percent 52" xfId="17378"/>
    <cellStyle name="Input Percent 53" xfId="17454"/>
    <cellStyle name="Input Percent 54" xfId="17387"/>
    <cellStyle name="Input Percent 55" xfId="17446"/>
    <cellStyle name="Input Percent 56" xfId="17396"/>
    <cellStyle name="Input Percent 57" xfId="17534"/>
    <cellStyle name="Input Percent 58" xfId="17415"/>
    <cellStyle name="Input Percent 59" xfId="17578"/>
    <cellStyle name="Input Percent 6" xfId="1470"/>
    <cellStyle name="Input Percent 6 2" xfId="20568"/>
    <cellStyle name="Input Percent 60" xfId="17614"/>
    <cellStyle name="Input Percent 61" xfId="17594"/>
    <cellStyle name="Input Percent 62" xfId="17608"/>
    <cellStyle name="Input Percent 63" xfId="17874"/>
    <cellStyle name="Input Percent 64" xfId="17898"/>
    <cellStyle name="Input Percent 65" xfId="18220"/>
    <cellStyle name="Input Percent 66" xfId="18894"/>
    <cellStyle name="Input Percent 67" xfId="20531"/>
    <cellStyle name="Input Percent 68" xfId="20230"/>
    <cellStyle name="Input Percent 69" xfId="20238"/>
    <cellStyle name="Input Percent 7" xfId="1471"/>
    <cellStyle name="Input Percent 7 2" xfId="20569"/>
    <cellStyle name="Input Percent 70" xfId="20227"/>
    <cellStyle name="Input Percent 71" xfId="21126"/>
    <cellStyle name="Input Percent 72" xfId="20228"/>
    <cellStyle name="Input Percent 73" xfId="20229"/>
    <cellStyle name="Input Percent 8" xfId="1472"/>
    <cellStyle name="Input Percent 8 2" xfId="20570"/>
    <cellStyle name="Input Percent 9" xfId="1473"/>
    <cellStyle name="Input Percent 9 2" xfId="20571"/>
    <cellStyle name="Input Percent_1dep_sept2008" xfId="1474"/>
    <cellStyle name="Input Titles" xfId="1475"/>
    <cellStyle name="Input Titles 2" xfId="1476"/>
    <cellStyle name="Input Titles 2 2" xfId="17762"/>
    <cellStyle name="Input Titles 2 3" xfId="2063"/>
    <cellStyle name="Input Titles 3" xfId="17761"/>
    <cellStyle name="Input Titles 4" xfId="2062"/>
    <cellStyle name="Input years" xfId="12052"/>
    <cellStyle name="Input0" xfId="12053"/>
    <cellStyle name="InputNormal" xfId="12054"/>
    <cellStyle name="InputPercent1" xfId="12055"/>
    <cellStyle name="Internal link" xfId="12056"/>
    <cellStyle name="Internal link 10" xfId="12057"/>
    <cellStyle name="Internal link 11" xfId="12058"/>
    <cellStyle name="Internal link 12" xfId="12059"/>
    <cellStyle name="Internal link 13" xfId="12060"/>
    <cellStyle name="Internal link 2" xfId="12061"/>
    <cellStyle name="Internal link 3" xfId="12062"/>
    <cellStyle name="Internal link 4" xfId="12063"/>
    <cellStyle name="Internal link 5" xfId="12064"/>
    <cellStyle name="Internal link 6" xfId="12065"/>
    <cellStyle name="Internal link 7" xfId="12066"/>
    <cellStyle name="Internal link 8" xfId="12067"/>
    <cellStyle name="Internal link 9" xfId="12068"/>
    <cellStyle name="Italic" xfId="12069"/>
    <cellStyle name="Item Descriptions" xfId="12070"/>
    <cellStyle name="Item Descriptions - Bold" xfId="12071"/>
    <cellStyle name="Item Descriptions_6079BX" xfId="12072"/>
    <cellStyle name="Item_Current" xfId="12073"/>
    <cellStyle name="Judul" xfId="12074"/>
    <cellStyle name="Komma [0]_REPORT" xfId="12075"/>
    <cellStyle name="Komma_REPORT" xfId="12076"/>
    <cellStyle name="Kopfzeile" xfId="12077"/>
    <cellStyle name="KP_Normal" xfId="12078"/>
    <cellStyle name="KPMG Heading 1" xfId="12079"/>
    <cellStyle name="KPMG Heading 2" xfId="12080"/>
    <cellStyle name="KPMG Heading 3" xfId="12081"/>
    <cellStyle name="KPMG Heading 4" xfId="12082"/>
    <cellStyle name="KPMG Normal" xfId="12083"/>
    <cellStyle name="KPMG Normal Text" xfId="12084"/>
    <cellStyle name="l" xfId="12085"/>
    <cellStyle name="l_B" xfId="12086"/>
    <cellStyle name="l_B_tagihan bruto" xfId="12087"/>
    <cellStyle name="l_C" xfId="12088"/>
    <cellStyle name="l_C_tagihan bruto" xfId="12089"/>
    <cellStyle name="l_D" xfId="12090"/>
    <cellStyle name="l_D_tagihan bruto" xfId="12091"/>
    <cellStyle name="l_tagihan bruto" xfId="12092"/>
    <cellStyle name="Labels - Style3" xfId="12093"/>
    <cellStyle name="Line" xfId="12094"/>
    <cellStyle name="Link" xfId="12095"/>
    <cellStyle name="Link Currency (0)" xfId="1477"/>
    <cellStyle name="Link Currency (0) 10" xfId="12096"/>
    <cellStyle name="Link Currency (0) 11" xfId="12097"/>
    <cellStyle name="Link Currency (0) 12" xfId="12098"/>
    <cellStyle name="Link Currency (0) 13" xfId="12099"/>
    <cellStyle name="Link Currency (0) 14" xfId="20573"/>
    <cellStyle name="Link Currency (0) 2" xfId="1478"/>
    <cellStyle name="Link Currency (0) 2 2" xfId="20574"/>
    <cellStyle name="Link Currency (0) 3" xfId="12100"/>
    <cellStyle name="Link Currency (0) 3 2" xfId="21069"/>
    <cellStyle name="Link Currency (0) 4" xfId="12101"/>
    <cellStyle name="Link Currency (0) 5" xfId="12102"/>
    <cellStyle name="Link Currency (0) 6" xfId="12103"/>
    <cellStyle name="Link Currency (0) 7" xfId="12104"/>
    <cellStyle name="Link Currency (0) 8" xfId="12105"/>
    <cellStyle name="Link Currency (0) 9" xfId="12106"/>
    <cellStyle name="Link Currency (0)_tagihan bruto" xfId="12107"/>
    <cellStyle name="Link Currency (2)" xfId="1479"/>
    <cellStyle name="Link Currency (2) 10" xfId="12108"/>
    <cellStyle name="Link Currency (2) 11" xfId="12109"/>
    <cellStyle name="Link Currency (2) 12" xfId="12110"/>
    <cellStyle name="Link Currency (2) 13" xfId="12111"/>
    <cellStyle name="Link Currency (2) 2" xfId="1480"/>
    <cellStyle name="Link Currency (2) 3" xfId="12112"/>
    <cellStyle name="Link Currency (2) 4" xfId="12113"/>
    <cellStyle name="Link Currency (2) 5" xfId="12114"/>
    <cellStyle name="Link Currency (2) 6" xfId="12115"/>
    <cellStyle name="Link Currency (2) 7" xfId="12116"/>
    <cellStyle name="Link Currency (2) 8" xfId="12117"/>
    <cellStyle name="Link Currency (2) 9" xfId="12118"/>
    <cellStyle name="Link Currency (2)_tagihan bruto" xfId="12119"/>
    <cellStyle name="Link Units (0)" xfId="1481"/>
    <cellStyle name="Link Units (0) 10" xfId="12120"/>
    <cellStyle name="Link Units (0) 11" xfId="12121"/>
    <cellStyle name="Link Units (0) 12" xfId="12122"/>
    <cellStyle name="Link Units (0) 13" xfId="12123"/>
    <cellStyle name="Link Units (0) 14" xfId="20576"/>
    <cellStyle name="Link Units (0) 2" xfId="1482"/>
    <cellStyle name="Link Units (0) 2 2" xfId="20577"/>
    <cellStyle name="Link Units (0) 3" xfId="12124"/>
    <cellStyle name="Link Units (0) 3 2" xfId="21070"/>
    <cellStyle name="Link Units (0) 4" xfId="12125"/>
    <cellStyle name="Link Units (0) 5" xfId="12126"/>
    <cellStyle name="Link Units (0) 6" xfId="12127"/>
    <cellStyle name="Link Units (0) 7" xfId="12128"/>
    <cellStyle name="Link Units (0) 8" xfId="12129"/>
    <cellStyle name="Link Units (0) 9" xfId="12130"/>
    <cellStyle name="Link Units (0)_tagihan bruto" xfId="12131"/>
    <cellStyle name="Link Units (1)" xfId="1483"/>
    <cellStyle name="Link Units (1) 10" xfId="12132"/>
    <cellStyle name="Link Units (1) 11" xfId="12133"/>
    <cellStyle name="Link Units (1) 12" xfId="12134"/>
    <cellStyle name="Link Units (1) 13" xfId="12135"/>
    <cellStyle name="Link Units (1) 14" xfId="20578"/>
    <cellStyle name="Link Units (1) 2" xfId="1484"/>
    <cellStyle name="Link Units (1) 2 2" xfId="20579"/>
    <cellStyle name="Link Units (1) 3" xfId="12136"/>
    <cellStyle name="Link Units (1) 3 2" xfId="21071"/>
    <cellStyle name="Link Units (1) 4" xfId="12137"/>
    <cellStyle name="Link Units (1) 5" xfId="12138"/>
    <cellStyle name="Link Units (1) 6" xfId="12139"/>
    <cellStyle name="Link Units (1) 7" xfId="12140"/>
    <cellStyle name="Link Units (1) 8" xfId="12141"/>
    <cellStyle name="Link Units (1) 9" xfId="12142"/>
    <cellStyle name="Link Units (1)_tagihan bruto" xfId="12143"/>
    <cellStyle name="Link Units (2)" xfId="1485"/>
    <cellStyle name="Link Units (2) 10" xfId="12144"/>
    <cellStyle name="Link Units (2) 11" xfId="12145"/>
    <cellStyle name="Link Units (2) 12" xfId="12146"/>
    <cellStyle name="Link Units (2) 13" xfId="12147"/>
    <cellStyle name="Link Units (2) 2" xfId="1486"/>
    <cellStyle name="Link Units (2) 3" xfId="12148"/>
    <cellStyle name="Link Units (2) 4" xfId="12149"/>
    <cellStyle name="Link Units (2) 5" xfId="12150"/>
    <cellStyle name="Link Units (2) 6" xfId="12151"/>
    <cellStyle name="Link Units (2) 7" xfId="12152"/>
    <cellStyle name="Link Units (2) 8" xfId="12153"/>
    <cellStyle name="Link Units (2) 9" xfId="12154"/>
    <cellStyle name="Link Units (2)_tagihan bruto" xfId="12155"/>
    <cellStyle name="Link_FS Dec08 External final ok" xfId="12156"/>
    <cellStyle name="Linked Cell 10" xfId="12157"/>
    <cellStyle name="Linked Cell 100" xfId="12158"/>
    <cellStyle name="Linked Cell 101" xfId="12159"/>
    <cellStyle name="Linked Cell 102" xfId="12160"/>
    <cellStyle name="Linked Cell 103" xfId="12161"/>
    <cellStyle name="Linked Cell 104" xfId="12162"/>
    <cellStyle name="Linked Cell 105" xfId="12163"/>
    <cellStyle name="Linked Cell 106" xfId="12164"/>
    <cellStyle name="Linked Cell 107" xfId="12165"/>
    <cellStyle name="Linked Cell 108" xfId="12166"/>
    <cellStyle name="Linked Cell 109" xfId="12167"/>
    <cellStyle name="Linked Cell 11" xfId="12168"/>
    <cellStyle name="Linked Cell 110" xfId="12169"/>
    <cellStyle name="Linked Cell 111" xfId="12170"/>
    <cellStyle name="Linked Cell 112" xfId="12171"/>
    <cellStyle name="Linked Cell 113" xfId="12172"/>
    <cellStyle name="Linked Cell 114" xfId="12173"/>
    <cellStyle name="Linked Cell 115" xfId="12174"/>
    <cellStyle name="Linked Cell 116" xfId="12175"/>
    <cellStyle name="Linked Cell 117" xfId="12176"/>
    <cellStyle name="Linked Cell 118" xfId="12177"/>
    <cellStyle name="Linked Cell 119" xfId="12178"/>
    <cellStyle name="Linked Cell 12" xfId="12179"/>
    <cellStyle name="Linked Cell 120" xfId="12180"/>
    <cellStyle name="Linked Cell 121" xfId="12181"/>
    <cellStyle name="Linked Cell 122" xfId="12182"/>
    <cellStyle name="Linked Cell 123" xfId="12183"/>
    <cellStyle name="Linked Cell 124" xfId="12184"/>
    <cellStyle name="Linked Cell 125" xfId="12185"/>
    <cellStyle name="Linked Cell 126" xfId="12186"/>
    <cellStyle name="Linked Cell 127" xfId="12187"/>
    <cellStyle name="Linked Cell 128" xfId="12188"/>
    <cellStyle name="Linked Cell 129" xfId="12189"/>
    <cellStyle name="Linked Cell 13" xfId="12190"/>
    <cellStyle name="Linked Cell 130" xfId="12191"/>
    <cellStyle name="Linked Cell 131" xfId="12192"/>
    <cellStyle name="Linked Cell 132" xfId="12193"/>
    <cellStyle name="Linked Cell 133" xfId="12194"/>
    <cellStyle name="Linked Cell 134" xfId="12195"/>
    <cellStyle name="Linked Cell 135" xfId="12196"/>
    <cellStyle name="Linked Cell 136" xfId="12197"/>
    <cellStyle name="Linked Cell 137" xfId="12198"/>
    <cellStyle name="Linked Cell 138" xfId="12199"/>
    <cellStyle name="Linked Cell 139" xfId="12200"/>
    <cellStyle name="Linked Cell 14" xfId="12201"/>
    <cellStyle name="Linked Cell 140" xfId="12202"/>
    <cellStyle name="Linked Cell 141" xfId="12203"/>
    <cellStyle name="Linked Cell 142" xfId="12204"/>
    <cellStyle name="Linked Cell 143" xfId="12205"/>
    <cellStyle name="Linked Cell 144" xfId="12206"/>
    <cellStyle name="Linked Cell 145" xfId="12207"/>
    <cellStyle name="Linked Cell 146" xfId="12208"/>
    <cellStyle name="Linked Cell 147" xfId="20580"/>
    <cellStyle name="Linked Cell 15" xfId="12209"/>
    <cellStyle name="Linked Cell 16" xfId="12210"/>
    <cellStyle name="Linked Cell 17" xfId="12211"/>
    <cellStyle name="Linked Cell 18" xfId="12212"/>
    <cellStyle name="Linked Cell 19" xfId="12213"/>
    <cellStyle name="Linked Cell 2" xfId="1750"/>
    <cellStyle name="Linked Cell 2 2" xfId="12215"/>
    <cellStyle name="Linked Cell 2 3" xfId="12216"/>
    <cellStyle name="Linked Cell 2 4" xfId="12217"/>
    <cellStyle name="Linked Cell 2 5" xfId="12218"/>
    <cellStyle name="Linked Cell 2 6" xfId="20581"/>
    <cellStyle name="Linked Cell 2 7" xfId="12214"/>
    <cellStyle name="Linked Cell 2_AJE Induk" xfId="12219"/>
    <cellStyle name="Linked Cell 20" xfId="12220"/>
    <cellStyle name="Linked Cell 21" xfId="12221"/>
    <cellStyle name="Linked Cell 22" xfId="12222"/>
    <cellStyle name="Linked Cell 23" xfId="12223"/>
    <cellStyle name="Linked Cell 24" xfId="12224"/>
    <cellStyle name="Linked Cell 25" xfId="12225"/>
    <cellStyle name="Linked Cell 26" xfId="12226"/>
    <cellStyle name="Linked Cell 27" xfId="12227"/>
    <cellStyle name="Linked Cell 28" xfId="12228"/>
    <cellStyle name="Linked Cell 29" xfId="12229"/>
    <cellStyle name="Linked Cell 3" xfId="1751"/>
    <cellStyle name="Linked Cell 3 2" xfId="20582"/>
    <cellStyle name="Linked Cell 3 3" xfId="12230"/>
    <cellStyle name="Linked Cell 30" xfId="12231"/>
    <cellStyle name="Linked Cell 31" xfId="12232"/>
    <cellStyle name="Linked Cell 32" xfId="12233"/>
    <cellStyle name="Linked Cell 33" xfId="12234"/>
    <cellStyle name="Linked Cell 34" xfId="12235"/>
    <cellStyle name="Linked Cell 35" xfId="12236"/>
    <cellStyle name="Linked Cell 36" xfId="12237"/>
    <cellStyle name="Linked Cell 37" xfId="12238"/>
    <cellStyle name="Linked Cell 38" xfId="12239"/>
    <cellStyle name="Linked Cell 39" xfId="12240"/>
    <cellStyle name="Linked Cell 4" xfId="1752"/>
    <cellStyle name="Linked Cell 4 2" xfId="20583"/>
    <cellStyle name="Linked Cell 4 3" xfId="12241"/>
    <cellStyle name="Linked Cell 40" xfId="12242"/>
    <cellStyle name="Linked Cell 41" xfId="12243"/>
    <cellStyle name="Linked Cell 42" xfId="12244"/>
    <cellStyle name="Linked Cell 43" xfId="12245"/>
    <cellStyle name="Linked Cell 44" xfId="12246"/>
    <cellStyle name="Linked Cell 45" xfId="12247"/>
    <cellStyle name="Linked Cell 46" xfId="12248"/>
    <cellStyle name="Linked Cell 47" xfId="12249"/>
    <cellStyle name="Linked Cell 48" xfId="12250"/>
    <cellStyle name="Linked Cell 49" xfId="12251"/>
    <cellStyle name="Linked Cell 5" xfId="12252"/>
    <cellStyle name="Linked Cell 5 2" xfId="20584"/>
    <cellStyle name="Linked Cell 50" xfId="12253"/>
    <cellStyle name="Linked Cell 51" xfId="12254"/>
    <cellStyle name="Linked Cell 52" xfId="12255"/>
    <cellStyle name="Linked Cell 53" xfId="12256"/>
    <cellStyle name="Linked Cell 54" xfId="12257"/>
    <cellStyle name="Linked Cell 55" xfId="12258"/>
    <cellStyle name="Linked Cell 56" xfId="12259"/>
    <cellStyle name="Linked Cell 57" xfId="12260"/>
    <cellStyle name="Linked Cell 58" xfId="12261"/>
    <cellStyle name="Linked Cell 59" xfId="12262"/>
    <cellStyle name="Linked Cell 6" xfId="12263"/>
    <cellStyle name="Linked Cell 60" xfId="12264"/>
    <cellStyle name="Linked Cell 61" xfId="12265"/>
    <cellStyle name="Linked Cell 62" xfId="12266"/>
    <cellStyle name="Linked Cell 63" xfId="12267"/>
    <cellStyle name="Linked Cell 64" xfId="12268"/>
    <cellStyle name="Linked Cell 65" xfId="12269"/>
    <cellStyle name="Linked Cell 66" xfId="12270"/>
    <cellStyle name="Linked Cell 67" xfId="12271"/>
    <cellStyle name="Linked Cell 68" xfId="12272"/>
    <cellStyle name="Linked Cell 69" xfId="12273"/>
    <cellStyle name="Linked Cell 7" xfId="12274"/>
    <cellStyle name="Linked Cell 70" xfId="12275"/>
    <cellStyle name="Linked Cell 71" xfId="12276"/>
    <cellStyle name="Linked Cell 72" xfId="12277"/>
    <cellStyle name="Linked Cell 73" xfId="12278"/>
    <cellStyle name="Linked Cell 74" xfId="12279"/>
    <cellStyle name="Linked Cell 75" xfId="12280"/>
    <cellStyle name="Linked Cell 76" xfId="12281"/>
    <cellStyle name="Linked Cell 77" xfId="12282"/>
    <cellStyle name="Linked Cell 78" xfId="12283"/>
    <cellStyle name="Linked Cell 79" xfId="12284"/>
    <cellStyle name="Linked Cell 8" xfId="12285"/>
    <cellStyle name="Linked Cell 80" xfId="12286"/>
    <cellStyle name="Linked Cell 81" xfId="12287"/>
    <cellStyle name="Linked Cell 82" xfId="12288"/>
    <cellStyle name="Linked Cell 83" xfId="12289"/>
    <cellStyle name="Linked Cell 84" xfId="12290"/>
    <cellStyle name="Linked Cell 85" xfId="12291"/>
    <cellStyle name="Linked Cell 86" xfId="12292"/>
    <cellStyle name="Linked Cell 87" xfId="12293"/>
    <cellStyle name="Linked Cell 88" xfId="12294"/>
    <cellStyle name="Linked Cell 89" xfId="12295"/>
    <cellStyle name="Linked Cell 9" xfId="12296"/>
    <cellStyle name="Linked Cell 90" xfId="12297"/>
    <cellStyle name="Linked Cell 91" xfId="12298"/>
    <cellStyle name="Linked Cell 92" xfId="12299"/>
    <cellStyle name="Linked Cell 93" xfId="12300"/>
    <cellStyle name="Linked Cell 94" xfId="12301"/>
    <cellStyle name="Linked Cell 95" xfId="12302"/>
    <cellStyle name="Linked Cell 96" xfId="12303"/>
    <cellStyle name="Linked Cell 97" xfId="12304"/>
    <cellStyle name="Linked Cell 98" xfId="12305"/>
    <cellStyle name="Linked Cell 99" xfId="12306"/>
    <cellStyle name="List Price" xfId="12307"/>
    <cellStyle name="m" xfId="12308"/>
    <cellStyle name="m$" xfId="12309"/>
    <cellStyle name="m_Angola Congo Model3" xfId="12310"/>
    <cellStyle name="m_Angola Congo Model3_tagihan bruto" xfId="12311"/>
    <cellStyle name="m_CCRD-muse -2" xfId="12312"/>
    <cellStyle name="m_CCRD-muse -2_tagihan bruto" xfId="12313"/>
    <cellStyle name="m_DCF-Valuation Support" xfId="12314"/>
    <cellStyle name="m_DCF-Valuation Support_tagihan bruto" xfId="12315"/>
    <cellStyle name="m_ICOS-INC" xfId="12316"/>
    <cellStyle name="m_ICOS-INC (2)" xfId="12317"/>
    <cellStyle name="m_ICOS-INC (2)_tagihan bruto" xfId="12318"/>
    <cellStyle name="m_ICOS-INC_tagihan bruto" xfId="12319"/>
    <cellStyle name="m_Merger Model16.xls Chart 1" xfId="12320"/>
    <cellStyle name="m_Merger Model16.xls Chart 1_tagihan bruto" xfId="12321"/>
    <cellStyle name="m_Merger Model34b" xfId="12322"/>
    <cellStyle name="m_Merger Model34b_tagihan bruto" xfId="12323"/>
    <cellStyle name="m_MKS 7.29 Valuation" xfId="12324"/>
    <cellStyle name="m_MKS 7.29 Valuation_tagihan bruto" xfId="12325"/>
    <cellStyle name="m_MKSI_combined" xfId="12326"/>
    <cellStyle name="m_MKSI_combined_tagihan bruto" xfId="12327"/>
    <cellStyle name="m_MKSI_combined1" xfId="12328"/>
    <cellStyle name="m_MKSI_combined1_tagihan bruto" xfId="12329"/>
    <cellStyle name="m_MKSI-INC" xfId="12330"/>
    <cellStyle name="m_MKSI-INC_tagihan bruto" xfId="12331"/>
    <cellStyle name="m_tagihan bruto" xfId="12332"/>
    <cellStyle name="MajorHeading" xfId="45"/>
    <cellStyle name="Malý nadpis" xfId="12333"/>
    <cellStyle name="Map Labels" xfId="12334"/>
    <cellStyle name="Map Legend" xfId="12335"/>
    <cellStyle name="Map Title" xfId="12336"/>
    <cellStyle name="mart Two-Step Locking" xfId="12337"/>
    <cellStyle name="mart Two-Step Locking 2" xfId="12338"/>
    <cellStyle name="meny_laroux" xfId="12339"/>
    <cellStyle name="MG" xfId="12340"/>
    <cellStyle name="Millares [0]_COSTES" xfId="12341"/>
    <cellStyle name="Millares_COSTES" xfId="12342"/>
    <cellStyle name="Milliers [0]_!!!GO" xfId="12343"/>
    <cellStyle name="Milliers_!!!GO" xfId="12344"/>
    <cellStyle name="Millions" xfId="12345"/>
    <cellStyle name="miny_laroux" xfId="12346"/>
    <cellStyle name="MLDollar0" xfId="12347"/>
    <cellStyle name="MLEuro0" xfId="12348"/>
    <cellStyle name="MLPound0" xfId="12349"/>
    <cellStyle name="MLYen0" xfId="12350"/>
    <cellStyle name="mm" xfId="12351"/>
    <cellStyle name="Model" xfId="12352"/>
    <cellStyle name="Model 2" xfId="12353"/>
    <cellStyle name="Moeda [0]_Sheet1" xfId="12354"/>
    <cellStyle name="Moeda_Sheet1" xfId="12355"/>
    <cellStyle name="Moneda [0]_COSTES" xfId="12356"/>
    <cellStyle name="Moneda_COSTES" xfId="12357"/>
    <cellStyle name="Monétaire [0]_!!!GO" xfId="12358"/>
    <cellStyle name="Monétaire_!!!GO" xfId="12359"/>
    <cellStyle name="Monétaire0" xfId="12360"/>
    <cellStyle name="Mon้taire [0]_!!!GO" xfId="12361"/>
    <cellStyle name="Mon้taire_!!!GO" xfId="12362"/>
    <cellStyle name="MonthDate" xfId="12363"/>
    <cellStyle name="MS_Arabic" xfId="12364"/>
    <cellStyle name="MSectionHeadings" xfId="12365"/>
    <cellStyle name="Mult No x" xfId="12366"/>
    <cellStyle name="Mult With x" xfId="12367"/>
    <cellStyle name="Multiple" xfId="12368"/>
    <cellStyle name="Multiple (no x)" xfId="12369"/>
    <cellStyle name="Multiple (x)" xfId="12370"/>
    <cellStyle name="Multiple [0]" xfId="12371"/>
    <cellStyle name="Multiple [1]" xfId="12372"/>
    <cellStyle name="Multiple_100048_1" xfId="12373"/>
    <cellStyle name="Multiples" xfId="12374"/>
    <cellStyle name="NA is zero" xfId="1487"/>
    <cellStyle name="NA is zero 10" xfId="12375"/>
    <cellStyle name="NA is zero 11" xfId="12376"/>
    <cellStyle name="NA is zero 12" xfId="12377"/>
    <cellStyle name="NA is zero 13" xfId="12378"/>
    <cellStyle name="NA is zero 14" xfId="20585"/>
    <cellStyle name="NA is zero 2" xfId="1488"/>
    <cellStyle name="NA is zero 2 2" xfId="20586"/>
    <cellStyle name="NA is zero 3" xfId="12379"/>
    <cellStyle name="NA is zero 3 2" xfId="21072"/>
    <cellStyle name="NA is zero 4" xfId="12380"/>
    <cellStyle name="NA is zero 5" xfId="12381"/>
    <cellStyle name="NA is zero 6" xfId="12382"/>
    <cellStyle name="NA is zero 7" xfId="12383"/>
    <cellStyle name="NA is zero 8" xfId="12384"/>
    <cellStyle name="NA is zero 9" xfId="12385"/>
    <cellStyle name="Names" xfId="12386"/>
    <cellStyle name="Neutral 10" xfId="12387"/>
    <cellStyle name="Neutral 100" xfId="12388"/>
    <cellStyle name="Neutral 101" xfId="12389"/>
    <cellStyle name="Neutral 102" xfId="12390"/>
    <cellStyle name="Neutral 103" xfId="12391"/>
    <cellStyle name="Neutral 104" xfId="12392"/>
    <cellStyle name="Neutral 105" xfId="12393"/>
    <cellStyle name="Neutral 106" xfId="12394"/>
    <cellStyle name="Neutral 107" xfId="12395"/>
    <cellStyle name="Neutral 108" xfId="12396"/>
    <cellStyle name="Neutral 109" xfId="12397"/>
    <cellStyle name="Neutral 11" xfId="12398"/>
    <cellStyle name="Neutral 110" xfId="12399"/>
    <cellStyle name="Neutral 111" xfId="12400"/>
    <cellStyle name="Neutral 112" xfId="12401"/>
    <cellStyle name="Neutral 113" xfId="12402"/>
    <cellStyle name="Neutral 114" xfId="12403"/>
    <cellStyle name="Neutral 115" xfId="12404"/>
    <cellStyle name="Neutral 116" xfId="12405"/>
    <cellStyle name="Neutral 117" xfId="12406"/>
    <cellStyle name="Neutral 118" xfId="12407"/>
    <cellStyle name="Neutral 119" xfId="12408"/>
    <cellStyle name="Neutral 12" xfId="12409"/>
    <cellStyle name="Neutral 120" xfId="12410"/>
    <cellStyle name="Neutral 121" xfId="12411"/>
    <cellStyle name="Neutral 122" xfId="12412"/>
    <cellStyle name="Neutral 123" xfId="12413"/>
    <cellStyle name="Neutral 124" xfId="12414"/>
    <cellStyle name="Neutral 125" xfId="12415"/>
    <cellStyle name="Neutral 126" xfId="12416"/>
    <cellStyle name="Neutral 127" xfId="12417"/>
    <cellStyle name="Neutral 128" xfId="12418"/>
    <cellStyle name="Neutral 129" xfId="12419"/>
    <cellStyle name="Neutral 13" xfId="12420"/>
    <cellStyle name="Neutral 130" xfId="12421"/>
    <cellStyle name="Neutral 131" xfId="12422"/>
    <cellStyle name="Neutral 132" xfId="12423"/>
    <cellStyle name="Neutral 133" xfId="12424"/>
    <cellStyle name="Neutral 134" xfId="12425"/>
    <cellStyle name="Neutral 135" xfId="12426"/>
    <cellStyle name="Neutral 136" xfId="12427"/>
    <cellStyle name="Neutral 137" xfId="12428"/>
    <cellStyle name="Neutral 138" xfId="12429"/>
    <cellStyle name="Neutral 139" xfId="12430"/>
    <cellStyle name="Neutral 14" xfId="12431"/>
    <cellStyle name="Neutral 140" xfId="12432"/>
    <cellStyle name="Neutral 141" xfId="12433"/>
    <cellStyle name="Neutral 142" xfId="12434"/>
    <cellStyle name="Neutral 143" xfId="12435"/>
    <cellStyle name="Neutral 144" xfId="12436"/>
    <cellStyle name="Neutral 145" xfId="12437"/>
    <cellStyle name="Neutral 146" xfId="12438"/>
    <cellStyle name="Neutral 147" xfId="20587"/>
    <cellStyle name="Neutral 15" xfId="12439"/>
    <cellStyle name="Neutral 16" xfId="12440"/>
    <cellStyle name="Neutral 17" xfId="12441"/>
    <cellStyle name="Neutral 18" xfId="12442"/>
    <cellStyle name="Neutral 19" xfId="12443"/>
    <cellStyle name="Neutral 2" xfId="1753"/>
    <cellStyle name="Neutral 2 2" xfId="12445"/>
    <cellStyle name="Neutral 2 3" xfId="12446"/>
    <cellStyle name="Neutral 2 4" xfId="12447"/>
    <cellStyle name="Neutral 2 5" xfId="12448"/>
    <cellStyle name="Neutral 2 6" xfId="20588"/>
    <cellStyle name="Neutral 2 7" xfId="12444"/>
    <cellStyle name="Neutral 2_tagihan bruto" xfId="12449"/>
    <cellStyle name="Neutral 20" xfId="12450"/>
    <cellStyle name="Neutral 21" xfId="12451"/>
    <cellStyle name="Neutral 22" xfId="12452"/>
    <cellStyle name="Neutral 23" xfId="12453"/>
    <cellStyle name="Neutral 24" xfId="12454"/>
    <cellStyle name="Neutral 25" xfId="12455"/>
    <cellStyle name="Neutral 26" xfId="12456"/>
    <cellStyle name="Neutral 27" xfId="12457"/>
    <cellStyle name="Neutral 28" xfId="12458"/>
    <cellStyle name="Neutral 29" xfId="12459"/>
    <cellStyle name="Neutral 3" xfId="1754"/>
    <cellStyle name="Neutral 3 2" xfId="20589"/>
    <cellStyle name="Neutral 3 3" xfId="12460"/>
    <cellStyle name="Neutral 30" xfId="12461"/>
    <cellStyle name="Neutral 31" xfId="12462"/>
    <cellStyle name="Neutral 32" xfId="12463"/>
    <cellStyle name="Neutral 33" xfId="12464"/>
    <cellStyle name="Neutral 34" xfId="12465"/>
    <cellStyle name="Neutral 35" xfId="12466"/>
    <cellStyle name="Neutral 36" xfId="12467"/>
    <cellStyle name="Neutral 37" xfId="12468"/>
    <cellStyle name="Neutral 38" xfId="12469"/>
    <cellStyle name="Neutral 39" xfId="12470"/>
    <cellStyle name="Neutral 4" xfId="1755"/>
    <cellStyle name="Neutral 4 2" xfId="20590"/>
    <cellStyle name="Neutral 4 3" xfId="12471"/>
    <cellStyle name="Neutral 40" xfId="12472"/>
    <cellStyle name="Neutral 41" xfId="12473"/>
    <cellStyle name="Neutral 42" xfId="12474"/>
    <cellStyle name="Neutral 43" xfId="12475"/>
    <cellStyle name="Neutral 44" xfId="12476"/>
    <cellStyle name="Neutral 45" xfId="12477"/>
    <cellStyle name="Neutral 46" xfId="12478"/>
    <cellStyle name="Neutral 47" xfId="12479"/>
    <cellStyle name="Neutral 48" xfId="12480"/>
    <cellStyle name="Neutral 49" xfId="12481"/>
    <cellStyle name="Neutral 5" xfId="12482"/>
    <cellStyle name="Neutral 5 2" xfId="20591"/>
    <cellStyle name="Neutral 50" xfId="12483"/>
    <cellStyle name="Neutral 51" xfId="12484"/>
    <cellStyle name="Neutral 52" xfId="12485"/>
    <cellStyle name="Neutral 53" xfId="12486"/>
    <cellStyle name="Neutral 54" xfId="12487"/>
    <cellStyle name="Neutral 55" xfId="12488"/>
    <cellStyle name="Neutral 56" xfId="12489"/>
    <cellStyle name="Neutral 57" xfId="12490"/>
    <cellStyle name="Neutral 58" xfId="12491"/>
    <cellStyle name="Neutral 59" xfId="12492"/>
    <cellStyle name="Neutral 6" xfId="12493"/>
    <cellStyle name="Neutral 60" xfId="12494"/>
    <cellStyle name="Neutral 61" xfId="12495"/>
    <cellStyle name="Neutral 62" xfId="12496"/>
    <cellStyle name="Neutral 63" xfId="12497"/>
    <cellStyle name="Neutral 64" xfId="12498"/>
    <cellStyle name="Neutral 65" xfId="12499"/>
    <cellStyle name="Neutral 66" xfId="12500"/>
    <cellStyle name="Neutral 67" xfId="12501"/>
    <cellStyle name="Neutral 68" xfId="12502"/>
    <cellStyle name="Neutral 69" xfId="12503"/>
    <cellStyle name="Neutral 7" xfId="12504"/>
    <cellStyle name="Neutral 70" xfId="12505"/>
    <cellStyle name="Neutral 71" xfId="12506"/>
    <cellStyle name="Neutral 72" xfId="12507"/>
    <cellStyle name="Neutral 73" xfId="12508"/>
    <cellStyle name="Neutral 74" xfId="12509"/>
    <cellStyle name="Neutral 75" xfId="12510"/>
    <cellStyle name="Neutral 76" xfId="12511"/>
    <cellStyle name="Neutral 77" xfId="12512"/>
    <cellStyle name="Neutral 78" xfId="12513"/>
    <cellStyle name="Neutral 79" xfId="12514"/>
    <cellStyle name="Neutral 8" xfId="12515"/>
    <cellStyle name="Neutral 80" xfId="12516"/>
    <cellStyle name="Neutral 81" xfId="12517"/>
    <cellStyle name="Neutral 82" xfId="12518"/>
    <cellStyle name="Neutral 83" xfId="12519"/>
    <cellStyle name="Neutral 84" xfId="12520"/>
    <cellStyle name="Neutral 85" xfId="12521"/>
    <cellStyle name="Neutral 86" xfId="12522"/>
    <cellStyle name="Neutral 87" xfId="12523"/>
    <cellStyle name="Neutral 88" xfId="12524"/>
    <cellStyle name="Neutral 89" xfId="12525"/>
    <cellStyle name="Neutral 9" xfId="12526"/>
    <cellStyle name="Neutral 90" xfId="12527"/>
    <cellStyle name="Neutral 91" xfId="12528"/>
    <cellStyle name="Neutral 92" xfId="12529"/>
    <cellStyle name="Neutral 93" xfId="12530"/>
    <cellStyle name="Neutral 94" xfId="12531"/>
    <cellStyle name="Neutral 95" xfId="12532"/>
    <cellStyle name="Neutral 96" xfId="12533"/>
    <cellStyle name="Neutral 97" xfId="12534"/>
    <cellStyle name="Neutral 98" xfId="12535"/>
    <cellStyle name="Neutral 99" xfId="12536"/>
    <cellStyle name="New Times Roman" xfId="12537"/>
    <cellStyle name="NEW1" xfId="12538"/>
    <cellStyle name="NEW3" xfId="12539"/>
    <cellStyle name="no dec" xfId="572"/>
    <cellStyle name="no dec 10" xfId="12540"/>
    <cellStyle name="no dec 11" xfId="12541"/>
    <cellStyle name="no dec 12" xfId="12542"/>
    <cellStyle name="no dec 13" xfId="12543"/>
    <cellStyle name="no dec 2" xfId="12544"/>
    <cellStyle name="no dec 3" xfId="12545"/>
    <cellStyle name="no dec 4" xfId="12546"/>
    <cellStyle name="no dec 5" xfId="12547"/>
    <cellStyle name="no dec 6" xfId="12548"/>
    <cellStyle name="no dec 7" xfId="12549"/>
    <cellStyle name="no dec 8" xfId="12550"/>
    <cellStyle name="no dec 9" xfId="12551"/>
    <cellStyle name="non-input" xfId="12552"/>
    <cellStyle name="NonPrint_TemTitle" xfId="12553"/>
    <cellStyle name="Noríal_silicon_object_tcsi" xfId="12554"/>
    <cellStyle name="Norma - Style1" xfId="12555"/>
    <cellStyle name="Norma - Style2" xfId="12556"/>
    <cellStyle name="Norma - Style3" xfId="12557"/>
    <cellStyle name="Norma - Style4" xfId="12558"/>
    <cellStyle name="Norma - Style5" xfId="12559"/>
    <cellStyle name="Norma - Style6" xfId="12560"/>
    <cellStyle name="Norma - Style7" xfId="12561"/>
    <cellStyle name="Norma - Style8" xfId="12562"/>
    <cellStyle name="Normal" xfId="0" builtinId="0"/>
    <cellStyle name="Normal - Style1" xfId="573"/>
    <cellStyle name="Normal - Style1 10" xfId="2053"/>
    <cellStyle name="Normal - Style1 10 10" xfId="12563"/>
    <cellStyle name="Normal - Style1 10 11" xfId="12564"/>
    <cellStyle name="Normal - Style1 10 12" xfId="12565"/>
    <cellStyle name="Normal - Style1 10 13" xfId="12566"/>
    <cellStyle name="Normal - Style1 10 14" xfId="12567"/>
    <cellStyle name="Normal - Style1 10 2" xfId="12568"/>
    <cellStyle name="Normal - Style1 10 3" xfId="12569"/>
    <cellStyle name="Normal - Style1 10 4" xfId="12570"/>
    <cellStyle name="Normal - Style1 10 5" xfId="12571"/>
    <cellStyle name="Normal - Style1 10 6" xfId="12572"/>
    <cellStyle name="Normal - Style1 10 7" xfId="12573"/>
    <cellStyle name="Normal - Style1 10 8" xfId="12574"/>
    <cellStyle name="Normal - Style1 10 9" xfId="12575"/>
    <cellStyle name="Normal - Style1 11" xfId="12576"/>
    <cellStyle name="Normal - Style1 11 10" xfId="12577"/>
    <cellStyle name="Normal - Style1 11 11" xfId="12578"/>
    <cellStyle name="Normal - Style1 11 12" xfId="12579"/>
    <cellStyle name="Normal - Style1 11 13" xfId="12580"/>
    <cellStyle name="Normal - Style1 11 14" xfId="12581"/>
    <cellStyle name="Normal - Style1 11 2" xfId="12582"/>
    <cellStyle name="Normal - Style1 11 3" xfId="12583"/>
    <cellStyle name="Normal - Style1 11 4" xfId="12584"/>
    <cellStyle name="Normal - Style1 11 5" xfId="12585"/>
    <cellStyle name="Normal - Style1 11 6" xfId="12586"/>
    <cellStyle name="Normal - Style1 11 7" xfId="12587"/>
    <cellStyle name="Normal - Style1 11 8" xfId="12588"/>
    <cellStyle name="Normal - Style1 11 9" xfId="12589"/>
    <cellStyle name="Normal - Style1 12" xfId="12590"/>
    <cellStyle name="Normal - Style1 12 10" xfId="12591"/>
    <cellStyle name="Normal - Style1 12 11" xfId="12592"/>
    <cellStyle name="Normal - Style1 12 12" xfId="12593"/>
    <cellStyle name="Normal - Style1 12 13" xfId="12594"/>
    <cellStyle name="Normal - Style1 12 14" xfId="12595"/>
    <cellStyle name="Normal - Style1 12 2" xfId="12596"/>
    <cellStyle name="Normal - Style1 12 3" xfId="12597"/>
    <cellStyle name="Normal - Style1 12 4" xfId="12598"/>
    <cellStyle name="Normal - Style1 12 5" xfId="12599"/>
    <cellStyle name="Normal - Style1 12 6" xfId="12600"/>
    <cellStyle name="Normal - Style1 12 7" xfId="12601"/>
    <cellStyle name="Normal - Style1 12 8" xfId="12602"/>
    <cellStyle name="Normal - Style1 12 9" xfId="12603"/>
    <cellStyle name="Normal - Style1 13" xfId="12604"/>
    <cellStyle name="Normal - Style1 13 10" xfId="12605"/>
    <cellStyle name="Normal - Style1 13 11" xfId="12606"/>
    <cellStyle name="Normal - Style1 13 12" xfId="12607"/>
    <cellStyle name="Normal - Style1 13 13" xfId="12608"/>
    <cellStyle name="Normal - Style1 13 14" xfId="12609"/>
    <cellStyle name="Normal - Style1 13 2" xfId="12610"/>
    <cellStyle name="Normal - Style1 13 3" xfId="12611"/>
    <cellStyle name="Normal - Style1 13 4" xfId="12612"/>
    <cellStyle name="Normal - Style1 13 5" xfId="12613"/>
    <cellStyle name="Normal - Style1 13 6" xfId="12614"/>
    <cellStyle name="Normal - Style1 13 7" xfId="12615"/>
    <cellStyle name="Normal - Style1 13 8" xfId="12616"/>
    <cellStyle name="Normal - Style1 13 9" xfId="12617"/>
    <cellStyle name="Normal - Style1 14" xfId="12618"/>
    <cellStyle name="Normal - Style1 14 10" xfId="12619"/>
    <cellStyle name="Normal - Style1 14 11" xfId="12620"/>
    <cellStyle name="Normal - Style1 14 12" xfId="12621"/>
    <cellStyle name="Normal - Style1 14 13" xfId="12622"/>
    <cellStyle name="Normal - Style1 14 14" xfId="12623"/>
    <cellStyle name="Normal - Style1 14 2" xfId="12624"/>
    <cellStyle name="Normal - Style1 14 3" xfId="12625"/>
    <cellStyle name="Normal - Style1 14 4" xfId="12626"/>
    <cellStyle name="Normal - Style1 14 5" xfId="12627"/>
    <cellStyle name="Normal - Style1 14 6" xfId="12628"/>
    <cellStyle name="Normal - Style1 14 7" xfId="12629"/>
    <cellStyle name="Normal - Style1 14 8" xfId="12630"/>
    <cellStyle name="Normal - Style1 14 9" xfId="12631"/>
    <cellStyle name="Normal - Style1 15" xfId="12632"/>
    <cellStyle name="Normal - Style1 15 10" xfId="12633"/>
    <cellStyle name="Normal - Style1 15 11" xfId="12634"/>
    <cellStyle name="Normal - Style1 15 12" xfId="12635"/>
    <cellStyle name="Normal - Style1 15 13" xfId="12636"/>
    <cellStyle name="Normal - Style1 15 14" xfId="12637"/>
    <cellStyle name="Normal - Style1 15 2" xfId="12638"/>
    <cellStyle name="Normal - Style1 15 3" xfId="12639"/>
    <cellStyle name="Normal - Style1 15 4" xfId="12640"/>
    <cellStyle name="Normal - Style1 15 5" xfId="12641"/>
    <cellStyle name="Normal - Style1 15 6" xfId="12642"/>
    <cellStyle name="Normal - Style1 15 7" xfId="12643"/>
    <cellStyle name="Normal - Style1 15 8" xfId="12644"/>
    <cellStyle name="Normal - Style1 15 9" xfId="12645"/>
    <cellStyle name="Normal - Style1 16" xfId="12646"/>
    <cellStyle name="Normal - Style1 17" xfId="12647"/>
    <cellStyle name="Normal - Style1 18" xfId="12648"/>
    <cellStyle name="Normal - Style1 19" xfId="12649"/>
    <cellStyle name="Normal - Style1 2" xfId="1489"/>
    <cellStyle name="Normal - Style1 2 10" xfId="12651"/>
    <cellStyle name="Normal - Style1 2 11" xfId="12652"/>
    <cellStyle name="Normal - Style1 2 12" xfId="12653"/>
    <cellStyle name="Normal - Style1 2 13" xfId="12654"/>
    <cellStyle name="Normal - Style1 2 14" xfId="12655"/>
    <cellStyle name="Normal - Style1 2 15" xfId="12650"/>
    <cellStyle name="Normal - Style1 2 2" xfId="12656"/>
    <cellStyle name="Normal - Style1 2 3" xfId="12657"/>
    <cellStyle name="Normal - Style1 2 4" xfId="12658"/>
    <cellStyle name="Normal - Style1 2 5" xfId="12659"/>
    <cellStyle name="Normal - Style1 2 6" xfId="12660"/>
    <cellStyle name="Normal - Style1 2 7" xfId="12661"/>
    <cellStyle name="Normal - Style1 2 8" xfId="12662"/>
    <cellStyle name="Normal - Style1 2 9" xfId="12663"/>
    <cellStyle name="Normal - Style1 20" xfId="12664"/>
    <cellStyle name="Normal - Style1 21" xfId="12665"/>
    <cellStyle name="Normal - Style1 22" xfId="12666"/>
    <cellStyle name="Normal - Style1 23" xfId="12667"/>
    <cellStyle name="Normal - Style1 24" xfId="12668"/>
    <cellStyle name="Normal - Style1 25" xfId="12669"/>
    <cellStyle name="Normal - Style1 26" xfId="12670"/>
    <cellStyle name="Normal - Style1 27" xfId="12671"/>
    <cellStyle name="Normal - Style1 28" xfId="12672"/>
    <cellStyle name="Normal - Style1 29" xfId="17763"/>
    <cellStyle name="Normal - Style1 3" xfId="12673"/>
    <cellStyle name="Normal - Style1 3 10" xfId="12674"/>
    <cellStyle name="Normal - Style1 3 11" xfId="12675"/>
    <cellStyle name="Normal - Style1 3 12" xfId="12676"/>
    <cellStyle name="Normal - Style1 3 13" xfId="12677"/>
    <cellStyle name="Normal - Style1 3 14" xfId="12678"/>
    <cellStyle name="Normal - Style1 3 2" xfId="12679"/>
    <cellStyle name="Normal - Style1 3 3" xfId="12680"/>
    <cellStyle name="Normal - Style1 3 4" xfId="12681"/>
    <cellStyle name="Normal - Style1 3 5" xfId="12682"/>
    <cellStyle name="Normal - Style1 3 6" xfId="12683"/>
    <cellStyle name="Normal - Style1 3 7" xfId="12684"/>
    <cellStyle name="Normal - Style1 3 8" xfId="12685"/>
    <cellStyle name="Normal - Style1 3 9" xfId="12686"/>
    <cellStyle name="Normal - Style1 30" xfId="2064"/>
    <cellStyle name="Normal - Style1 4" xfId="12687"/>
    <cellStyle name="Normal - Style1 4 10" xfId="12688"/>
    <cellStyle name="Normal - Style1 4 11" xfId="12689"/>
    <cellStyle name="Normal - Style1 4 12" xfId="12690"/>
    <cellStyle name="Normal - Style1 4 13" xfId="12691"/>
    <cellStyle name="Normal - Style1 4 14" xfId="12692"/>
    <cellStyle name="Normal - Style1 4 2" xfId="12693"/>
    <cellStyle name="Normal - Style1 4 3" xfId="12694"/>
    <cellStyle name="Normal - Style1 4 4" xfId="12695"/>
    <cellStyle name="Normal - Style1 4 5" xfId="12696"/>
    <cellStyle name="Normal - Style1 4 6" xfId="12697"/>
    <cellStyle name="Normal - Style1 4 7" xfId="12698"/>
    <cellStyle name="Normal - Style1 4 8" xfId="12699"/>
    <cellStyle name="Normal - Style1 4 9" xfId="12700"/>
    <cellStyle name="Normal - Style1 5" xfId="12701"/>
    <cellStyle name="Normal - Style1 5 10" xfId="12702"/>
    <cellStyle name="Normal - Style1 5 11" xfId="12703"/>
    <cellStyle name="Normal - Style1 5 12" xfId="12704"/>
    <cellStyle name="Normal - Style1 5 13" xfId="12705"/>
    <cellStyle name="Normal - Style1 5 14" xfId="12706"/>
    <cellStyle name="Normal - Style1 5 2" xfId="12707"/>
    <cellStyle name="Normal - Style1 5 3" xfId="12708"/>
    <cellStyle name="Normal - Style1 5 4" xfId="12709"/>
    <cellStyle name="Normal - Style1 5 5" xfId="12710"/>
    <cellStyle name="Normal - Style1 5 6" xfId="12711"/>
    <cellStyle name="Normal - Style1 5 7" xfId="12712"/>
    <cellStyle name="Normal - Style1 5 8" xfId="12713"/>
    <cellStyle name="Normal - Style1 5 9" xfId="12714"/>
    <cellStyle name="Normal - Style1 6" xfId="12715"/>
    <cellStyle name="Normal - Style1 6 10" xfId="12716"/>
    <cellStyle name="Normal - Style1 6 11" xfId="12717"/>
    <cellStyle name="Normal - Style1 6 12" xfId="12718"/>
    <cellStyle name="Normal - Style1 6 13" xfId="12719"/>
    <cellStyle name="Normal - Style1 6 14" xfId="12720"/>
    <cellStyle name="Normal - Style1 6 2" xfId="12721"/>
    <cellStyle name="Normal - Style1 6 3" xfId="12722"/>
    <cellStyle name="Normal - Style1 6 4" xfId="12723"/>
    <cellStyle name="Normal - Style1 6 5" xfId="12724"/>
    <cellStyle name="Normal - Style1 6 6" xfId="12725"/>
    <cellStyle name="Normal - Style1 6 7" xfId="12726"/>
    <cellStyle name="Normal - Style1 6 8" xfId="12727"/>
    <cellStyle name="Normal - Style1 6 9" xfId="12728"/>
    <cellStyle name="Normal - Style1 7" xfId="12729"/>
    <cellStyle name="Normal - Style1 7 10" xfId="12730"/>
    <cellStyle name="Normal - Style1 7 11" xfId="12731"/>
    <cellStyle name="Normal - Style1 7 12" xfId="12732"/>
    <cellStyle name="Normal - Style1 7 13" xfId="12733"/>
    <cellStyle name="Normal - Style1 7 14" xfId="12734"/>
    <cellStyle name="Normal - Style1 7 2" xfId="12735"/>
    <cellStyle name="Normal - Style1 7 3" xfId="12736"/>
    <cellStyle name="Normal - Style1 7 4" xfId="12737"/>
    <cellStyle name="Normal - Style1 7 5" xfId="12738"/>
    <cellStyle name="Normal - Style1 7 6" xfId="12739"/>
    <cellStyle name="Normal - Style1 7 7" xfId="12740"/>
    <cellStyle name="Normal - Style1 7 8" xfId="12741"/>
    <cellStyle name="Normal - Style1 7 9" xfId="12742"/>
    <cellStyle name="Normal - Style1 8" xfId="12743"/>
    <cellStyle name="Normal - Style1 8 10" xfId="12744"/>
    <cellStyle name="Normal - Style1 8 11" xfId="12745"/>
    <cellStyle name="Normal - Style1 8 12" xfId="12746"/>
    <cellStyle name="Normal - Style1 8 13" xfId="12747"/>
    <cellStyle name="Normal - Style1 8 14" xfId="12748"/>
    <cellStyle name="Normal - Style1 8 2" xfId="12749"/>
    <cellStyle name="Normal - Style1 8 3" xfId="12750"/>
    <cellStyle name="Normal - Style1 8 4" xfId="12751"/>
    <cellStyle name="Normal - Style1 8 5" xfId="12752"/>
    <cellStyle name="Normal - Style1 8 6" xfId="12753"/>
    <cellStyle name="Normal - Style1 8 7" xfId="12754"/>
    <cellStyle name="Normal - Style1 8 8" xfId="12755"/>
    <cellStyle name="Normal - Style1 8 9" xfId="12756"/>
    <cellStyle name="Normal - Style1 9" xfId="12757"/>
    <cellStyle name="Normal - Style1 9 10" xfId="12758"/>
    <cellStyle name="Normal - Style1 9 11" xfId="12759"/>
    <cellStyle name="Normal - Style1 9 12" xfId="12760"/>
    <cellStyle name="Normal - Style1 9 13" xfId="12761"/>
    <cellStyle name="Normal - Style1 9 14" xfId="12762"/>
    <cellStyle name="Normal - Style1 9 2" xfId="12763"/>
    <cellStyle name="Normal - Style1 9 3" xfId="12764"/>
    <cellStyle name="Normal - Style1 9 4" xfId="12765"/>
    <cellStyle name="Normal - Style1 9 5" xfId="12766"/>
    <cellStyle name="Normal - Style1 9 6" xfId="12767"/>
    <cellStyle name="Normal - Style1 9 7" xfId="12768"/>
    <cellStyle name="Normal - Style1 9 8" xfId="12769"/>
    <cellStyle name="Normal - Style1 9 9" xfId="12770"/>
    <cellStyle name="Normal - Style1_AJE Induk" xfId="12771"/>
    <cellStyle name="Normal - Style2" xfId="1490"/>
    <cellStyle name="Normal - Style2 10" xfId="12772"/>
    <cellStyle name="Normal - Style2 11" xfId="12773"/>
    <cellStyle name="Normal - Style2 12" xfId="12774"/>
    <cellStyle name="Normal - Style2 13" xfId="12775"/>
    <cellStyle name="Normal - Style2 2" xfId="1491"/>
    <cellStyle name="Normal - Style2 3" xfId="12776"/>
    <cellStyle name="Normal - Style2 4" xfId="12777"/>
    <cellStyle name="Normal - Style2 5" xfId="12778"/>
    <cellStyle name="Normal - Style2 6" xfId="12779"/>
    <cellStyle name="Normal - Style2 7" xfId="12780"/>
    <cellStyle name="Normal - Style2 8" xfId="12781"/>
    <cellStyle name="Normal - Style2 9" xfId="12782"/>
    <cellStyle name="Normal - Style3" xfId="1492"/>
    <cellStyle name="Normal - Style3 10" xfId="12783"/>
    <cellStyle name="Normal - Style3 11" xfId="12784"/>
    <cellStyle name="Normal - Style3 12" xfId="12785"/>
    <cellStyle name="Normal - Style3 13" xfId="12786"/>
    <cellStyle name="Normal - Style3 2" xfId="1493"/>
    <cellStyle name="Normal - Style3 3" xfId="12787"/>
    <cellStyle name="Normal - Style3 4" xfId="12788"/>
    <cellStyle name="Normal - Style3 5" xfId="12789"/>
    <cellStyle name="Normal - Style3 6" xfId="12790"/>
    <cellStyle name="Normal - Style3 7" xfId="12791"/>
    <cellStyle name="Normal - Style3 8" xfId="12792"/>
    <cellStyle name="Normal - Style3 9" xfId="12793"/>
    <cellStyle name="Normal - Style4" xfId="1494"/>
    <cellStyle name="Normal - Style4 10" xfId="12794"/>
    <cellStyle name="Normal - Style4 11" xfId="12795"/>
    <cellStyle name="Normal - Style4 12" xfId="12796"/>
    <cellStyle name="Normal - Style4 13" xfId="12797"/>
    <cellStyle name="Normal - Style4 2" xfId="1495"/>
    <cellStyle name="Normal - Style4 3" xfId="12798"/>
    <cellStyle name="Normal - Style4 4" xfId="12799"/>
    <cellStyle name="Normal - Style4 5" xfId="12800"/>
    <cellStyle name="Normal - Style4 6" xfId="12801"/>
    <cellStyle name="Normal - Style4 7" xfId="12802"/>
    <cellStyle name="Normal - Style4 8" xfId="12803"/>
    <cellStyle name="Normal - Style4 9" xfId="12804"/>
    <cellStyle name="Normal - Style5" xfId="574"/>
    <cellStyle name="Normal - Style5 10" xfId="12805"/>
    <cellStyle name="Normal - Style5 11" xfId="12806"/>
    <cellStyle name="Normal - Style5 12" xfId="12807"/>
    <cellStyle name="Normal - Style5 13" xfId="12808"/>
    <cellStyle name="Normal - Style5 2" xfId="1497"/>
    <cellStyle name="Normal - Style5 3" xfId="1496"/>
    <cellStyle name="Normal - Style5 4" xfId="12809"/>
    <cellStyle name="Normal - Style5 5" xfId="12810"/>
    <cellStyle name="Normal - Style5 6" xfId="12811"/>
    <cellStyle name="Normal - Style5 7" xfId="12812"/>
    <cellStyle name="Normal - Style5 8" xfId="12813"/>
    <cellStyle name="Normal - Style5 9" xfId="12814"/>
    <cellStyle name="Normal - Style6" xfId="575"/>
    <cellStyle name="Normal - Style6 10" xfId="12815"/>
    <cellStyle name="Normal - Style6 11" xfId="12816"/>
    <cellStyle name="Normal - Style6 12" xfId="12817"/>
    <cellStyle name="Normal - Style6 13" xfId="12818"/>
    <cellStyle name="Normal - Style6 2" xfId="1499"/>
    <cellStyle name="Normal - Style6 3" xfId="1498"/>
    <cellStyle name="Normal - Style6 4" xfId="12819"/>
    <cellStyle name="Normal - Style6 5" xfId="12820"/>
    <cellStyle name="Normal - Style6 6" xfId="12821"/>
    <cellStyle name="Normal - Style6 7" xfId="12822"/>
    <cellStyle name="Normal - Style6 8" xfId="12823"/>
    <cellStyle name="Normal - Style6 9" xfId="12824"/>
    <cellStyle name="Normal - Style7" xfId="1500"/>
    <cellStyle name="Normal - Style7 10" xfId="12825"/>
    <cellStyle name="Normal - Style7 11" xfId="12826"/>
    <cellStyle name="Normal - Style7 12" xfId="12827"/>
    <cellStyle name="Normal - Style7 13" xfId="12828"/>
    <cellStyle name="Normal - Style7 2" xfId="1501"/>
    <cellStyle name="Normal - Style7 3" xfId="12829"/>
    <cellStyle name="Normal - Style7 4" xfId="12830"/>
    <cellStyle name="Normal - Style7 5" xfId="12831"/>
    <cellStyle name="Normal - Style7 6" xfId="12832"/>
    <cellStyle name="Normal - Style7 7" xfId="12833"/>
    <cellStyle name="Normal - Style7 8" xfId="12834"/>
    <cellStyle name="Normal - Style7 9" xfId="12835"/>
    <cellStyle name="Normal - Style8" xfId="1502"/>
    <cellStyle name="Normal - Style8 10" xfId="12836"/>
    <cellStyle name="Normal - Style8 11" xfId="12837"/>
    <cellStyle name="Normal - Style8 12" xfId="12838"/>
    <cellStyle name="Normal - Style8 13" xfId="12839"/>
    <cellStyle name="Normal - Style8 2" xfId="1503"/>
    <cellStyle name="Normal - Style8 3" xfId="12840"/>
    <cellStyle name="Normal - Style8 4" xfId="12841"/>
    <cellStyle name="Normal - Style8 5" xfId="12842"/>
    <cellStyle name="Normal - Style8 6" xfId="12843"/>
    <cellStyle name="Normal - Style8 7" xfId="12844"/>
    <cellStyle name="Normal - Style8 8" xfId="12845"/>
    <cellStyle name="Normal - Style8 9" xfId="12846"/>
    <cellStyle name="Normal [0]" xfId="1504"/>
    <cellStyle name="Normal [1]" xfId="1505"/>
    <cellStyle name="Normal [1] 10" xfId="12847"/>
    <cellStyle name="Normal [1] 11" xfId="12848"/>
    <cellStyle name="Normal [1] 12" xfId="12849"/>
    <cellStyle name="Normal [1] 13" xfId="12850"/>
    <cellStyle name="Normal [1] 14" xfId="17764"/>
    <cellStyle name="Normal [1] 15" xfId="2065"/>
    <cellStyle name="Normal [1] 2" xfId="1506"/>
    <cellStyle name="Normal [1] 2 2" xfId="17765"/>
    <cellStyle name="Normal [1] 2 3" xfId="2066"/>
    <cellStyle name="Normal [1] 3" xfId="12851"/>
    <cellStyle name="Normal [1] 4" xfId="12852"/>
    <cellStyle name="Normal [1] 5" xfId="12853"/>
    <cellStyle name="Normal [1] 6" xfId="12854"/>
    <cellStyle name="Normal [1] 7" xfId="12855"/>
    <cellStyle name="Normal [1] 8" xfId="12856"/>
    <cellStyle name="Normal [1] 9" xfId="12857"/>
    <cellStyle name="Normal [2]" xfId="1507"/>
    <cellStyle name="Normal [3]" xfId="1508"/>
    <cellStyle name="Normal [3] 2" xfId="1756"/>
    <cellStyle name="Normal [3] 3" xfId="21073"/>
    <cellStyle name="Normal [3] 4" xfId="20597"/>
    <cellStyle name="Normal 1" xfId="12858"/>
    <cellStyle name="Normal 10" xfId="46"/>
    <cellStyle name="Normal 10 2" xfId="47"/>
    <cellStyle name="Normal 10 2 2" xfId="577"/>
    <cellStyle name="Normal 10 2 2 2" xfId="12861"/>
    <cellStyle name="Normal 10 2 2 3" xfId="12860"/>
    <cellStyle name="Normal 10 2 3" xfId="12862"/>
    <cellStyle name="Normal 10 2 4" xfId="12859"/>
    <cellStyle name="Normal 10 3" xfId="578"/>
    <cellStyle name="Normal 10 3 2" xfId="12864"/>
    <cellStyle name="Normal 10 3 3" xfId="12865"/>
    <cellStyle name="Normal 10 3 4" xfId="12863"/>
    <cellStyle name="Normal 10 4" xfId="576"/>
    <cellStyle name="Normal 10 4 2" xfId="12866"/>
    <cellStyle name="Normal 10 4 3" xfId="1509"/>
    <cellStyle name="Normal 10 5" xfId="12867"/>
    <cellStyle name="Normal 10 6" xfId="12868"/>
    <cellStyle name="Normal 10 7" xfId="12869"/>
    <cellStyle name="Normal 10 8" xfId="12870"/>
    <cellStyle name="Normal 10_hutang s.d meil 08 inhouse" xfId="12871"/>
    <cellStyle name="Normal 100" xfId="1757"/>
    <cellStyle name="Normal 100 2" xfId="1758"/>
    <cellStyle name="Normal 100 2 2" xfId="20600"/>
    <cellStyle name="Normal 100 3" xfId="20599"/>
    <cellStyle name="Normal 100 4" xfId="12872"/>
    <cellStyle name="Normal 101" xfId="1759"/>
    <cellStyle name="Normal 101 2" xfId="20601"/>
    <cellStyle name="Normal 101 3" xfId="12873"/>
    <cellStyle name="Normal 102" xfId="1760"/>
    <cellStyle name="Normal 102 2" xfId="20602"/>
    <cellStyle name="Normal 102 3" xfId="12874"/>
    <cellStyle name="Normal 103" xfId="1761"/>
    <cellStyle name="Normal 103 2" xfId="20603"/>
    <cellStyle name="Normal 103 3" xfId="12875"/>
    <cellStyle name="Normal 104" xfId="1762"/>
    <cellStyle name="Normal 104 2" xfId="20604"/>
    <cellStyle name="Normal 104 3" xfId="12876"/>
    <cellStyle name="Normal 105" xfId="1763"/>
    <cellStyle name="Normal 105 2" xfId="20605"/>
    <cellStyle name="Normal 105 3" xfId="12877"/>
    <cellStyle name="Normal 106" xfId="1764"/>
    <cellStyle name="Normal 106 2" xfId="20606"/>
    <cellStyle name="Normal 106 3" xfId="12878"/>
    <cellStyle name="Normal 107" xfId="1765"/>
    <cellStyle name="Normal 107 2" xfId="20607"/>
    <cellStyle name="Normal 107 3" xfId="12879"/>
    <cellStyle name="Normal 108" xfId="1766"/>
    <cellStyle name="Normal 108 2" xfId="20608"/>
    <cellStyle name="Normal 108 3" xfId="12880"/>
    <cellStyle name="Normal 109" xfId="1767"/>
    <cellStyle name="Normal 109 2" xfId="20609"/>
    <cellStyle name="Normal 109 3" xfId="12881"/>
    <cellStyle name="Normal 11" xfId="48"/>
    <cellStyle name="Normal 11 10" xfId="12882"/>
    <cellStyle name="Normal 11 100" xfId="12883"/>
    <cellStyle name="Normal 11 101" xfId="12884"/>
    <cellStyle name="Normal 11 102" xfId="12885"/>
    <cellStyle name="Normal 11 103" xfId="12886"/>
    <cellStyle name="Normal 11 104" xfId="12887"/>
    <cellStyle name="Normal 11 105" xfId="12888"/>
    <cellStyle name="Normal 11 106" xfId="12889"/>
    <cellStyle name="Normal 11 107" xfId="12890"/>
    <cellStyle name="Normal 11 108" xfId="12891"/>
    <cellStyle name="Normal 11 109" xfId="12892"/>
    <cellStyle name="Normal 11 11" xfId="12893"/>
    <cellStyle name="Normal 11 110" xfId="12894"/>
    <cellStyle name="Normal 11 111" xfId="12895"/>
    <cellStyle name="Normal 11 112" xfId="12896"/>
    <cellStyle name="Normal 11 113" xfId="12897"/>
    <cellStyle name="Normal 11 114" xfId="12898"/>
    <cellStyle name="Normal 11 115" xfId="12899"/>
    <cellStyle name="Normal 11 116" xfId="12900"/>
    <cellStyle name="Normal 11 117" xfId="12901"/>
    <cellStyle name="Normal 11 118" xfId="12902"/>
    <cellStyle name="Normal 11 119" xfId="12903"/>
    <cellStyle name="Normal 11 12" xfId="12904"/>
    <cellStyle name="Normal 11 120" xfId="12905"/>
    <cellStyle name="Normal 11 121" xfId="12906"/>
    <cellStyle name="Normal 11 122" xfId="12907"/>
    <cellStyle name="Normal 11 123" xfId="12908"/>
    <cellStyle name="Normal 11 124" xfId="12909"/>
    <cellStyle name="Normal 11 125" xfId="12910"/>
    <cellStyle name="Normal 11 126" xfId="12911"/>
    <cellStyle name="Normal 11 127" xfId="12912"/>
    <cellStyle name="Normal 11 128" xfId="12913"/>
    <cellStyle name="Normal 11 129" xfId="12914"/>
    <cellStyle name="Normal 11 13" xfId="12915"/>
    <cellStyle name="Normal 11 130" xfId="12916"/>
    <cellStyle name="Normal 11 131" xfId="12917"/>
    <cellStyle name="Normal 11 132" xfId="12918"/>
    <cellStyle name="Normal 11 133" xfId="12919"/>
    <cellStyle name="Normal 11 134" xfId="12920"/>
    <cellStyle name="Normal 11 135" xfId="12921"/>
    <cellStyle name="Normal 11 136" xfId="12922"/>
    <cellStyle name="Normal 11 137" xfId="12923"/>
    <cellStyle name="Normal 11 138" xfId="12924"/>
    <cellStyle name="Normal 11 139" xfId="12925"/>
    <cellStyle name="Normal 11 14" xfId="12926"/>
    <cellStyle name="Normal 11 140" xfId="12927"/>
    <cellStyle name="Normal 11 141" xfId="12928"/>
    <cellStyle name="Normal 11 142" xfId="12929"/>
    <cellStyle name="Normal 11 143" xfId="12930"/>
    <cellStyle name="Normal 11 144" xfId="12931"/>
    <cellStyle name="Normal 11 145" xfId="12932"/>
    <cellStyle name="Normal 11 146" xfId="12933"/>
    <cellStyle name="Normal 11 147" xfId="12934"/>
    <cellStyle name="Normal 11 148" xfId="12935"/>
    <cellStyle name="Normal 11 149" xfId="12936"/>
    <cellStyle name="Normal 11 15" xfId="12937"/>
    <cellStyle name="Normal 11 150" xfId="12938"/>
    <cellStyle name="Normal 11 151" xfId="12939"/>
    <cellStyle name="Normal 11 152" xfId="12940"/>
    <cellStyle name="Normal 11 153" xfId="12941"/>
    <cellStyle name="Normal 11 154" xfId="12942"/>
    <cellStyle name="Normal 11 155" xfId="12943"/>
    <cellStyle name="Normal 11 156" xfId="12944"/>
    <cellStyle name="Normal 11 157" xfId="12945"/>
    <cellStyle name="Normal 11 158" xfId="12946"/>
    <cellStyle name="Normal 11 159" xfId="12947"/>
    <cellStyle name="Normal 11 16" xfId="12948"/>
    <cellStyle name="Normal 11 160" xfId="12949"/>
    <cellStyle name="Normal 11 161" xfId="12950"/>
    <cellStyle name="Normal 11 162" xfId="12951"/>
    <cellStyle name="Normal 11 163" xfId="12952"/>
    <cellStyle name="Normal 11 164" xfId="12953"/>
    <cellStyle name="Normal 11 165" xfId="12954"/>
    <cellStyle name="Normal 11 166" xfId="12955"/>
    <cellStyle name="Normal 11 167" xfId="20610"/>
    <cellStyle name="Normal 11 17" xfId="12956"/>
    <cellStyle name="Normal 11 18" xfId="12957"/>
    <cellStyle name="Normal 11 19" xfId="12958"/>
    <cellStyle name="Normal 11 2" xfId="49"/>
    <cellStyle name="Normal 11 2 2" xfId="580"/>
    <cellStyle name="Normal 11 2 2 2" xfId="12961"/>
    <cellStyle name="Normal 11 2 2 3" xfId="12960"/>
    <cellStyle name="Normal 11 2 2 4" xfId="1040"/>
    <cellStyle name="Normal 11 2 3" xfId="12962"/>
    <cellStyle name="Normal 11 2 4" xfId="12959"/>
    <cellStyle name="Normal 11 2 5" xfId="1193"/>
    <cellStyle name="Normal 11 2 6" xfId="868"/>
    <cellStyle name="Normal 11 20" xfId="12963"/>
    <cellStyle name="Normal 11 21" xfId="12964"/>
    <cellStyle name="Normal 11 22" xfId="12965"/>
    <cellStyle name="Normal 11 23" xfId="12966"/>
    <cellStyle name="Normal 11 24" xfId="12967"/>
    <cellStyle name="Normal 11 25" xfId="12968"/>
    <cellStyle name="Normal 11 26" xfId="12969"/>
    <cellStyle name="Normal 11 27" xfId="12970"/>
    <cellStyle name="Normal 11 28" xfId="12971"/>
    <cellStyle name="Normal 11 29" xfId="12972"/>
    <cellStyle name="Normal 11 3" xfId="581"/>
    <cellStyle name="Normal 11 3 2" xfId="1041"/>
    <cellStyle name="Normal 11 3 2 2" xfId="12974"/>
    <cellStyle name="Normal 11 3 3" xfId="12973"/>
    <cellStyle name="Normal 11 3 4" xfId="1194"/>
    <cellStyle name="Normal 11 3 5" xfId="869"/>
    <cellStyle name="Normal 11 30" xfId="12975"/>
    <cellStyle name="Normal 11 31" xfId="12976"/>
    <cellStyle name="Normal 11 32" xfId="12977"/>
    <cellStyle name="Normal 11 33" xfId="12978"/>
    <cellStyle name="Normal 11 34" xfId="12979"/>
    <cellStyle name="Normal 11 35" xfId="12980"/>
    <cellStyle name="Normal 11 36" xfId="12981"/>
    <cellStyle name="Normal 11 37" xfId="12982"/>
    <cellStyle name="Normal 11 38" xfId="12983"/>
    <cellStyle name="Normal 11 39" xfId="12984"/>
    <cellStyle name="Normal 11 4" xfId="579"/>
    <cellStyle name="Normal 11 4 2" xfId="1510"/>
    <cellStyle name="Normal 11 40" xfId="12985"/>
    <cellStyle name="Normal 11 41" xfId="12986"/>
    <cellStyle name="Normal 11 42" xfId="12987"/>
    <cellStyle name="Normal 11 43" xfId="12988"/>
    <cellStyle name="Normal 11 44" xfId="12989"/>
    <cellStyle name="Normal 11 45" xfId="12990"/>
    <cellStyle name="Normal 11 46" xfId="12991"/>
    <cellStyle name="Normal 11 47" xfId="12992"/>
    <cellStyle name="Normal 11 48" xfId="12993"/>
    <cellStyle name="Normal 11 49" xfId="12994"/>
    <cellStyle name="Normal 11 5" xfId="12995"/>
    <cellStyle name="Normal 11 50" xfId="12996"/>
    <cellStyle name="Normal 11 51" xfId="12997"/>
    <cellStyle name="Normal 11 52" xfId="12998"/>
    <cellStyle name="Normal 11 53" xfId="12999"/>
    <cellStyle name="Normal 11 54" xfId="13000"/>
    <cellStyle name="Normal 11 55" xfId="13001"/>
    <cellStyle name="Normal 11 56" xfId="13002"/>
    <cellStyle name="Normal 11 57" xfId="13003"/>
    <cellStyle name="Normal 11 58" xfId="13004"/>
    <cellStyle name="Normal 11 59" xfId="13005"/>
    <cellStyle name="Normal 11 6" xfId="13006"/>
    <cellStyle name="Normal 11 60" xfId="13007"/>
    <cellStyle name="Normal 11 61" xfId="13008"/>
    <cellStyle name="Normal 11 62" xfId="13009"/>
    <cellStyle name="Normal 11 63" xfId="13010"/>
    <cellStyle name="Normal 11 64" xfId="13011"/>
    <cellStyle name="Normal 11 65" xfId="13012"/>
    <cellStyle name="Normal 11 66" xfId="13013"/>
    <cellStyle name="Normal 11 67" xfId="13014"/>
    <cellStyle name="Normal 11 68" xfId="13015"/>
    <cellStyle name="Normal 11 69" xfId="13016"/>
    <cellStyle name="Normal 11 7" xfId="13017"/>
    <cellStyle name="Normal 11 70" xfId="13018"/>
    <cellStyle name="Normal 11 71" xfId="13019"/>
    <cellStyle name="Normal 11 72" xfId="13020"/>
    <cellStyle name="Normal 11 73" xfId="13021"/>
    <cellStyle name="Normal 11 74" xfId="13022"/>
    <cellStyle name="Normal 11 75" xfId="13023"/>
    <cellStyle name="Normal 11 76" xfId="13024"/>
    <cellStyle name="Normal 11 77" xfId="13025"/>
    <cellStyle name="Normal 11 78" xfId="13026"/>
    <cellStyle name="Normal 11 79" xfId="13027"/>
    <cellStyle name="Normal 11 8" xfId="13028"/>
    <cellStyle name="Normal 11 80" xfId="13029"/>
    <cellStyle name="Normal 11 81" xfId="13030"/>
    <cellStyle name="Normal 11 82" xfId="13031"/>
    <cellStyle name="Normal 11 83" xfId="13032"/>
    <cellStyle name="Normal 11 84" xfId="13033"/>
    <cellStyle name="Normal 11 85" xfId="13034"/>
    <cellStyle name="Normal 11 86" xfId="13035"/>
    <cellStyle name="Normal 11 87" xfId="13036"/>
    <cellStyle name="Normal 11 88" xfId="13037"/>
    <cellStyle name="Normal 11 89" xfId="13038"/>
    <cellStyle name="Normal 11 9" xfId="13039"/>
    <cellStyle name="Normal 11 90" xfId="13040"/>
    <cellStyle name="Normal 11 91" xfId="13041"/>
    <cellStyle name="Normal 11 92" xfId="13042"/>
    <cellStyle name="Normal 11 93" xfId="13043"/>
    <cellStyle name="Normal 11 94" xfId="13044"/>
    <cellStyle name="Normal 11 95" xfId="13045"/>
    <cellStyle name="Normal 11 96" xfId="13046"/>
    <cellStyle name="Normal 11 97" xfId="13047"/>
    <cellStyle name="Normal 11 98" xfId="13048"/>
    <cellStyle name="Normal 11 99" xfId="13049"/>
    <cellStyle name="Normal 11_PEMBEBANAN BIAYA USAHA1" xfId="13050"/>
    <cellStyle name="Normal 110" xfId="1768"/>
    <cellStyle name="Normal 110 2" xfId="20611"/>
    <cellStyle name="Normal 110 3" xfId="13051"/>
    <cellStyle name="Normal 111" xfId="1769"/>
    <cellStyle name="Normal 111 2" xfId="20612"/>
    <cellStyle name="Normal 111 3" xfId="13052"/>
    <cellStyle name="Normal 112" xfId="1770"/>
    <cellStyle name="Normal 112 2" xfId="20613"/>
    <cellStyle name="Normal 112 3" xfId="13053"/>
    <cellStyle name="Normal 113" xfId="1771"/>
    <cellStyle name="Normal 113 2" xfId="20614"/>
    <cellStyle name="Normal 113 3" xfId="13054"/>
    <cellStyle name="Normal 114" xfId="1772"/>
    <cellStyle name="Normal 114 2" xfId="20615"/>
    <cellStyle name="Normal 114 3" xfId="13055"/>
    <cellStyle name="Normal 115" xfId="1773"/>
    <cellStyle name="Normal 115 2" xfId="20616"/>
    <cellStyle name="Normal 115 3" xfId="13056"/>
    <cellStyle name="Normal 116" xfId="1774"/>
    <cellStyle name="Normal 116 2" xfId="20617"/>
    <cellStyle name="Normal 116 3" xfId="13057"/>
    <cellStyle name="Normal 117" xfId="1775"/>
    <cellStyle name="Normal 117 2" xfId="20618"/>
    <cellStyle name="Normal 117 3" xfId="13058"/>
    <cellStyle name="Normal 118" xfId="1776"/>
    <cellStyle name="Normal 118 2" xfId="20619"/>
    <cellStyle name="Normal 118 3" xfId="13059"/>
    <cellStyle name="Normal 119" xfId="1777"/>
    <cellStyle name="Normal 119 2" xfId="20620"/>
    <cellStyle name="Normal 119 3" xfId="13060"/>
    <cellStyle name="Normal 12" xfId="50"/>
    <cellStyle name="Normal 12 2" xfId="51"/>
    <cellStyle name="Normal 12 2 2" xfId="201"/>
    <cellStyle name="Normal 12 2 2 2" xfId="309"/>
    <cellStyle name="Normal 12 2 2 2 2" xfId="13062"/>
    <cellStyle name="Normal 12 2 2 3" xfId="417"/>
    <cellStyle name="Normal 12 2 2 4" xfId="13061"/>
    <cellStyle name="Normal 12 2 3" xfId="255"/>
    <cellStyle name="Normal 12 2 3 2" xfId="13063"/>
    <cellStyle name="Normal 12 2 4" xfId="363"/>
    <cellStyle name="Normal 12 2 5" xfId="1511"/>
    <cellStyle name="Normal 12 3" xfId="200"/>
    <cellStyle name="Normal 12 3 2" xfId="308"/>
    <cellStyle name="Normal 12 3 2 2" xfId="13065"/>
    <cellStyle name="Normal 12 3 3" xfId="416"/>
    <cellStyle name="Normal 12 3 4" xfId="13064"/>
    <cellStyle name="Normal 12 4" xfId="254"/>
    <cellStyle name="Normal 12 4 2" xfId="13066"/>
    <cellStyle name="Normal 12 5" xfId="362"/>
    <cellStyle name="Normal 12 5 2" xfId="13067"/>
    <cellStyle name="Normal 12 6" xfId="582"/>
    <cellStyle name="Normal 12 6 2" xfId="13068"/>
    <cellStyle name="Normal 12 7" xfId="13069"/>
    <cellStyle name="Normal 12 8" xfId="13070"/>
    <cellStyle name="Normal 12 9" xfId="20621"/>
    <cellStyle name="Normal 12_PEMBEBANAN BIAYA USAHA1" xfId="13071"/>
    <cellStyle name="Normal 120" xfId="1778"/>
    <cellStyle name="Normal 120 2" xfId="20622"/>
    <cellStyle name="Normal 120 3" xfId="13072"/>
    <cellStyle name="Normal 121" xfId="1779"/>
    <cellStyle name="Normal 121 2" xfId="20623"/>
    <cellStyle name="Normal 121 3" xfId="13073"/>
    <cellStyle name="Normal 122" xfId="1780"/>
    <cellStyle name="Normal 122 2" xfId="20624"/>
    <cellStyle name="Normal 122 3" xfId="13074"/>
    <cellStyle name="Normal 123" xfId="1781"/>
    <cellStyle name="Normal 123 2" xfId="20625"/>
    <cellStyle name="Normal 123 3" xfId="13075"/>
    <cellStyle name="Normal 124" xfId="1782"/>
    <cellStyle name="Normal 124 2" xfId="20626"/>
    <cellStyle name="Normal 124 3" xfId="13076"/>
    <cellStyle name="Normal 125" xfId="1783"/>
    <cellStyle name="Normal 125 2" xfId="13078"/>
    <cellStyle name="Normal 125 3" xfId="20627"/>
    <cellStyle name="Normal 125 4" xfId="13077"/>
    <cellStyle name="Normal 126" xfId="1784"/>
    <cellStyle name="Normal 126 2" xfId="20628"/>
    <cellStyle name="Normal 126 3" xfId="13079"/>
    <cellStyle name="Normal 127" xfId="1785"/>
    <cellStyle name="Normal 127 2" xfId="20629"/>
    <cellStyle name="Normal 127 3" xfId="13080"/>
    <cellStyle name="Normal 128" xfId="1786"/>
    <cellStyle name="Normal 128 2" xfId="20630"/>
    <cellStyle name="Normal 128 3" xfId="13081"/>
    <cellStyle name="Normal 129" xfId="1787"/>
    <cellStyle name="Normal 129 2" xfId="20631"/>
    <cellStyle name="Normal 129 3" xfId="13082"/>
    <cellStyle name="Normal 13" xfId="52"/>
    <cellStyle name="Normal 13 2" xfId="53"/>
    <cellStyle name="Normal 13 2 2" xfId="54"/>
    <cellStyle name="Normal 13 2 2 2" xfId="13085"/>
    <cellStyle name="Normal 13 2 2 3" xfId="13086"/>
    <cellStyle name="Normal 13 2 2 4" xfId="13084"/>
    <cellStyle name="Normal 13 2 3" xfId="203"/>
    <cellStyle name="Normal 13 2 3 2" xfId="311"/>
    <cellStyle name="Normal 13 2 3 3" xfId="419"/>
    <cellStyle name="Normal 13 2 3 4" xfId="13087"/>
    <cellStyle name="Normal 13 2 4" xfId="257"/>
    <cellStyle name="Normal 13 2 4 2" xfId="13083"/>
    <cellStyle name="Normal 13 2 5" xfId="365"/>
    <cellStyle name="Normal 13 2 6" xfId="584"/>
    <cellStyle name="Normal 13 3" xfId="202"/>
    <cellStyle name="Normal 13 3 2" xfId="310"/>
    <cellStyle name="Normal 13 3 2 2" xfId="13089"/>
    <cellStyle name="Normal 13 3 3" xfId="418"/>
    <cellStyle name="Normal 13 3 3 2" xfId="13088"/>
    <cellStyle name="Normal 13 3 4" xfId="585"/>
    <cellStyle name="Normal 13 4" xfId="256"/>
    <cellStyle name="Normal 13 4 2" xfId="1512"/>
    <cellStyle name="Normal 13 5" xfId="364"/>
    <cellStyle name="Normal 13 5 2" xfId="13090"/>
    <cellStyle name="Normal 13 6" xfId="583"/>
    <cellStyle name="Normal 13 6 2" xfId="13091"/>
    <cellStyle name="Normal 13 7" xfId="13092"/>
    <cellStyle name="Normal 13 8" xfId="13093"/>
    <cellStyle name="Normal 13 9" xfId="20632"/>
    <cellStyle name="Normal 13_LAP- AUDIT 2009" xfId="13094"/>
    <cellStyle name="Normal 130" xfId="1788"/>
    <cellStyle name="Normal 130 2" xfId="20633"/>
    <cellStyle name="Normal 130 3" xfId="13095"/>
    <cellStyle name="Normal 131" xfId="1789"/>
    <cellStyle name="Normal 131 2" xfId="20634"/>
    <cellStyle name="Normal 131 3" xfId="13096"/>
    <cellStyle name="Normal 132" xfId="1790"/>
    <cellStyle name="Normal 132 2" xfId="13098"/>
    <cellStyle name="Normal 132 3" xfId="20635"/>
    <cellStyle name="Normal 132 4" xfId="13097"/>
    <cellStyle name="Normal 133" xfId="1791"/>
    <cellStyle name="Normal 133 2" xfId="20636"/>
    <cellStyle name="Normal 133 3" xfId="13099"/>
    <cellStyle name="Normal 134" xfId="1792"/>
    <cellStyle name="Normal 134 2" xfId="20637"/>
    <cellStyle name="Normal 134 3" xfId="13100"/>
    <cellStyle name="Normal 135" xfId="1793"/>
    <cellStyle name="Normal 135 2" xfId="13102"/>
    <cellStyle name="Normal 135 3" xfId="20638"/>
    <cellStyle name="Normal 135 4" xfId="13101"/>
    <cellStyle name="Normal 136" xfId="1794"/>
    <cellStyle name="Normal 136 2" xfId="20639"/>
    <cellStyle name="Normal 136 3" xfId="13103"/>
    <cellStyle name="Normal 137" xfId="1795"/>
    <cellStyle name="Normal 138" xfId="1796"/>
    <cellStyle name="Normal 138 2" xfId="13105"/>
    <cellStyle name="Normal 138 3" xfId="13106"/>
    <cellStyle name="Normal 138 4" xfId="20640"/>
    <cellStyle name="Normal 138 5" xfId="13104"/>
    <cellStyle name="Normal 139" xfId="1797"/>
    <cellStyle name="Normal 139 2" xfId="20641"/>
    <cellStyle name="Normal 139 3" xfId="13107"/>
    <cellStyle name="Normal 14" xfId="55"/>
    <cellStyle name="Normal 14 2" xfId="204"/>
    <cellStyle name="Normal 14 2 2" xfId="312"/>
    <cellStyle name="Normal 14 2 2 2" xfId="13110"/>
    <cellStyle name="Normal 14 2 2 2 2" xfId="13111"/>
    <cellStyle name="Normal 14 2 2 3" xfId="13112"/>
    <cellStyle name="Normal 14 2 2 4" xfId="13109"/>
    <cellStyle name="Normal 14 2 3" xfId="420"/>
    <cellStyle name="Normal 14 2 3 2" xfId="13114"/>
    <cellStyle name="Normal 14 2 3 3" xfId="13113"/>
    <cellStyle name="Normal 14 2 4" xfId="587"/>
    <cellStyle name="Normal 14 2 4 2" xfId="13115"/>
    <cellStyle name="Normal 14 2 5" xfId="13116"/>
    <cellStyle name="Normal 14 2 6" xfId="13117"/>
    <cellStyle name="Normal 14 2 7" xfId="13118"/>
    <cellStyle name="Normal 14 2 8" xfId="13108"/>
    <cellStyle name="Normal 14 3" xfId="258"/>
    <cellStyle name="Normal 14 3 2" xfId="588"/>
    <cellStyle name="Normal 14 3 2 2" xfId="13121"/>
    <cellStyle name="Normal 14 3 2 2 2" xfId="13122"/>
    <cellStyle name="Normal 14 3 2 3" xfId="13123"/>
    <cellStyle name="Normal 14 3 2 4" xfId="13120"/>
    <cellStyle name="Normal 14 3 3" xfId="13124"/>
    <cellStyle name="Normal 14 3 3 2" xfId="13125"/>
    <cellStyle name="Normal 14 3 4" xfId="13126"/>
    <cellStyle name="Normal 14 3 5" xfId="13127"/>
    <cellStyle name="Normal 14 3 6" xfId="13128"/>
    <cellStyle name="Normal 14 3 7" xfId="13129"/>
    <cellStyle name="Normal 14 3 8" xfId="13119"/>
    <cellStyle name="Normal 14 4" xfId="366"/>
    <cellStyle name="Normal 14 4 2" xfId="13130"/>
    <cellStyle name="Normal 14 4 3" xfId="1513"/>
    <cellStyle name="Normal 14 5" xfId="586"/>
    <cellStyle name="Normal 14_PEMBEBANAN BIAYA USAHA1" xfId="13131"/>
    <cellStyle name="Normal 140" xfId="1798"/>
    <cellStyle name="Normal 140 2" xfId="20642"/>
    <cellStyle name="Normal 140 3" xfId="13132"/>
    <cellStyle name="Normal 141" xfId="1799"/>
    <cellStyle name="Normal 141 2" xfId="20643"/>
    <cellStyle name="Normal 141 3" xfId="13133"/>
    <cellStyle name="Normal 142" xfId="1800"/>
    <cellStyle name="Normal 142 2" xfId="20644"/>
    <cellStyle name="Normal 142 3" xfId="13134"/>
    <cellStyle name="Normal 143" xfId="1801"/>
    <cellStyle name="Normal 143 2" xfId="20645"/>
    <cellStyle name="Normal 143 3" xfId="13135"/>
    <cellStyle name="Normal 144" xfId="1802"/>
    <cellStyle name="Normal 144 2" xfId="20646"/>
    <cellStyle name="Normal 144 3" xfId="13136"/>
    <cellStyle name="Normal 145" xfId="1803"/>
    <cellStyle name="Normal 145 2" xfId="20647"/>
    <cellStyle name="Normal 145 3" xfId="13137"/>
    <cellStyle name="Normal 146" xfId="1804"/>
    <cellStyle name="Normal 146 2" xfId="20648"/>
    <cellStyle name="Normal 146 3" xfId="13138"/>
    <cellStyle name="Normal 147" xfId="1805"/>
    <cellStyle name="Normal 147 2" xfId="20649"/>
    <cellStyle name="Normal 147 3" xfId="13139"/>
    <cellStyle name="Normal 148" xfId="1806"/>
    <cellStyle name="Normal 148 2" xfId="20650"/>
    <cellStyle name="Normal 148 3" xfId="13140"/>
    <cellStyle name="Normal 149" xfId="1807"/>
    <cellStyle name="Normal 149 2" xfId="20651"/>
    <cellStyle name="Normal 149 3" xfId="13141"/>
    <cellStyle name="Normal 15" xfId="56"/>
    <cellStyle name="Normal 15 2" xfId="589"/>
    <cellStyle name="Normal 15 2 2" xfId="1514"/>
    <cellStyle name="Normal 15 3" xfId="13142"/>
    <cellStyle name="Normal 15 4" xfId="20652"/>
    <cellStyle name="Normal 15_PEMBEBANAN BIAYA USAHA1" xfId="13143"/>
    <cellStyle name="Normal 150" xfId="1808"/>
    <cellStyle name="Normal 150 2" xfId="20653"/>
    <cellStyle name="Normal 150 3" xfId="13144"/>
    <cellStyle name="Normal 151" xfId="1809"/>
    <cellStyle name="Normal 151 2" xfId="20654"/>
    <cellStyle name="Normal 151 3" xfId="13145"/>
    <cellStyle name="Normal 152" xfId="1810"/>
    <cellStyle name="Normal 152 2" xfId="20655"/>
    <cellStyle name="Normal 152 3" xfId="13146"/>
    <cellStyle name="Normal 153" xfId="1811"/>
    <cellStyle name="Normal 153 2" xfId="20656"/>
    <cellStyle name="Normal 153 3" xfId="13147"/>
    <cellStyle name="Normal 154" xfId="1812"/>
    <cellStyle name="Normal 154 2" xfId="20657"/>
    <cellStyle name="Normal 154 3" xfId="13148"/>
    <cellStyle name="Normal 155" xfId="1813"/>
    <cellStyle name="Normal 155 2" xfId="20658"/>
    <cellStyle name="Normal 155 3" xfId="13149"/>
    <cellStyle name="Normal 156" xfId="1814"/>
    <cellStyle name="Normal 156 2" xfId="20659"/>
    <cellStyle name="Normal 156 3" xfId="13150"/>
    <cellStyle name="Normal 157" xfId="1815"/>
    <cellStyle name="Normal 157 2" xfId="20660"/>
    <cellStyle name="Normal 157 3" xfId="13151"/>
    <cellStyle name="Normal 158" xfId="1816"/>
    <cellStyle name="Normal 158 2" xfId="20661"/>
    <cellStyle name="Normal 158 3" xfId="13152"/>
    <cellStyle name="Normal 159" xfId="1817"/>
    <cellStyle name="Normal 159 2" xfId="20662"/>
    <cellStyle name="Normal 159 3" xfId="13153"/>
    <cellStyle name="Normal 16" xfId="57"/>
    <cellStyle name="Normal 16 2" xfId="205"/>
    <cellStyle name="Normal 16 2 2" xfId="313"/>
    <cellStyle name="Normal 16 2 2 2" xfId="13154"/>
    <cellStyle name="Normal 16 2 3" xfId="421"/>
    <cellStyle name="Normal 16 2 4" xfId="591"/>
    <cellStyle name="Normal 16 3" xfId="259"/>
    <cellStyle name="Normal 16 3 2" xfId="592"/>
    <cellStyle name="Normal 16 3 2 2" xfId="13155"/>
    <cellStyle name="Normal 16 4" xfId="367"/>
    <cellStyle name="Normal 16 4 2" xfId="1515"/>
    <cellStyle name="Normal 16 5" xfId="590"/>
    <cellStyle name="Normal 16 5 2" xfId="13156"/>
    <cellStyle name="Normal 16 6" xfId="13157"/>
    <cellStyle name="Normal 16 7" xfId="13158"/>
    <cellStyle name="Normal 16 8" xfId="13159"/>
    <cellStyle name="Normal 16 9" xfId="20663"/>
    <cellStyle name="Normal 16_PEMBEBANAN BIAYA USAHA1" xfId="13160"/>
    <cellStyle name="Normal 160" xfId="1818"/>
    <cellStyle name="Normal 160 2" xfId="20664"/>
    <cellStyle name="Normal 160 3" xfId="13161"/>
    <cellStyle name="Normal 161" xfId="1819"/>
    <cellStyle name="Normal 161 2" xfId="20665"/>
    <cellStyle name="Normal 161 3" xfId="13162"/>
    <cellStyle name="Normal 162" xfId="1820"/>
    <cellStyle name="Normal 162 2" xfId="20666"/>
    <cellStyle name="Normal 162 3" xfId="13163"/>
    <cellStyle name="Normal 163" xfId="1821"/>
    <cellStyle name="Normal 163 2" xfId="20667"/>
    <cellStyle name="Normal 163 3" xfId="13164"/>
    <cellStyle name="Normal 164" xfId="1822"/>
    <cellStyle name="Normal 164 2" xfId="13166"/>
    <cellStyle name="Normal 164 3" xfId="13167"/>
    <cellStyle name="Normal 164 4" xfId="20668"/>
    <cellStyle name="Normal 164 5" xfId="13165"/>
    <cellStyle name="Normal 165" xfId="1823"/>
    <cellStyle name="Normal 165 2" xfId="13169"/>
    <cellStyle name="Normal 165 3" xfId="20669"/>
    <cellStyle name="Normal 165 4" xfId="13168"/>
    <cellStyle name="Normal 166" xfId="1824"/>
    <cellStyle name="Normal 166 2" xfId="13171"/>
    <cellStyle name="Normal 166 3" xfId="20670"/>
    <cellStyle name="Normal 166 4" xfId="13170"/>
    <cellStyle name="Normal 167" xfId="1825"/>
    <cellStyle name="Normal 167 2" xfId="13173"/>
    <cellStyle name="Normal 167 3" xfId="20671"/>
    <cellStyle name="Normal 167 4" xfId="13172"/>
    <cellStyle name="Normal 168" xfId="1826"/>
    <cellStyle name="Normal 168 2" xfId="13175"/>
    <cellStyle name="Normal 168 3" xfId="13176"/>
    <cellStyle name="Normal 168 4" xfId="20672"/>
    <cellStyle name="Normal 168 5" xfId="13174"/>
    <cellStyle name="Normal 169" xfId="1827"/>
    <cellStyle name="Normal 169 2" xfId="20673"/>
    <cellStyle name="Normal 169 3" xfId="13177"/>
    <cellStyle name="Normal 17" xfId="58"/>
    <cellStyle name="Normal 17 10" xfId="13178"/>
    <cellStyle name="Normal 17 100" xfId="13179"/>
    <cellStyle name="Normal 17 101" xfId="13180"/>
    <cellStyle name="Normal 17 102" xfId="13181"/>
    <cellStyle name="Normal 17 103" xfId="13182"/>
    <cellStyle name="Normal 17 104" xfId="13183"/>
    <cellStyle name="Normal 17 105" xfId="13184"/>
    <cellStyle name="Normal 17 106" xfId="13185"/>
    <cellStyle name="Normal 17 107" xfId="13186"/>
    <cellStyle name="Normal 17 108" xfId="13187"/>
    <cellStyle name="Normal 17 109" xfId="13188"/>
    <cellStyle name="Normal 17 11" xfId="13189"/>
    <cellStyle name="Normal 17 110" xfId="13190"/>
    <cellStyle name="Normal 17 111" xfId="13191"/>
    <cellStyle name="Normal 17 112" xfId="13192"/>
    <cellStyle name="Normal 17 113" xfId="13193"/>
    <cellStyle name="Normal 17 114" xfId="13194"/>
    <cellStyle name="Normal 17 115" xfId="13195"/>
    <cellStyle name="Normal 17 116" xfId="13196"/>
    <cellStyle name="Normal 17 117" xfId="13197"/>
    <cellStyle name="Normal 17 118" xfId="13198"/>
    <cellStyle name="Normal 17 119" xfId="13199"/>
    <cellStyle name="Normal 17 12" xfId="13200"/>
    <cellStyle name="Normal 17 120" xfId="13201"/>
    <cellStyle name="Normal 17 121" xfId="13202"/>
    <cellStyle name="Normal 17 122" xfId="13203"/>
    <cellStyle name="Normal 17 123" xfId="13204"/>
    <cellStyle name="Normal 17 124" xfId="13205"/>
    <cellStyle name="Normal 17 125" xfId="13206"/>
    <cellStyle name="Normal 17 126" xfId="13207"/>
    <cellStyle name="Normal 17 127" xfId="13208"/>
    <cellStyle name="Normal 17 128" xfId="20674"/>
    <cellStyle name="Normal 17 13" xfId="13209"/>
    <cellStyle name="Normal 17 14" xfId="13210"/>
    <cellStyle name="Normal 17 15" xfId="13211"/>
    <cellStyle name="Normal 17 16" xfId="13212"/>
    <cellStyle name="Normal 17 17" xfId="13213"/>
    <cellStyle name="Normal 17 18" xfId="13214"/>
    <cellStyle name="Normal 17 19" xfId="13215"/>
    <cellStyle name="Normal 17 2" xfId="206"/>
    <cellStyle name="Normal 17 2 2" xfId="314"/>
    <cellStyle name="Normal 17 2 2 2" xfId="13216"/>
    <cellStyle name="Normal 17 2 3" xfId="422"/>
    <cellStyle name="Normal 17 2 4" xfId="594"/>
    <cellStyle name="Normal 17 20" xfId="13217"/>
    <cellStyle name="Normal 17 21" xfId="13218"/>
    <cellStyle name="Normal 17 22" xfId="13219"/>
    <cellStyle name="Normal 17 23" xfId="13220"/>
    <cellStyle name="Normal 17 24" xfId="13221"/>
    <cellStyle name="Normal 17 25" xfId="13222"/>
    <cellStyle name="Normal 17 26" xfId="13223"/>
    <cellStyle name="Normal 17 27" xfId="13224"/>
    <cellStyle name="Normal 17 28" xfId="13225"/>
    <cellStyle name="Normal 17 29" xfId="13226"/>
    <cellStyle name="Normal 17 3" xfId="260"/>
    <cellStyle name="Normal 17 3 2" xfId="595"/>
    <cellStyle name="Normal 17 3 2 2" xfId="13227"/>
    <cellStyle name="Normal 17 30" xfId="13228"/>
    <cellStyle name="Normal 17 31" xfId="13229"/>
    <cellStyle name="Normal 17 32" xfId="13230"/>
    <cellStyle name="Normal 17 33" xfId="13231"/>
    <cellStyle name="Normal 17 34" xfId="13232"/>
    <cellStyle name="Normal 17 35" xfId="13233"/>
    <cellStyle name="Normal 17 36" xfId="13234"/>
    <cellStyle name="Normal 17 37" xfId="13235"/>
    <cellStyle name="Normal 17 38" xfId="13236"/>
    <cellStyle name="Normal 17 39" xfId="13237"/>
    <cellStyle name="Normal 17 4" xfId="368"/>
    <cellStyle name="Normal 17 4 2" xfId="596"/>
    <cellStyle name="Normal 17 4 2 2" xfId="13238"/>
    <cellStyle name="Normal 17 40" xfId="13239"/>
    <cellStyle name="Normal 17 41" xfId="13240"/>
    <cellStyle name="Normal 17 42" xfId="13241"/>
    <cellStyle name="Normal 17 43" xfId="13242"/>
    <cellStyle name="Normal 17 44" xfId="13243"/>
    <cellStyle name="Normal 17 45" xfId="13244"/>
    <cellStyle name="Normal 17 46" xfId="13245"/>
    <cellStyle name="Normal 17 47" xfId="13246"/>
    <cellStyle name="Normal 17 48" xfId="13247"/>
    <cellStyle name="Normal 17 49" xfId="13248"/>
    <cellStyle name="Normal 17 5" xfId="593"/>
    <cellStyle name="Normal 17 5 2" xfId="1516"/>
    <cellStyle name="Normal 17 50" xfId="13249"/>
    <cellStyle name="Normal 17 51" xfId="13250"/>
    <cellStyle name="Normal 17 52" xfId="13251"/>
    <cellStyle name="Normal 17 53" xfId="13252"/>
    <cellStyle name="Normal 17 54" xfId="13253"/>
    <cellStyle name="Normal 17 55" xfId="13254"/>
    <cellStyle name="Normal 17 56" xfId="13255"/>
    <cellStyle name="Normal 17 57" xfId="13256"/>
    <cellStyle name="Normal 17 58" xfId="13257"/>
    <cellStyle name="Normal 17 59" xfId="13258"/>
    <cellStyle name="Normal 17 6" xfId="13259"/>
    <cellStyle name="Normal 17 60" xfId="13260"/>
    <cellStyle name="Normal 17 61" xfId="13261"/>
    <cellStyle name="Normal 17 62" xfId="13262"/>
    <cellStyle name="Normal 17 63" xfId="13263"/>
    <cellStyle name="Normal 17 64" xfId="13264"/>
    <cellStyle name="Normal 17 65" xfId="13265"/>
    <cellStyle name="Normal 17 66" xfId="13266"/>
    <cellStyle name="Normal 17 67" xfId="13267"/>
    <cellStyle name="Normal 17 68" xfId="13268"/>
    <cellStyle name="Normal 17 69" xfId="13269"/>
    <cellStyle name="Normal 17 7" xfId="13270"/>
    <cellStyle name="Normal 17 70" xfId="13271"/>
    <cellStyle name="Normal 17 71" xfId="13272"/>
    <cellStyle name="Normal 17 72" xfId="13273"/>
    <cellStyle name="Normal 17 73" xfId="13274"/>
    <cellStyle name="Normal 17 74" xfId="13275"/>
    <cellStyle name="Normal 17 75" xfId="13276"/>
    <cellStyle name="Normal 17 76" xfId="13277"/>
    <cellStyle name="Normal 17 77" xfId="13278"/>
    <cellStyle name="Normal 17 78" xfId="13279"/>
    <cellStyle name="Normal 17 79" xfId="13280"/>
    <cellStyle name="Normal 17 8" xfId="13281"/>
    <cellStyle name="Normal 17 80" xfId="13282"/>
    <cellStyle name="Normal 17 81" xfId="13283"/>
    <cellStyle name="Normal 17 82" xfId="13284"/>
    <cellStyle name="Normal 17 83" xfId="13285"/>
    <cellStyle name="Normal 17 84" xfId="13286"/>
    <cellStyle name="Normal 17 85" xfId="13287"/>
    <cellStyle name="Normal 17 86" xfId="13288"/>
    <cellStyle name="Normal 17 87" xfId="13289"/>
    <cellStyle name="Normal 17 88" xfId="13290"/>
    <cellStyle name="Normal 17 89" xfId="13291"/>
    <cellStyle name="Normal 17 9" xfId="13292"/>
    <cellStyle name="Normal 17 90" xfId="13293"/>
    <cellStyle name="Normal 17 91" xfId="13294"/>
    <cellStyle name="Normal 17 92" xfId="13295"/>
    <cellStyle name="Normal 17 93" xfId="13296"/>
    <cellStyle name="Normal 17 94" xfId="13297"/>
    <cellStyle name="Normal 17 95" xfId="13298"/>
    <cellStyle name="Normal 17 96" xfId="13299"/>
    <cellStyle name="Normal 17 97" xfId="13300"/>
    <cellStyle name="Normal 17 98" xfId="13301"/>
    <cellStyle name="Normal 17 99" xfId="13302"/>
    <cellStyle name="Normal 17_PEMBEBANAN BIAYA USAHA1" xfId="13303"/>
    <cellStyle name="Normal 170" xfId="1828"/>
    <cellStyle name="Normal 170 2" xfId="13305"/>
    <cellStyle name="Normal 170 3" xfId="20675"/>
    <cellStyle name="Normal 170 4" xfId="13304"/>
    <cellStyle name="Normal 171" xfId="1829"/>
    <cellStyle name="Normal 171 2" xfId="13307"/>
    <cellStyle name="Normal 171 3" xfId="20676"/>
    <cellStyle name="Normal 171 4" xfId="13306"/>
    <cellStyle name="Normal 172" xfId="1830"/>
    <cellStyle name="Normal 172 2" xfId="20677"/>
    <cellStyle name="Normal 172 3" xfId="13308"/>
    <cellStyle name="Normal 173" xfId="1831"/>
    <cellStyle name="Normal 173 2" xfId="20678"/>
    <cellStyle name="Normal 173 3" xfId="13309"/>
    <cellStyle name="Normal 174" xfId="1832"/>
    <cellStyle name="Normal 174 2" xfId="13311"/>
    <cellStyle name="Normal 174 3" xfId="20679"/>
    <cellStyle name="Normal 174 4" xfId="13310"/>
    <cellStyle name="Normal 175" xfId="1833"/>
    <cellStyle name="Normal 175 2" xfId="20680"/>
    <cellStyle name="Normal 175 3" xfId="13312"/>
    <cellStyle name="Normal 176" xfId="1834"/>
    <cellStyle name="Normal 176 2" xfId="20681"/>
    <cellStyle name="Normal 176 3" xfId="13313"/>
    <cellStyle name="Normal 177" xfId="1835"/>
    <cellStyle name="Normal 177 2" xfId="20682"/>
    <cellStyle name="Normal 177 3" xfId="13314"/>
    <cellStyle name="Normal 178" xfId="1836"/>
    <cellStyle name="Normal 178 2" xfId="20683"/>
    <cellStyle name="Normal 178 3" xfId="13315"/>
    <cellStyle name="Normal 179" xfId="1837"/>
    <cellStyle name="Normal 179 2" xfId="20684"/>
    <cellStyle name="Normal 179 3" xfId="13316"/>
    <cellStyle name="Normal 18" xfId="59"/>
    <cellStyle name="Normal 18 10" xfId="13317"/>
    <cellStyle name="Normal 18 100" xfId="13318"/>
    <cellStyle name="Normal 18 101" xfId="13319"/>
    <cellStyle name="Normal 18 102" xfId="13320"/>
    <cellStyle name="Normal 18 103" xfId="13321"/>
    <cellStyle name="Normal 18 104" xfId="13322"/>
    <cellStyle name="Normal 18 105" xfId="13323"/>
    <cellStyle name="Normal 18 106" xfId="13324"/>
    <cellStyle name="Normal 18 107" xfId="13325"/>
    <cellStyle name="Normal 18 108" xfId="13326"/>
    <cellStyle name="Normal 18 109" xfId="13327"/>
    <cellStyle name="Normal 18 11" xfId="13328"/>
    <cellStyle name="Normal 18 110" xfId="13329"/>
    <cellStyle name="Normal 18 111" xfId="13330"/>
    <cellStyle name="Normal 18 112" xfId="13331"/>
    <cellStyle name="Normal 18 113" xfId="13332"/>
    <cellStyle name="Normal 18 114" xfId="13333"/>
    <cellStyle name="Normal 18 115" xfId="13334"/>
    <cellStyle name="Normal 18 116" xfId="13335"/>
    <cellStyle name="Normal 18 117" xfId="13336"/>
    <cellStyle name="Normal 18 118" xfId="13337"/>
    <cellStyle name="Normal 18 119" xfId="13338"/>
    <cellStyle name="Normal 18 12" xfId="13339"/>
    <cellStyle name="Normal 18 120" xfId="13340"/>
    <cellStyle name="Normal 18 121" xfId="13341"/>
    <cellStyle name="Normal 18 122" xfId="13342"/>
    <cellStyle name="Normal 18 123" xfId="13343"/>
    <cellStyle name="Normal 18 124" xfId="13344"/>
    <cellStyle name="Normal 18 125" xfId="20685"/>
    <cellStyle name="Normal 18 13" xfId="13345"/>
    <cellStyle name="Normal 18 14" xfId="13346"/>
    <cellStyle name="Normal 18 15" xfId="13347"/>
    <cellStyle name="Normal 18 16" xfId="13348"/>
    <cellStyle name="Normal 18 17" xfId="13349"/>
    <cellStyle name="Normal 18 18" xfId="13350"/>
    <cellStyle name="Normal 18 19" xfId="13351"/>
    <cellStyle name="Normal 18 2" xfId="207"/>
    <cellStyle name="Normal 18 2 2" xfId="315"/>
    <cellStyle name="Normal 18 2 2 2" xfId="13352"/>
    <cellStyle name="Normal 18 2 3" xfId="423"/>
    <cellStyle name="Normal 18 2 4" xfId="1517"/>
    <cellStyle name="Normal 18 20" xfId="13353"/>
    <cellStyle name="Normal 18 21" xfId="13354"/>
    <cellStyle name="Normal 18 22" xfId="13355"/>
    <cellStyle name="Normal 18 23" xfId="13356"/>
    <cellStyle name="Normal 18 24" xfId="13357"/>
    <cellStyle name="Normal 18 25" xfId="13358"/>
    <cellStyle name="Normal 18 26" xfId="13359"/>
    <cellStyle name="Normal 18 27" xfId="13360"/>
    <cellStyle name="Normal 18 28" xfId="13361"/>
    <cellStyle name="Normal 18 29" xfId="13362"/>
    <cellStyle name="Normal 18 3" xfId="261"/>
    <cellStyle name="Normal 18 3 2" xfId="13364"/>
    <cellStyle name="Normal 18 3 3" xfId="13363"/>
    <cellStyle name="Normal 18 30" xfId="13365"/>
    <cellStyle name="Normal 18 31" xfId="13366"/>
    <cellStyle name="Normal 18 32" xfId="13367"/>
    <cellStyle name="Normal 18 33" xfId="13368"/>
    <cellStyle name="Normal 18 34" xfId="13369"/>
    <cellStyle name="Normal 18 35" xfId="13370"/>
    <cellStyle name="Normal 18 36" xfId="13371"/>
    <cellStyle name="Normal 18 37" xfId="13372"/>
    <cellStyle name="Normal 18 38" xfId="13373"/>
    <cellStyle name="Normal 18 39" xfId="13374"/>
    <cellStyle name="Normal 18 4" xfId="369"/>
    <cellStyle name="Normal 18 4 2" xfId="13375"/>
    <cellStyle name="Normal 18 40" xfId="13376"/>
    <cellStyle name="Normal 18 41" xfId="13377"/>
    <cellStyle name="Normal 18 42" xfId="13378"/>
    <cellStyle name="Normal 18 43" xfId="13379"/>
    <cellStyle name="Normal 18 44" xfId="13380"/>
    <cellStyle name="Normal 18 45" xfId="13381"/>
    <cellStyle name="Normal 18 46" xfId="13382"/>
    <cellStyle name="Normal 18 47" xfId="13383"/>
    <cellStyle name="Normal 18 48" xfId="13384"/>
    <cellStyle name="Normal 18 49" xfId="13385"/>
    <cellStyle name="Normal 18 5" xfId="597"/>
    <cellStyle name="Normal 18 5 2" xfId="13386"/>
    <cellStyle name="Normal 18 50" xfId="13387"/>
    <cellStyle name="Normal 18 51" xfId="13388"/>
    <cellStyle name="Normal 18 52" xfId="13389"/>
    <cellStyle name="Normal 18 53" xfId="13390"/>
    <cellStyle name="Normal 18 54" xfId="13391"/>
    <cellStyle name="Normal 18 55" xfId="13392"/>
    <cellStyle name="Normal 18 56" xfId="13393"/>
    <cellStyle name="Normal 18 57" xfId="13394"/>
    <cellStyle name="Normal 18 58" xfId="13395"/>
    <cellStyle name="Normal 18 59" xfId="13396"/>
    <cellStyle name="Normal 18 6" xfId="13397"/>
    <cellStyle name="Normal 18 60" xfId="13398"/>
    <cellStyle name="Normal 18 61" xfId="13399"/>
    <cellStyle name="Normal 18 62" xfId="13400"/>
    <cellStyle name="Normal 18 63" xfId="13401"/>
    <cellStyle name="Normal 18 64" xfId="13402"/>
    <cellStyle name="Normal 18 65" xfId="13403"/>
    <cellStyle name="Normal 18 66" xfId="13404"/>
    <cellStyle name="Normal 18 67" xfId="13405"/>
    <cellStyle name="Normal 18 68" xfId="13406"/>
    <cellStyle name="Normal 18 69" xfId="13407"/>
    <cellStyle name="Normal 18 7" xfId="13408"/>
    <cellStyle name="Normal 18 70" xfId="13409"/>
    <cellStyle name="Normal 18 71" xfId="13410"/>
    <cellStyle name="Normal 18 72" xfId="13411"/>
    <cellStyle name="Normal 18 73" xfId="13412"/>
    <cellStyle name="Normal 18 74" xfId="13413"/>
    <cellStyle name="Normal 18 75" xfId="13414"/>
    <cellStyle name="Normal 18 76" xfId="13415"/>
    <cellStyle name="Normal 18 77" xfId="13416"/>
    <cellStyle name="Normal 18 78" xfId="13417"/>
    <cellStyle name="Normal 18 79" xfId="13418"/>
    <cellStyle name="Normal 18 8" xfId="13419"/>
    <cellStyle name="Normal 18 80" xfId="13420"/>
    <cellStyle name="Normal 18 81" xfId="13421"/>
    <cellStyle name="Normal 18 82" xfId="13422"/>
    <cellStyle name="Normal 18 83" xfId="13423"/>
    <cellStyle name="Normal 18 84" xfId="13424"/>
    <cellStyle name="Normal 18 85" xfId="13425"/>
    <cellStyle name="Normal 18 86" xfId="13426"/>
    <cellStyle name="Normal 18 87" xfId="13427"/>
    <cellStyle name="Normal 18 88" xfId="13428"/>
    <cellStyle name="Normal 18 89" xfId="13429"/>
    <cellStyle name="Normal 18 9" xfId="13430"/>
    <cellStyle name="Normal 18 90" xfId="13431"/>
    <cellStyle name="Normal 18 91" xfId="13432"/>
    <cellStyle name="Normal 18 92" xfId="13433"/>
    <cellStyle name="Normal 18 93" xfId="13434"/>
    <cellStyle name="Normal 18 94" xfId="13435"/>
    <cellStyle name="Normal 18 95" xfId="13436"/>
    <cellStyle name="Normal 18 96" xfId="13437"/>
    <cellStyle name="Normal 18 97" xfId="13438"/>
    <cellStyle name="Normal 18 98" xfId="13439"/>
    <cellStyle name="Normal 18 99" xfId="13440"/>
    <cellStyle name="Normal 18_LR PER ACCOUNT AUDIT" xfId="13441"/>
    <cellStyle name="Normal 180" xfId="1838"/>
    <cellStyle name="Normal 180 2" xfId="20686"/>
    <cellStyle name="Normal 180 3" xfId="13442"/>
    <cellStyle name="Normal 181" xfId="1839"/>
    <cellStyle name="Normal 181 2" xfId="20687"/>
    <cellStyle name="Normal 181 3" xfId="13443"/>
    <cellStyle name="Normal 182" xfId="1840"/>
    <cellStyle name="Normal 182 2" xfId="20688"/>
    <cellStyle name="Normal 182 3" xfId="13444"/>
    <cellStyle name="Normal 183" xfId="1841"/>
    <cellStyle name="Normal 183 2" xfId="20689"/>
    <cellStyle name="Normal 183 3" xfId="13445"/>
    <cellStyle name="Normal 184" xfId="1842"/>
    <cellStyle name="Normal 184 2" xfId="20690"/>
    <cellStyle name="Normal 184 3" xfId="13446"/>
    <cellStyle name="Normal 185" xfId="1843"/>
    <cellStyle name="Normal 185 2" xfId="20691"/>
    <cellStyle name="Normal 185 3" xfId="13447"/>
    <cellStyle name="Normal 186" xfId="1844"/>
    <cellStyle name="Normal 186 2" xfId="20692"/>
    <cellStyle name="Normal 186 3" xfId="13448"/>
    <cellStyle name="Normal 187" xfId="1845"/>
    <cellStyle name="Normal 187 2" xfId="13450"/>
    <cellStyle name="Normal 187 3" xfId="20693"/>
    <cellStyle name="Normal 187 4" xfId="13449"/>
    <cellStyle name="Normal 188" xfId="1846"/>
    <cellStyle name="Normal 188 2" xfId="20694"/>
    <cellStyle name="Normal 188 3" xfId="13451"/>
    <cellStyle name="Normal 189" xfId="1847"/>
    <cellStyle name="Normal 189 2" xfId="20695"/>
    <cellStyle name="Normal 189 3" xfId="13452"/>
    <cellStyle name="Normal 19" xfId="60"/>
    <cellStyle name="Normal 19 10" xfId="13453"/>
    <cellStyle name="Normal 19 11" xfId="13454"/>
    <cellStyle name="Normal 19 12" xfId="13455"/>
    <cellStyle name="Normal 19 13" xfId="13456"/>
    <cellStyle name="Normal 19 14" xfId="13457"/>
    <cellStyle name="Normal 19 15" xfId="13458"/>
    <cellStyle name="Normal 19 16" xfId="13459"/>
    <cellStyle name="Normal 19 17" xfId="13460"/>
    <cellStyle name="Normal 19 18" xfId="13461"/>
    <cellStyle name="Normal 19 19" xfId="13462"/>
    <cellStyle name="Normal 19 2" xfId="208"/>
    <cellStyle name="Normal 19 2 2" xfId="316"/>
    <cellStyle name="Normal 19 2 2 2" xfId="13463"/>
    <cellStyle name="Normal 19 2 3" xfId="424"/>
    <cellStyle name="Normal 19 2 4" xfId="1518"/>
    <cellStyle name="Normal 19 20" xfId="13464"/>
    <cellStyle name="Normal 19 21" xfId="13465"/>
    <cellStyle name="Normal 19 22" xfId="13466"/>
    <cellStyle name="Normal 19 23" xfId="13467"/>
    <cellStyle name="Normal 19 24" xfId="13468"/>
    <cellStyle name="Normal 19 25" xfId="13469"/>
    <cellStyle name="Normal 19 26" xfId="13470"/>
    <cellStyle name="Normal 19 27" xfId="13471"/>
    <cellStyle name="Normal 19 28" xfId="13472"/>
    <cellStyle name="Normal 19 29" xfId="13473"/>
    <cellStyle name="Normal 19 3" xfId="262"/>
    <cellStyle name="Normal 19 3 2" xfId="13474"/>
    <cellStyle name="Normal 19 30" xfId="13475"/>
    <cellStyle name="Normal 19 31" xfId="13476"/>
    <cellStyle name="Normal 19 32" xfId="13477"/>
    <cellStyle name="Normal 19 33" xfId="13478"/>
    <cellStyle name="Normal 19 34" xfId="13479"/>
    <cellStyle name="Normal 19 35" xfId="13480"/>
    <cellStyle name="Normal 19 36" xfId="13481"/>
    <cellStyle name="Normal 19 37" xfId="13482"/>
    <cellStyle name="Normal 19 38" xfId="13483"/>
    <cellStyle name="Normal 19 39" xfId="13484"/>
    <cellStyle name="Normal 19 4" xfId="370"/>
    <cellStyle name="Normal 19 4 2" xfId="13486"/>
    <cellStyle name="Normal 19 4 3" xfId="13485"/>
    <cellStyle name="Normal 19 40" xfId="13487"/>
    <cellStyle name="Normal 19 41" xfId="13488"/>
    <cellStyle name="Normal 19 42" xfId="13489"/>
    <cellStyle name="Normal 19 43" xfId="13490"/>
    <cellStyle name="Normal 19 44" xfId="13491"/>
    <cellStyle name="Normal 19 45" xfId="13492"/>
    <cellStyle name="Normal 19 46" xfId="13493"/>
    <cellStyle name="Normal 19 47" xfId="13494"/>
    <cellStyle name="Normal 19 48" xfId="13495"/>
    <cellStyle name="Normal 19 49" xfId="13496"/>
    <cellStyle name="Normal 19 5" xfId="598"/>
    <cellStyle name="Normal 19 5 2" xfId="13497"/>
    <cellStyle name="Normal 19 50" xfId="13498"/>
    <cellStyle name="Normal 19 51" xfId="13499"/>
    <cellStyle name="Normal 19 52" xfId="13500"/>
    <cellStyle name="Normal 19 53" xfId="13501"/>
    <cellStyle name="Normal 19 54" xfId="13502"/>
    <cellStyle name="Normal 19 55" xfId="13503"/>
    <cellStyle name="Normal 19 56" xfId="13504"/>
    <cellStyle name="Normal 19 57" xfId="13505"/>
    <cellStyle name="Normal 19 58" xfId="13506"/>
    <cellStyle name="Normal 19 59" xfId="13507"/>
    <cellStyle name="Normal 19 6" xfId="13508"/>
    <cellStyle name="Normal 19 60" xfId="13509"/>
    <cellStyle name="Normal 19 61" xfId="13510"/>
    <cellStyle name="Normal 19 62" xfId="13511"/>
    <cellStyle name="Normal 19 63" xfId="13512"/>
    <cellStyle name="Normal 19 64" xfId="13513"/>
    <cellStyle name="Normal 19 65" xfId="13514"/>
    <cellStyle name="Normal 19 66" xfId="13515"/>
    <cellStyle name="Normal 19 67" xfId="13516"/>
    <cellStyle name="Normal 19 68" xfId="13517"/>
    <cellStyle name="Normal 19 69" xfId="13518"/>
    <cellStyle name="Normal 19 7" xfId="13519"/>
    <cellStyle name="Normal 19 70" xfId="13520"/>
    <cellStyle name="Normal 19 71" xfId="13521"/>
    <cellStyle name="Normal 19 72" xfId="13522"/>
    <cellStyle name="Normal 19 73" xfId="13523"/>
    <cellStyle name="Normal 19 74" xfId="13524"/>
    <cellStyle name="Normal 19 75" xfId="13525"/>
    <cellStyle name="Normal 19 76" xfId="13526"/>
    <cellStyle name="Normal 19 77" xfId="13527"/>
    <cellStyle name="Normal 19 78" xfId="13528"/>
    <cellStyle name="Normal 19 79" xfId="13529"/>
    <cellStyle name="Normal 19 8" xfId="13530"/>
    <cellStyle name="Normal 19 80" xfId="13531"/>
    <cellStyle name="Normal 19 81" xfId="13532"/>
    <cellStyle name="Normal 19 82" xfId="20696"/>
    <cellStyle name="Normal 19 9" xfId="13533"/>
    <cellStyle name="Normal 19_KONSOL KIE-MEI 09" xfId="13534"/>
    <cellStyle name="Normal 190" xfId="1848"/>
    <cellStyle name="Normal 190 2" xfId="20697"/>
    <cellStyle name="Normal 190 3" xfId="13535"/>
    <cellStyle name="Normal 191" xfId="1849"/>
    <cellStyle name="Normal 191 2" xfId="20698"/>
    <cellStyle name="Normal 191 3" xfId="13536"/>
    <cellStyle name="Normal 192" xfId="1850"/>
    <cellStyle name="Normal 192 2" xfId="20699"/>
    <cellStyle name="Normal 192 3" xfId="13537"/>
    <cellStyle name="Normal 193" xfId="1851"/>
    <cellStyle name="Normal 193 2" xfId="20700"/>
    <cellStyle name="Normal 193 3" xfId="13538"/>
    <cellStyle name="Normal 194" xfId="1852"/>
    <cellStyle name="Normal 194 2" xfId="20701"/>
    <cellStyle name="Normal 194 3" xfId="13539"/>
    <cellStyle name="Normal 195" xfId="1853"/>
    <cellStyle name="Normal 195 2" xfId="20702"/>
    <cellStyle name="Normal 195 3" xfId="13540"/>
    <cellStyle name="Normal 196" xfId="1854"/>
    <cellStyle name="Normal 196 2" xfId="20703"/>
    <cellStyle name="Normal 196 3" xfId="13541"/>
    <cellStyle name="Normal 197" xfId="1855"/>
    <cellStyle name="Normal 197 2" xfId="20704"/>
    <cellStyle name="Normal 197 3" xfId="13542"/>
    <cellStyle name="Normal 198" xfId="1856"/>
    <cellStyle name="Normal 198 2" xfId="20705"/>
    <cellStyle name="Normal 198 3" xfId="13543"/>
    <cellStyle name="Normal 199" xfId="1857"/>
    <cellStyle name="Normal 199 2" xfId="20706"/>
    <cellStyle name="Normal 199 3" xfId="13544"/>
    <cellStyle name="Normal 2" xfId="3"/>
    <cellStyle name="Normal 2 10" xfId="13545"/>
    <cellStyle name="Normal 2 10 2" xfId="13546"/>
    <cellStyle name="Normal 2 10 2 2" xfId="13547"/>
    <cellStyle name="Normal 2 10 2 2 2" xfId="13548"/>
    <cellStyle name="Normal 2 10 2 3" xfId="13549"/>
    <cellStyle name="Normal 2 10 3" xfId="13550"/>
    <cellStyle name="Normal 2 10 3 2" xfId="13551"/>
    <cellStyle name="Normal 2 10 4" xfId="13552"/>
    <cellStyle name="Normal 2 10 5" xfId="13553"/>
    <cellStyle name="Normal 2 10 6" xfId="13554"/>
    <cellStyle name="Normal 2 10 7" xfId="13555"/>
    <cellStyle name="Normal 2 10 8" xfId="13556"/>
    <cellStyle name="Normal 2 100" xfId="17377"/>
    <cellStyle name="Normal 2 101" xfId="2077"/>
    <cellStyle name="Normal 2 102" xfId="870"/>
    <cellStyle name="Normal 2 11" xfId="13557"/>
    <cellStyle name="Normal 2 11 2" xfId="13558"/>
    <cellStyle name="Normal 2 11 2 2" xfId="13559"/>
    <cellStyle name="Normal 2 11 2 2 2" xfId="13560"/>
    <cellStyle name="Normal 2 11 2 3" xfId="13561"/>
    <cellStyle name="Normal 2 11 3" xfId="13562"/>
    <cellStyle name="Normal 2 11 3 2" xfId="13563"/>
    <cellStyle name="Normal 2 11 4" xfId="13564"/>
    <cellStyle name="Normal 2 11 5" xfId="13565"/>
    <cellStyle name="Normal 2 11 6" xfId="13566"/>
    <cellStyle name="Normal 2 11 7" xfId="13567"/>
    <cellStyle name="Normal 2 12" xfId="13568"/>
    <cellStyle name="Normal 2 12 2" xfId="13569"/>
    <cellStyle name="Normal 2 12 2 2" xfId="13570"/>
    <cellStyle name="Normal 2 12 2 2 2" xfId="13571"/>
    <cellStyle name="Normal 2 12 2 3" xfId="13572"/>
    <cellStyle name="Normal 2 12 3" xfId="13573"/>
    <cellStyle name="Normal 2 12 3 2" xfId="13574"/>
    <cellStyle name="Normal 2 12 4" xfId="13575"/>
    <cellStyle name="Normal 2 12 5" xfId="13576"/>
    <cellStyle name="Normal 2 12 6" xfId="13577"/>
    <cellStyle name="Normal 2 12 7" xfId="13578"/>
    <cellStyle name="Normal 2 13" xfId="13579"/>
    <cellStyle name="Normal 2 13 2" xfId="13580"/>
    <cellStyle name="Normal 2 13 2 2" xfId="13581"/>
    <cellStyle name="Normal 2 13 2 2 2" xfId="13582"/>
    <cellStyle name="Normal 2 13 2 3" xfId="13583"/>
    <cellStyle name="Normal 2 13 3" xfId="13584"/>
    <cellStyle name="Normal 2 13 3 2" xfId="13585"/>
    <cellStyle name="Normal 2 13 4" xfId="13586"/>
    <cellStyle name="Normal 2 13 5" xfId="13587"/>
    <cellStyle name="Normal 2 13 6" xfId="13588"/>
    <cellStyle name="Normal 2 13 7" xfId="13589"/>
    <cellStyle name="Normal 2 14" xfId="13590"/>
    <cellStyle name="Normal 2 14 2" xfId="13591"/>
    <cellStyle name="Normal 2 14 2 2" xfId="13592"/>
    <cellStyle name="Normal 2 14 2 2 2" xfId="13593"/>
    <cellStyle name="Normal 2 14 2 3" xfId="13594"/>
    <cellStyle name="Normal 2 14 3" xfId="13595"/>
    <cellStyle name="Normal 2 14 3 2" xfId="13596"/>
    <cellStyle name="Normal 2 14 4" xfId="13597"/>
    <cellStyle name="Normal 2 14 5" xfId="13598"/>
    <cellStyle name="Normal 2 14 6" xfId="13599"/>
    <cellStyle name="Normal 2 14 7" xfId="13600"/>
    <cellStyle name="Normal 2 15" xfId="13601"/>
    <cellStyle name="Normal 2 16" xfId="13602"/>
    <cellStyle name="Normal 2 16 2" xfId="13603"/>
    <cellStyle name="Normal 2 16 3" xfId="13604"/>
    <cellStyle name="Normal 2 16 4" xfId="13605"/>
    <cellStyle name="Normal 2 16 5" xfId="13606"/>
    <cellStyle name="Normal 2 17" xfId="13607"/>
    <cellStyle name="Normal 2 18" xfId="13608"/>
    <cellStyle name="Normal 2 18 2" xfId="13609"/>
    <cellStyle name="Normal 2 19" xfId="13610"/>
    <cellStyle name="Normal 2 19 2" xfId="13611"/>
    <cellStyle name="Normal 2 2" xfId="62"/>
    <cellStyle name="Normal 2 2 10" xfId="13612"/>
    <cellStyle name="Normal 2 2 10 2" xfId="13613"/>
    <cellStyle name="Normal 2 2 11" xfId="13614"/>
    <cellStyle name="Normal 2 2 12" xfId="13615"/>
    <cellStyle name="Normal 2 2 13" xfId="13616"/>
    <cellStyle name="Normal 2 2 14" xfId="13617"/>
    <cellStyle name="Normal 2 2 15" xfId="13618"/>
    <cellStyle name="Normal 2 2 2" xfId="63"/>
    <cellStyle name="Normal 2 2 2 10" xfId="13619"/>
    <cellStyle name="Normal 2 2 2 10 2" xfId="13620"/>
    <cellStyle name="Normal 2 2 2 11" xfId="13621"/>
    <cellStyle name="Normal 2 2 2 12" xfId="13622"/>
    <cellStyle name="Normal 2 2 2 13" xfId="13623"/>
    <cellStyle name="Normal 2 2 2 14" xfId="13624"/>
    <cellStyle name="Normal 2 2 2 15" xfId="1520"/>
    <cellStyle name="Normal 2 2 2 16" xfId="914"/>
    <cellStyle name="Normal 2 2 2 2" xfId="709"/>
    <cellStyle name="Normal 2 2 2 2 10" xfId="13626"/>
    <cellStyle name="Normal 2 2 2 2 11" xfId="13627"/>
    <cellStyle name="Normal 2 2 2 2 12" xfId="13628"/>
    <cellStyle name="Normal 2 2 2 2 13" xfId="13625"/>
    <cellStyle name="Normal 2 2 2 2 2" xfId="13629"/>
    <cellStyle name="Normal 2 2 2 2 2 10" xfId="13630"/>
    <cellStyle name="Normal 2 2 2 2 2 11" xfId="13631"/>
    <cellStyle name="Normal 2 2 2 2 2 12" xfId="13632"/>
    <cellStyle name="Normal 2 2 2 2 2 2" xfId="13633"/>
    <cellStyle name="Normal 2 2 2 2 2 2 10" xfId="13634"/>
    <cellStyle name="Normal 2 2 2 2 2 2 11" xfId="13635"/>
    <cellStyle name="Normal 2 2 2 2 2 2 2" xfId="13636"/>
    <cellStyle name="Normal 2 2 2 2 2 2 2 10" xfId="13637"/>
    <cellStyle name="Normal 2 2 2 2 2 2 2 11" xfId="13638"/>
    <cellStyle name="Normal 2 2 2 2 2 2 2 2" xfId="13639"/>
    <cellStyle name="Normal 2 2 2 2 2 2 2 2 2" xfId="13640"/>
    <cellStyle name="Normal 2 2 2 2 2 2 2 2 2 2" xfId="13641"/>
    <cellStyle name="Normal 2 2 2 2 2 2 2 2 2 2 2" xfId="13642"/>
    <cellStyle name="Normal 2 2 2 2 2 2 2 2 2 2 2 2" xfId="13643"/>
    <cellStyle name="Normal 2 2 2 2 2 2 2 2 2 2 2 2 2" xfId="13644"/>
    <cellStyle name="Normal 2 2 2 2 2 2 2 2 2 2 2 2 2 2" xfId="13645"/>
    <cellStyle name="Normal 2 2 2 2 2 2 2 2 2 2 2 2 2 2 2" xfId="13646"/>
    <cellStyle name="Normal 2 2 2 2 2 2 2 2 2 2 2 2 2 2 2 2" xfId="13647"/>
    <cellStyle name="Normal 2 2 2 2 2 2 2 2 2 2 2 2 2 2 3" xfId="13648"/>
    <cellStyle name="Normal 2 2 2 2 2 2 2 2 2 2 2 2 2 3" xfId="13649"/>
    <cellStyle name="Normal 2 2 2 2 2 2 2 2 2 2 2 2 2 3 2" xfId="13650"/>
    <cellStyle name="Normal 2 2 2 2 2 2 2 2 2 2 2 2 3" xfId="13651"/>
    <cellStyle name="Normal 2 2 2 2 2 2 2 2 2 2 2 2 3 2" xfId="13652"/>
    <cellStyle name="Normal 2 2 2 2 2 2 2 2 2 2 2 3" xfId="13653"/>
    <cellStyle name="Normal 2 2 2 2 2 2 2 2 2 2 2 4" xfId="13654"/>
    <cellStyle name="Normal 2 2 2 2 2 2 2 2 2 2 2 4 2" xfId="13655"/>
    <cellStyle name="Normal 2 2 2 2 2 2 2 2 2 2 2 5" xfId="13656"/>
    <cellStyle name="Normal 2 2 2 2 2 2 2 2 2 2 3" xfId="13657"/>
    <cellStyle name="Normal 2 2 2 2 2 2 2 2 2 2 4" xfId="13658"/>
    <cellStyle name="Normal 2 2 2 2 2 2 2 2 2 2 4 2" xfId="13659"/>
    <cellStyle name="Normal 2 2 2 2 2 2 2 2 2 2 5" xfId="13660"/>
    <cellStyle name="Normal 2 2 2 2 2 2 2 2 2 3" xfId="13661"/>
    <cellStyle name="Normal 2 2 2 2 2 2 2 2 2 4" xfId="13662"/>
    <cellStyle name="Normal 2 2 2 2 2 2 2 2 2 5" xfId="13663"/>
    <cellStyle name="Normal 2 2 2 2 2 2 2 2 2 5 2" xfId="13664"/>
    <cellStyle name="Normal 2 2 2 2 2 2 2 2 2 6" xfId="13665"/>
    <cellStyle name="Normal 2 2 2 2 2 2 2 2 2 7" xfId="13666"/>
    <cellStyle name="Normal 2 2 2 2 2 2 2 2 2 8" xfId="13667"/>
    <cellStyle name="Normal 2 2 2 2 2 2 2 2 2 9" xfId="13668"/>
    <cellStyle name="Normal 2 2 2 2 2 2 2 2 3" xfId="13669"/>
    <cellStyle name="Normal 2 2 2 2 2 2 2 2 4" xfId="13670"/>
    <cellStyle name="Normal 2 2 2 2 2 2 2 2 5" xfId="13671"/>
    <cellStyle name="Normal 2 2 2 2 2 2 2 2 5 2" xfId="13672"/>
    <cellStyle name="Normal 2 2 2 2 2 2 2 2 6" xfId="13673"/>
    <cellStyle name="Normal 2 2 2 2 2 2 2 2 7" xfId="13674"/>
    <cellStyle name="Normal 2 2 2 2 2 2 2 2 8" xfId="13675"/>
    <cellStyle name="Normal 2 2 2 2 2 2 2 2 9" xfId="13676"/>
    <cellStyle name="Normal 2 2 2 2 2 2 2 3" xfId="13677"/>
    <cellStyle name="Normal 2 2 2 2 2 2 2 4" xfId="13678"/>
    <cellStyle name="Normal 2 2 2 2 2 2 2 5" xfId="13679"/>
    <cellStyle name="Normal 2 2 2 2 2 2 2 6" xfId="13680"/>
    <cellStyle name="Normal 2 2 2 2 2 2 2 7" xfId="13681"/>
    <cellStyle name="Normal 2 2 2 2 2 2 2 7 2" xfId="13682"/>
    <cellStyle name="Normal 2 2 2 2 2 2 2 8" xfId="13683"/>
    <cellStyle name="Normal 2 2 2 2 2 2 2 9" xfId="13684"/>
    <cellStyle name="Normal 2 2 2 2 2 2 3" xfId="13685"/>
    <cellStyle name="Normal 2 2 2 2 2 2 3 2" xfId="13686"/>
    <cellStyle name="Normal 2 2 2 2 2 2 3 2 2" xfId="13687"/>
    <cellStyle name="Normal 2 2 2 2 2 2 3 2 3" xfId="13688"/>
    <cellStyle name="Normal 2 2 2 2 2 2 3 2 4" xfId="13689"/>
    <cellStyle name="Normal 2 2 2 2 2 2 3 2 5" xfId="13690"/>
    <cellStyle name="Normal 2 2 2 2 2 2 3 3" xfId="13691"/>
    <cellStyle name="Normal 2 2 2 2 2 2 3 4" xfId="13692"/>
    <cellStyle name="Normal 2 2 2 2 2 2 3 5" xfId="13693"/>
    <cellStyle name="Normal 2 2 2 2 2 2 4" xfId="13694"/>
    <cellStyle name="Normal 2 2 2 2 2 2 5" xfId="13695"/>
    <cellStyle name="Normal 2 2 2 2 2 2 6" xfId="13696"/>
    <cellStyle name="Normal 2 2 2 2 2 2 7" xfId="13697"/>
    <cellStyle name="Normal 2 2 2 2 2 2 7 2" xfId="13698"/>
    <cellStyle name="Normal 2 2 2 2 2 2 8" xfId="13699"/>
    <cellStyle name="Normal 2 2 2 2 2 2 9" xfId="13700"/>
    <cellStyle name="Normal 2 2 2 2 2 3" xfId="13701"/>
    <cellStyle name="Normal 2 2 2 2 2 3 2" xfId="13702"/>
    <cellStyle name="Normal 2 2 2 2 2 3 2 2" xfId="13703"/>
    <cellStyle name="Normal 2 2 2 2 2 3 2 3" xfId="13704"/>
    <cellStyle name="Normal 2 2 2 2 2 3 2 4" xfId="13705"/>
    <cellStyle name="Normal 2 2 2 2 2 3 2 5" xfId="13706"/>
    <cellStyle name="Normal 2 2 2 2 2 3 3" xfId="13707"/>
    <cellStyle name="Normal 2 2 2 2 2 3 4" xfId="13708"/>
    <cellStyle name="Normal 2 2 2 2 2 3 5" xfId="13709"/>
    <cellStyle name="Normal 2 2 2 2 2 4" xfId="13710"/>
    <cellStyle name="Normal 2 2 2 2 2 5" xfId="13711"/>
    <cellStyle name="Normal 2 2 2 2 2 6" xfId="13712"/>
    <cellStyle name="Normal 2 2 2 2 2 7" xfId="13713"/>
    <cellStyle name="Normal 2 2 2 2 2 8" xfId="13714"/>
    <cellStyle name="Normal 2 2 2 2 2 8 2" xfId="13715"/>
    <cellStyle name="Normal 2 2 2 2 2 9" xfId="13716"/>
    <cellStyle name="Normal 2 2 2 2 3" xfId="13717"/>
    <cellStyle name="Normal 2 2 2 2 3 2" xfId="13718"/>
    <cellStyle name="Normal 2 2 2 2 3 2 2" xfId="13719"/>
    <cellStyle name="Normal 2 2 2 2 3 2 2 2" xfId="13720"/>
    <cellStyle name="Normal 2 2 2 2 3 2 2 3" xfId="13721"/>
    <cellStyle name="Normal 2 2 2 2 3 2 2 4" xfId="13722"/>
    <cellStyle name="Normal 2 2 2 2 3 2 2 5" xfId="13723"/>
    <cellStyle name="Normal 2 2 2 2 3 2 3" xfId="13724"/>
    <cellStyle name="Normal 2 2 2 2 3 2 4" xfId="13725"/>
    <cellStyle name="Normal 2 2 2 2 3 2 5" xfId="13726"/>
    <cellStyle name="Normal 2 2 2 2 3 3" xfId="13727"/>
    <cellStyle name="Normal 2 2 2 2 3 4" xfId="13728"/>
    <cellStyle name="Normal 2 2 2 2 3 5" xfId="13729"/>
    <cellStyle name="Normal 2 2 2 2 3 6" xfId="13730"/>
    <cellStyle name="Normal 2 2 2 2 3 7" xfId="13731"/>
    <cellStyle name="Normal 2 2 2 2 4" xfId="13732"/>
    <cellStyle name="Normal 2 2 2 2 4 2" xfId="13733"/>
    <cellStyle name="Normal 2 2 2 2 4 2 2" xfId="13734"/>
    <cellStyle name="Normal 2 2 2 2 4 2 3" xfId="13735"/>
    <cellStyle name="Normal 2 2 2 2 4 2 4" xfId="13736"/>
    <cellStyle name="Normal 2 2 2 2 4 2 5" xfId="13737"/>
    <cellStyle name="Normal 2 2 2 2 4 3" xfId="13738"/>
    <cellStyle name="Normal 2 2 2 2 4 4" xfId="13739"/>
    <cellStyle name="Normal 2 2 2 2 4 5" xfId="13740"/>
    <cellStyle name="Normal 2 2 2 2 5" xfId="13741"/>
    <cellStyle name="Normal 2 2 2 2 6" xfId="13742"/>
    <cellStyle name="Normal 2 2 2 2 7" xfId="13743"/>
    <cellStyle name="Normal 2 2 2 2 8" xfId="13744"/>
    <cellStyle name="Normal 2 2 2 2 8 2" xfId="13745"/>
    <cellStyle name="Normal 2 2 2 2 9" xfId="13746"/>
    <cellStyle name="Normal 2 2 2 3" xfId="13747"/>
    <cellStyle name="Normal 2 2 2 3 2" xfId="13748"/>
    <cellStyle name="Normal 2 2 2 3 2 2" xfId="13749"/>
    <cellStyle name="Normal 2 2 2 3 2 2 2" xfId="13750"/>
    <cellStyle name="Normal 2 2 2 3 2 2 2 2" xfId="13751"/>
    <cellStyle name="Normal 2 2 2 3 2 2 2 3" xfId="13752"/>
    <cellStyle name="Normal 2 2 2 3 2 2 2 4" xfId="13753"/>
    <cellStyle name="Normal 2 2 2 3 2 2 2 5" xfId="13754"/>
    <cellStyle name="Normal 2 2 2 3 2 2 3" xfId="13755"/>
    <cellStyle name="Normal 2 2 2 3 2 2 4" xfId="13756"/>
    <cellStyle name="Normal 2 2 2 3 2 2 5" xfId="13757"/>
    <cellStyle name="Normal 2 2 2 3 2 3" xfId="13758"/>
    <cellStyle name="Normal 2 2 2 3 2 4" xfId="13759"/>
    <cellStyle name="Normal 2 2 2 3 2 5" xfId="13760"/>
    <cellStyle name="Normal 2 2 2 3 2 6" xfId="13761"/>
    <cellStyle name="Normal 2 2 2 3 2 7" xfId="13762"/>
    <cellStyle name="Normal 2 2 2 3 3" xfId="13763"/>
    <cellStyle name="Normal 2 2 2 3 3 2" xfId="13764"/>
    <cellStyle name="Normal 2 2 2 3 3 2 2" xfId="13765"/>
    <cellStyle name="Normal 2 2 2 3 3 2 3" xfId="13766"/>
    <cellStyle name="Normal 2 2 2 3 3 2 4" xfId="13767"/>
    <cellStyle name="Normal 2 2 2 3 3 2 5" xfId="13768"/>
    <cellStyle name="Normal 2 2 2 3 3 3" xfId="13769"/>
    <cellStyle name="Normal 2 2 2 3 3 4" xfId="13770"/>
    <cellStyle name="Normal 2 2 2 3 3 5" xfId="13771"/>
    <cellStyle name="Normal 2 2 2 3 4" xfId="13772"/>
    <cellStyle name="Normal 2 2 2 3 5" xfId="13773"/>
    <cellStyle name="Normal 2 2 2 3 6" xfId="13774"/>
    <cellStyle name="Normal 2 2 2 3 7" xfId="13775"/>
    <cellStyle name="Normal 2 2 2 4" xfId="13776"/>
    <cellStyle name="Normal 2 2 2 4 2" xfId="13777"/>
    <cellStyle name="Normal 2 2 2 4 2 2" xfId="13778"/>
    <cellStyle name="Normal 2 2 2 4 2 3" xfId="13779"/>
    <cellStyle name="Normal 2 2 2 4 2 4" xfId="13780"/>
    <cellStyle name="Normal 2 2 2 4 2 5" xfId="13781"/>
    <cellStyle name="Normal 2 2 2 4 3" xfId="13782"/>
    <cellStyle name="Normal 2 2 2 4 4" xfId="13783"/>
    <cellStyle name="Normal 2 2 2 4 5" xfId="13784"/>
    <cellStyle name="Normal 2 2 2 5" xfId="13785"/>
    <cellStyle name="Normal 2 2 2 6" xfId="13786"/>
    <cellStyle name="Normal 2 2 2 7" xfId="13787"/>
    <cellStyle name="Normal 2 2 2 8" xfId="13788"/>
    <cellStyle name="Normal 2 2 2 9" xfId="13789"/>
    <cellStyle name="Normal 2 2 2_tb 2009 AUDITED non tax" xfId="13790"/>
    <cellStyle name="Normal 2 2 3" xfId="710"/>
    <cellStyle name="Normal 2 2 3 10" xfId="915"/>
    <cellStyle name="Normal 2 2 3 2" xfId="711"/>
    <cellStyle name="Normal 2 2 3 2 10" xfId="916"/>
    <cellStyle name="Normal 2 2 3 2 2" xfId="1072"/>
    <cellStyle name="Normal 2 2 3 2 2 2" xfId="13793"/>
    <cellStyle name="Normal 2 2 3 2 2 2 2" xfId="13794"/>
    <cellStyle name="Normal 2 2 3 2 2 2 2 2" xfId="13795"/>
    <cellStyle name="Normal 2 2 3 2 2 2 2 2 2" xfId="13796"/>
    <cellStyle name="Normal 2 2 3 2 2 2 2 3" xfId="13797"/>
    <cellStyle name="Normal 2 2 3 2 2 2 3" xfId="13798"/>
    <cellStyle name="Normal 2 2 3 2 2 2 3 2" xfId="13799"/>
    <cellStyle name="Normal 2 2 3 2 2 2 4" xfId="13800"/>
    <cellStyle name="Normal 2 2 3 2 2 2 5" xfId="13801"/>
    <cellStyle name="Normal 2 2 3 2 2 2 6" xfId="13802"/>
    <cellStyle name="Normal 2 2 3 2 2 3" xfId="13803"/>
    <cellStyle name="Normal 2 2 3 2 2 3 2" xfId="13804"/>
    <cellStyle name="Normal 2 2 3 2 2 4" xfId="13805"/>
    <cellStyle name="Normal 2 2 3 2 2 5" xfId="13806"/>
    <cellStyle name="Normal 2 2 3 2 2 6" xfId="13807"/>
    <cellStyle name="Normal 2 2 3 2 2 7" xfId="13792"/>
    <cellStyle name="Normal 2 2 3 2 3" xfId="13808"/>
    <cellStyle name="Normal 2 2 3 2 4" xfId="13809"/>
    <cellStyle name="Normal 2 2 3 2 5" xfId="13810"/>
    <cellStyle name="Normal 2 2 3 2 5 2" xfId="13811"/>
    <cellStyle name="Normal 2 2 3 2 6" xfId="13812"/>
    <cellStyle name="Normal 2 2 3 2 7" xfId="13813"/>
    <cellStyle name="Normal 2 2 3 2 8" xfId="13814"/>
    <cellStyle name="Normal 2 2 3 2 9" xfId="13791"/>
    <cellStyle name="Normal 2 2 3 3" xfId="1071"/>
    <cellStyle name="Normal 2 2 3 3 2" xfId="13816"/>
    <cellStyle name="Normal 2 2 3 3 2 2" xfId="13817"/>
    <cellStyle name="Normal 2 2 3 3 2 3" xfId="13818"/>
    <cellStyle name="Normal 2 2 3 3 2 4" xfId="13819"/>
    <cellStyle name="Normal 2 2 3 3 2 5" xfId="13820"/>
    <cellStyle name="Normal 2 2 3 3 3" xfId="13821"/>
    <cellStyle name="Normal 2 2 3 3 4" xfId="13822"/>
    <cellStyle name="Normal 2 2 3 3 5" xfId="13823"/>
    <cellStyle name="Normal 2 2 3 3 6" xfId="13815"/>
    <cellStyle name="Normal 2 2 3 4" xfId="13824"/>
    <cellStyle name="Normal 2 2 3 5" xfId="13825"/>
    <cellStyle name="Normal 2 2 3 5 2" xfId="13826"/>
    <cellStyle name="Normal 2 2 3 6" xfId="13827"/>
    <cellStyle name="Normal 2 2 3 7" xfId="13828"/>
    <cellStyle name="Normal 2 2 3 8" xfId="13829"/>
    <cellStyle name="Normal 2 2 3 9" xfId="1519"/>
    <cellStyle name="Normal 2 2 4" xfId="712"/>
    <cellStyle name="Normal 2 2 4 2" xfId="1073"/>
    <cellStyle name="Normal 2 2 4 2 2" xfId="13832"/>
    <cellStyle name="Normal 2 2 4 2 3" xfId="13833"/>
    <cellStyle name="Normal 2 2 4 2 4" xfId="13834"/>
    <cellStyle name="Normal 2 2 4 2 5" xfId="13835"/>
    <cellStyle name="Normal 2 2 4 2 6" xfId="13831"/>
    <cellStyle name="Normal 2 2 4 3" xfId="13836"/>
    <cellStyle name="Normal 2 2 4 4" xfId="13837"/>
    <cellStyle name="Normal 2 2 4 5" xfId="13838"/>
    <cellStyle name="Normal 2 2 4 6" xfId="13830"/>
    <cellStyle name="Normal 2 2 4 7" xfId="917"/>
    <cellStyle name="Normal 2 2 5" xfId="699"/>
    <cellStyle name="Normal 2 2 5 2" xfId="1062"/>
    <cellStyle name="Normal 2 2 5 3" xfId="13839"/>
    <cellStyle name="Normal 2 2 5 4" xfId="905"/>
    <cellStyle name="Normal 2 2 6" xfId="599"/>
    <cellStyle name="Normal 2 2 6 2" xfId="13840"/>
    <cellStyle name="Normal 2 2 7" xfId="13841"/>
    <cellStyle name="Normal 2 2 8" xfId="13842"/>
    <cellStyle name="Normal 2 2 9" xfId="13843"/>
    <cellStyle name="Normal 2 2_AJE Induk" xfId="13844"/>
    <cellStyle name="Normal 2 20" xfId="13845"/>
    <cellStyle name="Normal 2 21" xfId="13846"/>
    <cellStyle name="Normal 2 22" xfId="13847"/>
    <cellStyle name="Normal 2 22 2" xfId="13848"/>
    <cellStyle name="Normal 2 23" xfId="13849"/>
    <cellStyle name="Normal 2 23 2" xfId="13850"/>
    <cellStyle name="Normal 2 24" xfId="13851"/>
    <cellStyle name="Normal 2 25" xfId="13852"/>
    <cellStyle name="Normal 2 26" xfId="13853"/>
    <cellStyle name="Normal 2 27" xfId="13854"/>
    <cellStyle name="Normal 2 28" xfId="13855"/>
    <cellStyle name="Normal 2 29" xfId="13856"/>
    <cellStyle name="Normal 2 3" xfId="64"/>
    <cellStyle name="Normal 2 3 2" xfId="65"/>
    <cellStyle name="Normal 2 3 2 2" xfId="13858"/>
    <cellStyle name="Normal 2 3 2 3" xfId="13857"/>
    <cellStyle name="Normal 2 3 2 4" xfId="1521"/>
    <cellStyle name="Normal 2 3 3" xfId="600"/>
    <cellStyle name="Normal 2 3 3 2" xfId="13859"/>
    <cellStyle name="Normal 2 3_LAP- AUDIT 2009" xfId="13860"/>
    <cellStyle name="Normal 2 30" xfId="13861"/>
    <cellStyle name="Normal 2 31" xfId="13862"/>
    <cellStyle name="Normal 2 32" xfId="13863"/>
    <cellStyle name="Normal 2 33" xfId="13864"/>
    <cellStyle name="Normal 2 34" xfId="13865"/>
    <cellStyle name="Normal 2 35" xfId="13866"/>
    <cellStyle name="Normal 2 36" xfId="13867"/>
    <cellStyle name="Normal 2 37" xfId="13868"/>
    <cellStyle name="Normal 2 38" xfId="13869"/>
    <cellStyle name="Normal 2 39" xfId="13870"/>
    <cellStyle name="Normal 2 4" xfId="66"/>
    <cellStyle name="Normal 2 4 2" xfId="67"/>
    <cellStyle name="Normal 2 4 2 2" xfId="13872"/>
    <cellStyle name="Normal 2 4 2 3" xfId="1042"/>
    <cellStyle name="Normal 2 4 3" xfId="601"/>
    <cellStyle name="Normal 2 4 3 2" xfId="13873"/>
    <cellStyle name="Normal 2 4 4" xfId="13871"/>
    <cellStyle name="Normal 2 4 5" xfId="1195"/>
    <cellStyle name="Normal 2 4 6" xfId="871"/>
    <cellStyle name="Normal 2 4_PEMBEBANAN BIAYA USAHA1" xfId="13874"/>
    <cellStyle name="Normal 2 40" xfId="13875"/>
    <cellStyle name="Normal 2 41" xfId="13876"/>
    <cellStyle name="Normal 2 42" xfId="13877"/>
    <cellStyle name="Normal 2 43" xfId="13878"/>
    <cellStyle name="Normal 2 44" xfId="13879"/>
    <cellStyle name="Normal 2 45" xfId="13880"/>
    <cellStyle name="Normal 2 46" xfId="13881"/>
    <cellStyle name="Normal 2 47" xfId="13882"/>
    <cellStyle name="Normal 2 48" xfId="13883"/>
    <cellStyle name="Normal 2 49" xfId="13884"/>
    <cellStyle name="Normal 2 5" xfId="68"/>
    <cellStyle name="Normal 2 5 2" xfId="69"/>
    <cellStyle name="Normal 2 5 2 2" xfId="818"/>
    <cellStyle name="Normal 2 5 2 3" xfId="13886"/>
    <cellStyle name="Normal 2 5 3" xfId="814"/>
    <cellStyle name="Normal 2 5 3 2" xfId="13887"/>
    <cellStyle name="Normal 2 5 4" xfId="13885"/>
    <cellStyle name="Normal 2 5 5" xfId="1201"/>
    <cellStyle name="Normal 2 5_PEMBEBANAN BIAYA USAHA1" xfId="13888"/>
    <cellStyle name="Normal 2 50" xfId="13889"/>
    <cellStyle name="Normal 2 51" xfId="13890"/>
    <cellStyle name="Normal 2 52" xfId="13891"/>
    <cellStyle name="Normal 2 53" xfId="13892"/>
    <cellStyle name="Normal 2 54" xfId="13893"/>
    <cellStyle name="Normal 2 55" xfId="13894"/>
    <cellStyle name="Normal 2 56" xfId="13895"/>
    <cellStyle name="Normal 2 57" xfId="13896"/>
    <cellStyle name="Normal 2 58" xfId="13897"/>
    <cellStyle name="Normal 2 59" xfId="13898"/>
    <cellStyle name="Normal 2 6" xfId="70"/>
    <cellStyle name="Normal 2 6 2" xfId="71"/>
    <cellStyle name="Normal 2 6 2 2" xfId="72"/>
    <cellStyle name="Normal 2 6 2 2 2" xfId="211"/>
    <cellStyle name="Normal 2 6 2 2 2 2" xfId="319"/>
    <cellStyle name="Normal 2 6 2 2 2 3" xfId="427"/>
    <cellStyle name="Normal 2 6 2 2 3" xfId="265"/>
    <cellStyle name="Normal 2 6 2 2 4" xfId="373"/>
    <cellStyle name="Normal 2 6 2 3" xfId="73"/>
    <cellStyle name="Normal 2 6 2 3 2" xfId="212"/>
    <cellStyle name="Normal 2 6 2 3 2 2" xfId="320"/>
    <cellStyle name="Normal 2 6 2 3 2 3" xfId="428"/>
    <cellStyle name="Normal 2 6 2 3 3" xfId="266"/>
    <cellStyle name="Normal 2 6 2 3 4" xfId="374"/>
    <cellStyle name="Normal 2 6 2 4" xfId="210"/>
    <cellStyle name="Normal 2 6 2 4 2" xfId="318"/>
    <cellStyle name="Normal 2 6 2 4 3" xfId="426"/>
    <cellStyle name="Normal 2 6 2 5" xfId="264"/>
    <cellStyle name="Normal 2 6 2 6" xfId="372"/>
    <cellStyle name="Normal 2 6 2 7" xfId="13900"/>
    <cellStyle name="Normal 2 6 3" xfId="74"/>
    <cellStyle name="Normal 2 6 3 2" xfId="213"/>
    <cellStyle name="Normal 2 6 3 2 2" xfId="321"/>
    <cellStyle name="Normal 2 6 3 2 3" xfId="429"/>
    <cellStyle name="Normal 2 6 3 3" xfId="267"/>
    <cellStyle name="Normal 2 6 3 4" xfId="375"/>
    <cellStyle name="Normal 2 6 4" xfId="75"/>
    <cellStyle name="Normal 2 6 4 2" xfId="214"/>
    <cellStyle name="Normal 2 6 4 2 2" xfId="322"/>
    <cellStyle name="Normal 2 6 4 2 3" xfId="430"/>
    <cellStyle name="Normal 2 6 4 3" xfId="268"/>
    <cellStyle name="Normal 2 6 4 4" xfId="376"/>
    <cellStyle name="Normal 2 6 5" xfId="209"/>
    <cellStyle name="Normal 2 6 5 2" xfId="317"/>
    <cellStyle name="Normal 2 6 5 3" xfId="425"/>
    <cellStyle name="Normal 2 6 6" xfId="263"/>
    <cellStyle name="Normal 2 6 7" xfId="371"/>
    <cellStyle name="Normal 2 6 8" xfId="13899"/>
    <cellStyle name="Normal 2 60" xfId="13901"/>
    <cellStyle name="Normal 2 61" xfId="13902"/>
    <cellStyle name="Normal 2 62" xfId="13903"/>
    <cellStyle name="Normal 2 63" xfId="13904"/>
    <cellStyle name="Normal 2 64" xfId="13905"/>
    <cellStyle name="Normal 2 65" xfId="13906"/>
    <cellStyle name="Normal 2 66" xfId="13907"/>
    <cellStyle name="Normal 2 67" xfId="13908"/>
    <cellStyle name="Normal 2 68" xfId="13909"/>
    <cellStyle name="Normal 2 69" xfId="13910"/>
    <cellStyle name="Normal 2 7" xfId="76"/>
    <cellStyle name="Normal 2 7 2" xfId="13912"/>
    <cellStyle name="Normal 2 7 3" xfId="13911"/>
    <cellStyle name="Normal 2 70" xfId="13913"/>
    <cellStyle name="Normal 2 71" xfId="13914"/>
    <cellStyle name="Normal 2 72" xfId="13915"/>
    <cellStyle name="Normal 2 73" xfId="13916"/>
    <cellStyle name="Normal 2 74" xfId="13917"/>
    <cellStyle name="Normal 2 75" xfId="13918"/>
    <cellStyle name="Normal 2 76" xfId="13919"/>
    <cellStyle name="Normal 2 77" xfId="13920"/>
    <cellStyle name="Normal 2 78" xfId="13921"/>
    <cellStyle name="Normal 2 79" xfId="13922"/>
    <cellStyle name="Normal 2 8" xfId="77"/>
    <cellStyle name="Normal 2 8 2" xfId="13924"/>
    <cellStyle name="Normal 2 8 3" xfId="13923"/>
    <cellStyle name="Normal 2 80" xfId="13925"/>
    <cellStyle name="Normal 2 81" xfId="13926"/>
    <cellStyle name="Normal 2 82" xfId="17293"/>
    <cellStyle name="Normal 2 83" xfId="17535"/>
    <cellStyle name="Normal 2 84" xfId="17311"/>
    <cellStyle name="Normal 2 85" xfId="17526"/>
    <cellStyle name="Normal 2 86" xfId="17319"/>
    <cellStyle name="Normal 2 87" xfId="17518"/>
    <cellStyle name="Normal 2 88" xfId="17328"/>
    <cellStyle name="Normal 2 89" xfId="17511"/>
    <cellStyle name="Normal 2 9" xfId="61"/>
    <cellStyle name="Normal 2 9 2" xfId="13928"/>
    <cellStyle name="Normal 2 9 2 2" xfId="13929"/>
    <cellStyle name="Normal 2 9 2 2 2" xfId="13930"/>
    <cellStyle name="Normal 2 9 2 3" xfId="13931"/>
    <cellStyle name="Normal 2 9 3" xfId="13932"/>
    <cellStyle name="Normal 2 9 3 2" xfId="13933"/>
    <cellStyle name="Normal 2 9 4" xfId="13934"/>
    <cellStyle name="Normal 2 9 5" xfId="13935"/>
    <cellStyle name="Normal 2 9 6" xfId="13936"/>
    <cellStyle name="Normal 2 9 7" xfId="13937"/>
    <cellStyle name="Normal 2 9 8" xfId="13927"/>
    <cellStyle name="Normal 2 90" xfId="17336"/>
    <cellStyle name="Normal 2 91" xfId="17503"/>
    <cellStyle name="Normal 2 92" xfId="17344"/>
    <cellStyle name="Normal 2 93" xfId="17495"/>
    <cellStyle name="Normal 2 94" xfId="17352"/>
    <cellStyle name="Normal 2 95" xfId="17487"/>
    <cellStyle name="Normal 2 96" xfId="17360"/>
    <cellStyle name="Normal 2 97" xfId="17473"/>
    <cellStyle name="Normal 2 98" xfId="17368"/>
    <cellStyle name="Normal 2 99" xfId="17463"/>
    <cellStyle name="Normal 2_0340.MO - Preliminary Analytical Procedures" xfId="13938"/>
    <cellStyle name="Normal 20" xfId="78"/>
    <cellStyle name="Normal 20 10" xfId="13939"/>
    <cellStyle name="Normal 20 11" xfId="13940"/>
    <cellStyle name="Normal 20 12" xfId="13941"/>
    <cellStyle name="Normal 20 13" xfId="13942"/>
    <cellStyle name="Normal 20 14" xfId="13943"/>
    <cellStyle name="Normal 20 15" xfId="13944"/>
    <cellStyle name="Normal 20 16" xfId="13945"/>
    <cellStyle name="Normal 20 17" xfId="13946"/>
    <cellStyle name="Normal 20 18" xfId="13947"/>
    <cellStyle name="Normal 20 19" xfId="13948"/>
    <cellStyle name="Normal 20 2" xfId="215"/>
    <cellStyle name="Normal 20 2 2" xfId="323"/>
    <cellStyle name="Normal 20 2 2 2" xfId="13950"/>
    <cellStyle name="Normal 20 2 3" xfId="431"/>
    <cellStyle name="Normal 20 2 3 2" xfId="13949"/>
    <cellStyle name="Normal 20 2 4" xfId="1522"/>
    <cellStyle name="Normal 20 20" xfId="13951"/>
    <cellStyle name="Normal 20 21" xfId="13952"/>
    <cellStyle name="Normal 20 22" xfId="13953"/>
    <cellStyle name="Normal 20 23" xfId="13954"/>
    <cellStyle name="Normal 20 24" xfId="13955"/>
    <cellStyle name="Normal 20 25" xfId="13956"/>
    <cellStyle name="Normal 20 26" xfId="13957"/>
    <cellStyle name="Normal 20 27" xfId="13958"/>
    <cellStyle name="Normal 20 28" xfId="13959"/>
    <cellStyle name="Normal 20 29" xfId="13960"/>
    <cellStyle name="Normal 20 3" xfId="269"/>
    <cellStyle name="Normal 20 3 2" xfId="13961"/>
    <cellStyle name="Normal 20 30" xfId="13962"/>
    <cellStyle name="Normal 20 31" xfId="13963"/>
    <cellStyle name="Normal 20 32" xfId="13964"/>
    <cellStyle name="Normal 20 33" xfId="13965"/>
    <cellStyle name="Normal 20 34" xfId="13966"/>
    <cellStyle name="Normal 20 35" xfId="13967"/>
    <cellStyle name="Normal 20 36" xfId="13968"/>
    <cellStyle name="Normal 20 37" xfId="13969"/>
    <cellStyle name="Normal 20 38" xfId="13970"/>
    <cellStyle name="Normal 20 39" xfId="13971"/>
    <cellStyle name="Normal 20 4" xfId="377"/>
    <cellStyle name="Normal 20 4 2" xfId="13972"/>
    <cellStyle name="Normal 20 40" xfId="13973"/>
    <cellStyle name="Normal 20 41" xfId="13974"/>
    <cellStyle name="Normal 20 42" xfId="13975"/>
    <cellStyle name="Normal 20 43" xfId="13976"/>
    <cellStyle name="Normal 20 44" xfId="13977"/>
    <cellStyle name="Normal 20 45" xfId="13978"/>
    <cellStyle name="Normal 20 46" xfId="13979"/>
    <cellStyle name="Normal 20 47" xfId="13980"/>
    <cellStyle name="Normal 20 48" xfId="13981"/>
    <cellStyle name="Normal 20 49" xfId="13982"/>
    <cellStyle name="Normal 20 5" xfId="602"/>
    <cellStyle name="Normal 20 5 2" xfId="13983"/>
    <cellStyle name="Normal 20 50" xfId="13984"/>
    <cellStyle name="Normal 20 51" xfId="13985"/>
    <cellStyle name="Normal 20 52" xfId="13986"/>
    <cellStyle name="Normal 20 53" xfId="13987"/>
    <cellStyle name="Normal 20 54" xfId="13988"/>
    <cellStyle name="Normal 20 55" xfId="13989"/>
    <cellStyle name="Normal 20 56" xfId="13990"/>
    <cellStyle name="Normal 20 57" xfId="13991"/>
    <cellStyle name="Normal 20 58" xfId="13992"/>
    <cellStyle name="Normal 20 59" xfId="13993"/>
    <cellStyle name="Normal 20 6" xfId="13994"/>
    <cellStyle name="Normal 20 60" xfId="13995"/>
    <cellStyle name="Normal 20 61" xfId="13996"/>
    <cellStyle name="Normal 20 62" xfId="13997"/>
    <cellStyle name="Normal 20 63" xfId="13998"/>
    <cellStyle name="Normal 20 64" xfId="13999"/>
    <cellStyle name="Normal 20 65" xfId="14000"/>
    <cellStyle name="Normal 20 66" xfId="14001"/>
    <cellStyle name="Normal 20 67" xfId="14002"/>
    <cellStyle name="Normal 20 68" xfId="14003"/>
    <cellStyle name="Normal 20 69" xfId="14004"/>
    <cellStyle name="Normal 20 7" xfId="14005"/>
    <cellStyle name="Normal 20 70" xfId="14006"/>
    <cellStyle name="Normal 20 71" xfId="14007"/>
    <cellStyle name="Normal 20 72" xfId="14008"/>
    <cellStyle name="Normal 20 73" xfId="14009"/>
    <cellStyle name="Normal 20 74" xfId="14010"/>
    <cellStyle name="Normal 20 75" xfId="14011"/>
    <cellStyle name="Normal 20 76" xfId="14012"/>
    <cellStyle name="Normal 20 77" xfId="14013"/>
    <cellStyle name="Normal 20 78" xfId="14014"/>
    <cellStyle name="Normal 20 79" xfId="14015"/>
    <cellStyle name="Normal 20 8" xfId="14016"/>
    <cellStyle name="Normal 20 80" xfId="14017"/>
    <cellStyle name="Normal 20 81" xfId="17295"/>
    <cellStyle name="Normal 20 81 2" xfId="17632"/>
    <cellStyle name="Normal 20 81 2 2" xfId="18081"/>
    <cellStyle name="Normal 20 81 2 2 2" xfId="18753"/>
    <cellStyle name="Normal 20 81 2 2 2 2" xfId="20089"/>
    <cellStyle name="Normal 20 81 2 2 3" xfId="19427"/>
    <cellStyle name="Normal 20 81 2 3" xfId="18422"/>
    <cellStyle name="Normal 20 81 2 3 2" xfId="19758"/>
    <cellStyle name="Normal 20 81 2 4" xfId="19096"/>
    <cellStyle name="Normal 20 81 3" xfId="17915"/>
    <cellStyle name="Normal 20 81 3 2" xfId="18587"/>
    <cellStyle name="Normal 20 81 3 2 2" xfId="19923"/>
    <cellStyle name="Normal 20 81 3 3" xfId="19261"/>
    <cellStyle name="Normal 20 81 4" xfId="18256"/>
    <cellStyle name="Normal 20 81 4 2" xfId="19592"/>
    <cellStyle name="Normal 20 81 5" xfId="18930"/>
    <cellStyle name="Normal 20 82" xfId="17579"/>
    <cellStyle name="Normal 20 82 2" xfId="18040"/>
    <cellStyle name="Normal 20 82 2 2" xfId="18712"/>
    <cellStyle name="Normal 20 82 2 2 2" xfId="20048"/>
    <cellStyle name="Normal 20 82 2 3" xfId="19386"/>
    <cellStyle name="Normal 20 82 3" xfId="18381"/>
    <cellStyle name="Normal 20 82 3 2" xfId="19717"/>
    <cellStyle name="Normal 20 82 4" xfId="19055"/>
    <cellStyle name="Normal 20 83" xfId="17875"/>
    <cellStyle name="Normal 20 83 2" xfId="18551"/>
    <cellStyle name="Normal 20 83 2 2" xfId="19887"/>
    <cellStyle name="Normal 20 83 3" xfId="19225"/>
    <cellStyle name="Normal 20 84" xfId="18221"/>
    <cellStyle name="Normal 20 84 2" xfId="19557"/>
    <cellStyle name="Normal 20 85" xfId="18895"/>
    <cellStyle name="Normal 20 86" xfId="2080"/>
    <cellStyle name="Normal 20 9" xfId="14018"/>
    <cellStyle name="Normal 20_Aruskas" xfId="14019"/>
    <cellStyle name="Normal 200" xfId="1858"/>
    <cellStyle name="Normal 200 2" xfId="20709"/>
    <cellStyle name="Normal 200 3" xfId="14020"/>
    <cellStyle name="Normal 201" xfId="1859"/>
    <cellStyle name="Normal 201 2" xfId="20710"/>
    <cellStyle name="Normal 201 3" xfId="14021"/>
    <cellStyle name="Normal 202" xfId="1860"/>
    <cellStyle name="Normal 202 2" xfId="20711"/>
    <cellStyle name="Normal 202 3" xfId="14022"/>
    <cellStyle name="Normal 203" xfId="1861"/>
    <cellStyle name="Normal 203 2" xfId="20712"/>
    <cellStyle name="Normal 203 3" xfId="14023"/>
    <cellStyle name="Normal 204" xfId="1862"/>
    <cellStyle name="Normal 204 2" xfId="20713"/>
    <cellStyle name="Normal 204 3" xfId="14024"/>
    <cellStyle name="Normal 205" xfId="1863"/>
    <cellStyle name="Normal 205 2" xfId="20714"/>
    <cellStyle name="Normal 205 3" xfId="14025"/>
    <cellStyle name="Normal 206" xfId="1864"/>
    <cellStyle name="Normal 206 2" xfId="14027"/>
    <cellStyle name="Normal 206 3" xfId="20715"/>
    <cellStyle name="Normal 206 4" xfId="14026"/>
    <cellStyle name="Normal 207" xfId="1865"/>
    <cellStyle name="Normal 207 2" xfId="20716"/>
    <cellStyle name="Normal 207 3" xfId="14028"/>
    <cellStyle name="Normal 208" xfId="1866"/>
    <cellStyle name="Normal 208 2" xfId="20717"/>
    <cellStyle name="Normal 208 3" xfId="14029"/>
    <cellStyle name="Normal 209" xfId="1867"/>
    <cellStyle name="Normal 209 2" xfId="20718"/>
    <cellStyle name="Normal 209 3" xfId="14030"/>
    <cellStyle name="Normal 21" xfId="79"/>
    <cellStyle name="Normal 21 10" xfId="14031"/>
    <cellStyle name="Normal 21 11" xfId="14032"/>
    <cellStyle name="Normal 21 12" xfId="14033"/>
    <cellStyle name="Normal 21 13" xfId="14034"/>
    <cellStyle name="Normal 21 14" xfId="14035"/>
    <cellStyle name="Normal 21 15" xfId="14036"/>
    <cellStyle name="Normal 21 16" xfId="14037"/>
    <cellStyle name="Normal 21 17" xfId="14038"/>
    <cellStyle name="Normal 21 18" xfId="14039"/>
    <cellStyle name="Normal 21 19" xfId="14040"/>
    <cellStyle name="Normal 21 2" xfId="216"/>
    <cellStyle name="Normal 21 2 2" xfId="324"/>
    <cellStyle name="Normal 21 2 2 2" xfId="14041"/>
    <cellStyle name="Normal 21 2 3" xfId="432"/>
    <cellStyle name="Normal 21 2 4" xfId="1523"/>
    <cellStyle name="Normal 21 20" xfId="14042"/>
    <cellStyle name="Normal 21 21" xfId="14043"/>
    <cellStyle name="Normal 21 22" xfId="14044"/>
    <cellStyle name="Normal 21 23" xfId="14045"/>
    <cellStyle name="Normal 21 24" xfId="14046"/>
    <cellStyle name="Normal 21 25" xfId="14047"/>
    <cellStyle name="Normal 21 26" xfId="14048"/>
    <cellStyle name="Normal 21 27" xfId="14049"/>
    <cellStyle name="Normal 21 28" xfId="14050"/>
    <cellStyle name="Normal 21 29" xfId="14051"/>
    <cellStyle name="Normal 21 3" xfId="270"/>
    <cellStyle name="Normal 21 3 2" xfId="14052"/>
    <cellStyle name="Normal 21 30" xfId="14053"/>
    <cellStyle name="Normal 21 31" xfId="14054"/>
    <cellStyle name="Normal 21 32" xfId="14055"/>
    <cellStyle name="Normal 21 33" xfId="14056"/>
    <cellStyle name="Normal 21 34" xfId="14057"/>
    <cellStyle name="Normal 21 35" xfId="14058"/>
    <cellStyle name="Normal 21 36" xfId="14059"/>
    <cellStyle name="Normal 21 37" xfId="14060"/>
    <cellStyle name="Normal 21 38" xfId="14061"/>
    <cellStyle name="Normal 21 39" xfId="14062"/>
    <cellStyle name="Normal 21 4" xfId="378"/>
    <cellStyle name="Normal 21 4 2" xfId="14063"/>
    <cellStyle name="Normal 21 40" xfId="14064"/>
    <cellStyle name="Normal 21 41" xfId="14065"/>
    <cellStyle name="Normal 21 42" xfId="14066"/>
    <cellStyle name="Normal 21 43" xfId="14067"/>
    <cellStyle name="Normal 21 44" xfId="14068"/>
    <cellStyle name="Normal 21 45" xfId="14069"/>
    <cellStyle name="Normal 21 46" xfId="14070"/>
    <cellStyle name="Normal 21 47" xfId="14071"/>
    <cellStyle name="Normal 21 48" xfId="14072"/>
    <cellStyle name="Normal 21 49" xfId="14073"/>
    <cellStyle name="Normal 21 5" xfId="603"/>
    <cellStyle name="Normal 21 5 2" xfId="14074"/>
    <cellStyle name="Normal 21 50" xfId="14075"/>
    <cellStyle name="Normal 21 51" xfId="14076"/>
    <cellStyle name="Normal 21 52" xfId="14077"/>
    <cellStyle name="Normal 21 53" xfId="14078"/>
    <cellStyle name="Normal 21 54" xfId="14079"/>
    <cellStyle name="Normal 21 55" xfId="14080"/>
    <cellStyle name="Normal 21 56" xfId="14081"/>
    <cellStyle name="Normal 21 57" xfId="14082"/>
    <cellStyle name="Normal 21 58" xfId="14083"/>
    <cellStyle name="Normal 21 59" xfId="14084"/>
    <cellStyle name="Normal 21 6" xfId="14085"/>
    <cellStyle name="Normal 21 60" xfId="17298"/>
    <cellStyle name="Normal 21 60 2" xfId="17634"/>
    <cellStyle name="Normal 21 60 2 2" xfId="18083"/>
    <cellStyle name="Normal 21 60 2 2 2" xfId="18755"/>
    <cellStyle name="Normal 21 60 2 2 2 2" xfId="20091"/>
    <cellStyle name="Normal 21 60 2 2 3" xfId="19429"/>
    <cellStyle name="Normal 21 60 2 3" xfId="18424"/>
    <cellStyle name="Normal 21 60 2 3 2" xfId="19760"/>
    <cellStyle name="Normal 21 60 2 4" xfId="19098"/>
    <cellStyle name="Normal 21 60 3" xfId="17917"/>
    <cellStyle name="Normal 21 60 3 2" xfId="18589"/>
    <cellStyle name="Normal 21 60 3 2 2" xfId="19925"/>
    <cellStyle name="Normal 21 60 3 3" xfId="19263"/>
    <cellStyle name="Normal 21 60 4" xfId="18258"/>
    <cellStyle name="Normal 21 60 4 2" xfId="19594"/>
    <cellStyle name="Normal 21 60 5" xfId="18932"/>
    <cellStyle name="Normal 21 61" xfId="17581"/>
    <cellStyle name="Normal 21 61 2" xfId="18042"/>
    <cellStyle name="Normal 21 61 2 2" xfId="18714"/>
    <cellStyle name="Normal 21 61 2 2 2" xfId="20050"/>
    <cellStyle name="Normal 21 61 2 3" xfId="19388"/>
    <cellStyle name="Normal 21 61 3" xfId="18383"/>
    <cellStyle name="Normal 21 61 3 2" xfId="19719"/>
    <cellStyle name="Normal 21 61 4" xfId="19057"/>
    <cellStyle name="Normal 21 62" xfId="17877"/>
    <cellStyle name="Normal 21 62 2" xfId="18553"/>
    <cellStyle name="Normal 21 62 2 2" xfId="19889"/>
    <cellStyle name="Normal 21 62 3" xfId="19227"/>
    <cellStyle name="Normal 21 63" xfId="18223"/>
    <cellStyle name="Normal 21 63 2" xfId="19559"/>
    <cellStyle name="Normal 21 64" xfId="18897"/>
    <cellStyle name="Normal 21 65" xfId="2082"/>
    <cellStyle name="Normal 21 7" xfId="14086"/>
    <cellStyle name="Normal 21 8" xfId="14087"/>
    <cellStyle name="Normal 21 9" xfId="14088"/>
    <cellStyle name="Normal 21_PEMBEBANAN BIAYA USAHA1" xfId="14089"/>
    <cellStyle name="Normal 210" xfId="1868"/>
    <cellStyle name="Normal 210 2" xfId="20719"/>
    <cellStyle name="Normal 210 3" xfId="14090"/>
    <cellStyle name="Normal 211" xfId="1869"/>
    <cellStyle name="Normal 211 2" xfId="20720"/>
    <cellStyle name="Normal 211 3" xfId="14091"/>
    <cellStyle name="Normal 212" xfId="1870"/>
    <cellStyle name="Normal 212 2" xfId="20721"/>
    <cellStyle name="Normal 212 3" xfId="14092"/>
    <cellStyle name="Normal 213" xfId="1871"/>
    <cellStyle name="Normal 213 2" xfId="20722"/>
    <cellStyle name="Normal 213 3" xfId="14093"/>
    <cellStyle name="Normal 214" xfId="1872"/>
    <cellStyle name="Normal 214 2" xfId="20723"/>
    <cellStyle name="Normal 214 3" xfId="14094"/>
    <cellStyle name="Normal 215" xfId="1873"/>
    <cellStyle name="Normal 215 2" xfId="14096"/>
    <cellStyle name="Normal 215 3" xfId="20724"/>
    <cellStyle name="Normal 215 4" xfId="14095"/>
    <cellStyle name="Normal 216" xfId="1874"/>
    <cellStyle name="Normal 216 2" xfId="14098"/>
    <cellStyle name="Normal 216 3" xfId="20725"/>
    <cellStyle name="Normal 216 4" xfId="14097"/>
    <cellStyle name="Normal 217" xfId="1875"/>
    <cellStyle name="Normal 217 2" xfId="20726"/>
    <cellStyle name="Normal 217 3" xfId="14099"/>
    <cellStyle name="Normal 218" xfId="1876"/>
    <cellStyle name="Normal 218 2" xfId="20727"/>
    <cellStyle name="Normal 218 3" xfId="14100"/>
    <cellStyle name="Normal 219" xfId="1877"/>
    <cellStyle name="Normal 219 2" xfId="20728"/>
    <cellStyle name="Normal 219 3" xfId="14101"/>
    <cellStyle name="Normal 22" xfId="80"/>
    <cellStyle name="Normal 22 10" xfId="14102"/>
    <cellStyle name="Normal 22 11" xfId="14103"/>
    <cellStyle name="Normal 22 12" xfId="14104"/>
    <cellStyle name="Normal 22 13" xfId="14105"/>
    <cellStyle name="Normal 22 14" xfId="14106"/>
    <cellStyle name="Normal 22 15" xfId="14107"/>
    <cellStyle name="Normal 22 16" xfId="14108"/>
    <cellStyle name="Normal 22 17" xfId="14109"/>
    <cellStyle name="Normal 22 18" xfId="14110"/>
    <cellStyle name="Normal 22 19" xfId="14111"/>
    <cellStyle name="Normal 22 2" xfId="217"/>
    <cellStyle name="Normal 22 2 2" xfId="325"/>
    <cellStyle name="Normal 22 2 3" xfId="433"/>
    <cellStyle name="Normal 22 2 4" xfId="1524"/>
    <cellStyle name="Normal 22 20" xfId="14112"/>
    <cellStyle name="Normal 22 21" xfId="14113"/>
    <cellStyle name="Normal 22 22" xfId="14114"/>
    <cellStyle name="Normal 22 23" xfId="14115"/>
    <cellStyle name="Normal 22 24" xfId="14116"/>
    <cellStyle name="Normal 22 25" xfId="14117"/>
    <cellStyle name="Normal 22 26" xfId="14118"/>
    <cellStyle name="Normal 22 27" xfId="14119"/>
    <cellStyle name="Normal 22 28" xfId="14120"/>
    <cellStyle name="Normal 22 29" xfId="14121"/>
    <cellStyle name="Normal 22 3" xfId="271"/>
    <cellStyle name="Normal 22 3 2" xfId="14123"/>
    <cellStyle name="Normal 22 3 3" xfId="14122"/>
    <cellStyle name="Normal 22 30" xfId="14124"/>
    <cellStyle name="Normal 22 31" xfId="14125"/>
    <cellStyle name="Normal 22 32" xfId="14126"/>
    <cellStyle name="Normal 22 33" xfId="14127"/>
    <cellStyle name="Normal 22 34" xfId="14128"/>
    <cellStyle name="Normal 22 35" xfId="14129"/>
    <cellStyle name="Normal 22 36" xfId="14130"/>
    <cellStyle name="Normal 22 37" xfId="14131"/>
    <cellStyle name="Normal 22 38" xfId="14132"/>
    <cellStyle name="Normal 22 39" xfId="14133"/>
    <cellStyle name="Normal 22 4" xfId="379"/>
    <cellStyle name="Normal 22 4 2" xfId="14134"/>
    <cellStyle name="Normal 22 40" xfId="14135"/>
    <cellStyle name="Normal 22 41" xfId="14136"/>
    <cellStyle name="Normal 22 42" xfId="14137"/>
    <cellStyle name="Normal 22 43" xfId="14138"/>
    <cellStyle name="Normal 22 44" xfId="14139"/>
    <cellStyle name="Normal 22 45" xfId="14140"/>
    <cellStyle name="Normal 22 46" xfId="14141"/>
    <cellStyle name="Normal 22 47" xfId="20729"/>
    <cellStyle name="Normal 22 5" xfId="604"/>
    <cellStyle name="Normal 22 5 2" xfId="14142"/>
    <cellStyle name="Normal 22 6" xfId="14143"/>
    <cellStyle name="Normal 22 7" xfId="14144"/>
    <cellStyle name="Normal 22 8" xfId="14145"/>
    <cellStyle name="Normal 22 9" xfId="14146"/>
    <cellStyle name="Normal 22_PEMBEBANAN BIAYA USAHA1" xfId="14147"/>
    <cellStyle name="Normal 220" xfId="1878"/>
    <cellStyle name="Normal 220 2" xfId="20730"/>
    <cellStyle name="Normal 220 3" xfId="14148"/>
    <cellStyle name="Normal 221" xfId="1879"/>
    <cellStyle name="Normal 221 2" xfId="20731"/>
    <cellStyle name="Normal 221 3" xfId="14149"/>
    <cellStyle name="Normal 222" xfId="1880"/>
    <cellStyle name="Normal 222 2" xfId="20732"/>
    <cellStyle name="Normal 222 3" xfId="14150"/>
    <cellStyle name="Normal 223" xfId="1881"/>
    <cellStyle name="Normal 223 2" xfId="20733"/>
    <cellStyle name="Normal 223 3" xfId="14151"/>
    <cellStyle name="Normal 224" xfId="1882"/>
    <cellStyle name="Normal 224 2" xfId="20734"/>
    <cellStyle name="Normal 224 3" xfId="14152"/>
    <cellStyle name="Normal 225" xfId="1883"/>
    <cellStyle name="Normal 225 2" xfId="14154"/>
    <cellStyle name="Normal 225 2 2" xfId="17472"/>
    <cellStyle name="Normal 225 2 2 2" xfId="17710"/>
    <cellStyle name="Normal 225 2 2 2 2" xfId="18159"/>
    <cellStyle name="Normal 225 2 2 2 2 2" xfId="18831"/>
    <cellStyle name="Normal 225 2 2 2 2 2 2" xfId="20167"/>
    <cellStyle name="Normal 225 2 2 2 2 3" xfId="19505"/>
    <cellStyle name="Normal 225 2 2 2 3" xfId="18500"/>
    <cellStyle name="Normal 225 2 2 2 3 2" xfId="19836"/>
    <cellStyle name="Normal 225 2 2 2 4" xfId="19174"/>
    <cellStyle name="Normal 225 2 2 3" xfId="17993"/>
    <cellStyle name="Normal 225 2 2 3 2" xfId="18665"/>
    <cellStyle name="Normal 225 2 2 3 2 2" xfId="20001"/>
    <cellStyle name="Normal 225 2 2 3 3" xfId="19339"/>
    <cellStyle name="Normal 225 2 2 4" xfId="18334"/>
    <cellStyle name="Normal 225 2 2 4 2" xfId="19670"/>
    <cellStyle name="Normal 225 2 2 5" xfId="19008"/>
    <cellStyle name="Normal 225 2 3" xfId="17601"/>
    <cellStyle name="Normal 225 2 3 2" xfId="18058"/>
    <cellStyle name="Normal 225 2 3 2 2" xfId="18730"/>
    <cellStyle name="Normal 225 2 3 2 2 2" xfId="20066"/>
    <cellStyle name="Normal 225 2 3 2 3" xfId="19404"/>
    <cellStyle name="Normal 225 2 3 3" xfId="18399"/>
    <cellStyle name="Normal 225 2 3 3 2" xfId="19735"/>
    <cellStyle name="Normal 225 2 3 4" xfId="19073"/>
    <cellStyle name="Normal 225 2 4" xfId="17891"/>
    <cellStyle name="Normal 225 2 4 2" xfId="18567"/>
    <cellStyle name="Normal 225 2 4 2 2" xfId="19903"/>
    <cellStyle name="Normal 225 2 4 3" xfId="19241"/>
    <cellStyle name="Normal 225 2 5" xfId="18237"/>
    <cellStyle name="Normal 225 2 5 2" xfId="19573"/>
    <cellStyle name="Normal 225 2 6" xfId="18911"/>
    <cellStyle name="Normal 225 3" xfId="17471"/>
    <cellStyle name="Normal 225 3 2" xfId="17709"/>
    <cellStyle name="Normal 225 3 2 2" xfId="18158"/>
    <cellStyle name="Normal 225 3 2 2 2" xfId="18830"/>
    <cellStyle name="Normal 225 3 2 2 2 2" xfId="20166"/>
    <cellStyle name="Normal 225 3 2 2 3" xfId="19504"/>
    <cellStyle name="Normal 225 3 2 3" xfId="18499"/>
    <cellStyle name="Normal 225 3 2 3 2" xfId="19835"/>
    <cellStyle name="Normal 225 3 2 4" xfId="19173"/>
    <cellStyle name="Normal 225 3 3" xfId="17992"/>
    <cellStyle name="Normal 225 3 3 2" xfId="18664"/>
    <cellStyle name="Normal 225 3 3 2 2" xfId="20000"/>
    <cellStyle name="Normal 225 3 3 3" xfId="19338"/>
    <cellStyle name="Normal 225 3 4" xfId="18333"/>
    <cellStyle name="Normal 225 3 4 2" xfId="19669"/>
    <cellStyle name="Normal 225 3 5" xfId="19007"/>
    <cellStyle name="Normal 225 4" xfId="17600"/>
    <cellStyle name="Normal 225 4 2" xfId="18057"/>
    <cellStyle name="Normal 225 4 2 2" xfId="18729"/>
    <cellStyle name="Normal 225 4 2 2 2" xfId="20065"/>
    <cellStyle name="Normal 225 4 2 3" xfId="19403"/>
    <cellStyle name="Normal 225 4 3" xfId="18398"/>
    <cellStyle name="Normal 225 4 3 2" xfId="19734"/>
    <cellStyle name="Normal 225 4 4" xfId="19072"/>
    <cellStyle name="Normal 225 5" xfId="17890"/>
    <cellStyle name="Normal 225 5 2" xfId="18566"/>
    <cellStyle name="Normal 225 5 2 2" xfId="19902"/>
    <cellStyle name="Normal 225 5 3" xfId="19240"/>
    <cellStyle name="Normal 225 6" xfId="18236"/>
    <cellStyle name="Normal 225 6 2" xfId="19572"/>
    <cellStyle name="Normal 225 7" xfId="18910"/>
    <cellStyle name="Normal 225 8" xfId="14153"/>
    <cellStyle name="Normal 226" xfId="1884"/>
    <cellStyle name="Normal 226 2" xfId="20735"/>
    <cellStyle name="Normal 226 3" xfId="14155"/>
    <cellStyle name="Normal 227" xfId="1885"/>
    <cellStyle name="Normal 227 2" xfId="20736"/>
    <cellStyle name="Normal 227 3" xfId="14156"/>
    <cellStyle name="Normal 228" xfId="1611"/>
    <cellStyle name="Normal 228 2" xfId="21074"/>
    <cellStyle name="Normal 228 3" xfId="20737"/>
    <cellStyle name="Normal 229" xfId="1886"/>
    <cellStyle name="Normal 229 2" xfId="20738"/>
    <cellStyle name="Normal 229 3" xfId="14157"/>
    <cellStyle name="Normal 23" xfId="81"/>
    <cellStyle name="Normal 23 10" xfId="14158"/>
    <cellStyle name="Normal 23 11" xfId="14159"/>
    <cellStyle name="Normal 23 12" xfId="14160"/>
    <cellStyle name="Normal 23 13" xfId="14161"/>
    <cellStyle name="Normal 23 14" xfId="14162"/>
    <cellStyle name="Normal 23 15" xfId="14163"/>
    <cellStyle name="Normal 23 16" xfId="14164"/>
    <cellStyle name="Normal 23 17" xfId="14165"/>
    <cellStyle name="Normal 23 18" xfId="14166"/>
    <cellStyle name="Normal 23 19" xfId="14167"/>
    <cellStyle name="Normal 23 2" xfId="218"/>
    <cellStyle name="Normal 23 2 2" xfId="326"/>
    <cellStyle name="Normal 23 2 2 2" xfId="14168"/>
    <cellStyle name="Normal 23 2 3" xfId="434"/>
    <cellStyle name="Normal 23 2 4" xfId="1525"/>
    <cellStyle name="Normal 23 20" xfId="14169"/>
    <cellStyle name="Normal 23 21" xfId="14170"/>
    <cellStyle name="Normal 23 22" xfId="14171"/>
    <cellStyle name="Normal 23 23" xfId="14172"/>
    <cellStyle name="Normal 23 24" xfId="14173"/>
    <cellStyle name="Normal 23 25" xfId="14174"/>
    <cellStyle name="Normal 23 26" xfId="14175"/>
    <cellStyle name="Normal 23 27" xfId="14176"/>
    <cellStyle name="Normal 23 28" xfId="14177"/>
    <cellStyle name="Normal 23 29" xfId="14178"/>
    <cellStyle name="Normal 23 3" xfId="272"/>
    <cellStyle name="Normal 23 3 2" xfId="14179"/>
    <cellStyle name="Normal 23 30" xfId="14180"/>
    <cellStyle name="Normal 23 31" xfId="14181"/>
    <cellStyle name="Normal 23 32" xfId="14182"/>
    <cellStyle name="Normal 23 33" xfId="17300"/>
    <cellStyle name="Normal 23 33 2" xfId="17636"/>
    <cellStyle name="Normal 23 33 2 2" xfId="18085"/>
    <cellStyle name="Normal 23 33 2 2 2" xfId="18757"/>
    <cellStyle name="Normal 23 33 2 2 2 2" xfId="20093"/>
    <cellStyle name="Normal 23 33 2 2 3" xfId="19431"/>
    <cellStyle name="Normal 23 33 2 3" xfId="18426"/>
    <cellStyle name="Normal 23 33 2 3 2" xfId="19762"/>
    <cellStyle name="Normal 23 33 2 4" xfId="19100"/>
    <cellStyle name="Normal 23 33 3" xfId="17919"/>
    <cellStyle name="Normal 23 33 3 2" xfId="18591"/>
    <cellStyle name="Normal 23 33 3 2 2" xfId="19927"/>
    <cellStyle name="Normal 23 33 3 3" xfId="19265"/>
    <cellStyle name="Normal 23 33 4" xfId="18260"/>
    <cellStyle name="Normal 23 33 4 2" xfId="19596"/>
    <cellStyle name="Normal 23 33 5" xfId="18934"/>
    <cellStyle name="Normal 23 34" xfId="17583"/>
    <cellStyle name="Normal 23 34 2" xfId="18044"/>
    <cellStyle name="Normal 23 34 2 2" xfId="18716"/>
    <cellStyle name="Normal 23 34 2 2 2" xfId="20052"/>
    <cellStyle name="Normal 23 34 2 3" xfId="19390"/>
    <cellStyle name="Normal 23 34 3" xfId="18385"/>
    <cellStyle name="Normal 23 34 3 2" xfId="19721"/>
    <cellStyle name="Normal 23 34 4" xfId="19059"/>
    <cellStyle name="Normal 23 35" xfId="17879"/>
    <cellStyle name="Normal 23 35 2" xfId="18555"/>
    <cellStyle name="Normal 23 35 2 2" xfId="19891"/>
    <cellStyle name="Normal 23 35 3" xfId="19229"/>
    <cellStyle name="Normal 23 36" xfId="18225"/>
    <cellStyle name="Normal 23 36 2" xfId="19561"/>
    <cellStyle name="Normal 23 37" xfId="18899"/>
    <cellStyle name="Normal 23 38" xfId="2084"/>
    <cellStyle name="Normal 23 4" xfId="380"/>
    <cellStyle name="Normal 23 4 2" xfId="14183"/>
    <cellStyle name="Normal 23 5" xfId="605"/>
    <cellStyle name="Normal 23 5 2" xfId="14184"/>
    <cellStyle name="Normal 23 6" xfId="14185"/>
    <cellStyle name="Normal 23 7" xfId="14186"/>
    <cellStyle name="Normal 23 8" xfId="14187"/>
    <cellStyle name="Normal 23 9" xfId="14188"/>
    <cellStyle name="Normal 23_AJE Induk" xfId="14189"/>
    <cellStyle name="Normal 230" xfId="1887"/>
    <cellStyle name="Normal 230 2" xfId="20739"/>
    <cellStyle name="Normal 230 3" xfId="14190"/>
    <cellStyle name="Normal 231" xfId="1888"/>
    <cellStyle name="Normal 231 2" xfId="20740"/>
    <cellStyle name="Normal 231 3" xfId="14191"/>
    <cellStyle name="Normal 232" xfId="1889"/>
    <cellStyle name="Normal 232 2" xfId="20741"/>
    <cellStyle name="Normal 232 3" xfId="14192"/>
    <cellStyle name="Normal 233" xfId="1890"/>
    <cellStyle name="Normal 233 2" xfId="20742"/>
    <cellStyle name="Normal 233 3" xfId="14193"/>
    <cellStyle name="Normal 234" xfId="1891"/>
    <cellStyle name="Normal 234 2" xfId="20743"/>
    <cellStyle name="Normal 234 3" xfId="14194"/>
    <cellStyle name="Normal 235" xfId="1892"/>
    <cellStyle name="Normal 235 2" xfId="20744"/>
    <cellStyle name="Normal 235 3" xfId="14195"/>
    <cellStyle name="Normal 236" xfId="1893"/>
    <cellStyle name="Normal 236 2" xfId="20745"/>
    <cellStyle name="Normal 236 3" xfId="14196"/>
    <cellStyle name="Normal 237" xfId="1894"/>
    <cellStyle name="Normal 237 2" xfId="17278"/>
    <cellStyle name="Normal 237 2 2" xfId="17549"/>
    <cellStyle name="Normal 237 2 2 2" xfId="17747"/>
    <cellStyle name="Normal 237 2 2 2 2" xfId="18196"/>
    <cellStyle name="Normal 237 2 2 2 2 2" xfId="18868"/>
    <cellStyle name="Normal 237 2 2 2 2 2 2" xfId="20204"/>
    <cellStyle name="Normal 237 2 2 2 2 3" xfId="19542"/>
    <cellStyle name="Normal 237 2 2 2 3" xfId="18537"/>
    <cellStyle name="Normal 237 2 2 2 3 2" xfId="19873"/>
    <cellStyle name="Normal 237 2 2 2 4" xfId="19211"/>
    <cellStyle name="Normal 237 2 2 3" xfId="18030"/>
    <cellStyle name="Normal 237 2 2 3 2" xfId="18702"/>
    <cellStyle name="Normal 237 2 2 3 2 2" xfId="20038"/>
    <cellStyle name="Normal 237 2 2 3 3" xfId="19376"/>
    <cellStyle name="Normal 237 2 2 4" xfId="18371"/>
    <cellStyle name="Normal 237 2 2 4 2" xfId="19707"/>
    <cellStyle name="Normal 237 2 2 5" xfId="19045"/>
    <cellStyle name="Normal 237 2 3" xfId="17626"/>
    <cellStyle name="Normal 237 2 3 2" xfId="18075"/>
    <cellStyle name="Normal 237 2 3 2 2" xfId="18747"/>
    <cellStyle name="Normal 237 2 3 2 2 2" xfId="20083"/>
    <cellStyle name="Normal 237 2 3 2 3" xfId="19421"/>
    <cellStyle name="Normal 237 2 3 3" xfId="18416"/>
    <cellStyle name="Normal 237 2 3 3 2" xfId="19752"/>
    <cellStyle name="Normal 237 2 3 4" xfId="19090"/>
    <cellStyle name="Normal 237 2 4" xfId="17909"/>
    <cellStyle name="Normal 237 2 4 2" xfId="18581"/>
    <cellStyle name="Normal 237 2 4 2 2" xfId="19917"/>
    <cellStyle name="Normal 237 2 4 3" xfId="19255"/>
    <cellStyle name="Normal 237 2 5" xfId="18250"/>
    <cellStyle name="Normal 237 2 5 2" xfId="19586"/>
    <cellStyle name="Normal 237 2 6" xfId="18924"/>
    <cellStyle name="Normal 237 3" xfId="17474"/>
    <cellStyle name="Normal 237 3 2" xfId="17711"/>
    <cellStyle name="Normal 237 3 2 2" xfId="18160"/>
    <cellStyle name="Normal 237 3 2 2 2" xfId="18832"/>
    <cellStyle name="Normal 237 3 2 2 2 2" xfId="20168"/>
    <cellStyle name="Normal 237 3 2 2 3" xfId="19506"/>
    <cellStyle name="Normal 237 3 2 3" xfId="18501"/>
    <cellStyle name="Normal 237 3 2 3 2" xfId="19837"/>
    <cellStyle name="Normal 237 3 2 4" xfId="19175"/>
    <cellStyle name="Normal 237 3 3" xfId="17994"/>
    <cellStyle name="Normal 237 3 3 2" xfId="18666"/>
    <cellStyle name="Normal 237 3 3 2 2" xfId="20002"/>
    <cellStyle name="Normal 237 3 3 3" xfId="19340"/>
    <cellStyle name="Normal 237 3 4" xfId="18335"/>
    <cellStyle name="Normal 237 3 4 2" xfId="19671"/>
    <cellStyle name="Normal 237 3 5" xfId="19009"/>
    <cellStyle name="Normal 237 4" xfId="17602"/>
    <cellStyle name="Normal 237 4 2" xfId="18059"/>
    <cellStyle name="Normal 237 4 2 2" xfId="18731"/>
    <cellStyle name="Normal 237 4 2 2 2" xfId="20067"/>
    <cellStyle name="Normal 237 4 2 3" xfId="19405"/>
    <cellStyle name="Normal 237 4 3" xfId="18400"/>
    <cellStyle name="Normal 237 4 3 2" xfId="19736"/>
    <cellStyle name="Normal 237 4 4" xfId="19074"/>
    <cellStyle name="Normal 237 5" xfId="17892"/>
    <cellStyle name="Normal 237 5 2" xfId="18568"/>
    <cellStyle name="Normal 237 5 2 2" xfId="19904"/>
    <cellStyle name="Normal 237 5 3" xfId="19242"/>
    <cellStyle name="Normal 237 6" xfId="18238"/>
    <cellStyle name="Normal 237 6 2" xfId="19574"/>
    <cellStyle name="Normal 237 7" xfId="18912"/>
    <cellStyle name="Normal 237 8" xfId="14197"/>
    <cellStyle name="Normal 238" xfId="1895"/>
    <cellStyle name="Normal 238 2" xfId="17475"/>
    <cellStyle name="Normal 238 2 2" xfId="17712"/>
    <cellStyle name="Normal 238 2 2 2" xfId="18161"/>
    <cellStyle name="Normal 238 2 2 2 2" xfId="18833"/>
    <cellStyle name="Normal 238 2 2 2 2 2" xfId="20169"/>
    <cellStyle name="Normal 238 2 2 2 3" xfId="19507"/>
    <cellStyle name="Normal 238 2 2 3" xfId="18502"/>
    <cellStyle name="Normal 238 2 2 3 2" xfId="19838"/>
    <cellStyle name="Normal 238 2 2 4" xfId="19176"/>
    <cellStyle name="Normal 238 2 3" xfId="17995"/>
    <cellStyle name="Normal 238 2 3 2" xfId="18667"/>
    <cellStyle name="Normal 238 2 3 2 2" xfId="20003"/>
    <cellStyle name="Normal 238 2 3 3" xfId="19341"/>
    <cellStyle name="Normal 238 2 4" xfId="18336"/>
    <cellStyle name="Normal 238 2 4 2" xfId="19672"/>
    <cellStyle name="Normal 238 2 5" xfId="19010"/>
    <cellStyle name="Normal 238 3" xfId="17603"/>
    <cellStyle name="Normal 238 3 2" xfId="18060"/>
    <cellStyle name="Normal 238 3 2 2" xfId="18732"/>
    <cellStyle name="Normal 238 3 2 2 2" xfId="20068"/>
    <cellStyle name="Normal 238 3 2 3" xfId="19406"/>
    <cellStyle name="Normal 238 3 3" xfId="18401"/>
    <cellStyle name="Normal 238 3 3 2" xfId="19737"/>
    <cellStyle name="Normal 238 3 4" xfId="19075"/>
    <cellStyle name="Normal 238 4" xfId="17893"/>
    <cellStyle name="Normal 238 4 2" xfId="18569"/>
    <cellStyle name="Normal 238 4 2 2" xfId="19905"/>
    <cellStyle name="Normal 238 4 3" xfId="19243"/>
    <cellStyle name="Normal 238 5" xfId="18239"/>
    <cellStyle name="Normal 238 5 2" xfId="19575"/>
    <cellStyle name="Normal 238 6" xfId="18913"/>
    <cellStyle name="Normal 238 7" xfId="14198"/>
    <cellStyle name="Normal 239" xfId="1896"/>
    <cellStyle name="Normal 239 2" xfId="17274"/>
    <cellStyle name="Normal 239 2 2" xfId="17547"/>
    <cellStyle name="Normal 239 2 2 2" xfId="17745"/>
    <cellStyle name="Normal 239 2 2 2 2" xfId="18194"/>
    <cellStyle name="Normal 239 2 2 2 2 2" xfId="18866"/>
    <cellStyle name="Normal 239 2 2 2 2 2 2" xfId="20202"/>
    <cellStyle name="Normal 239 2 2 2 2 3" xfId="19540"/>
    <cellStyle name="Normal 239 2 2 2 3" xfId="18535"/>
    <cellStyle name="Normal 239 2 2 2 3 2" xfId="19871"/>
    <cellStyle name="Normal 239 2 2 2 4" xfId="19209"/>
    <cellStyle name="Normal 239 2 2 3" xfId="18028"/>
    <cellStyle name="Normal 239 2 2 3 2" xfId="18700"/>
    <cellStyle name="Normal 239 2 2 3 2 2" xfId="20036"/>
    <cellStyle name="Normal 239 2 2 3 3" xfId="19374"/>
    <cellStyle name="Normal 239 2 2 4" xfId="18369"/>
    <cellStyle name="Normal 239 2 2 4 2" xfId="19705"/>
    <cellStyle name="Normal 239 2 2 5" xfId="19043"/>
    <cellStyle name="Normal 239 2 3" xfId="17624"/>
    <cellStyle name="Normal 239 2 3 2" xfId="18073"/>
    <cellStyle name="Normal 239 2 3 2 2" xfId="18745"/>
    <cellStyle name="Normal 239 2 3 2 2 2" xfId="20081"/>
    <cellStyle name="Normal 239 2 3 2 3" xfId="19419"/>
    <cellStyle name="Normal 239 2 3 3" xfId="18414"/>
    <cellStyle name="Normal 239 2 3 3 2" xfId="19750"/>
    <cellStyle name="Normal 239 2 3 4" xfId="19088"/>
    <cellStyle name="Normal 239 2 4" xfId="17907"/>
    <cellStyle name="Normal 239 2 4 2" xfId="18579"/>
    <cellStyle name="Normal 239 2 4 2 2" xfId="19915"/>
    <cellStyle name="Normal 239 2 4 3" xfId="19253"/>
    <cellStyle name="Normal 239 2 5" xfId="18248"/>
    <cellStyle name="Normal 239 2 5 2" xfId="19584"/>
    <cellStyle name="Normal 239 2 6" xfId="18922"/>
    <cellStyle name="Normal 239 3" xfId="17277"/>
    <cellStyle name="Normal 239 3 2" xfId="17548"/>
    <cellStyle name="Normal 239 3 2 2" xfId="17746"/>
    <cellStyle name="Normal 239 3 2 2 2" xfId="18195"/>
    <cellStyle name="Normal 239 3 2 2 2 2" xfId="18867"/>
    <cellStyle name="Normal 239 3 2 2 2 2 2" xfId="20203"/>
    <cellStyle name="Normal 239 3 2 2 2 3" xfId="19541"/>
    <cellStyle name="Normal 239 3 2 2 3" xfId="18536"/>
    <cellStyle name="Normal 239 3 2 2 3 2" xfId="19872"/>
    <cellStyle name="Normal 239 3 2 2 4" xfId="19210"/>
    <cellStyle name="Normal 239 3 2 3" xfId="18029"/>
    <cellStyle name="Normal 239 3 2 3 2" xfId="18701"/>
    <cellStyle name="Normal 239 3 2 3 2 2" xfId="20037"/>
    <cellStyle name="Normal 239 3 2 3 3" xfId="19375"/>
    <cellStyle name="Normal 239 3 2 4" xfId="18370"/>
    <cellStyle name="Normal 239 3 2 4 2" xfId="19706"/>
    <cellStyle name="Normal 239 3 2 5" xfId="19044"/>
    <cellStyle name="Normal 239 3 3" xfId="17625"/>
    <cellStyle name="Normal 239 3 3 2" xfId="18074"/>
    <cellStyle name="Normal 239 3 3 2 2" xfId="18746"/>
    <cellStyle name="Normal 239 3 3 2 2 2" xfId="20082"/>
    <cellStyle name="Normal 239 3 3 2 3" xfId="19420"/>
    <cellStyle name="Normal 239 3 3 3" xfId="18415"/>
    <cellStyle name="Normal 239 3 3 3 2" xfId="19751"/>
    <cellStyle name="Normal 239 3 3 4" xfId="19089"/>
    <cellStyle name="Normal 239 3 4" xfId="17908"/>
    <cellStyle name="Normal 239 3 4 2" xfId="18580"/>
    <cellStyle name="Normal 239 3 4 2 2" xfId="19916"/>
    <cellStyle name="Normal 239 3 4 3" xfId="19254"/>
    <cellStyle name="Normal 239 3 5" xfId="18249"/>
    <cellStyle name="Normal 239 3 5 2" xfId="19585"/>
    <cellStyle name="Normal 239 3 6" xfId="18923"/>
    <cellStyle name="Normal 239 4" xfId="17476"/>
    <cellStyle name="Normal 239 4 2" xfId="17713"/>
    <cellStyle name="Normal 239 4 2 2" xfId="18162"/>
    <cellStyle name="Normal 239 4 2 2 2" xfId="18834"/>
    <cellStyle name="Normal 239 4 2 2 2 2" xfId="20170"/>
    <cellStyle name="Normal 239 4 2 2 3" xfId="19508"/>
    <cellStyle name="Normal 239 4 2 3" xfId="18503"/>
    <cellStyle name="Normal 239 4 2 3 2" xfId="19839"/>
    <cellStyle name="Normal 239 4 2 4" xfId="19177"/>
    <cellStyle name="Normal 239 4 3" xfId="17996"/>
    <cellStyle name="Normal 239 4 3 2" xfId="18668"/>
    <cellStyle name="Normal 239 4 3 2 2" xfId="20004"/>
    <cellStyle name="Normal 239 4 3 3" xfId="19342"/>
    <cellStyle name="Normal 239 4 4" xfId="18337"/>
    <cellStyle name="Normal 239 4 4 2" xfId="19673"/>
    <cellStyle name="Normal 239 4 5" xfId="19011"/>
    <cellStyle name="Normal 239 5" xfId="17604"/>
    <cellStyle name="Normal 239 5 2" xfId="18061"/>
    <cellStyle name="Normal 239 5 2 2" xfId="18733"/>
    <cellStyle name="Normal 239 5 2 2 2" xfId="20069"/>
    <cellStyle name="Normal 239 5 2 3" xfId="19407"/>
    <cellStyle name="Normal 239 5 3" xfId="18402"/>
    <cellStyle name="Normal 239 5 3 2" xfId="19738"/>
    <cellStyle name="Normal 239 5 4" xfId="19076"/>
    <cellStyle name="Normal 239 6" xfId="17894"/>
    <cellStyle name="Normal 239 6 2" xfId="18570"/>
    <cellStyle name="Normal 239 6 2 2" xfId="19906"/>
    <cellStyle name="Normal 239 6 3" xfId="19244"/>
    <cellStyle name="Normal 239 7" xfId="18240"/>
    <cellStyle name="Normal 239 7 2" xfId="19576"/>
    <cellStyle name="Normal 239 8" xfId="18914"/>
    <cellStyle name="Normal 239 9" xfId="14199"/>
    <cellStyle name="Normal 24" xfId="82"/>
    <cellStyle name="Normal 24 2" xfId="219"/>
    <cellStyle name="Normal 24 2 2" xfId="327"/>
    <cellStyle name="Normal 24 2 2 2" xfId="14200"/>
    <cellStyle name="Normal 24 2 3" xfId="435"/>
    <cellStyle name="Normal 24 2 4" xfId="1526"/>
    <cellStyle name="Normal 24 3" xfId="273"/>
    <cellStyle name="Normal 24 3 2" xfId="17637"/>
    <cellStyle name="Normal 24 3 2 2" xfId="18086"/>
    <cellStyle name="Normal 24 3 2 2 2" xfId="18758"/>
    <cellStyle name="Normal 24 3 2 2 2 2" xfId="20094"/>
    <cellStyle name="Normal 24 3 2 2 3" xfId="19432"/>
    <cellStyle name="Normal 24 3 2 3" xfId="18427"/>
    <cellStyle name="Normal 24 3 2 3 2" xfId="19763"/>
    <cellStyle name="Normal 24 3 2 4" xfId="19101"/>
    <cellStyle name="Normal 24 3 3" xfId="17920"/>
    <cellStyle name="Normal 24 3 3 2" xfId="18592"/>
    <cellStyle name="Normal 24 3 3 2 2" xfId="19928"/>
    <cellStyle name="Normal 24 3 3 3" xfId="19266"/>
    <cellStyle name="Normal 24 3 4" xfId="18261"/>
    <cellStyle name="Normal 24 3 4 2" xfId="19597"/>
    <cellStyle name="Normal 24 3 5" xfId="18935"/>
    <cellStyle name="Normal 24 3 6" xfId="17301"/>
    <cellStyle name="Normal 24 4" xfId="381"/>
    <cellStyle name="Normal 24 4 2" xfId="18045"/>
    <cellStyle name="Normal 24 4 2 2" xfId="18717"/>
    <cellStyle name="Normal 24 4 2 2 2" xfId="20053"/>
    <cellStyle name="Normal 24 4 2 3" xfId="19391"/>
    <cellStyle name="Normal 24 4 3" xfId="18386"/>
    <cellStyle name="Normal 24 4 3 2" xfId="19722"/>
    <cellStyle name="Normal 24 4 4" xfId="19060"/>
    <cellStyle name="Normal 24 4 5" xfId="17584"/>
    <cellStyle name="Normal 24 5" xfId="606"/>
    <cellStyle name="Normal 24 5 2" xfId="18556"/>
    <cellStyle name="Normal 24 5 2 2" xfId="19892"/>
    <cellStyle name="Normal 24 5 3" xfId="19230"/>
    <cellStyle name="Normal 24 5 4" xfId="17880"/>
    <cellStyle name="Normal 24 6" xfId="18226"/>
    <cellStyle name="Normal 24 6 2" xfId="19562"/>
    <cellStyle name="Normal 24 7" xfId="18900"/>
    <cellStyle name="Normal 24 8" xfId="2085"/>
    <cellStyle name="Normal 240" xfId="1897"/>
    <cellStyle name="Normal 240 2" xfId="17273"/>
    <cellStyle name="Normal 240 2 2" xfId="17546"/>
    <cellStyle name="Normal 240 2 2 2" xfId="17744"/>
    <cellStyle name="Normal 240 2 2 2 2" xfId="18193"/>
    <cellStyle name="Normal 240 2 2 2 2 2" xfId="18865"/>
    <cellStyle name="Normal 240 2 2 2 2 2 2" xfId="20201"/>
    <cellStyle name="Normal 240 2 2 2 2 3" xfId="19539"/>
    <cellStyle name="Normal 240 2 2 2 3" xfId="18534"/>
    <cellStyle name="Normal 240 2 2 2 3 2" xfId="19870"/>
    <cellStyle name="Normal 240 2 2 2 4" xfId="19208"/>
    <cellStyle name="Normal 240 2 2 3" xfId="18027"/>
    <cellStyle name="Normal 240 2 2 3 2" xfId="18699"/>
    <cellStyle name="Normal 240 2 2 3 2 2" xfId="20035"/>
    <cellStyle name="Normal 240 2 2 3 3" xfId="19373"/>
    <cellStyle name="Normal 240 2 2 4" xfId="18368"/>
    <cellStyle name="Normal 240 2 2 4 2" xfId="19704"/>
    <cellStyle name="Normal 240 2 2 5" xfId="19042"/>
    <cellStyle name="Normal 240 2 3" xfId="17623"/>
    <cellStyle name="Normal 240 2 3 2" xfId="18072"/>
    <cellStyle name="Normal 240 2 3 2 2" xfId="18744"/>
    <cellStyle name="Normal 240 2 3 2 2 2" xfId="20080"/>
    <cellStyle name="Normal 240 2 3 2 3" xfId="19418"/>
    <cellStyle name="Normal 240 2 3 3" xfId="18413"/>
    <cellStyle name="Normal 240 2 3 3 2" xfId="19749"/>
    <cellStyle name="Normal 240 2 3 4" xfId="19087"/>
    <cellStyle name="Normal 240 2 4" xfId="17906"/>
    <cellStyle name="Normal 240 2 4 2" xfId="18578"/>
    <cellStyle name="Normal 240 2 4 2 2" xfId="19914"/>
    <cellStyle name="Normal 240 2 4 3" xfId="19252"/>
    <cellStyle name="Normal 240 2 5" xfId="18247"/>
    <cellStyle name="Normal 240 2 5 2" xfId="19583"/>
    <cellStyle name="Normal 240 2 6" xfId="18921"/>
    <cellStyle name="Normal 240 3" xfId="17279"/>
    <cellStyle name="Normal 240 3 2" xfId="17550"/>
    <cellStyle name="Normal 240 3 2 2" xfId="17748"/>
    <cellStyle name="Normal 240 3 2 2 2" xfId="18197"/>
    <cellStyle name="Normal 240 3 2 2 2 2" xfId="18869"/>
    <cellStyle name="Normal 240 3 2 2 2 2 2" xfId="20205"/>
    <cellStyle name="Normal 240 3 2 2 2 3" xfId="19543"/>
    <cellStyle name="Normal 240 3 2 2 3" xfId="18538"/>
    <cellStyle name="Normal 240 3 2 2 3 2" xfId="19874"/>
    <cellStyle name="Normal 240 3 2 2 4" xfId="19212"/>
    <cellStyle name="Normal 240 3 2 3" xfId="18031"/>
    <cellStyle name="Normal 240 3 2 3 2" xfId="18703"/>
    <cellStyle name="Normal 240 3 2 3 2 2" xfId="20039"/>
    <cellStyle name="Normal 240 3 2 3 3" xfId="19377"/>
    <cellStyle name="Normal 240 3 2 4" xfId="18372"/>
    <cellStyle name="Normal 240 3 2 4 2" xfId="19708"/>
    <cellStyle name="Normal 240 3 2 5" xfId="19046"/>
    <cellStyle name="Normal 240 3 3" xfId="17627"/>
    <cellStyle name="Normal 240 3 3 2" xfId="18076"/>
    <cellStyle name="Normal 240 3 3 2 2" xfId="18748"/>
    <cellStyle name="Normal 240 3 3 2 2 2" xfId="20084"/>
    <cellStyle name="Normal 240 3 3 2 3" xfId="19422"/>
    <cellStyle name="Normal 240 3 3 3" xfId="18417"/>
    <cellStyle name="Normal 240 3 3 3 2" xfId="19753"/>
    <cellStyle name="Normal 240 3 3 4" xfId="19091"/>
    <cellStyle name="Normal 240 3 4" xfId="17910"/>
    <cellStyle name="Normal 240 3 4 2" xfId="18582"/>
    <cellStyle name="Normal 240 3 4 2 2" xfId="19918"/>
    <cellStyle name="Normal 240 3 4 3" xfId="19256"/>
    <cellStyle name="Normal 240 3 5" xfId="18251"/>
    <cellStyle name="Normal 240 3 5 2" xfId="19587"/>
    <cellStyle name="Normal 240 3 6" xfId="18925"/>
    <cellStyle name="Normal 240 4" xfId="17477"/>
    <cellStyle name="Normal 240 4 2" xfId="17714"/>
    <cellStyle name="Normal 240 4 2 2" xfId="18163"/>
    <cellStyle name="Normal 240 4 2 2 2" xfId="18835"/>
    <cellStyle name="Normal 240 4 2 2 2 2" xfId="20171"/>
    <cellStyle name="Normal 240 4 2 2 3" xfId="19509"/>
    <cellStyle name="Normal 240 4 2 3" xfId="18504"/>
    <cellStyle name="Normal 240 4 2 3 2" xfId="19840"/>
    <cellStyle name="Normal 240 4 2 4" xfId="19178"/>
    <cellStyle name="Normal 240 4 3" xfId="17997"/>
    <cellStyle name="Normal 240 4 3 2" xfId="18669"/>
    <cellStyle name="Normal 240 4 3 2 2" xfId="20005"/>
    <cellStyle name="Normal 240 4 3 3" xfId="19343"/>
    <cellStyle name="Normal 240 4 4" xfId="18338"/>
    <cellStyle name="Normal 240 4 4 2" xfId="19674"/>
    <cellStyle name="Normal 240 4 5" xfId="19012"/>
    <cellStyle name="Normal 240 5" xfId="17605"/>
    <cellStyle name="Normal 240 5 2" xfId="18062"/>
    <cellStyle name="Normal 240 5 2 2" xfId="18734"/>
    <cellStyle name="Normal 240 5 2 2 2" xfId="20070"/>
    <cellStyle name="Normal 240 5 2 3" xfId="19408"/>
    <cellStyle name="Normal 240 5 3" xfId="18403"/>
    <cellStyle name="Normal 240 5 3 2" xfId="19739"/>
    <cellStyle name="Normal 240 5 4" xfId="19077"/>
    <cellStyle name="Normal 240 6" xfId="17895"/>
    <cellStyle name="Normal 240 6 2" xfId="18571"/>
    <cellStyle name="Normal 240 6 2 2" xfId="19907"/>
    <cellStyle name="Normal 240 6 3" xfId="19245"/>
    <cellStyle name="Normal 240 7" xfId="18241"/>
    <cellStyle name="Normal 240 7 2" xfId="19577"/>
    <cellStyle name="Normal 240 8" xfId="18915"/>
    <cellStyle name="Normal 240 9" xfId="14201"/>
    <cellStyle name="Normal 241" xfId="1898"/>
    <cellStyle name="Normal 241 2" xfId="21136"/>
    <cellStyle name="Normal 241 3" xfId="14202"/>
    <cellStyle name="Normal 242" xfId="1899"/>
    <cellStyle name="Normal 242 2" xfId="17543"/>
    <cellStyle name="Normal 242 2 2" xfId="17741"/>
    <cellStyle name="Normal 242 2 2 2" xfId="18190"/>
    <cellStyle name="Normal 242 2 2 2 2" xfId="18862"/>
    <cellStyle name="Normal 242 2 2 2 2 2" xfId="20198"/>
    <cellStyle name="Normal 242 2 2 2 3" xfId="19536"/>
    <cellStyle name="Normal 242 2 2 3" xfId="18531"/>
    <cellStyle name="Normal 242 2 2 3 2" xfId="19867"/>
    <cellStyle name="Normal 242 2 2 4" xfId="19205"/>
    <cellStyle name="Normal 242 2 3" xfId="18024"/>
    <cellStyle name="Normal 242 2 3 2" xfId="18696"/>
    <cellStyle name="Normal 242 2 3 2 2" xfId="20032"/>
    <cellStyle name="Normal 242 2 3 3" xfId="19370"/>
    <cellStyle name="Normal 242 2 4" xfId="18365"/>
    <cellStyle name="Normal 242 2 4 2" xfId="19701"/>
    <cellStyle name="Normal 242 2 5" xfId="19039"/>
    <cellStyle name="Normal 242 3" xfId="17620"/>
    <cellStyle name="Normal 242 3 2" xfId="18069"/>
    <cellStyle name="Normal 242 3 2 2" xfId="18741"/>
    <cellStyle name="Normal 242 3 2 2 2" xfId="20077"/>
    <cellStyle name="Normal 242 3 2 3" xfId="19415"/>
    <cellStyle name="Normal 242 3 3" xfId="18410"/>
    <cellStyle name="Normal 242 3 3 2" xfId="19746"/>
    <cellStyle name="Normal 242 3 4" xfId="19084"/>
    <cellStyle name="Normal 242 4" xfId="17903"/>
    <cellStyle name="Normal 242 4 2" xfId="18575"/>
    <cellStyle name="Normal 242 4 2 2" xfId="19911"/>
    <cellStyle name="Normal 242 4 3" xfId="19249"/>
    <cellStyle name="Normal 242 5" xfId="18244"/>
    <cellStyle name="Normal 242 5 2" xfId="19580"/>
    <cellStyle name="Normal 242 6" xfId="18918"/>
    <cellStyle name="Normal 242 7" xfId="17270"/>
    <cellStyle name="Normal 243" xfId="1900"/>
    <cellStyle name="Normal 243 2" xfId="17566"/>
    <cellStyle name="Normal 243 3" xfId="20746"/>
    <cellStyle name="Normal 243 4" xfId="17283"/>
    <cellStyle name="Normal 244" xfId="1901"/>
    <cellStyle name="Normal 244 2" xfId="17567"/>
    <cellStyle name="Normal 244 3" xfId="20747"/>
    <cellStyle name="Normal 244 4" xfId="17551"/>
    <cellStyle name="Normal 245" xfId="1902"/>
    <cellStyle name="Normal 245 2" xfId="17628"/>
    <cellStyle name="Normal 245 2 2" xfId="18077"/>
    <cellStyle name="Normal 245 2 2 2" xfId="18749"/>
    <cellStyle name="Normal 245 2 2 2 2" xfId="20085"/>
    <cellStyle name="Normal 245 2 2 3" xfId="19423"/>
    <cellStyle name="Normal 245 2 3" xfId="18418"/>
    <cellStyle name="Normal 245 2 3 2" xfId="19754"/>
    <cellStyle name="Normal 245 2 4" xfId="19092"/>
    <cellStyle name="Normal 245 3" xfId="17911"/>
    <cellStyle name="Normal 245 3 2" xfId="18583"/>
    <cellStyle name="Normal 245 3 2 2" xfId="19919"/>
    <cellStyle name="Normal 245 3 3" xfId="19257"/>
    <cellStyle name="Normal 245 4" xfId="18252"/>
    <cellStyle name="Normal 245 4 2" xfId="19588"/>
    <cellStyle name="Normal 245 5" xfId="18926"/>
    <cellStyle name="Normal 245 6" xfId="17280"/>
    <cellStyle name="Normal 246" xfId="1903"/>
    <cellStyle name="Normal 246 2" xfId="17740"/>
    <cellStyle name="Normal 246 2 2" xfId="18189"/>
    <cellStyle name="Normal 246 2 2 2" xfId="18861"/>
    <cellStyle name="Normal 246 2 2 2 2" xfId="20197"/>
    <cellStyle name="Normal 246 2 2 3" xfId="19535"/>
    <cellStyle name="Normal 246 2 3" xfId="18530"/>
    <cellStyle name="Normal 246 2 3 2" xfId="19866"/>
    <cellStyle name="Normal 246 2 4" xfId="19204"/>
    <cellStyle name="Normal 246 3" xfId="18023"/>
    <cellStyle name="Normal 246 3 2" xfId="18695"/>
    <cellStyle name="Normal 246 3 2 2" xfId="20031"/>
    <cellStyle name="Normal 246 3 3" xfId="19369"/>
    <cellStyle name="Normal 246 4" xfId="18364"/>
    <cellStyle name="Normal 246 4 2" xfId="19700"/>
    <cellStyle name="Normal 246 5" xfId="19038"/>
    <cellStyle name="Normal 246 6" xfId="17542"/>
    <cellStyle name="Normal 247" xfId="1904"/>
    <cellStyle name="Normal 247 2" xfId="17751"/>
    <cellStyle name="Normal 247 2 2" xfId="18200"/>
    <cellStyle name="Normal 247 2 2 2" xfId="18872"/>
    <cellStyle name="Normal 247 2 2 2 2" xfId="20208"/>
    <cellStyle name="Normal 247 2 2 3" xfId="19546"/>
    <cellStyle name="Normal 247 2 3" xfId="18541"/>
    <cellStyle name="Normal 247 2 3 2" xfId="19877"/>
    <cellStyle name="Normal 247 2 4" xfId="19215"/>
    <cellStyle name="Normal 247 3" xfId="18034"/>
    <cellStyle name="Normal 247 3 2" xfId="18706"/>
    <cellStyle name="Normal 247 3 2 2" xfId="20042"/>
    <cellStyle name="Normal 247 3 3" xfId="19380"/>
    <cellStyle name="Normal 247 4" xfId="18375"/>
    <cellStyle name="Normal 247 4 2" xfId="19711"/>
    <cellStyle name="Normal 247 5" xfId="19049"/>
    <cellStyle name="Normal 247 6" xfId="17557"/>
    <cellStyle name="Normal 248" xfId="1905"/>
    <cellStyle name="Normal 248 2" xfId="17737"/>
    <cellStyle name="Normal 248 2 2" xfId="18186"/>
    <cellStyle name="Normal 248 2 2 2" xfId="18858"/>
    <cellStyle name="Normal 248 2 2 2 2" xfId="20194"/>
    <cellStyle name="Normal 248 2 2 3" xfId="19532"/>
    <cellStyle name="Normal 248 2 3" xfId="18527"/>
    <cellStyle name="Normal 248 2 3 2" xfId="19863"/>
    <cellStyle name="Normal 248 2 4" xfId="19201"/>
    <cellStyle name="Normal 248 3" xfId="18020"/>
    <cellStyle name="Normal 248 3 2" xfId="18692"/>
    <cellStyle name="Normal 248 3 2 2" xfId="20028"/>
    <cellStyle name="Normal 248 3 3" xfId="19366"/>
    <cellStyle name="Normal 248 4" xfId="18361"/>
    <cellStyle name="Normal 248 4 2" xfId="19697"/>
    <cellStyle name="Normal 248 5" xfId="19035"/>
    <cellStyle name="Normal 248 6" xfId="17533"/>
    <cellStyle name="Normal 249" xfId="1906"/>
    <cellStyle name="Normal 249 2" xfId="17642"/>
    <cellStyle name="Normal 249 2 2" xfId="18091"/>
    <cellStyle name="Normal 249 2 2 2" xfId="18763"/>
    <cellStyle name="Normal 249 2 2 2 2" xfId="20099"/>
    <cellStyle name="Normal 249 2 2 3" xfId="19437"/>
    <cellStyle name="Normal 249 2 3" xfId="18432"/>
    <cellStyle name="Normal 249 2 3 2" xfId="19768"/>
    <cellStyle name="Normal 249 2 4" xfId="19106"/>
    <cellStyle name="Normal 249 3" xfId="17925"/>
    <cellStyle name="Normal 249 3 2" xfId="18597"/>
    <cellStyle name="Normal 249 3 2 2" xfId="19933"/>
    <cellStyle name="Normal 249 3 3" xfId="19271"/>
    <cellStyle name="Normal 249 4" xfId="18266"/>
    <cellStyle name="Normal 249 4 2" xfId="19602"/>
    <cellStyle name="Normal 249 5" xfId="18940"/>
    <cellStyle name="Normal 249 6" xfId="17312"/>
    <cellStyle name="Normal 25" xfId="83"/>
    <cellStyle name="Normal 25 10" xfId="2083"/>
    <cellStyle name="Normal 25 2" xfId="220"/>
    <cellStyle name="Normal 25 2 2" xfId="328"/>
    <cellStyle name="Normal 25 2 2 2" xfId="14204"/>
    <cellStyle name="Normal 25 2 3" xfId="436"/>
    <cellStyle name="Normal 25 2 3 2" xfId="14205"/>
    <cellStyle name="Normal 25 2 4" xfId="14206"/>
    <cellStyle name="Normal 25 2 5" xfId="14207"/>
    <cellStyle name="Normal 25 2 6" xfId="14203"/>
    <cellStyle name="Normal 25 2 7" xfId="1527"/>
    <cellStyle name="Normal 25 3" xfId="274"/>
    <cellStyle name="Normal 25 3 2" xfId="14209"/>
    <cellStyle name="Normal 25 3 3" xfId="14210"/>
    <cellStyle name="Normal 25 3 4" xfId="14211"/>
    <cellStyle name="Normal 25 3 5" xfId="14212"/>
    <cellStyle name="Normal 25 3 6" xfId="14208"/>
    <cellStyle name="Normal 25 4" xfId="382"/>
    <cellStyle name="Normal 25 4 2" xfId="14214"/>
    <cellStyle name="Normal 25 4 3" xfId="14213"/>
    <cellStyle name="Normal 25 5" xfId="607"/>
    <cellStyle name="Normal 25 5 2" xfId="17635"/>
    <cellStyle name="Normal 25 5 2 2" xfId="18084"/>
    <cellStyle name="Normal 25 5 2 2 2" xfId="18756"/>
    <cellStyle name="Normal 25 5 2 2 2 2" xfId="20092"/>
    <cellStyle name="Normal 25 5 2 2 3" xfId="19430"/>
    <cellStyle name="Normal 25 5 2 3" xfId="18425"/>
    <cellStyle name="Normal 25 5 2 3 2" xfId="19761"/>
    <cellStyle name="Normal 25 5 2 4" xfId="19099"/>
    <cellStyle name="Normal 25 5 3" xfId="17918"/>
    <cellStyle name="Normal 25 5 3 2" xfId="18590"/>
    <cellStyle name="Normal 25 5 3 2 2" xfId="19926"/>
    <cellStyle name="Normal 25 5 3 3" xfId="19264"/>
    <cellStyle name="Normal 25 5 4" xfId="18259"/>
    <cellStyle name="Normal 25 5 4 2" xfId="19595"/>
    <cellStyle name="Normal 25 5 5" xfId="18933"/>
    <cellStyle name="Normal 25 5 6" xfId="17299"/>
    <cellStyle name="Normal 25 6" xfId="17582"/>
    <cellStyle name="Normal 25 6 2" xfId="18043"/>
    <cellStyle name="Normal 25 6 2 2" xfId="18715"/>
    <cellStyle name="Normal 25 6 2 2 2" xfId="20051"/>
    <cellStyle name="Normal 25 6 2 3" xfId="19389"/>
    <cellStyle name="Normal 25 6 3" xfId="18384"/>
    <cellStyle name="Normal 25 6 3 2" xfId="19720"/>
    <cellStyle name="Normal 25 6 4" xfId="19058"/>
    <cellStyle name="Normal 25 7" xfId="17878"/>
    <cellStyle name="Normal 25 7 2" xfId="18554"/>
    <cellStyle name="Normal 25 7 2 2" xfId="19890"/>
    <cellStyle name="Normal 25 7 3" xfId="19228"/>
    <cellStyle name="Normal 25 8" xfId="18224"/>
    <cellStyle name="Normal 25 8 2" xfId="19560"/>
    <cellStyle name="Normal 25 9" xfId="18898"/>
    <cellStyle name="Normal 25_PEMBEBANAN BIAYA USAHA1" xfId="14215"/>
    <cellStyle name="Normal 250" xfId="1907"/>
    <cellStyle name="Normal 250 2" xfId="17734"/>
    <cellStyle name="Normal 250 2 2" xfId="18183"/>
    <cellStyle name="Normal 250 2 2 2" xfId="18855"/>
    <cellStyle name="Normal 250 2 2 2 2" xfId="20191"/>
    <cellStyle name="Normal 250 2 2 3" xfId="19529"/>
    <cellStyle name="Normal 250 2 3" xfId="18524"/>
    <cellStyle name="Normal 250 2 3 2" xfId="19860"/>
    <cellStyle name="Normal 250 2 4" xfId="19198"/>
    <cellStyle name="Normal 250 3" xfId="18017"/>
    <cellStyle name="Normal 250 3 2" xfId="18689"/>
    <cellStyle name="Normal 250 3 2 2" xfId="20025"/>
    <cellStyle name="Normal 250 3 3" xfId="19363"/>
    <cellStyle name="Normal 250 4" xfId="18358"/>
    <cellStyle name="Normal 250 4 2" xfId="19694"/>
    <cellStyle name="Normal 250 5" xfId="19032"/>
    <cellStyle name="Normal 250 6" xfId="17525"/>
    <cellStyle name="Normal 251" xfId="1908"/>
    <cellStyle name="Normal 251 2" xfId="17645"/>
    <cellStyle name="Normal 251 2 2" xfId="18094"/>
    <cellStyle name="Normal 251 2 2 2" xfId="18766"/>
    <cellStyle name="Normal 251 2 2 2 2" xfId="20102"/>
    <cellStyle name="Normal 251 2 2 3" xfId="19440"/>
    <cellStyle name="Normal 251 2 3" xfId="18435"/>
    <cellStyle name="Normal 251 2 3 2" xfId="19771"/>
    <cellStyle name="Normal 251 2 4" xfId="19109"/>
    <cellStyle name="Normal 251 3" xfId="17928"/>
    <cellStyle name="Normal 251 3 2" xfId="18600"/>
    <cellStyle name="Normal 251 3 2 2" xfId="19936"/>
    <cellStyle name="Normal 251 3 3" xfId="19274"/>
    <cellStyle name="Normal 251 4" xfId="18269"/>
    <cellStyle name="Normal 251 4 2" xfId="19605"/>
    <cellStyle name="Normal 251 5" xfId="18943"/>
    <cellStyle name="Normal 251 6" xfId="17320"/>
    <cellStyle name="Normal 252" xfId="1909"/>
    <cellStyle name="Normal 252 2" xfId="17731"/>
    <cellStyle name="Normal 252 2 2" xfId="18180"/>
    <cellStyle name="Normal 252 2 2 2" xfId="18852"/>
    <cellStyle name="Normal 252 2 2 2 2" xfId="20188"/>
    <cellStyle name="Normal 252 2 2 3" xfId="19526"/>
    <cellStyle name="Normal 252 2 3" xfId="18521"/>
    <cellStyle name="Normal 252 2 3 2" xfId="19857"/>
    <cellStyle name="Normal 252 2 4" xfId="19195"/>
    <cellStyle name="Normal 252 3" xfId="18014"/>
    <cellStyle name="Normal 252 3 2" xfId="18686"/>
    <cellStyle name="Normal 252 3 2 2" xfId="20022"/>
    <cellStyle name="Normal 252 3 3" xfId="19360"/>
    <cellStyle name="Normal 252 4" xfId="18355"/>
    <cellStyle name="Normal 252 4 2" xfId="19691"/>
    <cellStyle name="Normal 252 5" xfId="19029"/>
    <cellStyle name="Normal 252 6" xfId="17517"/>
    <cellStyle name="Normal 253" xfId="1910"/>
    <cellStyle name="Normal 253 2" xfId="17648"/>
    <cellStyle name="Normal 253 2 2" xfId="18097"/>
    <cellStyle name="Normal 253 2 2 2" xfId="18769"/>
    <cellStyle name="Normal 253 2 2 2 2" xfId="20105"/>
    <cellStyle name="Normal 253 2 2 3" xfId="19443"/>
    <cellStyle name="Normal 253 2 3" xfId="18438"/>
    <cellStyle name="Normal 253 2 3 2" xfId="19774"/>
    <cellStyle name="Normal 253 2 4" xfId="19112"/>
    <cellStyle name="Normal 253 3" xfId="17931"/>
    <cellStyle name="Normal 253 3 2" xfId="18603"/>
    <cellStyle name="Normal 253 3 2 2" xfId="19939"/>
    <cellStyle name="Normal 253 3 3" xfId="19277"/>
    <cellStyle name="Normal 253 4" xfId="18272"/>
    <cellStyle name="Normal 253 4 2" xfId="19608"/>
    <cellStyle name="Normal 253 5" xfId="18946"/>
    <cellStyle name="Normal 253 6" xfId="17329"/>
    <cellStyle name="Normal 254" xfId="1911"/>
    <cellStyle name="Normal 254 2" xfId="17728"/>
    <cellStyle name="Normal 254 2 2" xfId="18177"/>
    <cellStyle name="Normal 254 2 2 2" xfId="18849"/>
    <cellStyle name="Normal 254 2 2 2 2" xfId="20185"/>
    <cellStyle name="Normal 254 2 2 3" xfId="19523"/>
    <cellStyle name="Normal 254 2 3" xfId="18518"/>
    <cellStyle name="Normal 254 2 3 2" xfId="19854"/>
    <cellStyle name="Normal 254 2 4" xfId="19192"/>
    <cellStyle name="Normal 254 3" xfId="18011"/>
    <cellStyle name="Normal 254 3 2" xfId="18683"/>
    <cellStyle name="Normal 254 3 2 2" xfId="20019"/>
    <cellStyle name="Normal 254 3 3" xfId="19357"/>
    <cellStyle name="Normal 254 4" xfId="18352"/>
    <cellStyle name="Normal 254 4 2" xfId="19688"/>
    <cellStyle name="Normal 254 5" xfId="19026"/>
    <cellStyle name="Normal 254 6" xfId="17510"/>
    <cellStyle name="Normal 255" xfId="1912"/>
    <cellStyle name="Normal 255 2" xfId="17651"/>
    <cellStyle name="Normal 255 2 2" xfId="18100"/>
    <cellStyle name="Normal 255 2 2 2" xfId="18772"/>
    <cellStyle name="Normal 255 2 2 2 2" xfId="20108"/>
    <cellStyle name="Normal 255 2 2 3" xfId="19446"/>
    <cellStyle name="Normal 255 2 3" xfId="18441"/>
    <cellStyle name="Normal 255 2 3 2" xfId="19777"/>
    <cellStyle name="Normal 255 2 4" xfId="19115"/>
    <cellStyle name="Normal 255 3" xfId="17934"/>
    <cellStyle name="Normal 255 3 2" xfId="18606"/>
    <cellStyle name="Normal 255 3 2 2" xfId="19942"/>
    <cellStyle name="Normal 255 3 3" xfId="19280"/>
    <cellStyle name="Normal 255 4" xfId="18275"/>
    <cellStyle name="Normal 255 4 2" xfId="19611"/>
    <cellStyle name="Normal 255 5" xfId="18949"/>
    <cellStyle name="Normal 255 6" xfId="17337"/>
    <cellStyle name="Normal 256" xfId="1913"/>
    <cellStyle name="Normal 256 2" xfId="17725"/>
    <cellStyle name="Normal 256 2 2" xfId="18174"/>
    <cellStyle name="Normal 256 2 2 2" xfId="18846"/>
    <cellStyle name="Normal 256 2 2 2 2" xfId="20182"/>
    <cellStyle name="Normal 256 2 2 3" xfId="19520"/>
    <cellStyle name="Normal 256 2 3" xfId="18515"/>
    <cellStyle name="Normal 256 2 3 2" xfId="19851"/>
    <cellStyle name="Normal 256 2 4" xfId="19189"/>
    <cellStyle name="Normal 256 3" xfId="18008"/>
    <cellStyle name="Normal 256 3 2" xfId="18680"/>
    <cellStyle name="Normal 256 3 2 2" xfId="20016"/>
    <cellStyle name="Normal 256 3 3" xfId="19354"/>
    <cellStyle name="Normal 256 4" xfId="18349"/>
    <cellStyle name="Normal 256 4 2" xfId="19685"/>
    <cellStyle name="Normal 256 5" xfId="19023"/>
    <cellStyle name="Normal 256 6" xfId="20749"/>
    <cellStyle name="Normal 256 7" xfId="17502"/>
    <cellStyle name="Normal 257" xfId="1914"/>
    <cellStyle name="Normal 257 2" xfId="17654"/>
    <cellStyle name="Normal 257 2 2" xfId="18103"/>
    <cellStyle name="Normal 257 2 2 2" xfId="18775"/>
    <cellStyle name="Normal 257 2 2 2 2" xfId="20111"/>
    <cellStyle name="Normal 257 2 2 3" xfId="19449"/>
    <cellStyle name="Normal 257 2 3" xfId="18444"/>
    <cellStyle name="Normal 257 2 3 2" xfId="19780"/>
    <cellStyle name="Normal 257 2 4" xfId="19118"/>
    <cellStyle name="Normal 257 3" xfId="17937"/>
    <cellStyle name="Normal 257 3 2" xfId="18609"/>
    <cellStyle name="Normal 257 3 2 2" xfId="19945"/>
    <cellStyle name="Normal 257 3 3" xfId="19283"/>
    <cellStyle name="Normal 257 4" xfId="18278"/>
    <cellStyle name="Normal 257 4 2" xfId="19614"/>
    <cellStyle name="Normal 257 5" xfId="18952"/>
    <cellStyle name="Normal 257 6" xfId="17345"/>
    <cellStyle name="Normal 258" xfId="1915"/>
    <cellStyle name="Normal 258 2" xfId="17722"/>
    <cellStyle name="Normal 258 2 2" xfId="18171"/>
    <cellStyle name="Normal 258 2 2 2" xfId="18843"/>
    <cellStyle name="Normal 258 2 2 2 2" xfId="20179"/>
    <cellStyle name="Normal 258 2 2 3" xfId="19517"/>
    <cellStyle name="Normal 258 2 3" xfId="18512"/>
    <cellStyle name="Normal 258 2 3 2" xfId="19848"/>
    <cellStyle name="Normal 258 2 4" xfId="19186"/>
    <cellStyle name="Normal 258 3" xfId="18005"/>
    <cellStyle name="Normal 258 3 2" xfId="18677"/>
    <cellStyle name="Normal 258 3 2 2" xfId="20013"/>
    <cellStyle name="Normal 258 3 3" xfId="19351"/>
    <cellStyle name="Normal 258 4" xfId="18346"/>
    <cellStyle name="Normal 258 4 2" xfId="19682"/>
    <cellStyle name="Normal 258 5" xfId="19020"/>
    <cellStyle name="Normal 258 6" xfId="17494"/>
    <cellStyle name="Normal 259" xfId="1916"/>
    <cellStyle name="Normal 259 2" xfId="17657"/>
    <cellStyle name="Normal 259 2 2" xfId="18106"/>
    <cellStyle name="Normal 259 2 2 2" xfId="18778"/>
    <cellStyle name="Normal 259 2 2 2 2" xfId="20114"/>
    <cellStyle name="Normal 259 2 2 3" xfId="19452"/>
    <cellStyle name="Normal 259 2 3" xfId="18447"/>
    <cellStyle name="Normal 259 2 3 2" xfId="19783"/>
    <cellStyle name="Normal 259 2 4" xfId="19121"/>
    <cellStyle name="Normal 259 3" xfId="17940"/>
    <cellStyle name="Normal 259 3 2" xfId="18612"/>
    <cellStyle name="Normal 259 3 2 2" xfId="19948"/>
    <cellStyle name="Normal 259 3 3" xfId="19286"/>
    <cellStyle name="Normal 259 4" xfId="18281"/>
    <cellStyle name="Normal 259 4 2" xfId="19617"/>
    <cellStyle name="Normal 259 5" xfId="18955"/>
    <cellStyle name="Normal 259 6" xfId="17353"/>
    <cellStyle name="Normal 26" xfId="84"/>
    <cellStyle name="Normal 26 2" xfId="221"/>
    <cellStyle name="Normal 26 2 2" xfId="329"/>
    <cellStyle name="Normal 26 2 2 2" xfId="14217"/>
    <cellStyle name="Normal 26 2 3" xfId="437"/>
    <cellStyle name="Normal 26 2 3 2" xfId="14216"/>
    <cellStyle name="Normal 26 2 4" xfId="1528"/>
    <cellStyle name="Normal 26 3" xfId="275"/>
    <cellStyle name="Normal 26 3 2" xfId="14218"/>
    <cellStyle name="Normal 26 4" xfId="383"/>
    <cellStyle name="Normal 26 4 2" xfId="17639"/>
    <cellStyle name="Normal 26 4 2 2" xfId="18088"/>
    <cellStyle name="Normal 26 4 2 2 2" xfId="18760"/>
    <cellStyle name="Normal 26 4 2 2 2 2" xfId="20096"/>
    <cellStyle name="Normal 26 4 2 2 3" xfId="19434"/>
    <cellStyle name="Normal 26 4 2 3" xfId="18429"/>
    <cellStyle name="Normal 26 4 2 3 2" xfId="19765"/>
    <cellStyle name="Normal 26 4 2 4" xfId="19103"/>
    <cellStyle name="Normal 26 4 3" xfId="17922"/>
    <cellStyle name="Normal 26 4 3 2" xfId="18594"/>
    <cellStyle name="Normal 26 4 3 2 2" xfId="19930"/>
    <cellStyle name="Normal 26 4 3 3" xfId="19268"/>
    <cellStyle name="Normal 26 4 4" xfId="18263"/>
    <cellStyle name="Normal 26 4 4 2" xfId="19599"/>
    <cellStyle name="Normal 26 4 5" xfId="18937"/>
    <cellStyle name="Normal 26 4 6" xfId="17303"/>
    <cellStyle name="Normal 26 5" xfId="608"/>
    <cellStyle name="Normal 26 5 2" xfId="18047"/>
    <cellStyle name="Normal 26 5 2 2" xfId="18719"/>
    <cellStyle name="Normal 26 5 2 2 2" xfId="20055"/>
    <cellStyle name="Normal 26 5 2 3" xfId="19393"/>
    <cellStyle name="Normal 26 5 3" xfId="18388"/>
    <cellStyle name="Normal 26 5 3 2" xfId="19724"/>
    <cellStyle name="Normal 26 5 4" xfId="19062"/>
    <cellStyle name="Normal 26 5 5" xfId="17586"/>
    <cellStyle name="Normal 26 6" xfId="17882"/>
    <cellStyle name="Normal 26 6 2" xfId="18558"/>
    <cellStyle name="Normal 26 6 2 2" xfId="19894"/>
    <cellStyle name="Normal 26 6 3" xfId="19232"/>
    <cellStyle name="Normal 26 7" xfId="18228"/>
    <cellStyle name="Normal 26 7 2" xfId="19564"/>
    <cellStyle name="Normal 26 8" xfId="18902"/>
    <cellStyle name="Normal 26 9" xfId="2087"/>
    <cellStyle name="Normal 26_PEMBEBANAN BIAYA USAHA1" xfId="14219"/>
    <cellStyle name="Normal 260" xfId="1917"/>
    <cellStyle name="Normal 260 2" xfId="17718"/>
    <cellStyle name="Normal 260 2 2" xfId="18167"/>
    <cellStyle name="Normal 260 2 2 2" xfId="18839"/>
    <cellStyle name="Normal 260 2 2 2 2" xfId="20175"/>
    <cellStyle name="Normal 260 2 2 3" xfId="19513"/>
    <cellStyle name="Normal 260 2 3" xfId="18508"/>
    <cellStyle name="Normal 260 2 3 2" xfId="19844"/>
    <cellStyle name="Normal 260 2 4" xfId="19182"/>
    <cellStyle name="Normal 260 3" xfId="18001"/>
    <cellStyle name="Normal 260 3 2" xfId="18673"/>
    <cellStyle name="Normal 260 3 2 2" xfId="20009"/>
    <cellStyle name="Normal 260 3 3" xfId="19347"/>
    <cellStyle name="Normal 260 4" xfId="18342"/>
    <cellStyle name="Normal 260 4 2" xfId="19678"/>
    <cellStyle name="Normal 260 5" xfId="19016"/>
    <cellStyle name="Normal 260 6" xfId="17485"/>
    <cellStyle name="Normal 261" xfId="1918"/>
    <cellStyle name="Normal 261 2" xfId="17660"/>
    <cellStyle name="Normal 261 2 2" xfId="18109"/>
    <cellStyle name="Normal 261 2 2 2" xfId="18781"/>
    <cellStyle name="Normal 261 2 2 2 2" xfId="20117"/>
    <cellStyle name="Normal 261 2 2 3" xfId="19455"/>
    <cellStyle name="Normal 261 2 3" xfId="18450"/>
    <cellStyle name="Normal 261 2 3 2" xfId="19786"/>
    <cellStyle name="Normal 261 2 4" xfId="19124"/>
    <cellStyle name="Normal 261 3" xfId="17943"/>
    <cellStyle name="Normal 261 3 2" xfId="18615"/>
    <cellStyle name="Normal 261 3 2 2" xfId="19951"/>
    <cellStyle name="Normal 261 3 3" xfId="19289"/>
    <cellStyle name="Normal 261 4" xfId="18284"/>
    <cellStyle name="Normal 261 4 2" xfId="19620"/>
    <cellStyle name="Normal 261 5" xfId="18958"/>
    <cellStyle name="Normal 261 6" xfId="17361"/>
    <cellStyle name="Normal 262" xfId="1919"/>
    <cellStyle name="Normal 262 2" xfId="20750"/>
    <cellStyle name="Normal 262 3" xfId="14220"/>
    <cellStyle name="Normal 263" xfId="1920"/>
    <cellStyle name="Normal 263 2" xfId="17708"/>
    <cellStyle name="Normal 263 2 2" xfId="18157"/>
    <cellStyle name="Normal 263 2 2 2" xfId="18829"/>
    <cellStyle name="Normal 263 2 2 2 2" xfId="20165"/>
    <cellStyle name="Normal 263 2 2 3" xfId="19503"/>
    <cellStyle name="Normal 263 2 3" xfId="18498"/>
    <cellStyle name="Normal 263 2 3 2" xfId="19834"/>
    <cellStyle name="Normal 263 2 4" xfId="19172"/>
    <cellStyle name="Normal 263 3" xfId="17991"/>
    <cellStyle name="Normal 263 3 2" xfId="18663"/>
    <cellStyle name="Normal 263 3 2 2" xfId="19999"/>
    <cellStyle name="Normal 263 3 3" xfId="19337"/>
    <cellStyle name="Normal 263 4" xfId="18332"/>
    <cellStyle name="Normal 263 4 2" xfId="19668"/>
    <cellStyle name="Normal 263 5" xfId="19006"/>
    <cellStyle name="Normal 263 6" xfId="17470"/>
    <cellStyle name="Normal 264" xfId="1921"/>
    <cellStyle name="Normal 264 2" xfId="17663"/>
    <cellStyle name="Normal 264 2 2" xfId="18112"/>
    <cellStyle name="Normal 264 2 2 2" xfId="18784"/>
    <cellStyle name="Normal 264 2 2 2 2" xfId="20120"/>
    <cellStyle name="Normal 264 2 2 3" xfId="19458"/>
    <cellStyle name="Normal 264 2 3" xfId="18453"/>
    <cellStyle name="Normal 264 2 3 2" xfId="19789"/>
    <cellStyle name="Normal 264 2 4" xfId="19127"/>
    <cellStyle name="Normal 264 3" xfId="17946"/>
    <cellStyle name="Normal 264 3 2" xfId="18618"/>
    <cellStyle name="Normal 264 3 2 2" xfId="19954"/>
    <cellStyle name="Normal 264 3 3" xfId="19292"/>
    <cellStyle name="Normal 264 4" xfId="18287"/>
    <cellStyle name="Normal 264 4 2" xfId="19623"/>
    <cellStyle name="Normal 264 5" xfId="18961"/>
    <cellStyle name="Normal 264 6" xfId="17370"/>
    <cellStyle name="Normal 265" xfId="1922"/>
    <cellStyle name="Normal 265 2" xfId="17705"/>
    <cellStyle name="Normal 265 2 2" xfId="18154"/>
    <cellStyle name="Normal 265 2 2 2" xfId="18826"/>
    <cellStyle name="Normal 265 2 2 2 2" xfId="20162"/>
    <cellStyle name="Normal 265 2 2 3" xfId="19500"/>
    <cellStyle name="Normal 265 2 3" xfId="18495"/>
    <cellStyle name="Normal 265 2 3 2" xfId="19831"/>
    <cellStyle name="Normal 265 2 4" xfId="19169"/>
    <cellStyle name="Normal 265 3" xfId="17988"/>
    <cellStyle name="Normal 265 3 2" xfId="18660"/>
    <cellStyle name="Normal 265 3 2 2" xfId="19996"/>
    <cellStyle name="Normal 265 3 3" xfId="19334"/>
    <cellStyle name="Normal 265 4" xfId="18329"/>
    <cellStyle name="Normal 265 4 2" xfId="19665"/>
    <cellStyle name="Normal 265 5" xfId="19003"/>
    <cellStyle name="Normal 265 6" xfId="17461"/>
    <cellStyle name="Normal 266" xfId="1923"/>
    <cellStyle name="Normal 266 2" xfId="17666"/>
    <cellStyle name="Normal 266 2 2" xfId="18115"/>
    <cellStyle name="Normal 266 2 2 2" xfId="18787"/>
    <cellStyle name="Normal 266 2 2 2 2" xfId="20123"/>
    <cellStyle name="Normal 266 2 2 3" xfId="19461"/>
    <cellStyle name="Normal 266 2 3" xfId="18456"/>
    <cellStyle name="Normal 266 2 3 2" xfId="19792"/>
    <cellStyle name="Normal 266 2 4" xfId="19130"/>
    <cellStyle name="Normal 266 3" xfId="17949"/>
    <cellStyle name="Normal 266 3 2" xfId="18621"/>
    <cellStyle name="Normal 266 3 2 2" xfId="19957"/>
    <cellStyle name="Normal 266 3 3" xfId="19295"/>
    <cellStyle name="Normal 266 4" xfId="18290"/>
    <cellStyle name="Normal 266 4 2" xfId="19626"/>
    <cellStyle name="Normal 266 5" xfId="18964"/>
    <cellStyle name="Normal 266 6" xfId="17380"/>
    <cellStyle name="Normal 267" xfId="1924"/>
    <cellStyle name="Normal 267 2" xfId="17702"/>
    <cellStyle name="Normal 267 2 2" xfId="18151"/>
    <cellStyle name="Normal 267 2 2 2" xfId="18823"/>
    <cellStyle name="Normal 267 2 2 2 2" xfId="20159"/>
    <cellStyle name="Normal 267 2 2 3" xfId="19497"/>
    <cellStyle name="Normal 267 2 3" xfId="18492"/>
    <cellStyle name="Normal 267 2 3 2" xfId="19828"/>
    <cellStyle name="Normal 267 2 4" xfId="19166"/>
    <cellStyle name="Normal 267 3" xfId="17985"/>
    <cellStyle name="Normal 267 3 2" xfId="18657"/>
    <cellStyle name="Normal 267 3 2 2" xfId="19993"/>
    <cellStyle name="Normal 267 3 3" xfId="19331"/>
    <cellStyle name="Normal 267 4" xfId="18326"/>
    <cellStyle name="Normal 267 4 2" xfId="19662"/>
    <cellStyle name="Normal 267 5" xfId="19000"/>
    <cellStyle name="Normal 267 6" xfId="17452"/>
    <cellStyle name="Normal 268" xfId="1925"/>
    <cellStyle name="Normal 268 2" xfId="17669"/>
    <cellStyle name="Normal 268 2 2" xfId="18118"/>
    <cellStyle name="Normal 268 2 2 2" xfId="18790"/>
    <cellStyle name="Normal 268 2 2 2 2" xfId="20126"/>
    <cellStyle name="Normal 268 2 2 3" xfId="19464"/>
    <cellStyle name="Normal 268 2 3" xfId="18459"/>
    <cellStyle name="Normal 268 2 3 2" xfId="19795"/>
    <cellStyle name="Normal 268 2 4" xfId="19133"/>
    <cellStyle name="Normal 268 3" xfId="17952"/>
    <cellStyle name="Normal 268 3 2" xfId="18624"/>
    <cellStyle name="Normal 268 3 2 2" xfId="19960"/>
    <cellStyle name="Normal 268 3 3" xfId="19298"/>
    <cellStyle name="Normal 268 4" xfId="18293"/>
    <cellStyle name="Normal 268 4 2" xfId="19629"/>
    <cellStyle name="Normal 268 5" xfId="18967"/>
    <cellStyle name="Normal 268 6" xfId="17389"/>
    <cellStyle name="Normal 269" xfId="1926"/>
    <cellStyle name="Normal 269 2" xfId="17699"/>
    <cellStyle name="Normal 269 2 2" xfId="18148"/>
    <cellStyle name="Normal 269 2 2 2" xfId="18820"/>
    <cellStyle name="Normal 269 2 2 2 2" xfId="20156"/>
    <cellStyle name="Normal 269 2 2 3" xfId="19494"/>
    <cellStyle name="Normal 269 2 3" xfId="18489"/>
    <cellStyle name="Normal 269 2 3 2" xfId="19825"/>
    <cellStyle name="Normal 269 2 4" xfId="19163"/>
    <cellStyle name="Normal 269 3" xfId="17982"/>
    <cellStyle name="Normal 269 3 2" xfId="18654"/>
    <cellStyle name="Normal 269 3 2 2" xfId="19990"/>
    <cellStyle name="Normal 269 3 3" xfId="19328"/>
    <cellStyle name="Normal 269 4" xfId="18323"/>
    <cellStyle name="Normal 269 4 2" xfId="19659"/>
    <cellStyle name="Normal 269 5" xfId="18997"/>
    <cellStyle name="Normal 269 6" xfId="17444"/>
    <cellStyle name="Normal 27" xfId="85"/>
    <cellStyle name="Normal 27 2" xfId="222"/>
    <cellStyle name="Normal 27 2 2" xfId="330"/>
    <cellStyle name="Normal 27 2 2 2" xfId="14221"/>
    <cellStyle name="Normal 27 2 3" xfId="438"/>
    <cellStyle name="Normal 27 2 4" xfId="1614"/>
    <cellStyle name="Normal 27 3" xfId="276"/>
    <cellStyle name="Normal 27 3 2" xfId="14222"/>
    <cellStyle name="Normal 27 4" xfId="384"/>
    <cellStyle name="Normal 27 4 2" xfId="20241"/>
    <cellStyle name="Normal 27 5" xfId="609"/>
    <cellStyle name="Normal 27_PEMBEBANAN BIAYA USAHA1" xfId="14223"/>
    <cellStyle name="Normal 270" xfId="1927"/>
    <cellStyle name="Normal 270 2" xfId="17672"/>
    <cellStyle name="Normal 270 2 2" xfId="18121"/>
    <cellStyle name="Normal 270 2 2 2" xfId="18793"/>
    <cellStyle name="Normal 270 2 2 2 2" xfId="20129"/>
    <cellStyle name="Normal 270 2 2 3" xfId="19467"/>
    <cellStyle name="Normal 270 2 3" xfId="18462"/>
    <cellStyle name="Normal 270 2 3 2" xfId="19798"/>
    <cellStyle name="Normal 270 2 4" xfId="19136"/>
    <cellStyle name="Normal 270 3" xfId="17955"/>
    <cellStyle name="Normal 270 3 2" xfId="18627"/>
    <cellStyle name="Normal 270 3 2 2" xfId="19963"/>
    <cellStyle name="Normal 270 3 3" xfId="19301"/>
    <cellStyle name="Normal 270 4" xfId="18296"/>
    <cellStyle name="Normal 270 4 2" xfId="19632"/>
    <cellStyle name="Normal 270 5" xfId="18970"/>
    <cellStyle name="Normal 270 6" xfId="17398"/>
    <cellStyle name="Normal 271" xfId="1928"/>
    <cellStyle name="Normal 271 2" xfId="17696"/>
    <cellStyle name="Normal 271 2 2" xfId="18145"/>
    <cellStyle name="Normal 271 2 2 2" xfId="18817"/>
    <cellStyle name="Normal 271 2 2 2 2" xfId="20153"/>
    <cellStyle name="Normal 271 2 2 3" xfId="19491"/>
    <cellStyle name="Normal 271 2 3" xfId="18486"/>
    <cellStyle name="Normal 271 2 3 2" xfId="19822"/>
    <cellStyle name="Normal 271 2 4" xfId="19160"/>
    <cellStyle name="Normal 271 3" xfId="17979"/>
    <cellStyle name="Normal 271 3 2" xfId="18651"/>
    <cellStyle name="Normal 271 3 2 2" xfId="19987"/>
    <cellStyle name="Normal 271 3 3" xfId="19325"/>
    <cellStyle name="Normal 271 4" xfId="18320"/>
    <cellStyle name="Normal 271 4 2" xfId="19656"/>
    <cellStyle name="Normal 271 5" xfId="18994"/>
    <cellStyle name="Normal 271 6" xfId="17438"/>
    <cellStyle name="Normal 272" xfId="1929"/>
    <cellStyle name="Normal 272 2" xfId="17675"/>
    <cellStyle name="Normal 272 2 2" xfId="18124"/>
    <cellStyle name="Normal 272 2 2 2" xfId="18796"/>
    <cellStyle name="Normal 272 2 2 2 2" xfId="20132"/>
    <cellStyle name="Normal 272 2 2 3" xfId="19470"/>
    <cellStyle name="Normal 272 2 3" xfId="18465"/>
    <cellStyle name="Normal 272 2 3 2" xfId="19801"/>
    <cellStyle name="Normal 272 2 4" xfId="19139"/>
    <cellStyle name="Normal 272 3" xfId="17958"/>
    <cellStyle name="Normal 272 3 2" xfId="18630"/>
    <cellStyle name="Normal 272 3 2 2" xfId="19966"/>
    <cellStyle name="Normal 272 3 3" xfId="19304"/>
    <cellStyle name="Normal 272 4" xfId="18299"/>
    <cellStyle name="Normal 272 4 2" xfId="19635"/>
    <cellStyle name="Normal 272 5" xfId="18973"/>
    <cellStyle name="Normal 272 6" xfId="17405"/>
    <cellStyle name="Normal 273" xfId="1930"/>
    <cellStyle name="Normal 273 2" xfId="17693"/>
    <cellStyle name="Normal 273 2 2" xfId="18142"/>
    <cellStyle name="Normal 273 2 2 2" xfId="18814"/>
    <cellStyle name="Normal 273 2 2 2 2" xfId="20150"/>
    <cellStyle name="Normal 273 2 2 3" xfId="19488"/>
    <cellStyle name="Normal 273 2 3" xfId="18483"/>
    <cellStyle name="Normal 273 2 3 2" xfId="19819"/>
    <cellStyle name="Normal 273 2 4" xfId="19157"/>
    <cellStyle name="Normal 273 3" xfId="17976"/>
    <cellStyle name="Normal 273 3 2" xfId="18648"/>
    <cellStyle name="Normal 273 3 2 2" xfId="19984"/>
    <cellStyle name="Normal 273 3 3" xfId="19322"/>
    <cellStyle name="Normal 273 4" xfId="18317"/>
    <cellStyle name="Normal 273 4 2" xfId="19653"/>
    <cellStyle name="Normal 273 5" xfId="18991"/>
    <cellStyle name="Normal 273 6" xfId="17433"/>
    <cellStyle name="Normal 274" xfId="1931"/>
    <cellStyle name="Normal 274 2" xfId="17678"/>
    <cellStyle name="Normal 274 2 2" xfId="18127"/>
    <cellStyle name="Normal 274 2 2 2" xfId="18799"/>
    <cellStyle name="Normal 274 2 2 2 2" xfId="20135"/>
    <cellStyle name="Normal 274 2 2 3" xfId="19473"/>
    <cellStyle name="Normal 274 2 3" xfId="18468"/>
    <cellStyle name="Normal 274 2 3 2" xfId="19804"/>
    <cellStyle name="Normal 274 2 4" xfId="19142"/>
    <cellStyle name="Normal 274 3" xfId="17961"/>
    <cellStyle name="Normal 274 3 2" xfId="18633"/>
    <cellStyle name="Normal 274 3 2 2" xfId="19969"/>
    <cellStyle name="Normal 274 3 3" xfId="19307"/>
    <cellStyle name="Normal 274 4" xfId="18302"/>
    <cellStyle name="Normal 274 4 2" xfId="19638"/>
    <cellStyle name="Normal 274 5" xfId="18976"/>
    <cellStyle name="Normal 274 6" xfId="17410"/>
    <cellStyle name="Normal 275" xfId="1932"/>
    <cellStyle name="Normal 275 2" xfId="17631"/>
    <cellStyle name="Normal 275 2 2" xfId="18080"/>
    <cellStyle name="Normal 275 2 2 2" xfId="18752"/>
    <cellStyle name="Normal 275 2 2 2 2" xfId="20088"/>
    <cellStyle name="Normal 275 2 2 3" xfId="19426"/>
    <cellStyle name="Normal 275 2 3" xfId="18421"/>
    <cellStyle name="Normal 275 2 3 2" xfId="19757"/>
    <cellStyle name="Normal 275 2 4" xfId="19095"/>
    <cellStyle name="Normal 275 3" xfId="17914"/>
    <cellStyle name="Normal 275 3 2" xfId="18586"/>
    <cellStyle name="Normal 275 3 2 2" xfId="19922"/>
    <cellStyle name="Normal 275 3 3" xfId="19260"/>
    <cellStyle name="Normal 275 4" xfId="18255"/>
    <cellStyle name="Normal 275 4 2" xfId="19591"/>
    <cellStyle name="Normal 275 5" xfId="18929"/>
    <cellStyle name="Normal 275 6" xfId="17291"/>
    <cellStyle name="Normal 276" xfId="1933"/>
    <cellStyle name="Normal 276 2" xfId="20753"/>
    <cellStyle name="Normal 276 3" xfId="17565"/>
    <cellStyle name="Normal 277" xfId="1934"/>
    <cellStyle name="Normal 277 2" xfId="17681"/>
    <cellStyle name="Normal 277 2 2" xfId="18130"/>
    <cellStyle name="Normal 277 2 2 2" xfId="18802"/>
    <cellStyle name="Normal 277 2 2 2 2" xfId="20138"/>
    <cellStyle name="Normal 277 2 2 3" xfId="19476"/>
    <cellStyle name="Normal 277 2 3" xfId="18471"/>
    <cellStyle name="Normal 277 2 3 2" xfId="19807"/>
    <cellStyle name="Normal 277 2 4" xfId="19145"/>
    <cellStyle name="Normal 277 3" xfId="17964"/>
    <cellStyle name="Normal 277 3 2" xfId="18636"/>
    <cellStyle name="Normal 277 3 2 2" xfId="19972"/>
    <cellStyle name="Normal 277 3 3" xfId="19310"/>
    <cellStyle name="Normal 277 4" xfId="18305"/>
    <cellStyle name="Normal 277 4 2" xfId="19641"/>
    <cellStyle name="Normal 277 5" xfId="18979"/>
    <cellStyle name="Normal 277 6" xfId="17416"/>
    <cellStyle name="Normal 278" xfId="1935"/>
    <cellStyle name="Normal 278 2" xfId="17754"/>
    <cellStyle name="Normal 278 2 2" xfId="18203"/>
    <cellStyle name="Normal 278 2 2 2" xfId="18875"/>
    <cellStyle name="Normal 278 2 2 2 2" xfId="20211"/>
    <cellStyle name="Normal 278 2 2 3" xfId="19549"/>
    <cellStyle name="Normal 278 2 3" xfId="18544"/>
    <cellStyle name="Normal 278 2 3 2" xfId="19880"/>
    <cellStyle name="Normal 278 2 4" xfId="19218"/>
    <cellStyle name="Normal 278 3" xfId="18037"/>
    <cellStyle name="Normal 278 3 2" xfId="18709"/>
    <cellStyle name="Normal 278 3 2 2" xfId="20045"/>
    <cellStyle name="Normal 278 3 3" xfId="19383"/>
    <cellStyle name="Normal 278 4" xfId="18378"/>
    <cellStyle name="Normal 278 4 2" xfId="19714"/>
    <cellStyle name="Normal 278 5" xfId="19052"/>
    <cellStyle name="Normal 278 6" xfId="17561"/>
    <cellStyle name="Normal 279" xfId="1936"/>
    <cellStyle name="Normal 279 2" xfId="17866"/>
    <cellStyle name="Normal 279 3" xfId="20754"/>
    <cellStyle name="Normal 279 4" xfId="17572"/>
    <cellStyle name="Normal 28" xfId="86"/>
    <cellStyle name="Normal 28 2" xfId="223"/>
    <cellStyle name="Normal 28 2 2" xfId="331"/>
    <cellStyle name="Normal 28 2 2 2" xfId="14224"/>
    <cellStyle name="Normal 28 2 3" xfId="439"/>
    <cellStyle name="Normal 28 2 4" xfId="1937"/>
    <cellStyle name="Normal 28 3" xfId="277"/>
    <cellStyle name="Normal 28 3 2" xfId="14225"/>
    <cellStyle name="Normal 28 4" xfId="385"/>
    <cellStyle name="Normal 28 4 2" xfId="20755"/>
    <cellStyle name="Normal 28 5" xfId="610"/>
    <cellStyle name="Normal 28 5 2" xfId="2096"/>
    <cellStyle name="Normal 28_PEMBEBANAN BIAYA USAHA1" xfId="14226"/>
    <cellStyle name="Normal 280" xfId="1938"/>
    <cellStyle name="Normal 280 2" xfId="18207"/>
    <cellStyle name="Normal 280 2 2" xfId="18879"/>
    <cellStyle name="Normal 280 2 2 2" xfId="20215"/>
    <cellStyle name="Normal 280 2 3" xfId="19553"/>
    <cellStyle name="Normal 280 3" xfId="18548"/>
    <cellStyle name="Normal 280 3 2" xfId="19884"/>
    <cellStyle name="Normal 280 4" xfId="19222"/>
    <cellStyle name="Normal 280 5" xfId="17864"/>
    <cellStyle name="Normal 281" xfId="1939"/>
    <cellStyle name="Normal 281 2" xfId="20756"/>
    <cellStyle name="Normal 281 2 2" xfId="21175"/>
    <cellStyle name="Normal 281 3" xfId="17755"/>
    <cellStyle name="Normal 282" xfId="1940"/>
    <cellStyle name="Normal 282 2" xfId="20757"/>
    <cellStyle name="Normal 282 3" xfId="17843"/>
    <cellStyle name="Normal 283" xfId="1941"/>
    <cellStyle name="Normal 283 2" xfId="18038"/>
    <cellStyle name="Normal 283 2 2" xfId="18710"/>
    <cellStyle name="Normal 283 2 2 2" xfId="20046"/>
    <cellStyle name="Normal 283 2 3" xfId="19384"/>
    <cellStyle name="Normal 283 3" xfId="18379"/>
    <cellStyle name="Normal 283 3 2" xfId="19715"/>
    <cellStyle name="Normal 283 4" xfId="19053"/>
    <cellStyle name="Normal 283 5" xfId="17570"/>
    <cellStyle name="Normal 284" xfId="1942"/>
    <cellStyle name="Normal 284 2" xfId="18068"/>
    <cellStyle name="Normal 284 2 2" xfId="18740"/>
    <cellStyle name="Normal 284 2 2 2" xfId="20076"/>
    <cellStyle name="Normal 284 2 3" xfId="19414"/>
    <cellStyle name="Normal 284 3" xfId="18409"/>
    <cellStyle name="Normal 284 3 2" xfId="19745"/>
    <cellStyle name="Normal 284 4" xfId="19083"/>
    <cellStyle name="Normal 284 5" xfId="17619"/>
    <cellStyle name="Normal 284 6" xfId="21181"/>
    <cellStyle name="Normal 285" xfId="1943"/>
    <cellStyle name="Normal 285 2" xfId="18050"/>
    <cellStyle name="Normal 285 2 2" xfId="18722"/>
    <cellStyle name="Normal 285 2 2 2" xfId="20058"/>
    <cellStyle name="Normal 285 2 3" xfId="19396"/>
    <cellStyle name="Normal 285 3" xfId="18391"/>
    <cellStyle name="Normal 285 3 2" xfId="19727"/>
    <cellStyle name="Normal 285 4" xfId="19065"/>
    <cellStyle name="Normal 285 5" xfId="17589"/>
    <cellStyle name="Normal 285 6" xfId="21161"/>
    <cellStyle name="Normal 286" xfId="1944"/>
    <cellStyle name="Normal 286 2" xfId="18066"/>
    <cellStyle name="Normal 286 2 2" xfId="18738"/>
    <cellStyle name="Normal 286 2 2 2" xfId="20074"/>
    <cellStyle name="Normal 286 2 3" xfId="19412"/>
    <cellStyle name="Normal 286 3" xfId="18407"/>
    <cellStyle name="Normal 286 3 2" xfId="19743"/>
    <cellStyle name="Normal 286 4" xfId="19081"/>
    <cellStyle name="Normal 286 5" xfId="17613"/>
    <cellStyle name="Normal 286 6" xfId="21166"/>
    <cellStyle name="Normal 287" xfId="1945"/>
    <cellStyle name="Normal 287 2" xfId="20758"/>
    <cellStyle name="Normal 287 3" xfId="17868"/>
    <cellStyle name="Normal 288" xfId="1946"/>
    <cellStyle name="Normal 288 2" xfId="20759"/>
    <cellStyle name="Normal 288 3" xfId="18209"/>
    <cellStyle name="Normal 289" xfId="1947"/>
    <cellStyle name="Normal 289 2" xfId="18550"/>
    <cellStyle name="Normal 289 2 2" xfId="19886"/>
    <cellStyle name="Normal 289 3" xfId="19224"/>
    <cellStyle name="Normal 289 4" xfId="17867"/>
    <cellStyle name="Normal 29" xfId="87"/>
    <cellStyle name="Normal 29 10" xfId="2098"/>
    <cellStyle name="Normal 29 2" xfId="224"/>
    <cellStyle name="Normal 29 2 2" xfId="332"/>
    <cellStyle name="Normal 29 2 2 2" xfId="14227"/>
    <cellStyle name="Normal 29 2 3" xfId="440"/>
    <cellStyle name="Normal 29 2 4" xfId="1948"/>
    <cellStyle name="Normal 29 3" xfId="278"/>
    <cellStyle name="Normal 29 3 2" xfId="14228"/>
    <cellStyle name="Normal 29 4" xfId="386"/>
    <cellStyle name="Normal 29 4 2" xfId="17478"/>
    <cellStyle name="Normal 29 4 2 2" xfId="17715"/>
    <cellStyle name="Normal 29 4 2 2 2" xfId="18164"/>
    <cellStyle name="Normal 29 4 2 2 2 2" xfId="18836"/>
    <cellStyle name="Normal 29 4 2 2 2 2 2" xfId="20172"/>
    <cellStyle name="Normal 29 4 2 2 2 3" xfId="19510"/>
    <cellStyle name="Normal 29 4 2 2 3" xfId="18505"/>
    <cellStyle name="Normal 29 4 2 2 3 2" xfId="19841"/>
    <cellStyle name="Normal 29 4 2 2 4" xfId="19179"/>
    <cellStyle name="Normal 29 4 2 3" xfId="17998"/>
    <cellStyle name="Normal 29 4 2 3 2" xfId="18670"/>
    <cellStyle name="Normal 29 4 2 3 2 2" xfId="20006"/>
    <cellStyle name="Normal 29 4 2 3 3" xfId="19344"/>
    <cellStyle name="Normal 29 4 2 4" xfId="18339"/>
    <cellStyle name="Normal 29 4 2 4 2" xfId="19675"/>
    <cellStyle name="Normal 29 4 2 5" xfId="19013"/>
    <cellStyle name="Normal 29 4 3" xfId="17606"/>
    <cellStyle name="Normal 29 4 3 2" xfId="18063"/>
    <cellStyle name="Normal 29 4 3 2 2" xfId="18735"/>
    <cellStyle name="Normal 29 4 3 2 2 2" xfId="20071"/>
    <cellStyle name="Normal 29 4 3 2 3" xfId="19409"/>
    <cellStyle name="Normal 29 4 3 3" xfId="18404"/>
    <cellStyle name="Normal 29 4 3 3 2" xfId="19740"/>
    <cellStyle name="Normal 29 4 3 4" xfId="19078"/>
    <cellStyle name="Normal 29 4 4" xfId="17896"/>
    <cellStyle name="Normal 29 4 4 2" xfId="18572"/>
    <cellStyle name="Normal 29 4 4 2 2" xfId="19908"/>
    <cellStyle name="Normal 29 4 4 3" xfId="19246"/>
    <cellStyle name="Normal 29 4 5" xfId="18242"/>
    <cellStyle name="Normal 29 4 5 2" xfId="19578"/>
    <cellStyle name="Normal 29 4 6" xfId="18916"/>
    <cellStyle name="Normal 29 4 7" xfId="14229"/>
    <cellStyle name="Normal 29 5" xfId="611"/>
    <cellStyle name="Normal 29 5 2" xfId="17641"/>
    <cellStyle name="Normal 29 5 2 2" xfId="18090"/>
    <cellStyle name="Normal 29 5 2 2 2" xfId="18762"/>
    <cellStyle name="Normal 29 5 2 2 2 2" xfId="20098"/>
    <cellStyle name="Normal 29 5 2 2 3" xfId="19436"/>
    <cellStyle name="Normal 29 5 2 3" xfId="18431"/>
    <cellStyle name="Normal 29 5 2 3 2" xfId="19767"/>
    <cellStyle name="Normal 29 5 2 4" xfId="19105"/>
    <cellStyle name="Normal 29 5 3" xfId="17924"/>
    <cellStyle name="Normal 29 5 3 2" xfId="18596"/>
    <cellStyle name="Normal 29 5 3 2 2" xfId="19932"/>
    <cellStyle name="Normal 29 5 3 3" xfId="19270"/>
    <cellStyle name="Normal 29 5 4" xfId="18265"/>
    <cellStyle name="Normal 29 5 4 2" xfId="19601"/>
    <cellStyle name="Normal 29 5 5" xfId="18939"/>
    <cellStyle name="Normal 29 5 6" xfId="17305"/>
    <cellStyle name="Normal 29 6" xfId="17588"/>
    <cellStyle name="Normal 29 6 2" xfId="18049"/>
    <cellStyle name="Normal 29 6 2 2" xfId="18721"/>
    <cellStyle name="Normal 29 6 2 2 2" xfId="20057"/>
    <cellStyle name="Normal 29 6 2 3" xfId="19395"/>
    <cellStyle name="Normal 29 6 3" xfId="18390"/>
    <cellStyle name="Normal 29 6 3 2" xfId="19726"/>
    <cellStyle name="Normal 29 6 4" xfId="19064"/>
    <cellStyle name="Normal 29 7" xfId="17884"/>
    <cellStyle name="Normal 29 7 2" xfId="18560"/>
    <cellStyle name="Normal 29 7 2 2" xfId="19896"/>
    <cellStyle name="Normal 29 7 3" xfId="19234"/>
    <cellStyle name="Normal 29 8" xfId="18230"/>
    <cellStyle name="Normal 29 8 2" xfId="19566"/>
    <cellStyle name="Normal 29 9" xfId="18904"/>
    <cellStyle name="Normal 29_PEMBEBANAN BIAYA USAHA1" xfId="14230"/>
    <cellStyle name="Normal 290" xfId="1949"/>
    <cellStyle name="Normal 290 2" xfId="18574"/>
    <cellStyle name="Normal 290 2 2" xfId="19910"/>
    <cellStyle name="Normal 290 3" xfId="19248"/>
    <cellStyle name="Normal 290 4" xfId="17902"/>
    <cellStyle name="Normal 291" xfId="1950"/>
    <cellStyle name="Normal 291 2" xfId="20760"/>
    <cellStyle name="Normal 291 3" xfId="18214"/>
    <cellStyle name="Normal 292" xfId="1951"/>
    <cellStyle name="Normal 292 2" xfId="20761"/>
    <cellStyle name="Normal 292 3" xfId="18881"/>
    <cellStyle name="Normal 293" xfId="1952"/>
    <cellStyle name="Normal 293 2" xfId="19555"/>
    <cellStyle name="Normal 293 3" xfId="18212"/>
    <cellStyle name="Normal 294" xfId="1953"/>
    <cellStyle name="Normal 294 2" xfId="20217"/>
    <cellStyle name="Normal 294 3" xfId="18884"/>
    <cellStyle name="Normal 295" xfId="1954"/>
    <cellStyle name="Normal 295 2" xfId="20218"/>
    <cellStyle name="Normal 295 3" xfId="18885"/>
    <cellStyle name="Normal 296" xfId="1955"/>
    <cellStyle name="Normal 296 2" xfId="20762"/>
    <cellStyle name="Normal 296 3" xfId="18888"/>
    <cellStyle name="Normal 297" xfId="1956"/>
    <cellStyle name="Normal 297 2" xfId="18886"/>
    <cellStyle name="Normal 298" xfId="1957"/>
    <cellStyle name="Normal 298 2" xfId="20219"/>
    <cellStyle name="Normal 299" xfId="1958"/>
    <cellStyle name="Normal 299 2" xfId="20220"/>
    <cellStyle name="Normal 3" xfId="88"/>
    <cellStyle name="Normal 3 10" xfId="14231"/>
    <cellStyle name="Normal 3 100" xfId="14232"/>
    <cellStyle name="Normal 3 101" xfId="14233"/>
    <cellStyle name="Normal 3 102" xfId="14234"/>
    <cellStyle name="Normal 3 103" xfId="14235"/>
    <cellStyle name="Normal 3 104" xfId="14236"/>
    <cellStyle name="Normal 3 105" xfId="14237"/>
    <cellStyle name="Normal 3 106" xfId="14238"/>
    <cellStyle name="Normal 3 107" xfId="14239"/>
    <cellStyle name="Normal 3 108" xfId="14240"/>
    <cellStyle name="Normal 3 109" xfId="14241"/>
    <cellStyle name="Normal 3 11" xfId="14242"/>
    <cellStyle name="Normal 3 110" xfId="14243"/>
    <cellStyle name="Normal 3 111" xfId="14244"/>
    <cellStyle name="Normal 3 112" xfId="14245"/>
    <cellStyle name="Normal 3 113" xfId="14246"/>
    <cellStyle name="Normal 3 114" xfId="14247"/>
    <cellStyle name="Normal 3 115" xfId="14248"/>
    <cellStyle name="Normal 3 116" xfId="14249"/>
    <cellStyle name="Normal 3 117" xfId="14250"/>
    <cellStyle name="Normal 3 118" xfId="14251"/>
    <cellStyle name="Normal 3 119" xfId="14252"/>
    <cellStyle name="Normal 3 12" xfId="14253"/>
    <cellStyle name="Normal 3 120" xfId="14254"/>
    <cellStyle name="Normal 3 121" xfId="14255"/>
    <cellStyle name="Normal 3 122" xfId="14256"/>
    <cellStyle name="Normal 3 123" xfId="14257"/>
    <cellStyle name="Normal 3 124" xfId="14258"/>
    <cellStyle name="Normal 3 125" xfId="14259"/>
    <cellStyle name="Normal 3 126" xfId="14260"/>
    <cellStyle name="Normal 3 127" xfId="14261"/>
    <cellStyle name="Normal 3 128" xfId="14262"/>
    <cellStyle name="Normal 3 129" xfId="14263"/>
    <cellStyle name="Normal 3 13" xfId="14264"/>
    <cellStyle name="Normal 3 130" xfId="14265"/>
    <cellStyle name="Normal 3 131" xfId="14266"/>
    <cellStyle name="Normal 3 132" xfId="14267"/>
    <cellStyle name="Normal 3 133" xfId="14268"/>
    <cellStyle name="Normal 3 134" xfId="14269"/>
    <cellStyle name="Normal 3 135" xfId="14270"/>
    <cellStyle name="Normal 3 136" xfId="14271"/>
    <cellStyle name="Normal 3 137" xfId="14272"/>
    <cellStyle name="Normal 3 138" xfId="14273"/>
    <cellStyle name="Normal 3 139" xfId="14274"/>
    <cellStyle name="Normal 3 14" xfId="14275"/>
    <cellStyle name="Normal 3 140" xfId="14276"/>
    <cellStyle name="Normal 3 141" xfId="14277"/>
    <cellStyle name="Normal 3 142" xfId="14278"/>
    <cellStyle name="Normal 3 143" xfId="14279"/>
    <cellStyle name="Normal 3 144" xfId="14280"/>
    <cellStyle name="Normal 3 145" xfId="14281"/>
    <cellStyle name="Normal 3 146" xfId="14282"/>
    <cellStyle name="Normal 3 147" xfId="14283"/>
    <cellStyle name="Normal 3 148" xfId="14284"/>
    <cellStyle name="Normal 3 149" xfId="14285"/>
    <cellStyle name="Normal 3 15" xfId="14286"/>
    <cellStyle name="Normal 3 150" xfId="14287"/>
    <cellStyle name="Normal 3 151" xfId="14288"/>
    <cellStyle name="Normal 3 152" xfId="14289"/>
    <cellStyle name="Normal 3 153" xfId="14290"/>
    <cellStyle name="Normal 3 154" xfId="14291"/>
    <cellStyle name="Normal 3 155" xfId="14292"/>
    <cellStyle name="Normal 3 156" xfId="14293"/>
    <cellStyle name="Normal 3 157" xfId="14294"/>
    <cellStyle name="Normal 3 158" xfId="14295"/>
    <cellStyle name="Normal 3 159" xfId="14296"/>
    <cellStyle name="Normal 3 16" xfId="14297"/>
    <cellStyle name="Normal 3 160" xfId="14298"/>
    <cellStyle name="Normal 3 161" xfId="14299"/>
    <cellStyle name="Normal 3 162" xfId="14300"/>
    <cellStyle name="Normal 3 163" xfId="14301"/>
    <cellStyle name="Normal 3 164" xfId="14302"/>
    <cellStyle name="Normal 3 165" xfId="14303"/>
    <cellStyle name="Normal 3 166" xfId="14304"/>
    <cellStyle name="Normal 3 167" xfId="14305"/>
    <cellStyle name="Normal 3 168" xfId="14306"/>
    <cellStyle name="Normal 3 169" xfId="14307"/>
    <cellStyle name="Normal 3 17" xfId="14308"/>
    <cellStyle name="Normal 3 170" xfId="14309"/>
    <cellStyle name="Normal 3 171" xfId="14310"/>
    <cellStyle name="Normal 3 172" xfId="14311"/>
    <cellStyle name="Normal 3 173" xfId="14312"/>
    <cellStyle name="Normal 3 174" xfId="14313"/>
    <cellStyle name="Normal 3 175" xfId="14314"/>
    <cellStyle name="Normal 3 176" xfId="14315"/>
    <cellStyle name="Normal 3 177" xfId="14316"/>
    <cellStyle name="Normal 3 178" xfId="21149"/>
    <cellStyle name="Normal 3 18" xfId="14317"/>
    <cellStyle name="Normal 3 19" xfId="14318"/>
    <cellStyle name="Normal 3 2" xfId="89"/>
    <cellStyle name="Normal 3 2 10" xfId="14319"/>
    <cellStyle name="Normal 3 2 11" xfId="872"/>
    <cellStyle name="Normal 3 2 2" xfId="90"/>
    <cellStyle name="Normal 3 2 2 2" xfId="1530"/>
    <cellStyle name="Normal 3 2 2 2 2" xfId="14320"/>
    <cellStyle name="Normal 3 2 2 3" xfId="14321"/>
    <cellStyle name="Normal 3 2 2 4" xfId="14322"/>
    <cellStyle name="Normal 3 2 2 5" xfId="14323"/>
    <cellStyle name="Normal 3 2 2 6" xfId="1529"/>
    <cellStyle name="Normal 3 2 2_tb 2009 AUDITED non tax" xfId="14324"/>
    <cellStyle name="Normal 3 2 3" xfId="1531"/>
    <cellStyle name="Normal 3 2 3 2" xfId="14325"/>
    <cellStyle name="Normal 3 2 4" xfId="14326"/>
    <cellStyle name="Normal 3 2 5" xfId="14327"/>
    <cellStyle name="Normal 3 2 6" xfId="14328"/>
    <cellStyle name="Normal 3 2 7" xfId="14329"/>
    <cellStyle name="Normal 3 2 8" xfId="14330"/>
    <cellStyle name="Normal 3 2 9" xfId="14331"/>
    <cellStyle name="Normal 3 2_LAKTIVITAS" xfId="17568"/>
    <cellStyle name="Normal 3 20" xfId="14332"/>
    <cellStyle name="Normal 3 21" xfId="14333"/>
    <cellStyle name="Normal 3 22" xfId="14334"/>
    <cellStyle name="Normal 3 23" xfId="14335"/>
    <cellStyle name="Normal 3 24" xfId="14336"/>
    <cellStyle name="Normal 3 25" xfId="14337"/>
    <cellStyle name="Normal 3 26" xfId="14338"/>
    <cellStyle name="Normal 3 27" xfId="14339"/>
    <cellStyle name="Normal 3 28" xfId="14340"/>
    <cellStyle name="Normal 3 29" xfId="14341"/>
    <cellStyle name="Normal 3 3" xfId="91"/>
    <cellStyle name="Normal 3 3 2" xfId="613"/>
    <cellStyle name="Normal 3 3 2 2" xfId="14342"/>
    <cellStyle name="Normal 3 3 2 2 2" xfId="14343"/>
    <cellStyle name="Normal 3 3 2 3" xfId="14344"/>
    <cellStyle name="Normal 3 3 2 4" xfId="1533"/>
    <cellStyle name="Normal 3 3 3" xfId="1532"/>
    <cellStyle name="Normal 3 3 3 2" xfId="14345"/>
    <cellStyle name="Normal 3 3 4" xfId="14346"/>
    <cellStyle name="Normal 3 3 5" xfId="14347"/>
    <cellStyle name="Normal 3 3 6" xfId="14348"/>
    <cellStyle name="Normal 3 3 7" xfId="14349"/>
    <cellStyle name="Normal 3 3 8" xfId="14350"/>
    <cellStyle name="Normal 3 3 9" xfId="20764"/>
    <cellStyle name="Normal 3 3_PEMBEBANAN BIAYA USAHA1" xfId="14351"/>
    <cellStyle name="Normal 3 30" xfId="14352"/>
    <cellStyle name="Normal 3 31" xfId="14353"/>
    <cellStyle name="Normal 3 32" xfId="14354"/>
    <cellStyle name="Normal 3 33" xfId="14355"/>
    <cellStyle name="Normal 3 34" xfId="14356"/>
    <cellStyle name="Normal 3 35" xfId="14357"/>
    <cellStyle name="Normal 3 36" xfId="14358"/>
    <cellStyle name="Normal 3 37" xfId="14359"/>
    <cellStyle name="Normal 3 38" xfId="14360"/>
    <cellStyle name="Normal 3 39" xfId="14361"/>
    <cellStyle name="Normal 3 4" xfId="465"/>
    <cellStyle name="Normal 3 4 2" xfId="614"/>
    <cellStyle name="Normal 3 4 2 2" xfId="14362"/>
    <cellStyle name="Normal 3 4 2 2 2" xfId="14363"/>
    <cellStyle name="Normal 3 4 2 3" xfId="14364"/>
    <cellStyle name="Normal 3 4 2 4" xfId="2049"/>
    <cellStyle name="Normal 3 4 3" xfId="14365"/>
    <cellStyle name="Normal 3 4 3 2" xfId="14366"/>
    <cellStyle name="Normal 3 4 4" xfId="14367"/>
    <cellStyle name="Normal 3 4 5" xfId="14368"/>
    <cellStyle name="Normal 3 4 6" xfId="14369"/>
    <cellStyle name="Normal 3 4 7" xfId="14370"/>
    <cellStyle name="Normal 3 4_PEMBEBANAN BIAYA USAHA1" xfId="14371"/>
    <cellStyle name="Normal 3 40" xfId="14372"/>
    <cellStyle name="Normal 3 41" xfId="14373"/>
    <cellStyle name="Normal 3 42" xfId="14374"/>
    <cellStyle name="Normal 3 43" xfId="14375"/>
    <cellStyle name="Normal 3 44" xfId="14376"/>
    <cellStyle name="Normal 3 45" xfId="14377"/>
    <cellStyle name="Normal 3 46" xfId="14378"/>
    <cellStyle name="Normal 3 47" xfId="14379"/>
    <cellStyle name="Normal 3 48" xfId="14380"/>
    <cellStyle name="Normal 3 49" xfId="14381"/>
    <cellStyle name="Normal 3 5" xfId="698"/>
    <cellStyle name="Normal 3 5 2" xfId="14383"/>
    <cellStyle name="Normal 3 5 2 2" xfId="14384"/>
    <cellStyle name="Normal 3 5 2 2 2" xfId="14385"/>
    <cellStyle name="Normal 3 5 2 3" xfId="14386"/>
    <cellStyle name="Normal 3 5 3" xfId="14387"/>
    <cellStyle name="Normal 3 5 3 2" xfId="14388"/>
    <cellStyle name="Normal 3 5 4" xfId="14389"/>
    <cellStyle name="Normal 3 5 5" xfId="14390"/>
    <cellStyle name="Normal 3 5 6" xfId="14391"/>
    <cellStyle name="Normal 3 5 7" xfId="14392"/>
    <cellStyle name="Normal 3 5 8" xfId="14382"/>
    <cellStyle name="Normal 3 5_PEMBEBANAN BIAYA USAHA1" xfId="14393"/>
    <cellStyle name="Normal 3 50" xfId="14394"/>
    <cellStyle name="Normal 3 51" xfId="14395"/>
    <cellStyle name="Normal 3 52" xfId="14396"/>
    <cellStyle name="Normal 3 53" xfId="14397"/>
    <cellStyle name="Normal 3 54" xfId="14398"/>
    <cellStyle name="Normal 3 55" xfId="14399"/>
    <cellStyle name="Normal 3 56" xfId="14400"/>
    <cellStyle name="Normal 3 57" xfId="14401"/>
    <cellStyle name="Normal 3 58" xfId="14402"/>
    <cellStyle name="Normal 3 59" xfId="14403"/>
    <cellStyle name="Normal 3 6" xfId="819"/>
    <cellStyle name="Normal 3 6 2" xfId="1177"/>
    <cellStyle name="Normal 3 6 3" xfId="14404"/>
    <cellStyle name="Normal 3 60" xfId="14405"/>
    <cellStyle name="Normal 3 61" xfId="14406"/>
    <cellStyle name="Normal 3 62" xfId="14407"/>
    <cellStyle name="Normal 3 63" xfId="14408"/>
    <cellStyle name="Normal 3 64" xfId="14409"/>
    <cellStyle name="Normal 3 65" xfId="14410"/>
    <cellStyle name="Normal 3 66" xfId="14411"/>
    <cellStyle name="Normal 3 67" xfId="14412"/>
    <cellStyle name="Normal 3 68" xfId="14413"/>
    <cellStyle name="Normal 3 69" xfId="14414"/>
    <cellStyle name="Normal 3 7" xfId="612"/>
    <cellStyle name="Normal 3 7 2" xfId="14415"/>
    <cellStyle name="Normal 3 70" xfId="14416"/>
    <cellStyle name="Normal 3 71" xfId="14417"/>
    <cellStyle name="Normal 3 72" xfId="14418"/>
    <cellStyle name="Normal 3 73" xfId="14419"/>
    <cellStyle name="Normal 3 74" xfId="14420"/>
    <cellStyle name="Normal 3 75" xfId="14421"/>
    <cellStyle name="Normal 3 76" xfId="14422"/>
    <cellStyle name="Normal 3 77" xfId="14423"/>
    <cellStyle name="Normal 3 78" xfId="14424"/>
    <cellStyle name="Normal 3 79" xfId="14425"/>
    <cellStyle name="Normal 3 8" xfId="836"/>
    <cellStyle name="Normal 3 8 2" xfId="14427"/>
    <cellStyle name="Normal 3 8 2 2" xfId="14428"/>
    <cellStyle name="Normal 3 8 2 2 2" xfId="14429"/>
    <cellStyle name="Normal 3 8 2 2 2 2" xfId="14430"/>
    <cellStyle name="Normal 3 8 2 2 3" xfId="14431"/>
    <cellStyle name="Normal 3 8 2 2 4" xfId="14432"/>
    <cellStyle name="Normal 3 8 2 2 5" xfId="14433"/>
    <cellStyle name="Normal 3 8 2 3" xfId="14434"/>
    <cellStyle name="Normal 3 8 2 4" xfId="14435"/>
    <cellStyle name="Normal 3 8 2 5" xfId="14436"/>
    <cellStyle name="Normal 3 8 2 6" xfId="14437"/>
    <cellStyle name="Normal 3 8 3" xfId="14438"/>
    <cellStyle name="Normal 3 8 3 2" xfId="14439"/>
    <cellStyle name="Normal 3 8 4" xfId="14440"/>
    <cellStyle name="Normal 3 8 5" xfId="14441"/>
    <cellStyle name="Normal 3 8 6" xfId="14442"/>
    <cellStyle name="Normal 3 8 7" xfId="14426"/>
    <cellStyle name="Normal 3 80" xfId="14443"/>
    <cellStyle name="Normal 3 81" xfId="14444"/>
    <cellStyle name="Normal 3 81 2" xfId="14445"/>
    <cellStyle name="Normal 3 82" xfId="14446"/>
    <cellStyle name="Normal 3 83" xfId="14447"/>
    <cellStyle name="Normal 3 84" xfId="14448"/>
    <cellStyle name="Normal 3 85" xfId="14449"/>
    <cellStyle name="Normal 3 86" xfId="14450"/>
    <cellStyle name="Normal 3 87" xfId="14451"/>
    <cellStyle name="Normal 3 88" xfId="14452"/>
    <cellStyle name="Normal 3 89" xfId="14453"/>
    <cellStyle name="Normal 3 9" xfId="14454"/>
    <cellStyle name="Normal 3 90" xfId="14455"/>
    <cellStyle name="Normal 3 91" xfId="14456"/>
    <cellStyle name="Normal 3 92" xfId="14457"/>
    <cellStyle name="Normal 3 93" xfId="14458"/>
    <cellStyle name="Normal 3 94" xfId="14459"/>
    <cellStyle name="Normal 3 95" xfId="14460"/>
    <cellStyle name="Normal 3 96" xfId="14461"/>
    <cellStyle name="Normal 3 97" xfId="14462"/>
    <cellStyle name="Normal 3 98" xfId="14463"/>
    <cellStyle name="Normal 3 99" xfId="14464"/>
    <cellStyle name="Normal 3_0340.MO - Preliminary Analytical Procedures" xfId="14465"/>
    <cellStyle name="Normal 30" xfId="92"/>
    <cellStyle name="Normal 30 2" xfId="225"/>
    <cellStyle name="Normal 30 2 2" xfId="333"/>
    <cellStyle name="Normal 30 2 2 2" xfId="14467"/>
    <cellStyle name="Normal 30 2 3" xfId="441"/>
    <cellStyle name="Normal 30 2 4" xfId="1959"/>
    <cellStyle name="Normal 30 3" xfId="279"/>
    <cellStyle name="Normal 30 3 2" xfId="17272"/>
    <cellStyle name="Normal 30 3 2 2" xfId="17545"/>
    <cellStyle name="Normal 30 3 2 2 2" xfId="17743"/>
    <cellStyle name="Normal 30 3 2 2 2 2" xfId="18192"/>
    <cellStyle name="Normal 30 3 2 2 2 2 2" xfId="18864"/>
    <cellStyle name="Normal 30 3 2 2 2 2 2 2" xfId="20200"/>
    <cellStyle name="Normal 30 3 2 2 2 2 3" xfId="19538"/>
    <cellStyle name="Normal 30 3 2 2 2 3" xfId="18533"/>
    <cellStyle name="Normal 30 3 2 2 2 3 2" xfId="19869"/>
    <cellStyle name="Normal 30 3 2 2 2 4" xfId="19207"/>
    <cellStyle name="Normal 30 3 2 2 3" xfId="18026"/>
    <cellStyle name="Normal 30 3 2 2 3 2" xfId="18698"/>
    <cellStyle name="Normal 30 3 2 2 3 2 2" xfId="20034"/>
    <cellStyle name="Normal 30 3 2 2 3 3" xfId="19372"/>
    <cellStyle name="Normal 30 3 2 2 4" xfId="18367"/>
    <cellStyle name="Normal 30 3 2 2 4 2" xfId="19703"/>
    <cellStyle name="Normal 30 3 2 2 5" xfId="19041"/>
    <cellStyle name="Normal 30 3 2 3" xfId="17622"/>
    <cellStyle name="Normal 30 3 2 3 2" xfId="18071"/>
    <cellStyle name="Normal 30 3 2 3 2 2" xfId="18743"/>
    <cellStyle name="Normal 30 3 2 3 2 2 2" xfId="20079"/>
    <cellStyle name="Normal 30 3 2 3 2 3" xfId="19417"/>
    <cellStyle name="Normal 30 3 2 3 3" xfId="18412"/>
    <cellStyle name="Normal 30 3 2 3 3 2" xfId="19748"/>
    <cellStyle name="Normal 30 3 2 3 4" xfId="19086"/>
    <cellStyle name="Normal 30 3 2 4" xfId="17905"/>
    <cellStyle name="Normal 30 3 2 4 2" xfId="18577"/>
    <cellStyle name="Normal 30 3 2 4 2 2" xfId="19913"/>
    <cellStyle name="Normal 30 3 2 4 3" xfId="19251"/>
    <cellStyle name="Normal 30 3 2 5" xfId="18246"/>
    <cellStyle name="Normal 30 3 2 5 2" xfId="19582"/>
    <cellStyle name="Normal 30 3 2 6" xfId="18920"/>
    <cellStyle name="Normal 30 3 3" xfId="17486"/>
    <cellStyle name="Normal 30 3 3 2" xfId="17719"/>
    <cellStyle name="Normal 30 3 3 2 2" xfId="18168"/>
    <cellStyle name="Normal 30 3 3 2 2 2" xfId="18840"/>
    <cellStyle name="Normal 30 3 3 2 2 2 2" xfId="20176"/>
    <cellStyle name="Normal 30 3 3 2 2 3" xfId="19514"/>
    <cellStyle name="Normal 30 3 3 2 3" xfId="18509"/>
    <cellStyle name="Normal 30 3 3 2 3 2" xfId="19845"/>
    <cellStyle name="Normal 30 3 3 2 4" xfId="19183"/>
    <cellStyle name="Normal 30 3 3 3" xfId="18002"/>
    <cellStyle name="Normal 30 3 3 3 2" xfId="18674"/>
    <cellStyle name="Normal 30 3 3 3 2 2" xfId="20010"/>
    <cellStyle name="Normal 30 3 3 3 3" xfId="19348"/>
    <cellStyle name="Normal 30 3 3 4" xfId="18343"/>
    <cellStyle name="Normal 30 3 3 4 2" xfId="19679"/>
    <cellStyle name="Normal 30 3 3 5" xfId="19017"/>
    <cellStyle name="Normal 30 3 4" xfId="17607"/>
    <cellStyle name="Normal 30 3 4 2" xfId="18064"/>
    <cellStyle name="Normal 30 3 4 2 2" xfId="18736"/>
    <cellStyle name="Normal 30 3 4 2 2 2" xfId="20072"/>
    <cellStyle name="Normal 30 3 4 2 3" xfId="19410"/>
    <cellStyle name="Normal 30 3 4 3" xfId="18405"/>
    <cellStyle name="Normal 30 3 4 3 2" xfId="19741"/>
    <cellStyle name="Normal 30 3 4 4" xfId="19079"/>
    <cellStyle name="Normal 30 3 5" xfId="17897"/>
    <cellStyle name="Normal 30 3 5 2" xfId="18573"/>
    <cellStyle name="Normal 30 3 5 2 2" xfId="19909"/>
    <cellStyle name="Normal 30 3 5 3" xfId="19247"/>
    <cellStyle name="Normal 30 3 6" xfId="18243"/>
    <cellStyle name="Normal 30 3 6 2" xfId="19579"/>
    <cellStyle name="Normal 30 3 7" xfId="18917"/>
    <cellStyle name="Normal 30 3 8" xfId="14468"/>
    <cellStyle name="Normal 30 4" xfId="387"/>
    <cellStyle name="Normal 30 4 2" xfId="14466"/>
    <cellStyle name="Normal 30 5" xfId="615"/>
    <cellStyle name="Normal 300" xfId="1960"/>
    <cellStyle name="Normal 300 2" xfId="20221"/>
    <cellStyle name="Normal 301" xfId="1613"/>
    <cellStyle name="Normal 301 2" xfId="20765"/>
    <cellStyle name="Normal 301 3" xfId="2056"/>
    <cellStyle name="Normal 302" xfId="1615"/>
    <cellStyle name="Normal 302 2" xfId="20766"/>
    <cellStyle name="Normal 302 3" xfId="20222"/>
    <cellStyle name="Normal 303" xfId="1616"/>
    <cellStyle name="Normal 303 2" xfId="20767"/>
    <cellStyle name="Normal 303 3" xfId="21141"/>
    <cellStyle name="Normal 304" xfId="20768"/>
    <cellStyle name="Normal 305" xfId="20769"/>
    <cellStyle name="Normal 306" xfId="20770"/>
    <cellStyle name="Normal 307" xfId="20771"/>
    <cellStyle name="Normal 308" xfId="20772"/>
    <cellStyle name="Normal 309" xfId="20773"/>
    <cellStyle name="Normal 31" xfId="93"/>
    <cellStyle name="Normal 31 2" xfId="226"/>
    <cellStyle name="Normal 31 2 2" xfId="334"/>
    <cellStyle name="Normal 31 2 2 2" xfId="14470"/>
    <cellStyle name="Normal 31 2 3" xfId="442"/>
    <cellStyle name="Normal 31 2 4" xfId="1961"/>
    <cellStyle name="Normal 31 3" xfId="280"/>
    <cellStyle name="Normal 31 3 2" xfId="20774"/>
    <cellStyle name="Normal 31 4" xfId="388"/>
    <cellStyle name="Normal 31 4 2" xfId="14469"/>
    <cellStyle name="Normal 31 5" xfId="616"/>
    <cellStyle name="Normal 310" xfId="20775"/>
    <cellStyle name="Normal 311" xfId="20776"/>
    <cellStyle name="Normal 312" xfId="20777"/>
    <cellStyle name="Normal 313" xfId="20778"/>
    <cellStyle name="Normal 314" xfId="20779"/>
    <cellStyle name="Normal 315" xfId="20780"/>
    <cellStyle name="Normal 316" xfId="20781"/>
    <cellStyle name="Normal 317" xfId="20782"/>
    <cellStyle name="Normal 318" xfId="20783"/>
    <cellStyle name="Normal 319" xfId="20784"/>
    <cellStyle name="Normal 32" xfId="94"/>
    <cellStyle name="Normal 32 2" xfId="227"/>
    <cellStyle name="Normal 32 2 2" xfId="335"/>
    <cellStyle name="Normal 32 2 2 2" xfId="14472"/>
    <cellStyle name="Normal 32 2 3" xfId="443"/>
    <cellStyle name="Normal 32 2 4" xfId="1962"/>
    <cellStyle name="Normal 32 3" xfId="281"/>
    <cellStyle name="Normal 32 3 2" xfId="21137"/>
    <cellStyle name="Normal 32 4" xfId="389"/>
    <cellStyle name="Normal 32 4 2" xfId="14471"/>
    <cellStyle name="Normal 32 5" xfId="617"/>
    <cellStyle name="Normal 320" xfId="20785"/>
    <cellStyle name="Normal 321" xfId="20786"/>
    <cellStyle name="Normal 322" xfId="20787"/>
    <cellStyle name="Normal 323" xfId="20788"/>
    <cellStyle name="Normal 324" xfId="20789"/>
    <cellStyle name="Normal 325" xfId="20790"/>
    <cellStyle name="Normal 326" xfId="20791"/>
    <cellStyle name="Normal 327" xfId="20792"/>
    <cellStyle name="Normal 328" xfId="20793"/>
    <cellStyle name="Normal 329" xfId="20794"/>
    <cellStyle name="Normal 33" xfId="95"/>
    <cellStyle name="Normal 33 2" xfId="228"/>
    <cellStyle name="Normal 33 2 2" xfId="336"/>
    <cellStyle name="Normal 33 2 2 2" xfId="14474"/>
    <cellStyle name="Normal 33 2 3" xfId="444"/>
    <cellStyle name="Normal 33 2 4" xfId="1963"/>
    <cellStyle name="Normal 33 3" xfId="282"/>
    <cellStyle name="Normal 33 3 2" xfId="20795"/>
    <cellStyle name="Normal 33 4" xfId="390"/>
    <cellStyle name="Normal 33 4 2" xfId="14473"/>
    <cellStyle name="Normal 33 5" xfId="618"/>
    <cellStyle name="Normal 330" xfId="20796"/>
    <cellStyle name="Normal 331" xfId="20797"/>
    <cellStyle name="Normal 332" xfId="20798"/>
    <cellStyle name="Normal 333" xfId="20799"/>
    <cellStyle name="Normal 334" xfId="20800"/>
    <cellStyle name="Normal 335" xfId="20801"/>
    <cellStyle name="Normal 336" xfId="20802"/>
    <cellStyle name="Normal 337" xfId="20803"/>
    <cellStyle name="Normal 338" xfId="20804"/>
    <cellStyle name="Normal 339" xfId="20805"/>
    <cellStyle name="Normal 34" xfId="96"/>
    <cellStyle name="Normal 34 2" xfId="229"/>
    <cellStyle name="Normal 34 2 2" xfId="337"/>
    <cellStyle name="Normal 34 2 2 2" xfId="14476"/>
    <cellStyle name="Normal 34 2 3" xfId="445"/>
    <cellStyle name="Normal 34 2 4" xfId="1964"/>
    <cellStyle name="Normal 34 3" xfId="283"/>
    <cellStyle name="Normal 34 3 2" xfId="20806"/>
    <cellStyle name="Normal 34 4" xfId="391"/>
    <cellStyle name="Normal 34 4 2" xfId="14475"/>
    <cellStyle name="Normal 34 5" xfId="619"/>
    <cellStyle name="Normal 340" xfId="20807"/>
    <cellStyle name="Normal 341" xfId="20808"/>
    <cellStyle name="Normal 342" xfId="20809"/>
    <cellStyle name="Normal 343" xfId="20810"/>
    <cellStyle name="Normal 344" xfId="20811"/>
    <cellStyle name="Normal 345" xfId="20812"/>
    <cellStyle name="Normal 346" xfId="20813"/>
    <cellStyle name="Normal 347" xfId="20814"/>
    <cellStyle name="Normal 348" xfId="20815"/>
    <cellStyle name="Normal 349" xfId="20816"/>
    <cellStyle name="Normal 35" xfId="97"/>
    <cellStyle name="Normal 35 2" xfId="230"/>
    <cellStyle name="Normal 35 2 2" xfId="338"/>
    <cellStyle name="Normal 35 2 2 2" xfId="14478"/>
    <cellStyle name="Normal 35 2 3" xfId="446"/>
    <cellStyle name="Normal 35 2 4" xfId="1965"/>
    <cellStyle name="Normal 35 3" xfId="284"/>
    <cellStyle name="Normal 35 3 2" xfId="20817"/>
    <cellStyle name="Normal 35 4" xfId="392"/>
    <cellStyle name="Normal 35 4 2" xfId="14477"/>
    <cellStyle name="Normal 35 5" xfId="620"/>
    <cellStyle name="Normal 350" xfId="20818"/>
    <cellStyle name="Normal 351" xfId="20819"/>
    <cellStyle name="Normal 352" xfId="20820"/>
    <cellStyle name="Normal 353" xfId="20821"/>
    <cellStyle name="Normal 354" xfId="20822"/>
    <cellStyle name="Normal 355" xfId="20823"/>
    <cellStyle name="Normal 356" xfId="20824"/>
    <cellStyle name="Normal 357" xfId="20825"/>
    <cellStyle name="Normal 358" xfId="20826"/>
    <cellStyle name="Normal 359" xfId="20827"/>
    <cellStyle name="Normal 36" xfId="98"/>
    <cellStyle name="Normal 36 2" xfId="231"/>
    <cellStyle name="Normal 36 2 2" xfId="339"/>
    <cellStyle name="Normal 36 2 2 2" xfId="14480"/>
    <cellStyle name="Normal 36 2 3" xfId="447"/>
    <cellStyle name="Normal 36 2 4" xfId="1966"/>
    <cellStyle name="Normal 36 3" xfId="285"/>
    <cellStyle name="Normal 36 3 2" xfId="20828"/>
    <cellStyle name="Normal 36 4" xfId="393"/>
    <cellStyle name="Normal 36 4 2" xfId="14479"/>
    <cellStyle name="Normal 36 5" xfId="621"/>
    <cellStyle name="Normal 360" xfId="20829"/>
    <cellStyle name="Normal 361" xfId="20830"/>
    <cellStyle name="Normal 362" xfId="20831"/>
    <cellStyle name="Normal 363" xfId="20832"/>
    <cellStyle name="Normal 364" xfId="20833"/>
    <cellStyle name="Normal 365" xfId="20834"/>
    <cellStyle name="Normal 366" xfId="20835"/>
    <cellStyle name="Normal 367" xfId="20836"/>
    <cellStyle name="Normal 368" xfId="20837"/>
    <cellStyle name="Normal 369" xfId="20838"/>
    <cellStyle name="Normal 37" xfId="99"/>
    <cellStyle name="Normal 37 2" xfId="232"/>
    <cellStyle name="Normal 37 2 2" xfId="340"/>
    <cellStyle name="Normal 37 2 2 2" xfId="14482"/>
    <cellStyle name="Normal 37 2 3" xfId="448"/>
    <cellStyle name="Normal 37 2 4" xfId="1967"/>
    <cellStyle name="Normal 37 3" xfId="286"/>
    <cellStyle name="Normal 37 3 2" xfId="20839"/>
    <cellStyle name="Normal 37 4" xfId="394"/>
    <cellStyle name="Normal 37 4 2" xfId="14481"/>
    <cellStyle name="Normal 37 5" xfId="622"/>
    <cellStyle name="Normal 370" xfId="20840"/>
    <cellStyle name="Normal 371" xfId="20841"/>
    <cellStyle name="Normal 372" xfId="20842"/>
    <cellStyle name="Normal 373" xfId="20843"/>
    <cellStyle name="Normal 374" xfId="20844"/>
    <cellStyle name="Normal 375" xfId="20845"/>
    <cellStyle name="Normal 376" xfId="20846"/>
    <cellStyle name="Normal 377" xfId="20847"/>
    <cellStyle name="Normal 378" xfId="20848"/>
    <cellStyle name="Normal 379" xfId="20849"/>
    <cellStyle name="Normal 38" xfId="152"/>
    <cellStyle name="Normal 38 2" xfId="244"/>
    <cellStyle name="Normal 38 2 2" xfId="352"/>
    <cellStyle name="Normal 38 2 2 2" xfId="14484"/>
    <cellStyle name="Normal 38 2 3" xfId="460"/>
    <cellStyle name="Normal 38 2 4" xfId="1037"/>
    <cellStyle name="Normal 38 3" xfId="298"/>
    <cellStyle name="Normal 38 3 2" xfId="20850"/>
    <cellStyle name="Normal 38 4" xfId="406"/>
    <cellStyle name="Normal 38 4 2" xfId="14483"/>
    <cellStyle name="Normal 38 5" xfId="1968"/>
    <cellStyle name="Normal 38 6" xfId="845"/>
    <cellStyle name="Normal 380" xfId="20851"/>
    <cellStyle name="Normal 381" xfId="20852"/>
    <cellStyle name="Normal 382" xfId="20853"/>
    <cellStyle name="Normal 383" xfId="20854"/>
    <cellStyle name="Normal 384" xfId="20855"/>
    <cellStyle name="Normal 385" xfId="20856"/>
    <cellStyle name="Normal 386" xfId="20857"/>
    <cellStyle name="Normal 387" xfId="20858"/>
    <cellStyle name="Normal 388" xfId="20859"/>
    <cellStyle name="Normal 389" xfId="20860"/>
    <cellStyle name="Normal 39" xfId="4"/>
    <cellStyle name="Normal 39 2" xfId="472"/>
    <cellStyle name="Normal 39 2 2" xfId="14486"/>
    <cellStyle name="Normal 39 2 3" xfId="1036"/>
    <cellStyle name="Normal 39 3" xfId="20861"/>
    <cellStyle name="Normal 39 4" xfId="14485"/>
    <cellStyle name="Normal 39 5" xfId="1969"/>
    <cellStyle name="Normal 39 6" xfId="844"/>
    <cellStyle name="Normal 390" xfId="20862"/>
    <cellStyle name="Normal 391" xfId="20863"/>
    <cellStyle name="Normal 392" xfId="20864"/>
    <cellStyle name="Normal 393" xfId="20865"/>
    <cellStyle name="Normal 394" xfId="20866"/>
    <cellStyle name="Normal 395" xfId="20867"/>
    <cellStyle name="Normal 396" xfId="20868"/>
    <cellStyle name="Normal 397" xfId="20869"/>
    <cellStyle name="Normal 398" xfId="20870"/>
    <cellStyle name="Normal 399" xfId="20871"/>
    <cellStyle name="Normal 4" xfId="100"/>
    <cellStyle name="Normal 4 10" xfId="14487"/>
    <cellStyle name="Normal 4 100" xfId="14488"/>
    <cellStyle name="Normal 4 101" xfId="14489"/>
    <cellStyle name="Normal 4 102" xfId="14490"/>
    <cellStyle name="Normal 4 103" xfId="14491"/>
    <cellStyle name="Normal 4 104" xfId="14492"/>
    <cellStyle name="Normal 4 105" xfId="14493"/>
    <cellStyle name="Normal 4 106" xfId="14494"/>
    <cellStyle name="Normal 4 107" xfId="14495"/>
    <cellStyle name="Normal 4 108" xfId="14496"/>
    <cellStyle name="Normal 4 109" xfId="14497"/>
    <cellStyle name="Normal 4 11" xfId="14498"/>
    <cellStyle name="Normal 4 110" xfId="14499"/>
    <cellStyle name="Normal 4 111" xfId="14500"/>
    <cellStyle name="Normal 4 112" xfId="14501"/>
    <cellStyle name="Normal 4 113" xfId="14502"/>
    <cellStyle name="Normal 4 114" xfId="14503"/>
    <cellStyle name="Normal 4 115" xfId="14504"/>
    <cellStyle name="Normal 4 116" xfId="14505"/>
    <cellStyle name="Normal 4 117" xfId="14506"/>
    <cellStyle name="Normal 4 118" xfId="14507"/>
    <cellStyle name="Normal 4 119" xfId="14508"/>
    <cellStyle name="Normal 4 12" xfId="14509"/>
    <cellStyle name="Normal 4 120" xfId="14510"/>
    <cellStyle name="Normal 4 121" xfId="14511"/>
    <cellStyle name="Normal 4 122" xfId="14512"/>
    <cellStyle name="Normal 4 123" xfId="14513"/>
    <cellStyle name="Normal 4 124" xfId="14514"/>
    <cellStyle name="Normal 4 125" xfId="14515"/>
    <cellStyle name="Normal 4 126" xfId="14516"/>
    <cellStyle name="Normal 4 127" xfId="14517"/>
    <cellStyle name="Normal 4 128" xfId="14518"/>
    <cellStyle name="Normal 4 129" xfId="14519"/>
    <cellStyle name="Normal 4 13" xfId="14520"/>
    <cellStyle name="Normal 4 130" xfId="14521"/>
    <cellStyle name="Normal 4 131" xfId="14522"/>
    <cellStyle name="Normal 4 132" xfId="14523"/>
    <cellStyle name="Normal 4 133" xfId="14524"/>
    <cellStyle name="Normal 4 134" xfId="14525"/>
    <cellStyle name="Normal 4 135" xfId="14526"/>
    <cellStyle name="Normal 4 136" xfId="14527"/>
    <cellStyle name="Normal 4 137" xfId="14528"/>
    <cellStyle name="Normal 4 138" xfId="14529"/>
    <cellStyle name="Normal 4 139" xfId="14530"/>
    <cellStyle name="Normal 4 14" xfId="14531"/>
    <cellStyle name="Normal 4 140" xfId="14532"/>
    <cellStyle name="Normal 4 141" xfId="14533"/>
    <cellStyle name="Normal 4 142" xfId="14534"/>
    <cellStyle name="Normal 4 143" xfId="14535"/>
    <cellStyle name="Normal 4 144" xfId="14536"/>
    <cellStyle name="Normal 4 145" xfId="14537"/>
    <cellStyle name="Normal 4 146" xfId="14538"/>
    <cellStyle name="Normal 4 147" xfId="14539"/>
    <cellStyle name="Normal 4 148" xfId="14540"/>
    <cellStyle name="Normal 4 149" xfId="14541"/>
    <cellStyle name="Normal 4 15" xfId="14542"/>
    <cellStyle name="Normal 4 150" xfId="14543"/>
    <cellStyle name="Normal 4 151" xfId="14544"/>
    <cellStyle name="Normal 4 152" xfId="14545"/>
    <cellStyle name="Normal 4 153" xfId="14546"/>
    <cellStyle name="Normal 4 154" xfId="14547"/>
    <cellStyle name="Normal 4 155" xfId="14548"/>
    <cellStyle name="Normal 4 156" xfId="14549"/>
    <cellStyle name="Normal 4 157" xfId="14550"/>
    <cellStyle name="Normal 4 158" xfId="14551"/>
    <cellStyle name="Normal 4 159" xfId="14552"/>
    <cellStyle name="Normal 4 16" xfId="14553"/>
    <cellStyle name="Normal 4 160" xfId="14554"/>
    <cellStyle name="Normal 4 161" xfId="14555"/>
    <cellStyle name="Normal 4 162" xfId="14556"/>
    <cellStyle name="Normal 4 163" xfId="14557"/>
    <cellStyle name="Normal 4 164" xfId="14558"/>
    <cellStyle name="Normal 4 165" xfId="14559"/>
    <cellStyle name="Normal 4 166" xfId="14560"/>
    <cellStyle name="Normal 4 167" xfId="14561"/>
    <cellStyle name="Normal 4 168" xfId="14562"/>
    <cellStyle name="Normal 4 169" xfId="14563"/>
    <cellStyle name="Normal 4 17" xfId="14564"/>
    <cellStyle name="Normal 4 170" xfId="14565"/>
    <cellStyle name="Normal 4 171" xfId="14566"/>
    <cellStyle name="Normal 4 172" xfId="14567"/>
    <cellStyle name="Normal 4 173" xfId="14568"/>
    <cellStyle name="Normal 4 174" xfId="14569"/>
    <cellStyle name="Normal 4 175" xfId="14570"/>
    <cellStyle name="Normal 4 176" xfId="14571"/>
    <cellStyle name="Normal 4 177" xfId="14572"/>
    <cellStyle name="Normal 4 178" xfId="20872"/>
    <cellStyle name="Normal 4 18" xfId="14573"/>
    <cellStyle name="Normal 4 19" xfId="14574"/>
    <cellStyle name="Normal 4 2" xfId="101"/>
    <cellStyle name="Normal 4 2 10" xfId="14575"/>
    <cellStyle name="Normal 4 2 2" xfId="102"/>
    <cellStyle name="Normal 4 2 2 2" xfId="624"/>
    <cellStyle name="Normal 4 2 2 2 2" xfId="14578"/>
    <cellStyle name="Normal 4 2 2 2 3" xfId="14577"/>
    <cellStyle name="Normal 4 2 2 2 4" xfId="1043"/>
    <cellStyle name="Normal 4 2 2 3" xfId="14579"/>
    <cellStyle name="Normal 4 2 2 4" xfId="14576"/>
    <cellStyle name="Normal 4 2 2 5" xfId="1196"/>
    <cellStyle name="Normal 4 2 2 6" xfId="874"/>
    <cellStyle name="Normal 4 2 3" xfId="713"/>
    <cellStyle name="Normal 4 2 3 2" xfId="1074"/>
    <cellStyle name="Normal 4 2 3 2 2" xfId="14581"/>
    <cellStyle name="Normal 4 2 3 3" xfId="14580"/>
    <cellStyle name="Normal 4 2 3 4" xfId="1535"/>
    <cellStyle name="Normal 4 2 3 5" xfId="918"/>
    <cellStyle name="Normal 4 2 4" xfId="14582"/>
    <cellStyle name="Normal 4 2 5" xfId="14583"/>
    <cellStyle name="Normal 4 2 6" xfId="14584"/>
    <cellStyle name="Normal 4 2 7" xfId="14585"/>
    <cellStyle name="Normal 4 2 8" xfId="873"/>
    <cellStyle name="Normal 4 2_AJE Induk" xfId="14586"/>
    <cellStyle name="Normal 4 20" xfId="14587"/>
    <cellStyle name="Normal 4 21" xfId="14588"/>
    <cellStyle name="Normal 4 22" xfId="14589"/>
    <cellStyle name="Normal 4 23" xfId="14590"/>
    <cellStyle name="Normal 4 24" xfId="14591"/>
    <cellStyle name="Normal 4 25" xfId="14592"/>
    <cellStyle name="Normal 4 26" xfId="14593"/>
    <cellStyle name="Normal 4 27" xfId="14594"/>
    <cellStyle name="Normal 4 28" xfId="14595"/>
    <cellStyle name="Normal 4 29" xfId="14596"/>
    <cellStyle name="Normal 4 3" xfId="103"/>
    <cellStyle name="Normal 4 3 2" xfId="104"/>
    <cellStyle name="Normal 4 3 2 2" xfId="14599"/>
    <cellStyle name="Normal 4 3 2 2 2" xfId="14600"/>
    <cellStyle name="Normal 4 3 2 3" xfId="14601"/>
    <cellStyle name="Normal 4 3 2 4" xfId="14598"/>
    <cellStyle name="Normal 4 3 3" xfId="625"/>
    <cellStyle name="Normal 4 3 3 2" xfId="14603"/>
    <cellStyle name="Normal 4 3 3 3" xfId="14602"/>
    <cellStyle name="Normal 4 3 4" xfId="14604"/>
    <cellStyle name="Normal 4 3 5" xfId="14605"/>
    <cellStyle name="Normal 4 3 6" xfId="14606"/>
    <cellStyle name="Normal 4 3 7" xfId="14607"/>
    <cellStyle name="Normal 4 3 8" xfId="14597"/>
    <cellStyle name="Normal 4 3_LAKTIVITAS" xfId="17569"/>
    <cellStyle name="Normal 4 30" xfId="14608"/>
    <cellStyle name="Normal 4 31" xfId="14609"/>
    <cellStyle name="Normal 4 32" xfId="14610"/>
    <cellStyle name="Normal 4 33" xfId="14611"/>
    <cellStyle name="Normal 4 34" xfId="14612"/>
    <cellStyle name="Normal 4 35" xfId="14613"/>
    <cellStyle name="Normal 4 36" xfId="14614"/>
    <cellStyle name="Normal 4 37" xfId="14615"/>
    <cellStyle name="Normal 4 38" xfId="14616"/>
    <cellStyle name="Normal 4 39" xfId="14617"/>
    <cellStyle name="Normal 4 4" xfId="626"/>
    <cellStyle name="Normal 4 4 2" xfId="627"/>
    <cellStyle name="Normal 4 4 2 2" xfId="628"/>
    <cellStyle name="Normal 4 4 2 2 2" xfId="14621"/>
    <cellStyle name="Normal 4 4 2 2 3" xfId="14620"/>
    <cellStyle name="Normal 4 4 2 3" xfId="14622"/>
    <cellStyle name="Normal 4 4 2 4" xfId="14619"/>
    <cellStyle name="Normal 4 4 3" xfId="14623"/>
    <cellStyle name="Normal 4 4 3 2" xfId="14624"/>
    <cellStyle name="Normal 4 4 4" xfId="14625"/>
    <cellStyle name="Normal 4 4 5" xfId="14626"/>
    <cellStyle name="Normal 4 4 6" xfId="14627"/>
    <cellStyle name="Normal 4 4 7" xfId="14628"/>
    <cellStyle name="Normal 4 4 8" xfId="14618"/>
    <cellStyle name="Normal 4 4_PEMBEBANAN BIAYA USAHA1" xfId="14629"/>
    <cellStyle name="Normal 4 40" xfId="14630"/>
    <cellStyle name="Normal 4 41" xfId="14631"/>
    <cellStyle name="Normal 4 42" xfId="14632"/>
    <cellStyle name="Normal 4 43" xfId="14633"/>
    <cellStyle name="Normal 4 44" xfId="14634"/>
    <cellStyle name="Normal 4 45" xfId="14635"/>
    <cellStyle name="Normal 4 46" xfId="14636"/>
    <cellStyle name="Normal 4 47" xfId="14637"/>
    <cellStyle name="Normal 4 48" xfId="14638"/>
    <cellStyle name="Normal 4 49" xfId="14639"/>
    <cellStyle name="Normal 4 5" xfId="629"/>
    <cellStyle name="Normal 4 5 2" xfId="14641"/>
    <cellStyle name="Normal 4 5 2 2" xfId="14642"/>
    <cellStyle name="Normal 4 5 2 2 2" xfId="14643"/>
    <cellStyle name="Normal 4 5 2 3" xfId="14644"/>
    <cellStyle name="Normal 4 5 3" xfId="14645"/>
    <cellStyle name="Normal 4 5 3 2" xfId="14646"/>
    <cellStyle name="Normal 4 5 4" xfId="14647"/>
    <cellStyle name="Normal 4 5 5" xfId="14648"/>
    <cellStyle name="Normal 4 5 6" xfId="14649"/>
    <cellStyle name="Normal 4 5 7" xfId="14650"/>
    <cellStyle name="Normal 4 5 8" xfId="14640"/>
    <cellStyle name="Normal 4 5_PEMBEBANAN BIAYA USAHA1" xfId="14651"/>
    <cellStyle name="Normal 4 50" xfId="14652"/>
    <cellStyle name="Normal 4 51" xfId="14653"/>
    <cellStyle name="Normal 4 52" xfId="14654"/>
    <cellStyle name="Normal 4 53" xfId="14655"/>
    <cellStyle name="Normal 4 54" xfId="14656"/>
    <cellStyle name="Normal 4 55" xfId="14657"/>
    <cellStyle name="Normal 4 56" xfId="14658"/>
    <cellStyle name="Normal 4 57" xfId="14659"/>
    <cellStyle name="Normal 4 58" xfId="14660"/>
    <cellStyle name="Normal 4 59" xfId="14661"/>
    <cellStyle name="Normal 4 6" xfId="630"/>
    <cellStyle name="Normal 4 6 2" xfId="14663"/>
    <cellStyle name="Normal 4 6 2 2" xfId="14664"/>
    <cellStyle name="Normal 4 6 2 2 2" xfId="14665"/>
    <cellStyle name="Normal 4 6 2 3" xfId="14666"/>
    <cellStyle name="Normal 4 6 3" xfId="14667"/>
    <cellStyle name="Normal 4 6 3 2" xfId="14668"/>
    <cellStyle name="Normal 4 6 4" xfId="14669"/>
    <cellStyle name="Normal 4 6 5" xfId="14670"/>
    <cellStyle name="Normal 4 6 6" xfId="14671"/>
    <cellStyle name="Normal 4 6 7" xfId="14672"/>
    <cellStyle name="Normal 4 6 8" xfId="14662"/>
    <cellStyle name="Normal 4 60" xfId="14673"/>
    <cellStyle name="Normal 4 61" xfId="14674"/>
    <cellStyle name="Normal 4 62" xfId="14675"/>
    <cellStyle name="Normal 4 63" xfId="14676"/>
    <cellStyle name="Normal 4 64" xfId="14677"/>
    <cellStyle name="Normal 4 65" xfId="14678"/>
    <cellStyle name="Normal 4 66" xfId="14679"/>
    <cellStyle name="Normal 4 67" xfId="14680"/>
    <cellStyle name="Normal 4 68" xfId="14681"/>
    <cellStyle name="Normal 4 69" xfId="14682"/>
    <cellStyle name="Normal 4 7" xfId="623"/>
    <cellStyle name="Normal 4 7 2" xfId="14684"/>
    <cellStyle name="Normal 4 7 2 2" xfId="14685"/>
    <cellStyle name="Normal 4 7 2 2 2" xfId="14686"/>
    <cellStyle name="Normal 4 7 2 3" xfId="14687"/>
    <cellStyle name="Normal 4 7 3" xfId="14688"/>
    <cellStyle name="Normal 4 7 3 2" xfId="14689"/>
    <cellStyle name="Normal 4 7 4" xfId="14690"/>
    <cellStyle name="Normal 4 7 5" xfId="14691"/>
    <cellStyle name="Normal 4 7 6" xfId="14692"/>
    <cellStyle name="Normal 4 7 7" xfId="14693"/>
    <cellStyle name="Normal 4 7 8" xfId="14683"/>
    <cellStyle name="Normal 4 7 9" xfId="1534"/>
    <cellStyle name="Normal 4 70" xfId="14694"/>
    <cellStyle name="Normal 4 71" xfId="14695"/>
    <cellStyle name="Normal 4 72" xfId="14696"/>
    <cellStyle name="Normal 4 73" xfId="14697"/>
    <cellStyle name="Normal 4 74" xfId="14698"/>
    <cellStyle name="Normal 4 75" xfId="14699"/>
    <cellStyle name="Normal 4 76" xfId="14700"/>
    <cellStyle name="Normal 4 77" xfId="14701"/>
    <cellStyle name="Normal 4 78" xfId="14702"/>
    <cellStyle name="Normal 4 79" xfId="14703"/>
    <cellStyle name="Normal 4 8" xfId="14704"/>
    <cellStyle name="Normal 4 8 2" xfId="14705"/>
    <cellStyle name="Normal 4 8 3" xfId="14706"/>
    <cellStyle name="Normal 4 8 4" xfId="14707"/>
    <cellStyle name="Normal 4 8 5" xfId="14708"/>
    <cellStyle name="Normal 4 80" xfId="14709"/>
    <cellStyle name="Normal 4 81" xfId="14710"/>
    <cellStyle name="Normal 4 82" xfId="14711"/>
    <cellStyle name="Normal 4 83" xfId="14712"/>
    <cellStyle name="Normal 4 84" xfId="14713"/>
    <cellStyle name="Normal 4 85" xfId="14714"/>
    <cellStyle name="Normal 4 86" xfId="14715"/>
    <cellStyle name="Normal 4 87" xfId="14716"/>
    <cellStyle name="Normal 4 88" xfId="14717"/>
    <cellStyle name="Normal 4 89" xfId="14718"/>
    <cellStyle name="Normal 4 9" xfId="14719"/>
    <cellStyle name="Normal 4 90" xfId="14720"/>
    <cellStyle name="Normal 4 91" xfId="14721"/>
    <cellStyle name="Normal 4 92" xfId="14722"/>
    <cellStyle name="Normal 4 93" xfId="14723"/>
    <cellStyle name="Normal 4 94" xfId="14724"/>
    <cellStyle name="Normal 4 95" xfId="14725"/>
    <cellStyle name="Normal 4 96" xfId="14726"/>
    <cellStyle name="Normal 4 97" xfId="14727"/>
    <cellStyle name="Normal 4 98" xfId="14728"/>
    <cellStyle name="Normal 4 99" xfId="14729"/>
    <cellStyle name="Normal 4_CLK 2008 GAPURA FINALok 14-4-09a" xfId="14730"/>
    <cellStyle name="Normal 40" xfId="689"/>
    <cellStyle name="Normal 40 2" xfId="1053"/>
    <cellStyle name="Normal 40 2 2" xfId="14732"/>
    <cellStyle name="Normal 40 3" xfId="20873"/>
    <cellStyle name="Normal 40 4" xfId="14731"/>
    <cellStyle name="Normal 40 5" xfId="1970"/>
    <cellStyle name="Normal 40 6" xfId="896"/>
    <cellStyle name="Normal 400" xfId="20874"/>
    <cellStyle name="Normal 401" xfId="20875"/>
    <cellStyle name="Normal 402" xfId="20876"/>
    <cellStyle name="Normal 403" xfId="20877"/>
    <cellStyle name="Normal 404" xfId="20878"/>
    <cellStyle name="Normal 405" xfId="20879"/>
    <cellStyle name="Normal 406" xfId="20880"/>
    <cellStyle name="Normal 407" xfId="20881"/>
    <cellStyle name="Normal 408" xfId="20882"/>
    <cellStyle name="Normal 409" xfId="20883"/>
    <cellStyle name="Normal 41" xfId="693"/>
    <cellStyle name="Normal 41 2" xfId="1057"/>
    <cellStyle name="Normal 41 2 2" xfId="14734"/>
    <cellStyle name="Normal 41 3" xfId="14735"/>
    <cellStyle name="Normal 41 4" xfId="17844"/>
    <cellStyle name="Normal 41 5" xfId="14733"/>
    <cellStyle name="Normal 41 6" xfId="1971"/>
    <cellStyle name="Normal 41 7" xfId="900"/>
    <cellStyle name="Normal 410" xfId="20884"/>
    <cellStyle name="Normal 411" xfId="20885"/>
    <cellStyle name="Normal 412" xfId="20886"/>
    <cellStyle name="Normal 413" xfId="20887"/>
    <cellStyle name="Normal 414" xfId="20888"/>
    <cellStyle name="Normal 415" xfId="20889"/>
    <cellStyle name="Normal 416" xfId="20890"/>
    <cellStyle name="Normal 417" xfId="20891"/>
    <cellStyle name="Normal 418" xfId="20892"/>
    <cellStyle name="Normal 419" xfId="20893"/>
    <cellStyle name="Normal 42" xfId="694"/>
    <cellStyle name="Normal 42 2" xfId="1058"/>
    <cellStyle name="Normal 42 2 2" xfId="14737"/>
    <cellStyle name="Normal 42 3" xfId="14738"/>
    <cellStyle name="Normal 42 4" xfId="17845"/>
    <cellStyle name="Normal 42 5" xfId="14736"/>
    <cellStyle name="Normal 42 6" xfId="1972"/>
    <cellStyle name="Normal 42 7" xfId="901"/>
    <cellStyle name="Normal 420" xfId="20895"/>
    <cellStyle name="Normal 421" xfId="20896"/>
    <cellStyle name="Normal 422" xfId="20897"/>
    <cellStyle name="Normal 423" xfId="20898"/>
    <cellStyle name="Normal 424" xfId="20899"/>
    <cellStyle name="Normal 425" xfId="20900"/>
    <cellStyle name="Normal 426" xfId="20901"/>
    <cellStyle name="Normal 427" xfId="20902"/>
    <cellStyle name="Normal 428" xfId="20903"/>
    <cellStyle name="Normal 429" xfId="20904"/>
    <cellStyle name="Normal 43" xfId="695"/>
    <cellStyle name="Normal 43 2" xfId="1059"/>
    <cellStyle name="Normal 43 2 2" xfId="14740"/>
    <cellStyle name="Normal 43 3" xfId="17846"/>
    <cellStyle name="Normal 43 4" xfId="17847"/>
    <cellStyle name="Normal 43 5" xfId="14739"/>
    <cellStyle name="Normal 43 6" xfId="1973"/>
    <cellStyle name="Normal 43 7" xfId="902"/>
    <cellStyle name="Normal 43_tagihan bruto" xfId="14741"/>
    <cellStyle name="Normal 430" xfId="20905"/>
    <cellStyle name="Normal 431" xfId="20906"/>
    <cellStyle name="Normal 432" xfId="20907"/>
    <cellStyle name="Normal 433" xfId="20908"/>
    <cellStyle name="Normal 434" xfId="20909"/>
    <cellStyle name="Normal 435" xfId="20910"/>
    <cellStyle name="Normal 436" xfId="20911"/>
    <cellStyle name="Normal 437" xfId="20912"/>
    <cellStyle name="Normal 438" xfId="20913"/>
    <cellStyle name="Normal 439" xfId="20914"/>
    <cellStyle name="Normal 44" xfId="696"/>
    <cellStyle name="Normal 44 2" xfId="1060"/>
    <cellStyle name="Normal 44 2 2" xfId="14743"/>
    <cellStyle name="Normal 44 3" xfId="17848"/>
    <cellStyle name="Normal 44 4" xfId="17849"/>
    <cellStyle name="Normal 44 5" xfId="14742"/>
    <cellStyle name="Normal 44 6" xfId="1974"/>
    <cellStyle name="Normal 44 7" xfId="903"/>
    <cellStyle name="Normal 440" xfId="20915"/>
    <cellStyle name="Normal 441" xfId="20916"/>
    <cellStyle name="Normal 442" xfId="20917"/>
    <cellStyle name="Normal 443" xfId="20918"/>
    <cellStyle name="Normal 444" xfId="20919"/>
    <cellStyle name="Normal 445" xfId="20920"/>
    <cellStyle name="Normal 446" xfId="20921"/>
    <cellStyle name="Normal 447" xfId="20922"/>
    <cellStyle name="Normal 448" xfId="20923"/>
    <cellStyle name="Normal 449" xfId="20924"/>
    <cellStyle name="Normal 45" xfId="697"/>
    <cellStyle name="Normal 45 2" xfId="1061"/>
    <cellStyle name="Normal 45 2 2" xfId="14745"/>
    <cellStyle name="Normal 45 3" xfId="14746"/>
    <cellStyle name="Normal 45 4" xfId="17850"/>
    <cellStyle name="Normal 45 5" xfId="14744"/>
    <cellStyle name="Normal 45 6" xfId="1975"/>
    <cellStyle name="Normal 45 7" xfId="904"/>
    <cellStyle name="Normal 450" xfId="20925"/>
    <cellStyle name="Normal 451" xfId="20926"/>
    <cellStyle name="Normal 452" xfId="20927"/>
    <cellStyle name="Normal 453" xfId="20928"/>
    <cellStyle name="Normal 454" xfId="20929"/>
    <cellStyle name="Normal 455" xfId="20930"/>
    <cellStyle name="Normal 456" xfId="20931"/>
    <cellStyle name="Normal 457" xfId="20932"/>
    <cellStyle name="Normal 458" xfId="20933"/>
    <cellStyle name="Normal 459" xfId="20934"/>
    <cellStyle name="Normal 46" xfId="720"/>
    <cellStyle name="Normal 46 2" xfId="1081"/>
    <cellStyle name="Normal 46 2 2" xfId="14748"/>
    <cellStyle name="Normal 46 3" xfId="17851"/>
    <cellStyle name="Normal 46 4" xfId="17852"/>
    <cellStyle name="Normal 46 5" xfId="14747"/>
    <cellStyle name="Normal 46 6" xfId="1976"/>
    <cellStyle name="Normal 46 7" xfId="925"/>
    <cellStyle name="Normal 460" xfId="20935"/>
    <cellStyle name="Normal 461" xfId="21047"/>
    <cellStyle name="Normal 462" xfId="20243"/>
    <cellStyle name="Normal 463" xfId="21027"/>
    <cellStyle name="Normal 464" xfId="21122"/>
    <cellStyle name="Normal 465" xfId="21096"/>
    <cellStyle name="Normal 466" xfId="21128"/>
    <cellStyle name="Normal 467" xfId="20751"/>
    <cellStyle name="Normal 468" xfId="21139"/>
    <cellStyle name="Normal 469" xfId="20707"/>
    <cellStyle name="Normal 47" xfId="732"/>
    <cellStyle name="Normal 47 2" xfId="1093"/>
    <cellStyle name="Normal 47 2 2" xfId="14750"/>
    <cellStyle name="Normal 47 3" xfId="17853"/>
    <cellStyle name="Normal 47 4" xfId="17854"/>
    <cellStyle name="Normal 47 5" xfId="14749"/>
    <cellStyle name="Normal 47 6" xfId="1977"/>
    <cellStyle name="Normal 47 7" xfId="937"/>
    <cellStyle name="Normal 470" xfId="20752"/>
    <cellStyle name="Normal 471" xfId="2055"/>
    <cellStyle name="Normal 472" xfId="21147"/>
    <cellStyle name="Normal 473" xfId="21159"/>
    <cellStyle name="Normal 474" xfId="21169"/>
    <cellStyle name="Normal 475" xfId="1189"/>
    <cellStyle name="Normal 48" xfId="722"/>
    <cellStyle name="Normal 48 2" xfId="1083"/>
    <cellStyle name="Normal 48 2 2" xfId="14752"/>
    <cellStyle name="Normal 48 3" xfId="17855"/>
    <cellStyle name="Normal 48 4" xfId="17856"/>
    <cellStyle name="Normal 48 5" xfId="14751"/>
    <cellStyle name="Normal 48 6" xfId="1978"/>
    <cellStyle name="Normal 48 7" xfId="927"/>
    <cellStyle name="Normal 481" xfId="21146"/>
    <cellStyle name="Normal 49" xfId="736"/>
    <cellStyle name="Normal 49 2" xfId="1096"/>
    <cellStyle name="Normal 49 2 2" xfId="14754"/>
    <cellStyle name="Normal 49 3" xfId="17857"/>
    <cellStyle name="Normal 49 4" xfId="17858"/>
    <cellStyle name="Normal 49 5" xfId="14753"/>
    <cellStyle name="Normal 49 6" xfId="1979"/>
    <cellStyle name="Normal 49 7" xfId="941"/>
    <cellStyle name="Normal 5" xfId="105"/>
    <cellStyle name="Normal 5 10" xfId="14755"/>
    <cellStyle name="Normal 5 100" xfId="14756"/>
    <cellStyle name="Normal 5 101" xfId="14757"/>
    <cellStyle name="Normal 5 102" xfId="14758"/>
    <cellStyle name="Normal 5 103" xfId="14759"/>
    <cellStyle name="Normal 5 104" xfId="14760"/>
    <cellStyle name="Normal 5 105" xfId="14761"/>
    <cellStyle name="Normal 5 106" xfId="14762"/>
    <cellStyle name="Normal 5 107" xfId="14763"/>
    <cellStyle name="Normal 5 108" xfId="14764"/>
    <cellStyle name="Normal 5 109" xfId="14765"/>
    <cellStyle name="Normal 5 11" xfId="14766"/>
    <cellStyle name="Normal 5 110" xfId="14767"/>
    <cellStyle name="Normal 5 111" xfId="14768"/>
    <cellStyle name="Normal 5 112" xfId="14769"/>
    <cellStyle name="Normal 5 113" xfId="14770"/>
    <cellStyle name="Normal 5 114" xfId="14771"/>
    <cellStyle name="Normal 5 115" xfId="14772"/>
    <cellStyle name="Normal 5 116" xfId="14773"/>
    <cellStyle name="Normal 5 117" xfId="14774"/>
    <cellStyle name="Normal 5 118" xfId="14775"/>
    <cellStyle name="Normal 5 119" xfId="14776"/>
    <cellStyle name="Normal 5 12" xfId="14777"/>
    <cellStyle name="Normal 5 120" xfId="14778"/>
    <cellStyle name="Normal 5 121" xfId="14779"/>
    <cellStyle name="Normal 5 122" xfId="14780"/>
    <cellStyle name="Normal 5 123" xfId="14781"/>
    <cellStyle name="Normal 5 124" xfId="14782"/>
    <cellStyle name="Normal 5 125" xfId="14783"/>
    <cellStyle name="Normal 5 126" xfId="14784"/>
    <cellStyle name="Normal 5 127" xfId="14785"/>
    <cellStyle name="Normal 5 128" xfId="14786"/>
    <cellStyle name="Normal 5 129" xfId="14787"/>
    <cellStyle name="Normal 5 13" xfId="14788"/>
    <cellStyle name="Normal 5 130" xfId="14789"/>
    <cellStyle name="Normal 5 131" xfId="14790"/>
    <cellStyle name="Normal 5 132" xfId="14791"/>
    <cellStyle name="Normal 5 133" xfId="14792"/>
    <cellStyle name="Normal 5 134" xfId="14793"/>
    <cellStyle name="Normal 5 135" xfId="14794"/>
    <cellStyle name="Normal 5 136" xfId="14795"/>
    <cellStyle name="Normal 5 137" xfId="14796"/>
    <cellStyle name="Normal 5 138" xfId="14797"/>
    <cellStyle name="Normal 5 139" xfId="14798"/>
    <cellStyle name="Normal 5 14" xfId="14799"/>
    <cellStyle name="Normal 5 140" xfId="14800"/>
    <cellStyle name="Normal 5 141" xfId="14801"/>
    <cellStyle name="Normal 5 142" xfId="14802"/>
    <cellStyle name="Normal 5 143" xfId="14803"/>
    <cellStyle name="Normal 5 144" xfId="14804"/>
    <cellStyle name="Normal 5 145" xfId="14805"/>
    <cellStyle name="Normal 5 146" xfId="14806"/>
    <cellStyle name="Normal 5 147" xfId="14807"/>
    <cellStyle name="Normal 5 148" xfId="14808"/>
    <cellStyle name="Normal 5 149" xfId="14809"/>
    <cellStyle name="Normal 5 15" xfId="14810"/>
    <cellStyle name="Normal 5 150" xfId="14811"/>
    <cellStyle name="Normal 5 151" xfId="14812"/>
    <cellStyle name="Normal 5 152" xfId="14813"/>
    <cellStyle name="Normal 5 153" xfId="14814"/>
    <cellStyle name="Normal 5 154" xfId="14815"/>
    <cellStyle name="Normal 5 155" xfId="14816"/>
    <cellStyle name="Normal 5 156" xfId="14817"/>
    <cellStyle name="Normal 5 157" xfId="14818"/>
    <cellStyle name="Normal 5 158" xfId="14819"/>
    <cellStyle name="Normal 5 159" xfId="14820"/>
    <cellStyle name="Normal 5 16" xfId="14821"/>
    <cellStyle name="Normal 5 160" xfId="14822"/>
    <cellStyle name="Normal 5 161" xfId="14823"/>
    <cellStyle name="Normal 5 162" xfId="14824"/>
    <cellStyle name="Normal 5 163" xfId="14825"/>
    <cellStyle name="Normal 5 164" xfId="14826"/>
    <cellStyle name="Normal 5 165" xfId="14827"/>
    <cellStyle name="Normal 5 166" xfId="14828"/>
    <cellStyle name="Normal 5 167" xfId="14829"/>
    <cellStyle name="Normal 5 168" xfId="14830"/>
    <cellStyle name="Normal 5 169" xfId="14831"/>
    <cellStyle name="Normal 5 17" xfId="14832"/>
    <cellStyle name="Normal 5 170" xfId="14833"/>
    <cellStyle name="Normal 5 171" xfId="14834"/>
    <cellStyle name="Normal 5 172" xfId="14835"/>
    <cellStyle name="Normal 5 173" xfId="14836"/>
    <cellStyle name="Normal 5 174" xfId="14837"/>
    <cellStyle name="Normal 5 175" xfId="14838"/>
    <cellStyle name="Normal 5 176" xfId="14839"/>
    <cellStyle name="Normal 5 177" xfId="14840"/>
    <cellStyle name="Normal 5 178" xfId="14841"/>
    <cellStyle name="Normal 5 179" xfId="20936"/>
    <cellStyle name="Normal 5 179 2" xfId="21178"/>
    <cellStyle name="Normal 5 18" xfId="14842"/>
    <cellStyle name="Normal 5 180" xfId="21165"/>
    <cellStyle name="Normal 5 19" xfId="14843"/>
    <cellStyle name="Normal 5 2" xfId="106"/>
    <cellStyle name="Normal 5 2 2" xfId="234"/>
    <cellStyle name="Normal 5 2 2 2" xfId="342"/>
    <cellStyle name="Normal 5 2 2 2 2" xfId="14845"/>
    <cellStyle name="Normal 5 2 2 3" xfId="450"/>
    <cellStyle name="Normal 5 2 2 3 2" xfId="14844"/>
    <cellStyle name="Normal 5 2 2 4" xfId="2050"/>
    <cellStyle name="Normal 5 2 3" xfId="288"/>
    <cellStyle name="Normal 5 2 3 2" xfId="14846"/>
    <cellStyle name="Normal 5 2 4" xfId="396"/>
    <cellStyle name="Normal 5 2 4 2" xfId="17276"/>
    <cellStyle name="Normal 5 2 5" xfId="632"/>
    <cellStyle name="Normal 5 2 5 2" xfId="2099"/>
    <cellStyle name="Normal 5 2 6" xfId="21144"/>
    <cellStyle name="Normal 5 2_PEMBEBANAN BIAYA USAHA1" xfId="14847"/>
    <cellStyle name="Normal 5 20" xfId="14848"/>
    <cellStyle name="Normal 5 21" xfId="14849"/>
    <cellStyle name="Normal 5 22" xfId="14850"/>
    <cellStyle name="Normal 5 23" xfId="14851"/>
    <cellStyle name="Normal 5 24" xfId="14852"/>
    <cellStyle name="Normal 5 25" xfId="14853"/>
    <cellStyle name="Normal 5 26" xfId="14854"/>
    <cellStyle name="Normal 5 27" xfId="14855"/>
    <cellStyle name="Normal 5 28" xfId="14856"/>
    <cellStyle name="Normal 5 29" xfId="14857"/>
    <cellStyle name="Normal 5 3" xfId="107"/>
    <cellStyle name="Normal 5 3 2" xfId="235"/>
    <cellStyle name="Normal 5 3 2 2" xfId="343"/>
    <cellStyle name="Normal 5 3 2 3" xfId="451"/>
    <cellStyle name="Normal 5 3 2 4" xfId="14859"/>
    <cellStyle name="Normal 5 3 3" xfId="289"/>
    <cellStyle name="Normal 5 3 3 2" xfId="14860"/>
    <cellStyle name="Normal 5 3 4" xfId="397"/>
    <cellStyle name="Normal 5 3 4 2" xfId="14858"/>
    <cellStyle name="Normal 5 3 5" xfId="633"/>
    <cellStyle name="Normal 5 3_PEMBEBANAN BIAYA USAHA1" xfId="14861"/>
    <cellStyle name="Normal 5 30" xfId="14862"/>
    <cellStyle name="Normal 5 31" xfId="14863"/>
    <cellStyle name="Normal 5 32" xfId="14864"/>
    <cellStyle name="Normal 5 33" xfId="14865"/>
    <cellStyle name="Normal 5 34" xfId="14866"/>
    <cellStyle name="Normal 5 35" xfId="14867"/>
    <cellStyle name="Normal 5 36" xfId="14868"/>
    <cellStyle name="Normal 5 37" xfId="14869"/>
    <cellStyle name="Normal 5 38" xfId="14870"/>
    <cellStyle name="Normal 5 39" xfId="14871"/>
    <cellStyle name="Normal 5 4" xfId="108"/>
    <cellStyle name="Normal 5 4 2" xfId="236"/>
    <cellStyle name="Normal 5 4 2 2" xfId="344"/>
    <cellStyle name="Normal 5 4 2 2 2" xfId="14872"/>
    <cellStyle name="Normal 5 4 2 3" xfId="452"/>
    <cellStyle name="Normal 5 4 2 4" xfId="1075"/>
    <cellStyle name="Normal 5 4 3" xfId="290"/>
    <cellStyle name="Normal 5 4 3 2" xfId="14873"/>
    <cellStyle name="Normal 5 4 4" xfId="398"/>
    <cellStyle name="Normal 5 4 4 2" xfId="1536"/>
    <cellStyle name="Normal 5 4 5" xfId="919"/>
    <cellStyle name="Normal 5 4_PEMBEBANAN BIAYA USAHA1" xfId="14874"/>
    <cellStyle name="Normal 5 40" xfId="14875"/>
    <cellStyle name="Normal 5 41" xfId="14876"/>
    <cellStyle name="Normal 5 42" xfId="14877"/>
    <cellStyle name="Normal 5 43" xfId="14878"/>
    <cellStyle name="Normal 5 44" xfId="14879"/>
    <cellStyle name="Normal 5 45" xfId="14880"/>
    <cellStyle name="Normal 5 46" xfId="14881"/>
    <cellStyle name="Normal 5 47" xfId="14882"/>
    <cellStyle name="Normal 5 48" xfId="14883"/>
    <cellStyle name="Normal 5 49" xfId="14884"/>
    <cellStyle name="Normal 5 5" xfId="109"/>
    <cellStyle name="Normal 5 5 2" xfId="237"/>
    <cellStyle name="Normal 5 5 2 2" xfId="345"/>
    <cellStyle name="Normal 5 5 2 3" xfId="453"/>
    <cellStyle name="Normal 5 5 2 4" xfId="14886"/>
    <cellStyle name="Normal 5 5 3" xfId="291"/>
    <cellStyle name="Normal 5 5 3 2" xfId="14887"/>
    <cellStyle name="Normal 5 5 4" xfId="399"/>
    <cellStyle name="Normal 5 5 5" xfId="14885"/>
    <cellStyle name="Normal 5 5_PEMBEBANAN BIAYA USAHA1" xfId="14888"/>
    <cellStyle name="Normal 5 50" xfId="14889"/>
    <cellStyle name="Normal 5 51" xfId="14890"/>
    <cellStyle name="Normal 5 52" xfId="14891"/>
    <cellStyle name="Normal 5 53" xfId="14892"/>
    <cellStyle name="Normal 5 54" xfId="14893"/>
    <cellStyle name="Normal 5 55" xfId="14894"/>
    <cellStyle name="Normal 5 56" xfId="14895"/>
    <cellStyle name="Normal 5 57" xfId="14896"/>
    <cellStyle name="Normal 5 58" xfId="14897"/>
    <cellStyle name="Normal 5 59" xfId="14898"/>
    <cellStyle name="Normal 5 6" xfId="233"/>
    <cellStyle name="Normal 5 6 2" xfId="341"/>
    <cellStyle name="Normal 5 6 3" xfId="449"/>
    <cellStyle name="Normal 5 6 4" xfId="14899"/>
    <cellStyle name="Normal 5 60" xfId="14900"/>
    <cellStyle name="Normal 5 61" xfId="14901"/>
    <cellStyle name="Normal 5 62" xfId="14902"/>
    <cellStyle name="Normal 5 63" xfId="14903"/>
    <cellStyle name="Normal 5 64" xfId="14904"/>
    <cellStyle name="Normal 5 65" xfId="14905"/>
    <cellStyle name="Normal 5 66" xfId="14906"/>
    <cellStyle name="Normal 5 67" xfId="14907"/>
    <cellStyle name="Normal 5 68" xfId="14908"/>
    <cellStyle name="Normal 5 69" xfId="14909"/>
    <cellStyle name="Normal 5 7" xfId="287"/>
    <cellStyle name="Normal 5 7 2" xfId="14910"/>
    <cellStyle name="Normal 5 70" xfId="14911"/>
    <cellStyle name="Normal 5 71" xfId="14912"/>
    <cellStyle name="Normal 5 72" xfId="14913"/>
    <cellStyle name="Normal 5 73" xfId="14914"/>
    <cellStyle name="Normal 5 74" xfId="14915"/>
    <cellStyle name="Normal 5 75" xfId="14916"/>
    <cellStyle name="Normal 5 76" xfId="14917"/>
    <cellStyle name="Normal 5 77" xfId="14918"/>
    <cellStyle name="Normal 5 78" xfId="14919"/>
    <cellStyle name="Normal 5 79" xfId="14920"/>
    <cellStyle name="Normal 5 8" xfId="395"/>
    <cellStyle name="Normal 5 8 2" xfId="14921"/>
    <cellStyle name="Normal 5 80" xfId="14922"/>
    <cellStyle name="Normal 5 81" xfId="14923"/>
    <cellStyle name="Normal 5 82" xfId="14924"/>
    <cellStyle name="Normal 5 83" xfId="14925"/>
    <cellStyle name="Normal 5 84" xfId="14926"/>
    <cellStyle name="Normal 5 85" xfId="14927"/>
    <cellStyle name="Normal 5 86" xfId="14928"/>
    <cellStyle name="Normal 5 87" xfId="14929"/>
    <cellStyle name="Normal 5 88" xfId="14930"/>
    <cellStyle name="Normal 5 89" xfId="14931"/>
    <cellStyle name="Normal 5 9" xfId="631"/>
    <cellStyle name="Normal 5 9 2" xfId="14932"/>
    <cellStyle name="Normal 5 90" xfId="14933"/>
    <cellStyle name="Normal 5 91" xfId="14934"/>
    <cellStyle name="Normal 5 92" xfId="14935"/>
    <cellStyle name="Normal 5 93" xfId="14936"/>
    <cellStyle name="Normal 5 94" xfId="14937"/>
    <cellStyle name="Normal 5 95" xfId="14938"/>
    <cellStyle name="Normal 5 96" xfId="14939"/>
    <cellStyle name="Normal 5 97" xfId="14940"/>
    <cellStyle name="Normal 5 98" xfId="14941"/>
    <cellStyle name="Normal 5 99" xfId="14942"/>
    <cellStyle name="Normal 5_CLK 2008 GAPURA FINALok 22-3-09REV" xfId="14943"/>
    <cellStyle name="Normal 50" xfId="724"/>
    <cellStyle name="Normal 50 2" xfId="1085"/>
    <cellStyle name="Normal 50 2 2" xfId="14945"/>
    <cellStyle name="Normal 50 3" xfId="17859"/>
    <cellStyle name="Normal 50 4" xfId="17860"/>
    <cellStyle name="Normal 50 5" xfId="14944"/>
    <cellStyle name="Normal 50 6" xfId="1980"/>
    <cellStyle name="Normal 50 7" xfId="929"/>
    <cellStyle name="Normal 51" xfId="729"/>
    <cellStyle name="Normal 51 2" xfId="1090"/>
    <cellStyle name="Normal 51 2 2" xfId="14947"/>
    <cellStyle name="Normal 51 3" xfId="20937"/>
    <cellStyle name="Normal 51 4" xfId="14946"/>
    <cellStyle name="Normal 51 5" xfId="1981"/>
    <cellStyle name="Normal 51 6" xfId="934"/>
    <cellStyle name="Normal 52" xfId="726"/>
    <cellStyle name="Normal 52 2" xfId="1087"/>
    <cellStyle name="Normal 52 2 2" xfId="14949"/>
    <cellStyle name="Normal 52 3" xfId="20938"/>
    <cellStyle name="Normal 52 4" xfId="14948"/>
    <cellStyle name="Normal 52 5" xfId="1982"/>
    <cellStyle name="Normal 52 6" xfId="931"/>
    <cellStyle name="Normal 53" xfId="742"/>
    <cellStyle name="Normal 53 2" xfId="1102"/>
    <cellStyle name="Normal 53 2 2" xfId="14951"/>
    <cellStyle name="Normal 53 3" xfId="20939"/>
    <cellStyle name="Normal 53 4" xfId="14950"/>
    <cellStyle name="Normal 53 5" xfId="1983"/>
    <cellStyle name="Normal 53 6" xfId="947"/>
    <cellStyle name="Normal 54" xfId="786"/>
    <cellStyle name="Normal 54 2" xfId="1146"/>
    <cellStyle name="Normal 54 2 2" xfId="14953"/>
    <cellStyle name="Normal 54 3" xfId="20940"/>
    <cellStyle name="Normal 54 4" xfId="14952"/>
    <cellStyle name="Normal 54 5" xfId="1984"/>
    <cellStyle name="Normal 54 6" xfId="991"/>
    <cellStyle name="Normal 55" xfId="745"/>
    <cellStyle name="Normal 55 2" xfId="1105"/>
    <cellStyle name="Normal 55 2 2" xfId="14955"/>
    <cellStyle name="Normal 55 3" xfId="20941"/>
    <cellStyle name="Normal 55 4" xfId="14954"/>
    <cellStyle name="Normal 55 5" xfId="1985"/>
    <cellStyle name="Normal 55 6" xfId="950"/>
    <cellStyle name="Normal 56" xfId="783"/>
    <cellStyle name="Normal 56 2" xfId="1143"/>
    <cellStyle name="Normal 56 2 2" xfId="14957"/>
    <cellStyle name="Normal 56 3" xfId="20942"/>
    <cellStyle name="Normal 56 4" xfId="14956"/>
    <cellStyle name="Normal 56 5" xfId="1986"/>
    <cellStyle name="Normal 56 6" xfId="988"/>
    <cellStyle name="Normal 57" xfId="792"/>
    <cellStyle name="Normal 57 2" xfId="1152"/>
    <cellStyle name="Normal 57 2 2" xfId="14959"/>
    <cellStyle name="Normal 57 3" xfId="20943"/>
    <cellStyle name="Normal 57 4" xfId="14958"/>
    <cellStyle name="Normal 57 5" xfId="1987"/>
    <cellStyle name="Normal 57 6" xfId="997"/>
    <cellStyle name="Normal 58" xfId="781"/>
    <cellStyle name="Normal 58 2" xfId="1141"/>
    <cellStyle name="Normal 58 2 2" xfId="14961"/>
    <cellStyle name="Normal 58 3" xfId="20944"/>
    <cellStyle name="Normal 58 4" xfId="14960"/>
    <cellStyle name="Normal 58 5" xfId="1988"/>
    <cellStyle name="Normal 58 6" xfId="986"/>
    <cellStyle name="Normal 59" xfId="748"/>
    <cellStyle name="Normal 59 2" xfId="1108"/>
    <cellStyle name="Normal 59 2 2" xfId="14963"/>
    <cellStyle name="Normal 59 3" xfId="20945"/>
    <cellStyle name="Normal 59 4" xfId="14962"/>
    <cellStyle name="Normal 59 5" xfId="1989"/>
    <cellStyle name="Normal 59 6" xfId="953"/>
    <cellStyle name="Normal 6" xfId="110"/>
    <cellStyle name="Normal 6 10" xfId="14964"/>
    <cellStyle name="Normal 6 11" xfId="14965"/>
    <cellStyle name="Normal 6 12" xfId="14966"/>
    <cellStyle name="Normal 6 13" xfId="14967"/>
    <cellStyle name="Normal 6 14" xfId="14968"/>
    <cellStyle name="Normal 6 15" xfId="20946"/>
    <cellStyle name="Normal 6 2" xfId="111"/>
    <cellStyle name="Normal 6 2 2" xfId="635"/>
    <cellStyle name="Normal 6 2 2 2" xfId="14971"/>
    <cellStyle name="Normal 6 2 2 3" xfId="14970"/>
    <cellStyle name="Normal 6 2 3" xfId="14972"/>
    <cellStyle name="Normal 6 2 4" xfId="21049"/>
    <cellStyle name="Normal 6 2 5" xfId="14969"/>
    <cellStyle name="Normal 6 2_PEMBEBANAN BIAYA USAHA1" xfId="14973"/>
    <cellStyle name="Normal 6 3" xfId="636"/>
    <cellStyle name="Normal 6 3 2" xfId="14975"/>
    <cellStyle name="Normal 6 3 3" xfId="14976"/>
    <cellStyle name="Normal 6 3 4" xfId="14974"/>
    <cellStyle name="Normal 6 3_PEMBEBANAN BIAYA USAHA1" xfId="14977"/>
    <cellStyle name="Normal 6 4" xfId="634"/>
    <cellStyle name="Normal 6 4 2" xfId="14978"/>
    <cellStyle name="Normal 6 4 3" xfId="14979"/>
    <cellStyle name="Normal 6 4 4" xfId="1537"/>
    <cellStyle name="Normal 6 4_PEMBEBANAN BIAYA USAHA1" xfId="14980"/>
    <cellStyle name="Normal 6 5" xfId="14981"/>
    <cellStyle name="Normal 6 5 2" xfId="14982"/>
    <cellStyle name="Normal 6 5 3" xfId="14983"/>
    <cellStyle name="Normal 6 5_PEMBEBANAN BIAYA USAHA1" xfId="14984"/>
    <cellStyle name="Normal 6 6" xfId="14985"/>
    <cellStyle name="Normal 6 7" xfId="14986"/>
    <cellStyle name="Normal 6 8" xfId="14987"/>
    <cellStyle name="Normal 6 9" xfId="14988"/>
    <cellStyle name="Normal 6_CLK 2008 GAPURA FINALok 22-3-09REV" xfId="14989"/>
    <cellStyle name="Normal 60" xfId="779"/>
    <cellStyle name="Normal 60 2" xfId="1139"/>
    <cellStyle name="Normal 60 2 2" xfId="14991"/>
    <cellStyle name="Normal 60 3" xfId="20947"/>
    <cellStyle name="Normal 60 4" xfId="14990"/>
    <cellStyle name="Normal 60 5" xfId="1990"/>
    <cellStyle name="Normal 60 6" xfId="984"/>
    <cellStyle name="Normal 61" xfId="750"/>
    <cellStyle name="Normal 61 2" xfId="1110"/>
    <cellStyle name="Normal 61 2 2" xfId="14993"/>
    <cellStyle name="Normal 61 3" xfId="20948"/>
    <cellStyle name="Normal 61 4" xfId="14992"/>
    <cellStyle name="Normal 61 5" xfId="1991"/>
    <cellStyle name="Normal 61 6" xfId="955"/>
    <cellStyle name="Normal 62" xfId="777"/>
    <cellStyle name="Normal 62 2" xfId="1137"/>
    <cellStyle name="Normal 62 2 2" xfId="14995"/>
    <cellStyle name="Normal 62 3" xfId="20949"/>
    <cellStyle name="Normal 62 4" xfId="14994"/>
    <cellStyle name="Normal 62 5" xfId="1992"/>
    <cellStyle name="Normal 62 6" xfId="982"/>
    <cellStyle name="Normal 63" xfId="752"/>
    <cellStyle name="Normal 63 2" xfId="1112"/>
    <cellStyle name="Normal 63 2 2" xfId="14997"/>
    <cellStyle name="Normal 63 3" xfId="20950"/>
    <cellStyle name="Normal 63 4" xfId="14996"/>
    <cellStyle name="Normal 63 5" xfId="1993"/>
    <cellStyle name="Normal 63 6" xfId="957"/>
    <cellStyle name="Normal 64" xfId="775"/>
    <cellStyle name="Normal 64 2" xfId="1135"/>
    <cellStyle name="Normal 64 2 2" xfId="14999"/>
    <cellStyle name="Normal 64 3" xfId="20951"/>
    <cellStyle name="Normal 64 4" xfId="14998"/>
    <cellStyle name="Normal 64 5" xfId="1994"/>
    <cellStyle name="Normal 64 6" xfId="980"/>
    <cellStyle name="Normal 65" xfId="754"/>
    <cellStyle name="Normal 65 2" xfId="1114"/>
    <cellStyle name="Normal 65 2 2" xfId="15001"/>
    <cellStyle name="Normal 65 3" xfId="15002"/>
    <cellStyle name="Normal 65 4" xfId="20952"/>
    <cellStyle name="Normal 65 5" xfId="15000"/>
    <cellStyle name="Normal 65 6" xfId="1995"/>
    <cellStyle name="Normal 65 7" xfId="959"/>
    <cellStyle name="Normal 66" xfId="773"/>
    <cellStyle name="Normal 66 2" xfId="1133"/>
    <cellStyle name="Normal 66 2 2" xfId="15004"/>
    <cellStyle name="Normal 66 3" xfId="20953"/>
    <cellStyle name="Normal 66 4" xfId="15003"/>
    <cellStyle name="Normal 66 5" xfId="1996"/>
    <cellStyle name="Normal 66 6" xfId="978"/>
    <cellStyle name="Normal 67" xfId="756"/>
    <cellStyle name="Normal 67 2" xfId="1116"/>
    <cellStyle name="Normal 67 2 2" xfId="15006"/>
    <cellStyle name="Normal 67 3" xfId="20954"/>
    <cellStyle name="Normal 67 4" xfId="15005"/>
    <cellStyle name="Normal 67 5" xfId="1997"/>
    <cellStyle name="Normal 67 6" xfId="961"/>
    <cellStyle name="Normal 68" xfId="771"/>
    <cellStyle name="Normal 68 2" xfId="1131"/>
    <cellStyle name="Normal 68 2 2" xfId="15008"/>
    <cellStyle name="Normal 68 3" xfId="20955"/>
    <cellStyle name="Normal 68 4" xfId="15007"/>
    <cellStyle name="Normal 68 5" xfId="1998"/>
    <cellStyle name="Normal 68 6" xfId="976"/>
    <cellStyle name="Normal 69" xfId="758"/>
    <cellStyle name="Normal 69 2" xfId="1118"/>
    <cellStyle name="Normal 69 2 2" xfId="15010"/>
    <cellStyle name="Normal 69 3" xfId="20956"/>
    <cellStyle name="Normal 69 4" xfId="15009"/>
    <cellStyle name="Normal 69 5" xfId="1999"/>
    <cellStyle name="Normal 69 6" xfId="963"/>
    <cellStyle name="Normal 7" xfId="112"/>
    <cellStyle name="Normal 7 10" xfId="15011"/>
    <cellStyle name="Normal 7 11" xfId="15012"/>
    <cellStyle name="Normal 7 12" xfId="15013"/>
    <cellStyle name="Normal 7 13" xfId="15014"/>
    <cellStyle name="Normal 7 14" xfId="15015"/>
    <cellStyle name="Normal 7 15" xfId="15016"/>
    <cellStyle name="Normal 7 16" xfId="20957"/>
    <cellStyle name="Normal 7 2" xfId="113"/>
    <cellStyle name="Normal 7 2 2" xfId="638"/>
    <cellStyle name="Normal 7 2 2 2" xfId="15019"/>
    <cellStyle name="Normal 7 2 2 3" xfId="15018"/>
    <cellStyle name="Normal 7 2 2 4" xfId="1044"/>
    <cellStyle name="Normal 7 2 3" xfId="15020"/>
    <cellStyle name="Normal 7 2 4" xfId="21089"/>
    <cellStyle name="Normal 7 2 5" xfId="15017"/>
    <cellStyle name="Normal 7 2 6" xfId="1197"/>
    <cellStyle name="Normal 7 2 7" xfId="875"/>
    <cellStyle name="Normal 7 3" xfId="637"/>
    <cellStyle name="Normal 7 3 2" xfId="15021"/>
    <cellStyle name="Normal 7 3 3" xfId="1538"/>
    <cellStyle name="Normal 7 3_tagihan bruto" xfId="15022"/>
    <cellStyle name="Normal 7 4" xfId="15023"/>
    <cellStyle name="Normal 7 5" xfId="15024"/>
    <cellStyle name="Normal 7 6" xfId="15025"/>
    <cellStyle name="Normal 7 7" xfId="15026"/>
    <cellStyle name="Normal 7 8" xfId="15027"/>
    <cellStyle name="Normal 7 9" xfId="15028"/>
    <cellStyle name="Normal 7_cf co" xfId="15029"/>
    <cellStyle name="Normal 70" xfId="769"/>
    <cellStyle name="Normal 70 2" xfId="1129"/>
    <cellStyle name="Normal 70 2 2" xfId="15031"/>
    <cellStyle name="Normal 70 3" xfId="20958"/>
    <cellStyle name="Normal 70 4" xfId="15030"/>
    <cellStyle name="Normal 70 5" xfId="2000"/>
    <cellStyle name="Normal 70 6" xfId="974"/>
    <cellStyle name="Normal 71" xfId="760"/>
    <cellStyle name="Normal 71 2" xfId="1120"/>
    <cellStyle name="Normal 71 2 2" xfId="15033"/>
    <cellStyle name="Normal 71 3" xfId="20959"/>
    <cellStyle name="Normal 71 4" xfId="15032"/>
    <cellStyle name="Normal 71 5" xfId="2001"/>
    <cellStyle name="Normal 71 6" xfId="965"/>
    <cellStyle name="Normal 72" xfId="767"/>
    <cellStyle name="Normal 72 2" xfId="1127"/>
    <cellStyle name="Normal 72 2 2" xfId="15036"/>
    <cellStyle name="Normal 72 2 3" xfId="15037"/>
    <cellStyle name="Normal 72 2 4" xfId="15035"/>
    <cellStyle name="Normal 72 3" xfId="15038"/>
    <cellStyle name="Normal 72 4" xfId="20960"/>
    <cellStyle name="Normal 72 5" xfId="15034"/>
    <cellStyle name="Normal 72 6" xfId="2002"/>
    <cellStyle name="Normal 72 7" xfId="972"/>
    <cellStyle name="Normal 72_rekap full cost" xfId="15039"/>
    <cellStyle name="Normal 73" xfId="762"/>
    <cellStyle name="Normal 73 2" xfId="1122"/>
    <cellStyle name="Normal 73 2 2" xfId="15041"/>
    <cellStyle name="Normal 73 3" xfId="20961"/>
    <cellStyle name="Normal 73 4" xfId="15040"/>
    <cellStyle name="Normal 73 5" xfId="2003"/>
    <cellStyle name="Normal 73 6" xfId="967"/>
    <cellStyle name="Normal 74" xfId="765"/>
    <cellStyle name="Normal 74 2" xfId="1125"/>
    <cellStyle name="Normal 74 2 2" xfId="15043"/>
    <cellStyle name="Normal 74 3" xfId="20962"/>
    <cellStyle name="Normal 74 4" xfId="15042"/>
    <cellStyle name="Normal 74 5" xfId="2004"/>
    <cellStyle name="Normal 74 6" xfId="970"/>
    <cellStyle name="Normal 75" xfId="744"/>
    <cellStyle name="Normal 75 2" xfId="1104"/>
    <cellStyle name="Normal 75 2 2" xfId="15045"/>
    <cellStyle name="Normal 75 3" xfId="20963"/>
    <cellStyle name="Normal 75 4" xfId="15044"/>
    <cellStyle name="Normal 75 5" xfId="2005"/>
    <cellStyle name="Normal 75 6" xfId="949"/>
    <cellStyle name="Normal 76" xfId="788"/>
    <cellStyle name="Normal 76 2" xfId="1148"/>
    <cellStyle name="Normal 76 2 2" xfId="15047"/>
    <cellStyle name="Normal 76 3" xfId="20964"/>
    <cellStyle name="Normal 76 4" xfId="15046"/>
    <cellStyle name="Normal 76 5" xfId="2006"/>
    <cellStyle name="Normal 76 6" xfId="993"/>
    <cellStyle name="Normal 77" xfId="815"/>
    <cellStyle name="Normal 77 2" xfId="1174"/>
    <cellStyle name="Normal 77 2 2" xfId="15049"/>
    <cellStyle name="Normal 77 3" xfId="20965"/>
    <cellStyle name="Normal 77 4" xfId="15048"/>
    <cellStyle name="Normal 77 5" xfId="2007"/>
    <cellStyle name="Normal 77 6" xfId="1019"/>
    <cellStyle name="Normal 78" xfId="817"/>
    <cellStyle name="Normal 78 2" xfId="1176"/>
    <cellStyle name="Normal 78 2 2" xfId="15051"/>
    <cellStyle name="Normal 78 3" xfId="20966"/>
    <cellStyle name="Normal 78 4" xfId="15050"/>
    <cellStyle name="Normal 78 5" xfId="2008"/>
    <cellStyle name="Normal 78 6" xfId="1021"/>
    <cellStyle name="Normal 79" xfId="822"/>
    <cellStyle name="Normal 79 2" xfId="1180"/>
    <cellStyle name="Normal 79 2 2" xfId="15053"/>
    <cellStyle name="Normal 79 3" xfId="20967"/>
    <cellStyle name="Normal 79 4" xfId="15052"/>
    <cellStyle name="Normal 79 5" xfId="2009"/>
    <cellStyle name="Normal 79 6" xfId="1024"/>
    <cellStyle name="Normal 8" xfId="114"/>
    <cellStyle name="Normal 8 10" xfId="15054"/>
    <cellStyle name="Normal 8 11" xfId="15055"/>
    <cellStyle name="Normal 8 12" xfId="15056"/>
    <cellStyle name="Normal 8 13" xfId="15057"/>
    <cellStyle name="Normal 8 14" xfId="15058"/>
    <cellStyle name="Normal 8 15" xfId="15059"/>
    <cellStyle name="Normal 8 16" xfId="15060"/>
    <cellStyle name="Normal 8 17" xfId="20968"/>
    <cellStyle name="Normal 8 2" xfId="115"/>
    <cellStyle name="Normal 8 2 2" xfId="239"/>
    <cellStyle name="Normal 8 2 2 2" xfId="347"/>
    <cellStyle name="Normal 8 2 2 2 2" xfId="15063"/>
    <cellStyle name="Normal 8 2 2 2 3" xfId="15062"/>
    <cellStyle name="Normal 8 2 2 3" xfId="455"/>
    <cellStyle name="Normal 8 2 2 3 2" xfId="15064"/>
    <cellStyle name="Normal 8 2 2 4" xfId="15061"/>
    <cellStyle name="Normal 8 2 2 5" xfId="1045"/>
    <cellStyle name="Normal 8 2 3" xfId="293"/>
    <cellStyle name="Normal 8 2 3 2" xfId="15066"/>
    <cellStyle name="Normal 8 2 3 3" xfId="15065"/>
    <cellStyle name="Normal 8 2 4" xfId="401"/>
    <cellStyle name="Normal 8 2 4 2" xfId="15067"/>
    <cellStyle name="Normal 8 2 5" xfId="15068"/>
    <cellStyle name="Normal 8 2 6" xfId="15069"/>
    <cellStyle name="Normal 8 2 7" xfId="15070"/>
    <cellStyle name="Normal 8 2 8" xfId="1198"/>
    <cellStyle name="Normal 8 2 9" xfId="876"/>
    <cellStyle name="Normal 8 3" xfId="116"/>
    <cellStyle name="Normal 8 3 10" xfId="877"/>
    <cellStyle name="Normal 8 3 2" xfId="240"/>
    <cellStyle name="Normal 8 3 2 2" xfId="348"/>
    <cellStyle name="Normal 8 3 2 2 2" xfId="15074"/>
    <cellStyle name="Normal 8 3 2 2 3" xfId="15073"/>
    <cellStyle name="Normal 8 3 2 3" xfId="456"/>
    <cellStyle name="Normal 8 3 2 3 2" xfId="15075"/>
    <cellStyle name="Normal 8 3 2 4" xfId="15072"/>
    <cellStyle name="Normal 8 3 2 5" xfId="1046"/>
    <cellStyle name="Normal 8 3 3" xfId="294"/>
    <cellStyle name="Normal 8 3 3 2" xfId="15077"/>
    <cellStyle name="Normal 8 3 3 3" xfId="15076"/>
    <cellStyle name="Normal 8 3 4" xfId="402"/>
    <cellStyle name="Normal 8 3 4 2" xfId="15078"/>
    <cellStyle name="Normal 8 3 5" xfId="15079"/>
    <cellStyle name="Normal 8 3 6" xfId="15080"/>
    <cellStyle name="Normal 8 3 7" xfId="15081"/>
    <cellStyle name="Normal 8 3 8" xfId="15071"/>
    <cellStyle name="Normal 8 3 9" xfId="1199"/>
    <cellStyle name="Normal 8 4" xfId="238"/>
    <cellStyle name="Normal 8 4 2" xfId="346"/>
    <cellStyle name="Normal 8 4 2 2" xfId="15084"/>
    <cellStyle name="Normal 8 4 2 2 2" xfId="15085"/>
    <cellStyle name="Normal 8 4 2 3" xfId="15086"/>
    <cellStyle name="Normal 8 4 2 4" xfId="15083"/>
    <cellStyle name="Normal 8 4 3" xfId="454"/>
    <cellStyle name="Normal 8 4 3 2" xfId="15088"/>
    <cellStyle name="Normal 8 4 3 3" xfId="15087"/>
    <cellStyle name="Normal 8 4 4" xfId="15089"/>
    <cellStyle name="Normal 8 4 5" xfId="15090"/>
    <cellStyle name="Normal 8 4 6" xfId="15091"/>
    <cellStyle name="Normal 8 4 7" xfId="15092"/>
    <cellStyle name="Normal 8 4 8" xfId="15082"/>
    <cellStyle name="Normal 8 5" xfId="292"/>
    <cellStyle name="Normal 8 5 2" xfId="15094"/>
    <cellStyle name="Normal 8 5 2 2" xfId="15095"/>
    <cellStyle name="Normal 8 5 2 2 2" xfId="15096"/>
    <cellStyle name="Normal 8 5 2 3" xfId="15097"/>
    <cellStyle name="Normal 8 5 3" xfId="15098"/>
    <cellStyle name="Normal 8 5 3 2" xfId="15099"/>
    <cellStyle name="Normal 8 5 4" xfId="15100"/>
    <cellStyle name="Normal 8 5 5" xfId="15101"/>
    <cellStyle name="Normal 8 5 6" xfId="15102"/>
    <cellStyle name="Normal 8 5 7" xfId="15103"/>
    <cellStyle name="Normal 8 5 8" xfId="15093"/>
    <cellStyle name="Normal 8 6" xfId="400"/>
    <cellStyle name="Normal 8 6 2" xfId="15105"/>
    <cellStyle name="Normal 8 6 2 2" xfId="15106"/>
    <cellStyle name="Normal 8 6 2 2 2" xfId="15107"/>
    <cellStyle name="Normal 8 6 2 3" xfId="15108"/>
    <cellStyle name="Normal 8 6 3" xfId="15109"/>
    <cellStyle name="Normal 8 6 3 2" xfId="15110"/>
    <cellStyle name="Normal 8 6 4" xfId="15111"/>
    <cellStyle name="Normal 8 6 5" xfId="15112"/>
    <cellStyle name="Normal 8 6 6" xfId="15113"/>
    <cellStyle name="Normal 8 6 7" xfId="15114"/>
    <cellStyle name="Normal 8 6 8" xfId="15104"/>
    <cellStyle name="Normal 8 7" xfId="639"/>
    <cellStyle name="Normal 8 7 2" xfId="15116"/>
    <cellStyle name="Normal 8 7 2 2" xfId="15117"/>
    <cellStyle name="Normal 8 7 2 2 2" xfId="15118"/>
    <cellStyle name="Normal 8 7 2 3" xfId="15119"/>
    <cellStyle name="Normal 8 7 3" xfId="15120"/>
    <cellStyle name="Normal 8 7 3 2" xfId="15121"/>
    <cellStyle name="Normal 8 7 4" xfId="15122"/>
    <cellStyle name="Normal 8 7 5" xfId="15123"/>
    <cellStyle name="Normal 8 7 6" xfId="15124"/>
    <cellStyle name="Normal 8 7 7" xfId="15125"/>
    <cellStyle name="Normal 8 7 8" xfId="15115"/>
    <cellStyle name="Normal 8 8" xfId="15126"/>
    <cellStyle name="Normal 8 8 2" xfId="15127"/>
    <cellStyle name="Normal 8 8 2 2" xfId="15128"/>
    <cellStyle name="Normal 8 8 2 2 2" xfId="15129"/>
    <cellStyle name="Normal 8 8 2 2 2 2" xfId="15130"/>
    <cellStyle name="Normal 8 8 2 2 3" xfId="15131"/>
    <cellStyle name="Normal 8 8 2 2 4" xfId="15132"/>
    <cellStyle name="Normal 8 8 2 2 5" xfId="15133"/>
    <cellStyle name="Normal 8 8 2 3" xfId="15134"/>
    <cellStyle name="Normal 8 8 2 4" xfId="15135"/>
    <cellStyle name="Normal 8 8 2 5" xfId="15136"/>
    <cellStyle name="Normal 8 8 2 6" xfId="15137"/>
    <cellStyle name="Normal 8 8 3" xfId="15138"/>
    <cellStyle name="Normal 8 8 3 2" xfId="15139"/>
    <cellStyle name="Normal 8 8 4" xfId="15140"/>
    <cellStyle name="Normal 8 8 5" xfId="15141"/>
    <cellStyle name="Normal 8 8 6" xfId="15142"/>
    <cellStyle name="Normal 8 9" xfId="15143"/>
    <cellStyle name="Normal 8_cf co" xfId="15144"/>
    <cellStyle name="Normal 80" xfId="824"/>
    <cellStyle name="Normal 80 2" xfId="1182"/>
    <cellStyle name="Normal 80 2 2" xfId="15146"/>
    <cellStyle name="Normal 80 3" xfId="15147"/>
    <cellStyle name="Normal 80 4" xfId="20969"/>
    <cellStyle name="Normal 80 5" xfId="15145"/>
    <cellStyle name="Normal 80 6" xfId="2010"/>
    <cellStyle name="Normal 80 7" xfId="1026"/>
    <cellStyle name="Normal 81" xfId="825"/>
    <cellStyle name="Normal 81 2" xfId="1183"/>
    <cellStyle name="Normal 81 2 2" xfId="15149"/>
    <cellStyle name="Normal 81 3" xfId="20970"/>
    <cellStyle name="Normal 81 4" xfId="15148"/>
    <cellStyle name="Normal 81 5" xfId="2011"/>
    <cellStyle name="Normal 81 6" xfId="1027"/>
    <cellStyle name="Normal 82" xfId="830"/>
    <cellStyle name="Normal 82 2" xfId="1188"/>
    <cellStyle name="Normal 82 2 2" xfId="20971"/>
    <cellStyle name="Normal 82 3" xfId="15150"/>
    <cellStyle name="Normal 82 4" xfId="2012"/>
    <cellStyle name="Normal 82 5" xfId="1032"/>
    <cellStyle name="Normal 83" xfId="827"/>
    <cellStyle name="Normal 83 2" xfId="1185"/>
    <cellStyle name="Normal 83 2 2" xfId="20972"/>
    <cellStyle name="Normal 83 3" xfId="15151"/>
    <cellStyle name="Normal 83 4" xfId="2013"/>
    <cellStyle name="Normal 83 5" xfId="1029"/>
    <cellStyle name="Normal 84" xfId="660"/>
    <cellStyle name="Normal 84 2" xfId="20973"/>
    <cellStyle name="Normal 84 3" xfId="15152"/>
    <cellStyle name="Normal 84 4" xfId="2014"/>
    <cellStyle name="Normal 85" xfId="834"/>
    <cellStyle name="Normal 85 2" xfId="20974"/>
    <cellStyle name="Normal 85 3" xfId="15153"/>
    <cellStyle name="Normal 85 4" xfId="2015"/>
    <cellStyle name="Normal 86" xfId="835"/>
    <cellStyle name="Normal 86 2" xfId="20975"/>
    <cellStyle name="Normal 86 3" xfId="15154"/>
    <cellStyle name="Normal 86 4" xfId="2016"/>
    <cellStyle name="Normal 87" xfId="839"/>
    <cellStyle name="Normal 87 2" xfId="20976"/>
    <cellStyle name="Normal 87 3" xfId="15155"/>
    <cellStyle name="Normal 87 4" xfId="2017"/>
    <cellStyle name="Normal 88" xfId="840"/>
    <cellStyle name="Normal 88 2" xfId="20977"/>
    <cellStyle name="Normal 88 3" xfId="15156"/>
    <cellStyle name="Normal 88 4" xfId="2018"/>
    <cellStyle name="Normal 89" xfId="841"/>
    <cellStyle name="Normal 89 2" xfId="20978"/>
    <cellStyle name="Normal 89 3" xfId="15157"/>
    <cellStyle name="Normal 89 4" xfId="2019"/>
    <cellStyle name="Normal 9" xfId="117"/>
    <cellStyle name="Normal 9 10" xfId="15158"/>
    <cellStyle name="Normal 9 11" xfId="15159"/>
    <cellStyle name="Normal 9 12" xfId="15160"/>
    <cellStyle name="Normal 9 13" xfId="15161"/>
    <cellStyle name="Normal 9 14" xfId="15162"/>
    <cellStyle name="Normal 9 15" xfId="20979"/>
    <cellStyle name="Normal 9 2" xfId="118"/>
    <cellStyle name="Normal 9 2 2" xfId="242"/>
    <cellStyle name="Normal 9 2 2 2" xfId="350"/>
    <cellStyle name="Normal 9 2 2 2 2" xfId="15165"/>
    <cellStyle name="Normal 9 2 2 3" xfId="458"/>
    <cellStyle name="Normal 9 2 2 4" xfId="15164"/>
    <cellStyle name="Normal 9 2 3" xfId="296"/>
    <cellStyle name="Normal 9 2 3 2" xfId="15166"/>
    <cellStyle name="Normal 9 2 4" xfId="404"/>
    <cellStyle name="Normal 9 2 4 2" xfId="15163"/>
    <cellStyle name="Normal 9 2 5" xfId="641"/>
    <cellStyle name="Normal 9 3" xfId="119"/>
    <cellStyle name="Normal 9 3 2" xfId="243"/>
    <cellStyle name="Normal 9 3 2 2" xfId="351"/>
    <cellStyle name="Normal 9 3 2 3" xfId="459"/>
    <cellStyle name="Normal 9 3 2 4" xfId="15167"/>
    <cellStyle name="Normal 9 3 3" xfId="297"/>
    <cellStyle name="Normal 9 3 4" xfId="405"/>
    <cellStyle name="Normal 9 3 5" xfId="1539"/>
    <cellStyle name="Normal 9 4" xfId="241"/>
    <cellStyle name="Normal 9 4 2" xfId="349"/>
    <cellStyle name="Normal 9 4 3" xfId="457"/>
    <cellStyle name="Normal 9 4 4" xfId="15168"/>
    <cellStyle name="Normal 9 5" xfId="295"/>
    <cellStyle name="Normal 9 5 2" xfId="15169"/>
    <cellStyle name="Normal 9 6" xfId="403"/>
    <cellStyle name="Normal 9 6 2" xfId="15170"/>
    <cellStyle name="Normal 9 7" xfId="640"/>
    <cellStyle name="Normal 9 7 2" xfId="15171"/>
    <cellStyle name="Normal 9 8" xfId="15172"/>
    <cellStyle name="Normal 9 9" xfId="15173"/>
    <cellStyle name="Normal 90" xfId="842"/>
    <cellStyle name="Normal 90 2" xfId="20980"/>
    <cellStyle name="Normal 90 3" xfId="15174"/>
    <cellStyle name="Normal 90 4" xfId="2020"/>
    <cellStyle name="Normal 91" xfId="2021"/>
    <cellStyle name="Normal 91 2" xfId="20981"/>
    <cellStyle name="Normal 91 3" xfId="15175"/>
    <cellStyle name="Normal 92" xfId="2022"/>
    <cellStyle name="Normal 92 2" xfId="20982"/>
    <cellStyle name="Normal 92 3" xfId="15176"/>
    <cellStyle name="Normal 93" xfId="2023"/>
    <cellStyle name="Normal 93 2" xfId="20983"/>
    <cellStyle name="Normal 93 3" xfId="15177"/>
    <cellStyle name="Normal 94" xfId="2024"/>
    <cellStyle name="Normal 94 2" xfId="20984"/>
    <cellStyle name="Normal 94 3" xfId="15178"/>
    <cellStyle name="Normal 95" xfId="2025"/>
    <cellStyle name="Normal 95 2" xfId="20985"/>
    <cellStyle name="Normal 95 3" xfId="15179"/>
    <cellStyle name="Normal 96" xfId="2026"/>
    <cellStyle name="Normal 96 2" xfId="2027"/>
    <cellStyle name="Normal 96 2 2" xfId="20987"/>
    <cellStyle name="Normal 96 3" xfId="20986"/>
    <cellStyle name="Normal 96 4" xfId="15180"/>
    <cellStyle name="Normal 97" xfId="2028"/>
    <cellStyle name="Normal 97 2" xfId="2029"/>
    <cellStyle name="Normal 97 2 2" xfId="20989"/>
    <cellStyle name="Normal 97 3" xfId="20988"/>
    <cellStyle name="Normal 97 4" xfId="15181"/>
    <cellStyle name="Normal 98" xfId="2030"/>
    <cellStyle name="Normal 98 2" xfId="2031"/>
    <cellStyle name="Normal 98 2 2" xfId="20991"/>
    <cellStyle name="Normal 98 3" xfId="20990"/>
    <cellStyle name="Normal 98 4" xfId="15182"/>
    <cellStyle name="Normal 99" xfId="2032"/>
    <cellStyle name="Normal 99 2" xfId="2033"/>
    <cellStyle name="Normal 99 2 2" xfId="20993"/>
    <cellStyle name="Normal 99 2 3" xfId="15184"/>
    <cellStyle name="Normal 99 3" xfId="20992"/>
    <cellStyle name="Normal 99 4" xfId="15183"/>
    <cellStyle name="Normal Bold" xfId="1540"/>
    <cellStyle name="Normal Bold 2" xfId="1541"/>
    <cellStyle name="Normal Bold 2 2" xfId="17767"/>
    <cellStyle name="Normal Bold 2 3" xfId="2068"/>
    <cellStyle name="Normal Bold 3" xfId="17766"/>
    <cellStyle name="Normal Bold 4" xfId="2067"/>
    <cellStyle name="Normal Pct" xfId="1542"/>
    <cellStyle name="Normal Pct 10" xfId="15185"/>
    <cellStyle name="Normal Pct 11" xfId="15186"/>
    <cellStyle name="Normal Pct 12" xfId="15187"/>
    <cellStyle name="Normal Pct 13" xfId="15188"/>
    <cellStyle name="Normal Pct 14" xfId="20994"/>
    <cellStyle name="Normal Pct 2" xfId="1543"/>
    <cellStyle name="Normal Pct 2 2" xfId="20995"/>
    <cellStyle name="Normal Pct 3" xfId="15189"/>
    <cellStyle name="Normal Pct 3 2" xfId="21075"/>
    <cellStyle name="Normal Pct 4" xfId="15190"/>
    <cellStyle name="Normal Pct 5" xfId="15191"/>
    <cellStyle name="Normal Pct 6" xfId="15192"/>
    <cellStyle name="Normal Pct 7" xfId="15193"/>
    <cellStyle name="Normal Pct 8" xfId="15194"/>
    <cellStyle name="Normal Pct 9" xfId="15195"/>
    <cellStyle name="Normál_Berichtswesen 0199" xfId="15196"/>
    <cellStyle name="NormalBlue" xfId="15197"/>
    <cellStyle name="NormalBold" xfId="15198"/>
    <cellStyle name="NormalCurrency" xfId="15199"/>
    <cellStyle name="Normale_GEHeadcount.Template" xfId="15200"/>
    <cellStyle name="NormalGB" xfId="15201"/>
    <cellStyle name="normální_laroux" xfId="15202"/>
    <cellStyle name="NormalNumber%" xfId="15203"/>
    <cellStyle name="Normalny_12" xfId="15204"/>
    <cellStyle name="Note 10" xfId="15205"/>
    <cellStyle name="Note 100" xfId="15206"/>
    <cellStyle name="Note 101" xfId="15207"/>
    <cellStyle name="Note 102" xfId="15208"/>
    <cellStyle name="Note 103" xfId="15209"/>
    <cellStyle name="Note 104" xfId="15210"/>
    <cellStyle name="Note 105" xfId="15211"/>
    <cellStyle name="Note 106" xfId="15212"/>
    <cellStyle name="Note 107" xfId="15213"/>
    <cellStyle name="Note 108" xfId="15214"/>
    <cellStyle name="Note 109" xfId="15215"/>
    <cellStyle name="Note 11" xfId="15216"/>
    <cellStyle name="Note 110" xfId="15217"/>
    <cellStyle name="Note 111" xfId="15218"/>
    <cellStyle name="Note 112" xfId="15219"/>
    <cellStyle name="Note 113" xfId="15220"/>
    <cellStyle name="Note 114" xfId="15221"/>
    <cellStyle name="Note 115" xfId="15222"/>
    <cellStyle name="Note 116" xfId="15223"/>
    <cellStyle name="Note 117" xfId="15224"/>
    <cellStyle name="Note 118" xfId="15225"/>
    <cellStyle name="Note 119" xfId="15226"/>
    <cellStyle name="Note 12" xfId="15227"/>
    <cellStyle name="Note 120" xfId="15228"/>
    <cellStyle name="Note 121" xfId="15229"/>
    <cellStyle name="Note 122" xfId="15230"/>
    <cellStyle name="Note 123" xfId="15231"/>
    <cellStyle name="Note 124" xfId="15232"/>
    <cellStyle name="Note 125" xfId="15233"/>
    <cellStyle name="Note 126" xfId="15234"/>
    <cellStyle name="Note 127" xfId="15235"/>
    <cellStyle name="Note 128" xfId="15236"/>
    <cellStyle name="Note 129" xfId="15237"/>
    <cellStyle name="Note 13" xfId="15238"/>
    <cellStyle name="Note 130" xfId="15239"/>
    <cellStyle name="Note 131" xfId="15240"/>
    <cellStyle name="Note 132" xfId="15241"/>
    <cellStyle name="Note 133" xfId="15242"/>
    <cellStyle name="Note 134" xfId="15243"/>
    <cellStyle name="Note 135" xfId="15244"/>
    <cellStyle name="Note 136" xfId="15245"/>
    <cellStyle name="Note 137" xfId="15246"/>
    <cellStyle name="Note 138" xfId="15247"/>
    <cellStyle name="Note 139" xfId="15248"/>
    <cellStyle name="Note 14" xfId="15249"/>
    <cellStyle name="Note 140" xfId="15250"/>
    <cellStyle name="Note 141" xfId="15251"/>
    <cellStyle name="Note 142" xfId="15252"/>
    <cellStyle name="Note 143" xfId="15253"/>
    <cellStyle name="Note 144" xfId="15254"/>
    <cellStyle name="Note 145" xfId="15255"/>
    <cellStyle name="Note 146" xfId="15256"/>
    <cellStyle name="Note 147" xfId="15257"/>
    <cellStyle name="Note 148" xfId="15258"/>
    <cellStyle name="Note 149" xfId="15259"/>
    <cellStyle name="Note 15" xfId="15260"/>
    <cellStyle name="Note 150" xfId="15261"/>
    <cellStyle name="Note 151" xfId="15262"/>
    <cellStyle name="Note 152" xfId="15263"/>
    <cellStyle name="Note 153" xfId="15264"/>
    <cellStyle name="Note 154" xfId="15265"/>
    <cellStyle name="Note 155" xfId="15266"/>
    <cellStyle name="Note 156" xfId="15267"/>
    <cellStyle name="Note 157" xfId="15268"/>
    <cellStyle name="Note 158" xfId="15269"/>
    <cellStyle name="Note 159" xfId="15270"/>
    <cellStyle name="Note 16" xfId="15271"/>
    <cellStyle name="Note 160" xfId="15272"/>
    <cellStyle name="Note 161" xfId="15273"/>
    <cellStyle name="Note 162" xfId="15274"/>
    <cellStyle name="Note 163" xfId="15275"/>
    <cellStyle name="Note 164" xfId="15276"/>
    <cellStyle name="Note 165" xfId="15277"/>
    <cellStyle name="Note 166" xfId="15278"/>
    <cellStyle name="Note 167" xfId="15279"/>
    <cellStyle name="Note 168" xfId="15280"/>
    <cellStyle name="Note 169" xfId="15281"/>
    <cellStyle name="Note 17" xfId="15282"/>
    <cellStyle name="Note 170" xfId="15283"/>
    <cellStyle name="Note 171" xfId="15284"/>
    <cellStyle name="Note 172" xfId="15285"/>
    <cellStyle name="Note 173" xfId="15286"/>
    <cellStyle name="Note 174" xfId="15287"/>
    <cellStyle name="Note 175" xfId="15288"/>
    <cellStyle name="Note 176" xfId="15289"/>
    <cellStyle name="Note 177" xfId="15290"/>
    <cellStyle name="Note 178" xfId="15291"/>
    <cellStyle name="Note 179" xfId="15292"/>
    <cellStyle name="Note 18" xfId="15293"/>
    <cellStyle name="Note 180" xfId="15294"/>
    <cellStyle name="Note 181" xfId="15295"/>
    <cellStyle name="Note 182" xfId="15296"/>
    <cellStyle name="Note 183" xfId="15297"/>
    <cellStyle name="Note 184" xfId="15298"/>
    <cellStyle name="Note 185" xfId="15299"/>
    <cellStyle name="Note 186" xfId="15300"/>
    <cellStyle name="Note 187" xfId="15301"/>
    <cellStyle name="Note 188" xfId="15302"/>
    <cellStyle name="Note 189" xfId="15303"/>
    <cellStyle name="Note 19" xfId="15304"/>
    <cellStyle name="Note 190" xfId="15305"/>
    <cellStyle name="Note 191" xfId="15306"/>
    <cellStyle name="Note 192" xfId="15307"/>
    <cellStyle name="Note 193" xfId="15308"/>
    <cellStyle name="Note 194" xfId="15309"/>
    <cellStyle name="Note 195" xfId="15310"/>
    <cellStyle name="Note 196" xfId="15311"/>
    <cellStyle name="Note 197" xfId="15312"/>
    <cellStyle name="Note 198" xfId="20996"/>
    <cellStyle name="Note 2" xfId="2034"/>
    <cellStyle name="Note 2 10" xfId="15314"/>
    <cellStyle name="Note 2 11" xfId="15315"/>
    <cellStyle name="Note 2 12" xfId="15316"/>
    <cellStyle name="Note 2 13" xfId="15317"/>
    <cellStyle name="Note 2 14" xfId="15318"/>
    <cellStyle name="Note 2 15" xfId="15319"/>
    <cellStyle name="Note 2 16" xfId="15320"/>
    <cellStyle name="Note 2 17" xfId="15321"/>
    <cellStyle name="Note 2 18" xfId="15322"/>
    <cellStyle name="Note 2 19" xfId="15323"/>
    <cellStyle name="Note 2 2" xfId="15324"/>
    <cellStyle name="Note 2 20" xfId="15325"/>
    <cellStyle name="Note 2 21" xfId="20997"/>
    <cellStyle name="Note 2 22" xfId="15313"/>
    <cellStyle name="Note 2 3" xfId="15326"/>
    <cellStyle name="Note 2 4" xfId="15327"/>
    <cellStyle name="Note 2 5" xfId="15328"/>
    <cellStyle name="Note 2 6" xfId="15329"/>
    <cellStyle name="Note 2 7" xfId="15330"/>
    <cellStyle name="Note 2 8" xfId="15331"/>
    <cellStyle name="Note 2 9" xfId="15332"/>
    <cellStyle name="Note 2_AJE Induk" xfId="15333"/>
    <cellStyle name="Note 20" xfId="15334"/>
    <cellStyle name="Note 21" xfId="15335"/>
    <cellStyle name="Note 22" xfId="15336"/>
    <cellStyle name="Note 23" xfId="15337"/>
    <cellStyle name="Note 24" xfId="15338"/>
    <cellStyle name="Note 25" xfId="15339"/>
    <cellStyle name="Note 26" xfId="15340"/>
    <cellStyle name="Note 27" xfId="15341"/>
    <cellStyle name="Note 28" xfId="15342"/>
    <cellStyle name="Note 29" xfId="15343"/>
    <cellStyle name="Note 3" xfId="2035"/>
    <cellStyle name="Note 3 2" xfId="15345"/>
    <cellStyle name="Note 3 3" xfId="20998"/>
    <cellStyle name="Note 3 4" xfId="15344"/>
    <cellStyle name="Note 30" xfId="15346"/>
    <cellStyle name="Note 31" xfId="15347"/>
    <cellStyle name="Note 32" xfId="15348"/>
    <cellStyle name="Note 33" xfId="15349"/>
    <cellStyle name="Note 34" xfId="15350"/>
    <cellStyle name="Note 35" xfId="15351"/>
    <cellStyle name="Note 36" xfId="15352"/>
    <cellStyle name="Note 37" xfId="15353"/>
    <cellStyle name="Note 38" xfId="15354"/>
    <cellStyle name="Note 39" xfId="15355"/>
    <cellStyle name="Note 4" xfId="2036"/>
    <cellStyle name="Note 4 2" xfId="20999"/>
    <cellStyle name="Note 4 3" xfId="15356"/>
    <cellStyle name="Note 40" xfId="15357"/>
    <cellStyle name="Note 41" xfId="15358"/>
    <cellStyle name="Note 42" xfId="15359"/>
    <cellStyle name="Note 43" xfId="15360"/>
    <cellStyle name="Note 44" xfId="15361"/>
    <cellStyle name="Note 45" xfId="15362"/>
    <cellStyle name="Note 46" xfId="15363"/>
    <cellStyle name="Note 47" xfId="15364"/>
    <cellStyle name="Note 48" xfId="15365"/>
    <cellStyle name="Note 49" xfId="15366"/>
    <cellStyle name="Note 5" xfId="15367"/>
    <cellStyle name="Note 5 2" xfId="21000"/>
    <cellStyle name="Note 50" xfId="15368"/>
    <cellStyle name="Note 51" xfId="15369"/>
    <cellStyle name="Note 52" xfId="15370"/>
    <cellStyle name="Note 53" xfId="15371"/>
    <cellStyle name="Note 54" xfId="15372"/>
    <cellStyle name="Note 55" xfId="15373"/>
    <cellStyle name="Note 56" xfId="15374"/>
    <cellStyle name="Note 57" xfId="15375"/>
    <cellStyle name="Note 58" xfId="15376"/>
    <cellStyle name="Note 59" xfId="15377"/>
    <cellStyle name="Note 6" xfId="15378"/>
    <cellStyle name="Note 60" xfId="15379"/>
    <cellStyle name="Note 61" xfId="15380"/>
    <cellStyle name="Note 62" xfId="15381"/>
    <cellStyle name="Note 63" xfId="15382"/>
    <cellStyle name="Note 64" xfId="15383"/>
    <cellStyle name="Note 65" xfId="15384"/>
    <cellStyle name="Note 66" xfId="15385"/>
    <cellStyle name="Note 67" xfId="15386"/>
    <cellStyle name="Note 68" xfId="15387"/>
    <cellStyle name="Note 69" xfId="15388"/>
    <cellStyle name="Note 7" xfId="15389"/>
    <cellStyle name="Note 70" xfId="15390"/>
    <cellStyle name="Note 71" xfId="15391"/>
    <cellStyle name="Note 72" xfId="15392"/>
    <cellStyle name="Note 73" xfId="15393"/>
    <cellStyle name="Note 74" xfId="15394"/>
    <cellStyle name="Note 75" xfId="15395"/>
    <cellStyle name="Note 76" xfId="15396"/>
    <cellStyle name="Note 77" xfId="15397"/>
    <cellStyle name="Note 78" xfId="15398"/>
    <cellStyle name="Note 79" xfId="15399"/>
    <cellStyle name="Note 8" xfId="15400"/>
    <cellStyle name="Note 80" xfId="15401"/>
    <cellStyle name="Note 81" xfId="15402"/>
    <cellStyle name="Note 82" xfId="15403"/>
    <cellStyle name="Note 83" xfId="15404"/>
    <cellStyle name="Note 84" xfId="15405"/>
    <cellStyle name="Note 85" xfId="15406"/>
    <cellStyle name="Note 86" xfId="15407"/>
    <cellStyle name="Note 87" xfId="15408"/>
    <cellStyle name="Note 88" xfId="15409"/>
    <cellStyle name="Note 89" xfId="15410"/>
    <cellStyle name="Note 9" xfId="15411"/>
    <cellStyle name="Note 90" xfId="15412"/>
    <cellStyle name="Note 91" xfId="15413"/>
    <cellStyle name="Note 92" xfId="15414"/>
    <cellStyle name="Note 93" xfId="15415"/>
    <cellStyle name="Note 94" xfId="15416"/>
    <cellStyle name="Note 95" xfId="15417"/>
    <cellStyle name="Note 96" xfId="15418"/>
    <cellStyle name="Note 97" xfId="15419"/>
    <cellStyle name="Note 98" xfId="15420"/>
    <cellStyle name="Note 99" xfId="15421"/>
    <cellStyle name="Note heading" xfId="15422"/>
    <cellStyle name="Note heading 10" xfId="15423"/>
    <cellStyle name="Note heading 11" xfId="15424"/>
    <cellStyle name="Note heading 12" xfId="15425"/>
    <cellStyle name="Note heading 13" xfId="15426"/>
    <cellStyle name="Note heading 2" xfId="15427"/>
    <cellStyle name="Note heading 3" xfId="15428"/>
    <cellStyle name="Note heading 4" xfId="15429"/>
    <cellStyle name="Note heading 5" xfId="15430"/>
    <cellStyle name="Note heading 6" xfId="15431"/>
    <cellStyle name="Note heading 7" xfId="15432"/>
    <cellStyle name="Note heading 8" xfId="15433"/>
    <cellStyle name="Note heading 9" xfId="15434"/>
    <cellStyle name="Notes" xfId="15435"/>
    <cellStyle name="NPPESalesPct" xfId="1544"/>
    <cellStyle name="NPPESalesPct 10" xfId="15436"/>
    <cellStyle name="NPPESalesPct 11" xfId="15437"/>
    <cellStyle name="NPPESalesPct 12" xfId="15438"/>
    <cellStyle name="NPPESalesPct 13" xfId="15439"/>
    <cellStyle name="NPPESalesPct 14" xfId="21001"/>
    <cellStyle name="NPPESalesPct 2" xfId="1545"/>
    <cellStyle name="NPPESalesPct 2 2" xfId="21002"/>
    <cellStyle name="NPPESalesPct 3" xfId="15440"/>
    <cellStyle name="NPPESalesPct 3 2" xfId="21076"/>
    <cellStyle name="NPPESalesPct 4" xfId="15441"/>
    <cellStyle name="NPPESalesPct 5" xfId="15442"/>
    <cellStyle name="NPPESalesPct 6" xfId="15443"/>
    <cellStyle name="NPPESalesPct 7" xfId="15444"/>
    <cellStyle name="NPPESalesPct 8" xfId="15445"/>
    <cellStyle name="NPPESalesPct 9" xfId="15446"/>
    <cellStyle name="Num0Un" xfId="15447"/>
    <cellStyle name="Num1" xfId="15448"/>
    <cellStyle name="Num2" xfId="15449"/>
    <cellStyle name="Num2Un" xfId="15450"/>
    <cellStyle name="Number" xfId="15451"/>
    <cellStyle name="Numbers" xfId="15452"/>
    <cellStyle name="Numbers - Bold" xfId="15453"/>
    <cellStyle name="Numbers_6079BX" xfId="15454"/>
    <cellStyle name="NWI%S" xfId="1546"/>
    <cellStyle name="NWI%S 10" xfId="15455"/>
    <cellStyle name="NWI%S 11" xfId="15456"/>
    <cellStyle name="NWI%S 12" xfId="15457"/>
    <cellStyle name="NWI%S 13" xfId="15458"/>
    <cellStyle name="NWI%S 14" xfId="21003"/>
    <cellStyle name="NWI%S 2" xfId="1547"/>
    <cellStyle name="NWI%S 2 2" xfId="21004"/>
    <cellStyle name="NWI%S 3" xfId="15459"/>
    <cellStyle name="NWI%S 4" xfId="15460"/>
    <cellStyle name="NWI%S 5" xfId="15461"/>
    <cellStyle name="NWI%S 6" xfId="15462"/>
    <cellStyle name="NWI%S 7" xfId="15463"/>
    <cellStyle name="NWI%S 8" xfId="15464"/>
    <cellStyle name="NWI%S 9" xfId="15465"/>
    <cellStyle name="o" xfId="15466"/>
    <cellStyle name="Œ…‹æØ‚è [0.00]_!!!GO" xfId="15467"/>
    <cellStyle name="Œ…‹æØ‚è_!!!GO" xfId="15468"/>
    <cellStyle name="OfWhich" xfId="120"/>
    <cellStyle name="Omet" xfId="15469"/>
    <cellStyle name="one" xfId="15470"/>
    <cellStyle name="one 2" xfId="15471"/>
    <cellStyle name="Option_Added_Cont_Desc" xfId="15472"/>
    <cellStyle name="Output 10" xfId="15473"/>
    <cellStyle name="Output 100" xfId="15474"/>
    <cellStyle name="Output 101" xfId="15475"/>
    <cellStyle name="Output 102" xfId="15476"/>
    <cellStyle name="Output 103" xfId="15477"/>
    <cellStyle name="Output 104" xfId="15478"/>
    <cellStyle name="Output 105" xfId="15479"/>
    <cellStyle name="Output 106" xfId="15480"/>
    <cellStyle name="Output 107" xfId="15481"/>
    <cellStyle name="Output 108" xfId="15482"/>
    <cellStyle name="Output 109" xfId="15483"/>
    <cellStyle name="Output 11" xfId="15484"/>
    <cellStyle name="Output 110" xfId="15485"/>
    <cellStyle name="Output 111" xfId="15486"/>
    <cellStyle name="Output 112" xfId="15487"/>
    <cellStyle name="Output 113" xfId="15488"/>
    <cellStyle name="Output 114" xfId="15489"/>
    <cellStyle name="Output 115" xfId="15490"/>
    <cellStyle name="Output 116" xfId="15491"/>
    <cellStyle name="Output 117" xfId="15492"/>
    <cellStyle name="Output 118" xfId="15493"/>
    <cellStyle name="Output 119" xfId="15494"/>
    <cellStyle name="Output 12" xfId="15495"/>
    <cellStyle name="Output 120" xfId="15496"/>
    <cellStyle name="Output 121" xfId="15497"/>
    <cellStyle name="Output 122" xfId="15498"/>
    <cellStyle name="Output 123" xfId="15499"/>
    <cellStyle name="Output 124" xfId="15500"/>
    <cellStyle name="Output 125" xfId="15501"/>
    <cellStyle name="Output 126" xfId="15502"/>
    <cellStyle name="Output 127" xfId="15503"/>
    <cellStyle name="Output 128" xfId="15504"/>
    <cellStyle name="Output 129" xfId="15505"/>
    <cellStyle name="Output 13" xfId="15506"/>
    <cellStyle name="Output 130" xfId="15507"/>
    <cellStyle name="Output 131" xfId="15508"/>
    <cellStyle name="Output 132" xfId="15509"/>
    <cellStyle name="Output 133" xfId="15510"/>
    <cellStyle name="Output 134" xfId="15511"/>
    <cellStyle name="Output 135" xfId="15512"/>
    <cellStyle name="Output 136" xfId="15513"/>
    <cellStyle name="Output 137" xfId="15514"/>
    <cellStyle name="Output 138" xfId="15515"/>
    <cellStyle name="Output 139" xfId="15516"/>
    <cellStyle name="Output 14" xfId="15517"/>
    <cellStyle name="Output 140" xfId="15518"/>
    <cellStyle name="Output 141" xfId="15519"/>
    <cellStyle name="Output 142" xfId="15520"/>
    <cellStyle name="Output 143" xfId="15521"/>
    <cellStyle name="Output 144" xfId="15522"/>
    <cellStyle name="Output 145" xfId="15523"/>
    <cellStyle name="Output 146" xfId="15524"/>
    <cellStyle name="Output 147" xfId="21005"/>
    <cellStyle name="Output 15" xfId="15525"/>
    <cellStyle name="Output 16" xfId="15526"/>
    <cellStyle name="Output 17" xfId="15527"/>
    <cellStyle name="Output 18" xfId="15528"/>
    <cellStyle name="Output 19" xfId="15529"/>
    <cellStyle name="Output 2" xfId="2037"/>
    <cellStyle name="Output 2 2" xfId="15531"/>
    <cellStyle name="Output 2 3" xfId="15532"/>
    <cellStyle name="Output 2 4" xfId="15533"/>
    <cellStyle name="Output 2 5" xfId="15534"/>
    <cellStyle name="Output 2 6" xfId="21006"/>
    <cellStyle name="Output 2 7" xfId="15530"/>
    <cellStyle name="Output 2_AJE Induk" xfId="15535"/>
    <cellStyle name="Output 20" xfId="15536"/>
    <cellStyle name="Output 21" xfId="15537"/>
    <cellStyle name="Output 22" xfId="15538"/>
    <cellStyle name="Output 23" xfId="15539"/>
    <cellStyle name="Output 24" xfId="15540"/>
    <cellStyle name="Output 25" xfId="15541"/>
    <cellStyle name="Output 26" xfId="15542"/>
    <cellStyle name="Output 27" xfId="15543"/>
    <cellStyle name="Output 28" xfId="15544"/>
    <cellStyle name="Output 29" xfId="15545"/>
    <cellStyle name="Output 3" xfId="2038"/>
    <cellStyle name="Output 3 2" xfId="21007"/>
    <cellStyle name="Output 3 3" xfId="15546"/>
    <cellStyle name="Output 30" xfId="15547"/>
    <cellStyle name="Output 31" xfId="15548"/>
    <cellStyle name="Output 32" xfId="15549"/>
    <cellStyle name="Output 33" xfId="15550"/>
    <cellStyle name="Output 34" xfId="15551"/>
    <cellStyle name="Output 35" xfId="15552"/>
    <cellStyle name="Output 36" xfId="15553"/>
    <cellStyle name="Output 37" xfId="15554"/>
    <cellStyle name="Output 38" xfId="15555"/>
    <cellStyle name="Output 39" xfId="15556"/>
    <cellStyle name="Output 4" xfId="2039"/>
    <cellStyle name="Output 4 2" xfId="21008"/>
    <cellStyle name="Output 4 3" xfId="15557"/>
    <cellStyle name="Output 40" xfId="15558"/>
    <cellStyle name="Output 41" xfId="15559"/>
    <cellStyle name="Output 42" xfId="15560"/>
    <cellStyle name="Output 43" xfId="15561"/>
    <cellStyle name="Output 44" xfId="15562"/>
    <cellStyle name="Output 45" xfId="15563"/>
    <cellStyle name="Output 46" xfId="15564"/>
    <cellStyle name="Output 47" xfId="15565"/>
    <cellStyle name="Output 48" xfId="15566"/>
    <cellStyle name="Output 49" xfId="15567"/>
    <cellStyle name="Output 5" xfId="15568"/>
    <cellStyle name="Output 5 2" xfId="21009"/>
    <cellStyle name="Output 50" xfId="15569"/>
    <cellStyle name="Output 51" xfId="15570"/>
    <cellStyle name="Output 52" xfId="15571"/>
    <cellStyle name="Output 53" xfId="15572"/>
    <cellStyle name="Output 54" xfId="15573"/>
    <cellStyle name="Output 55" xfId="15574"/>
    <cellStyle name="Output 56" xfId="15575"/>
    <cellStyle name="Output 57" xfId="15576"/>
    <cellStyle name="Output 58" xfId="15577"/>
    <cellStyle name="Output 59" xfId="15578"/>
    <cellStyle name="Output 6" xfId="15579"/>
    <cellStyle name="Output 60" xfId="15580"/>
    <cellStyle name="Output 61" xfId="15581"/>
    <cellStyle name="Output 62" xfId="15582"/>
    <cellStyle name="Output 63" xfId="15583"/>
    <cellStyle name="Output 64" xfId="15584"/>
    <cellStyle name="Output 65" xfId="15585"/>
    <cellStyle name="Output 66" xfId="15586"/>
    <cellStyle name="Output 67" xfId="15587"/>
    <cellStyle name="Output 68" xfId="15588"/>
    <cellStyle name="Output 69" xfId="15589"/>
    <cellStyle name="Output 7" xfId="15590"/>
    <cellStyle name="Output 70" xfId="15591"/>
    <cellStyle name="Output 71" xfId="15592"/>
    <cellStyle name="Output 72" xfId="15593"/>
    <cellStyle name="Output 73" xfId="15594"/>
    <cellStyle name="Output 74" xfId="15595"/>
    <cellStyle name="Output 75" xfId="15596"/>
    <cellStyle name="Output 76" xfId="15597"/>
    <cellStyle name="Output 77" xfId="15598"/>
    <cellStyle name="Output 78" xfId="15599"/>
    <cellStyle name="Output 79" xfId="15600"/>
    <cellStyle name="Output 8" xfId="15601"/>
    <cellStyle name="Output 80" xfId="15602"/>
    <cellStyle name="Output 81" xfId="15603"/>
    <cellStyle name="Output 82" xfId="15604"/>
    <cellStyle name="Output 83" xfId="15605"/>
    <cellStyle name="Output 84" xfId="15606"/>
    <cellStyle name="Output 85" xfId="15607"/>
    <cellStyle name="Output 86" xfId="15608"/>
    <cellStyle name="Output 87" xfId="15609"/>
    <cellStyle name="Output 88" xfId="15610"/>
    <cellStyle name="Output 89" xfId="15611"/>
    <cellStyle name="Output 9" xfId="15612"/>
    <cellStyle name="Output 90" xfId="15613"/>
    <cellStyle name="Output 91" xfId="15614"/>
    <cellStyle name="Output 92" xfId="15615"/>
    <cellStyle name="Output 93" xfId="15616"/>
    <cellStyle name="Output 94" xfId="15617"/>
    <cellStyle name="Output 95" xfId="15618"/>
    <cellStyle name="Output 96" xfId="15619"/>
    <cellStyle name="Output 97" xfId="15620"/>
    <cellStyle name="Output 98" xfId="15621"/>
    <cellStyle name="Output 99" xfId="15622"/>
    <cellStyle name="Output Amounts" xfId="15623"/>
    <cellStyle name="Output Column Headings" xfId="15624"/>
    <cellStyle name="Output Column Headings 2" xfId="15625"/>
    <cellStyle name="Output Column Headings 3" xfId="15626"/>
    <cellStyle name="Output Column Headings_tagihan bruto" xfId="15627"/>
    <cellStyle name="Output Line Items" xfId="15628"/>
    <cellStyle name="Output Line Items 2" xfId="15629"/>
    <cellStyle name="Output Line Items 3" xfId="15630"/>
    <cellStyle name="OUTPUT LINE ITEMS 4" xfId="15631"/>
    <cellStyle name="OUTPUT LINE ITEMS 5" xfId="15632"/>
    <cellStyle name="OUTPUT LINE ITEMS 6" xfId="15633"/>
    <cellStyle name="Output Line Items_tagihan bruto" xfId="15634"/>
    <cellStyle name="Output Report Heading" xfId="15635"/>
    <cellStyle name="Output Report Heading 2" xfId="15636"/>
    <cellStyle name="Output Report Heading 3" xfId="15637"/>
    <cellStyle name="OUTPUT REPORT HEADING 4" xfId="15638"/>
    <cellStyle name="OUTPUT REPORT HEADING 5" xfId="15639"/>
    <cellStyle name="OUTPUT REPORT HEADING 6" xfId="15640"/>
    <cellStyle name="Output Report Heading_tagihan bruto" xfId="15641"/>
    <cellStyle name="Output Report Title" xfId="15642"/>
    <cellStyle name="OUTPUT REPORT TITLE 2" xfId="15643"/>
    <cellStyle name="P&amp;L Numbers" xfId="15644"/>
    <cellStyle name="P/N" xfId="15645"/>
    <cellStyle name="Page Heading" xfId="15646"/>
    <cellStyle name="Page Heading Large" xfId="15647"/>
    <cellStyle name="Page Heading Small" xfId="15648"/>
    <cellStyle name="Page Heading_tagihan bruto" xfId="15649"/>
    <cellStyle name="Page Number" xfId="15650"/>
    <cellStyle name="Palatino" xfId="15651"/>
    <cellStyle name="pb_page_heading_LS" xfId="15652"/>
    <cellStyle name="pc1" xfId="1548"/>
    <cellStyle name="pc1 10" xfId="15653"/>
    <cellStyle name="pc1 11" xfId="15654"/>
    <cellStyle name="pc1 12" xfId="15655"/>
    <cellStyle name="pc1 13" xfId="15656"/>
    <cellStyle name="pc1 14" xfId="21010"/>
    <cellStyle name="pc1 2" xfId="1549"/>
    <cellStyle name="pc1 2 2" xfId="21011"/>
    <cellStyle name="pc1 3" xfId="15657"/>
    <cellStyle name="pc1 3 2" xfId="21077"/>
    <cellStyle name="pc1 4" xfId="15658"/>
    <cellStyle name="pc1 5" xfId="15659"/>
    <cellStyle name="pc1 6" xfId="15660"/>
    <cellStyle name="pc1 7" xfId="15661"/>
    <cellStyle name="pc1 8" xfId="15662"/>
    <cellStyle name="pc1 9" xfId="15663"/>
    <cellStyle name="pe" xfId="15664"/>
    <cellStyle name="PEG" xfId="15665"/>
    <cellStyle name="per.style" xfId="1550"/>
    <cellStyle name="per.style 10" xfId="15666"/>
    <cellStyle name="per.style 11" xfId="15667"/>
    <cellStyle name="per.style 12" xfId="15668"/>
    <cellStyle name="per.style 13" xfId="15669"/>
    <cellStyle name="per.style 2" xfId="15670"/>
    <cellStyle name="per.style 3" xfId="15671"/>
    <cellStyle name="per.style 4" xfId="15672"/>
    <cellStyle name="per.style 5" xfId="15673"/>
    <cellStyle name="per.style 6" xfId="15674"/>
    <cellStyle name="per.style 7" xfId="15675"/>
    <cellStyle name="per.style 8" xfId="15676"/>
    <cellStyle name="per.style 9" xfId="15677"/>
    <cellStyle name="Perc1" xfId="15678"/>
    <cellStyle name="Percent" xfId="21195" builtinId="5"/>
    <cellStyle name="Percent - 1 Decimal" xfId="15679"/>
    <cellStyle name="Percent %" xfId="15680"/>
    <cellStyle name="Percent % Long Underline" xfId="15681"/>
    <cellStyle name="Percent %_Worksheet in  US Financial Statements Ref. Workbook - Single Co" xfId="15682"/>
    <cellStyle name="Percent (0)" xfId="15683"/>
    <cellStyle name="Percent (0) 10" xfId="15684"/>
    <cellStyle name="Percent (0) 11" xfId="15685"/>
    <cellStyle name="Percent (0) 12" xfId="15686"/>
    <cellStyle name="Percent (0) 13" xfId="15687"/>
    <cellStyle name="Percent (0) 2" xfId="15688"/>
    <cellStyle name="Percent (0) 3" xfId="15689"/>
    <cellStyle name="Percent (0) 4" xfId="15690"/>
    <cellStyle name="Percent (0) 5" xfId="15691"/>
    <cellStyle name="Percent (0) 6" xfId="15692"/>
    <cellStyle name="Percent (0) 7" xfId="15693"/>
    <cellStyle name="Percent (0) 8" xfId="15694"/>
    <cellStyle name="Percent (0) 9" xfId="15695"/>
    <cellStyle name="Percent [0]" xfId="1551"/>
    <cellStyle name="Percent [0] 10" xfId="15696"/>
    <cellStyle name="Percent [0] 11" xfId="15697"/>
    <cellStyle name="Percent [0] 12" xfId="15698"/>
    <cellStyle name="Percent [0] 13" xfId="15699"/>
    <cellStyle name="Percent [0] 14" xfId="21013"/>
    <cellStyle name="Percent [0] 2" xfId="1552"/>
    <cellStyle name="Percent [0] 2 2" xfId="21014"/>
    <cellStyle name="Percent [0] 3" xfId="15700"/>
    <cellStyle name="Percent [0] 3 2" xfId="21078"/>
    <cellStyle name="Percent [0] 4" xfId="15701"/>
    <cellStyle name="Percent [0] 5" xfId="15702"/>
    <cellStyle name="Percent [0] 6" xfId="15703"/>
    <cellStyle name="Percent [0] 7" xfId="15704"/>
    <cellStyle name="Percent [0] 8" xfId="15705"/>
    <cellStyle name="Percent [0] 9" xfId="15706"/>
    <cellStyle name="Percent [0]_tagihan bruto" xfId="15707"/>
    <cellStyle name="Percent [00]" xfId="1553"/>
    <cellStyle name="Percent [00] 2" xfId="1554"/>
    <cellStyle name="Percent [00] 3" xfId="15708"/>
    <cellStyle name="Percent [00] 4" xfId="15709"/>
    <cellStyle name="Percent [00]_tagihan bruto" xfId="15710"/>
    <cellStyle name="Percent [1]" xfId="1555"/>
    <cellStyle name="Percent [1] 10" xfId="15711"/>
    <cellStyle name="Percent [1] 11" xfId="15712"/>
    <cellStyle name="Percent [1] 12" xfId="15713"/>
    <cellStyle name="Percent [1] 13" xfId="15714"/>
    <cellStyle name="Percent [1] 14" xfId="21015"/>
    <cellStyle name="Percent [1] 2" xfId="1556"/>
    <cellStyle name="Percent [1] 2 2" xfId="21016"/>
    <cellStyle name="Percent [1] 3" xfId="15715"/>
    <cellStyle name="Percent [1] 3 2" xfId="21079"/>
    <cellStyle name="Percent [1] 4" xfId="15716"/>
    <cellStyle name="Percent [1] 5" xfId="15717"/>
    <cellStyle name="Percent [1] 6" xfId="15718"/>
    <cellStyle name="Percent [1] 7" xfId="15719"/>
    <cellStyle name="Percent [1] 8" xfId="15720"/>
    <cellStyle name="Percent [1] 9" xfId="15721"/>
    <cellStyle name="Percent [2]" xfId="642"/>
    <cellStyle name="Percent [2] 10" xfId="15722"/>
    <cellStyle name="Percent [2] 11" xfId="15723"/>
    <cellStyle name="Percent [2] 12" xfId="15724"/>
    <cellStyle name="Percent [2] 13" xfId="15725"/>
    <cellStyle name="Percent [2] 14" xfId="878"/>
    <cellStyle name="Percent [2] 2" xfId="1557"/>
    <cellStyle name="Percent [2] 3" xfId="15726"/>
    <cellStyle name="Percent [2] 4" xfId="15727"/>
    <cellStyle name="Percent [2] 5" xfId="15728"/>
    <cellStyle name="Percent [2] 6" xfId="15729"/>
    <cellStyle name="Percent [2] 7" xfId="15730"/>
    <cellStyle name="Percent [2] 8" xfId="15731"/>
    <cellStyle name="Percent [2] 9" xfId="15732"/>
    <cellStyle name="Percent [2]_AJE Induk" xfId="15733"/>
    <cellStyle name="Percent 0.0%" xfId="15734"/>
    <cellStyle name="Percent 0.0% Long Underline" xfId="15735"/>
    <cellStyle name="Percent 0.00%" xfId="15736"/>
    <cellStyle name="Percent 0.00% Long Underline" xfId="15737"/>
    <cellStyle name="Percent 0.000%" xfId="15738"/>
    <cellStyle name="Percent 0.000% Long Underline" xfId="15739"/>
    <cellStyle name="Percent 10" xfId="122"/>
    <cellStyle name="Percent 10 2" xfId="644"/>
    <cellStyle name="Percent 10 2 2" xfId="1559"/>
    <cellStyle name="Percent 10 3" xfId="645"/>
    <cellStyle name="Percent 10 3 2" xfId="15740"/>
    <cellStyle name="Percent 10 4" xfId="643"/>
    <cellStyle name="Percent 10 4 2" xfId="1558"/>
    <cellStyle name="Percent 11" xfId="121"/>
    <cellStyle name="Percent 11 2" xfId="647"/>
    <cellStyle name="Percent 11 2 2" xfId="1561"/>
    <cellStyle name="Percent 11 3" xfId="646"/>
    <cellStyle name="Percent 11 3 2" xfId="15741"/>
    <cellStyle name="Percent 11 3 3" xfId="1560"/>
    <cellStyle name="Percent 11 4" xfId="15742"/>
    <cellStyle name="Percent 12" xfId="648"/>
    <cellStyle name="Percent 12 2" xfId="1563"/>
    <cellStyle name="Percent 12 3" xfId="1562"/>
    <cellStyle name="Percent 12 3 2" xfId="15743"/>
    <cellStyle name="Percent 12 4" xfId="15744"/>
    <cellStyle name="Percent 13" xfId="649"/>
    <cellStyle name="Percent 13 2" xfId="650"/>
    <cellStyle name="Percent 13 2 2" xfId="1565"/>
    <cellStyle name="Percent 13 2 3" xfId="879"/>
    <cellStyle name="Percent 13 3" xfId="1564"/>
    <cellStyle name="Percent 13 3 2" xfId="15745"/>
    <cellStyle name="Percent 13 4" xfId="15746"/>
    <cellStyle name="Percent 14" xfId="684"/>
    <cellStyle name="Percent 14 2" xfId="1048"/>
    <cellStyle name="Percent 14 2 2" xfId="15747"/>
    <cellStyle name="Percent 14 3" xfId="15748"/>
    <cellStyle name="Percent 14 4" xfId="15749"/>
    <cellStyle name="Percent 14 5" xfId="1566"/>
    <cellStyle name="Percent 14 6" xfId="891"/>
    <cellStyle name="Percent 15" xfId="690"/>
    <cellStyle name="Percent 15 2" xfId="1054"/>
    <cellStyle name="Percent 15 2 2" xfId="15750"/>
    <cellStyle name="Percent 15 3" xfId="15751"/>
    <cellStyle name="Percent 15 4" xfId="15752"/>
    <cellStyle name="Percent 15 5" xfId="1567"/>
    <cellStyle name="Percent 15 6" xfId="897"/>
    <cellStyle name="Percent 16" xfId="733"/>
    <cellStyle name="Percent 16 2" xfId="1094"/>
    <cellStyle name="Percent 16 2 2" xfId="15754"/>
    <cellStyle name="Percent 16 3" xfId="15755"/>
    <cellStyle name="Percent 16 4" xfId="15756"/>
    <cellStyle name="Percent 16 5" xfId="15753"/>
    <cellStyle name="Percent 16 6" xfId="2051"/>
    <cellStyle name="Percent 16 7" xfId="938"/>
    <cellStyle name="Percent 17" xfId="735"/>
    <cellStyle name="Percent 17 2" xfId="1095"/>
    <cellStyle name="Percent 17 2 2" xfId="15758"/>
    <cellStyle name="Percent 17 3" xfId="15757"/>
    <cellStyle name="Percent 17 4" xfId="940"/>
    <cellStyle name="Percent 18" xfId="737"/>
    <cellStyle name="Percent 18 2" xfId="1097"/>
    <cellStyle name="Percent 18 2 2" xfId="15760"/>
    <cellStyle name="Percent 18 3" xfId="15761"/>
    <cellStyle name="Percent 18 4" xfId="15759"/>
    <cellStyle name="Percent 18 5" xfId="942"/>
    <cellStyle name="Percent 19" xfId="738"/>
    <cellStyle name="Percent 19 2" xfId="1098"/>
    <cellStyle name="Percent 19 2 2" xfId="15763"/>
    <cellStyle name="Percent 19 3" xfId="15762"/>
    <cellStyle name="Percent 19 4" xfId="943"/>
    <cellStyle name="Percent 2" xfId="123"/>
    <cellStyle name="Percent 2 10" xfId="15764"/>
    <cellStyle name="Percent 2 11" xfId="15765"/>
    <cellStyle name="Percent 2 12" xfId="15766"/>
    <cellStyle name="Percent 2 13" xfId="15767"/>
    <cellStyle name="Percent 2 14" xfId="15768"/>
    <cellStyle name="Percent 2 15" xfId="15769"/>
    <cellStyle name="Percent 2 2" xfId="124"/>
    <cellStyle name="Percent 2 2 2" xfId="125"/>
    <cellStyle name="Percent 2 2 2 2" xfId="653"/>
    <cellStyle name="Percent 2 2 2 2 2" xfId="21017"/>
    <cellStyle name="Percent 2 2 2 3" xfId="881"/>
    <cellStyle name="Percent 2 2 3" xfId="654"/>
    <cellStyle name="Percent 2 2 3 2" xfId="882"/>
    <cellStyle name="Percent 2 2 4" xfId="715"/>
    <cellStyle name="Percent 2 2 4 2" xfId="1076"/>
    <cellStyle name="Percent 2 2 4 3" xfId="1568"/>
    <cellStyle name="Percent 2 2 4 4" xfId="920"/>
    <cellStyle name="Percent 2 2 5" xfId="652"/>
    <cellStyle name="Percent 2 2 6" xfId="880"/>
    <cellStyle name="Percent 2 3" xfId="126"/>
    <cellStyle name="Percent 2 3 2" xfId="21080"/>
    <cellStyle name="Percent 2 3 3" xfId="15770"/>
    <cellStyle name="Percent 2 3 4" xfId="883"/>
    <cellStyle name="Percent 2 4" xfId="655"/>
    <cellStyle name="Percent 2 4 2" xfId="1047"/>
    <cellStyle name="Percent 2 4 2 2" xfId="15771"/>
    <cellStyle name="Percent 2 4 3" xfId="1200"/>
    <cellStyle name="Percent 2 4 4" xfId="884"/>
    <cellStyle name="Percent 2 5" xfId="714"/>
    <cellStyle name="Percent 2 5 2" xfId="15772"/>
    <cellStyle name="Percent 2 6" xfId="651"/>
    <cellStyle name="Percent 2 6 2" xfId="15773"/>
    <cellStyle name="Percent 2 7" xfId="838"/>
    <cellStyle name="Percent 2 7 2" xfId="15774"/>
    <cellStyle name="Percent 2 8" xfId="15775"/>
    <cellStyle name="Percent 2 9" xfId="15776"/>
    <cellStyle name="Percent 2_Ws n Ws Report CSA Induk 2010" xfId="15777"/>
    <cellStyle name="Percent 20" xfId="739"/>
    <cellStyle name="Percent 20 2" xfId="1099"/>
    <cellStyle name="Percent 20 2 2" xfId="15779"/>
    <cellStyle name="Percent 20 3" xfId="15778"/>
    <cellStyle name="Percent 20 4" xfId="944"/>
    <cellStyle name="Percent 21" xfId="740"/>
    <cellStyle name="Percent 21 2" xfId="1100"/>
    <cellStyle name="Percent 21 2 2" xfId="15781"/>
    <cellStyle name="Percent 21 3" xfId="15780"/>
    <cellStyle name="Percent 21 4" xfId="945"/>
    <cellStyle name="Percent 22" xfId="741"/>
    <cellStyle name="Percent 22 2" xfId="1101"/>
    <cellStyle name="Percent 22 2 2" xfId="15783"/>
    <cellStyle name="Percent 22 3" xfId="15782"/>
    <cellStyle name="Percent 22 4" xfId="946"/>
    <cellStyle name="Percent 23" xfId="787"/>
    <cellStyle name="Percent 23 2" xfId="1147"/>
    <cellStyle name="Percent 23 2 2" xfId="15785"/>
    <cellStyle name="Percent 23 3" xfId="15784"/>
    <cellStyle name="Percent 23 4" xfId="992"/>
    <cellStyle name="Percent 24" xfId="789"/>
    <cellStyle name="Percent 24 2" xfId="1149"/>
    <cellStyle name="Percent 24 2 2" xfId="15787"/>
    <cellStyle name="Percent 24 3" xfId="15786"/>
    <cellStyle name="Percent 24 4" xfId="994"/>
    <cellStyle name="Percent 25" xfId="791"/>
    <cellStyle name="Percent 25 2" xfId="1151"/>
    <cellStyle name="Percent 25 2 2" xfId="15789"/>
    <cellStyle name="Percent 25 3" xfId="15788"/>
    <cellStyle name="Percent 25 4" xfId="996"/>
    <cellStyle name="Percent 26" xfId="656"/>
    <cellStyle name="Percent 26 2" xfId="15790"/>
    <cellStyle name="Percent 27" xfId="793"/>
    <cellStyle name="Percent 27 2" xfId="1153"/>
    <cellStyle name="Percent 27 3" xfId="15791"/>
    <cellStyle name="Percent 27 4" xfId="998"/>
    <cellStyle name="Percent 28" xfId="794"/>
    <cellStyle name="Percent 28 2" xfId="1154"/>
    <cellStyle name="Percent 28 3" xfId="15792"/>
    <cellStyle name="Percent 28 4" xfId="999"/>
    <cellStyle name="Percent 29" xfId="795"/>
    <cellStyle name="Percent 29 2" xfId="1155"/>
    <cellStyle name="Percent 29 3" xfId="15793"/>
    <cellStyle name="Percent 29 4" xfId="1000"/>
    <cellStyle name="Percent 3" xfId="127"/>
    <cellStyle name="Percent 3 10" xfId="15794"/>
    <cellStyle name="Percent 3 11" xfId="15795"/>
    <cellStyle name="Percent 3 12" xfId="15796"/>
    <cellStyle name="Percent 3 13" xfId="15797"/>
    <cellStyle name="Percent 3 14" xfId="15798"/>
    <cellStyle name="Percent 3 15" xfId="885"/>
    <cellStyle name="Percent 3 2" xfId="128"/>
    <cellStyle name="Percent 3 2 2" xfId="129"/>
    <cellStyle name="Percent 3 2 2 2" xfId="658"/>
    <cellStyle name="Percent 3 2 2 2 2" xfId="15800"/>
    <cellStyle name="Percent 3 2 2 3" xfId="15799"/>
    <cellStyle name="Percent 3 2 2 4" xfId="887"/>
    <cellStyle name="Percent 3 2 3" xfId="717"/>
    <cellStyle name="Percent 3 2 3 2" xfId="1078"/>
    <cellStyle name="Percent 3 2 3 3" xfId="15801"/>
    <cellStyle name="Percent 3 2 3 4" xfId="922"/>
    <cellStyle name="Percent 3 2 4" xfId="21051"/>
    <cellStyle name="Percent 3 2 5" xfId="886"/>
    <cellStyle name="Percent 3 3" xfId="130"/>
    <cellStyle name="Percent 3 3 2" xfId="659"/>
    <cellStyle name="Percent 3 3 2 2" xfId="15802"/>
    <cellStyle name="Percent 3 3 3" xfId="888"/>
    <cellStyle name="Percent 3 4" xfId="716"/>
    <cellStyle name="Percent 3 4 2" xfId="1077"/>
    <cellStyle name="Percent 3 4 3" xfId="15803"/>
    <cellStyle name="Percent 3 4 4" xfId="921"/>
    <cellStyle name="Percent 3 5" xfId="15804"/>
    <cellStyle name="Percent 3 6" xfId="15805"/>
    <cellStyle name="Percent 3 7" xfId="15806"/>
    <cellStyle name="Percent 3 8" xfId="15807"/>
    <cellStyle name="Percent 3 9" xfId="15808"/>
    <cellStyle name="Percent 30" xfId="796"/>
    <cellStyle name="Percent 30 2" xfId="1156"/>
    <cellStyle name="Percent 30 2 2" xfId="15810"/>
    <cellStyle name="Percent 30 3" xfId="15809"/>
    <cellStyle name="Percent 30 4" xfId="1001"/>
    <cellStyle name="Percent 31" xfId="797"/>
    <cellStyle name="Percent 31 2" xfId="1157"/>
    <cellStyle name="Percent 31 3" xfId="15811"/>
    <cellStyle name="Percent 31 4" xfId="1002"/>
    <cellStyle name="Percent 32" xfId="798"/>
    <cellStyle name="Percent 32 2" xfId="1158"/>
    <cellStyle name="Percent 32 3" xfId="15812"/>
    <cellStyle name="Percent 32 4" xfId="1003"/>
    <cellStyle name="Percent 33" xfId="799"/>
    <cellStyle name="Percent 33 2" xfId="1159"/>
    <cellStyle name="Percent 33 3" xfId="15813"/>
    <cellStyle name="Percent 33 4" xfId="1004"/>
    <cellStyle name="Percent 34" xfId="800"/>
    <cellStyle name="Percent 34 2" xfId="1160"/>
    <cellStyle name="Percent 34 3" xfId="17294"/>
    <cellStyle name="Percent 34 4" xfId="1005"/>
    <cellStyle name="Percent 35" xfId="801"/>
    <cellStyle name="Percent 35 2" xfId="1161"/>
    <cellStyle name="Percent 35 3" xfId="17554"/>
    <cellStyle name="Percent 35 4" xfId="1006"/>
    <cellStyle name="Percent 36" xfId="802"/>
    <cellStyle name="Percent 36 2" xfId="1162"/>
    <cellStyle name="Percent 36 2 2" xfId="18079"/>
    <cellStyle name="Percent 36 2 2 2" xfId="18751"/>
    <cellStyle name="Percent 36 2 2 2 2" xfId="20087"/>
    <cellStyle name="Percent 36 2 2 3" xfId="19425"/>
    <cellStyle name="Percent 36 2 3" xfId="18420"/>
    <cellStyle name="Percent 36 2 3 2" xfId="19756"/>
    <cellStyle name="Percent 36 2 4" xfId="19094"/>
    <cellStyle name="Percent 36 2 5" xfId="17630"/>
    <cellStyle name="Percent 36 3" xfId="17913"/>
    <cellStyle name="Percent 36 3 2" xfId="18585"/>
    <cellStyle name="Percent 36 3 2 2" xfId="19921"/>
    <cellStyle name="Percent 36 3 3" xfId="19259"/>
    <cellStyle name="Percent 36 4" xfId="18254"/>
    <cellStyle name="Percent 36 4 2" xfId="19590"/>
    <cellStyle name="Percent 36 5" xfId="18928"/>
    <cellStyle name="Percent 36 6" xfId="17282"/>
    <cellStyle name="Percent 36 7" xfId="1007"/>
    <cellStyle name="Percent 37" xfId="803"/>
    <cellStyle name="Percent 37 2" xfId="1163"/>
    <cellStyle name="Percent 37 2 2" xfId="18187"/>
    <cellStyle name="Percent 37 2 2 2" xfId="18859"/>
    <cellStyle name="Percent 37 2 2 2 2" xfId="20195"/>
    <cellStyle name="Percent 37 2 2 3" xfId="19533"/>
    <cellStyle name="Percent 37 2 3" xfId="18528"/>
    <cellStyle name="Percent 37 2 3 2" xfId="19864"/>
    <cellStyle name="Percent 37 2 4" xfId="19202"/>
    <cellStyle name="Percent 37 2 5" xfId="17738"/>
    <cellStyle name="Percent 37 3" xfId="18021"/>
    <cellStyle name="Percent 37 3 2" xfId="18693"/>
    <cellStyle name="Percent 37 3 2 2" xfId="20029"/>
    <cellStyle name="Percent 37 3 3" xfId="19367"/>
    <cellStyle name="Percent 37 4" xfId="18362"/>
    <cellStyle name="Percent 37 4 2" xfId="19698"/>
    <cellStyle name="Percent 37 5" xfId="19036"/>
    <cellStyle name="Percent 37 6" xfId="17540"/>
    <cellStyle name="Percent 37 7" xfId="1008"/>
    <cellStyle name="Percent 38" xfId="804"/>
    <cellStyle name="Percent 38 2" xfId="1164"/>
    <cellStyle name="Percent 38 2 2" xfId="18198"/>
    <cellStyle name="Percent 38 2 2 2" xfId="18870"/>
    <cellStyle name="Percent 38 2 2 2 2" xfId="20206"/>
    <cellStyle name="Percent 38 2 2 3" xfId="19544"/>
    <cellStyle name="Percent 38 2 3" xfId="18539"/>
    <cellStyle name="Percent 38 2 3 2" xfId="19875"/>
    <cellStyle name="Percent 38 2 4" xfId="19213"/>
    <cellStyle name="Percent 38 2 5" xfId="17749"/>
    <cellStyle name="Percent 38 3" xfId="18032"/>
    <cellStyle name="Percent 38 3 2" xfId="18704"/>
    <cellStyle name="Percent 38 3 2 2" xfId="20040"/>
    <cellStyle name="Percent 38 3 3" xfId="19378"/>
    <cellStyle name="Percent 38 4" xfId="18373"/>
    <cellStyle name="Percent 38 4 2" xfId="19709"/>
    <cellStyle name="Percent 38 5" xfId="19047"/>
    <cellStyle name="Percent 38 6" xfId="17555"/>
    <cellStyle name="Percent 38 7" xfId="1009"/>
    <cellStyle name="Percent 39" xfId="805"/>
    <cellStyle name="Percent 39 2" xfId="1165"/>
    <cellStyle name="Percent 39 2 2" xfId="18184"/>
    <cellStyle name="Percent 39 2 2 2" xfId="18856"/>
    <cellStyle name="Percent 39 2 2 2 2" xfId="20192"/>
    <cellStyle name="Percent 39 2 2 3" xfId="19530"/>
    <cellStyle name="Percent 39 2 3" xfId="18525"/>
    <cellStyle name="Percent 39 2 3 2" xfId="19861"/>
    <cellStyle name="Percent 39 2 4" xfId="19199"/>
    <cellStyle name="Percent 39 2 5" xfId="17735"/>
    <cellStyle name="Percent 39 3" xfId="18018"/>
    <cellStyle name="Percent 39 3 2" xfId="18690"/>
    <cellStyle name="Percent 39 3 2 2" xfId="20026"/>
    <cellStyle name="Percent 39 3 3" xfId="19364"/>
    <cellStyle name="Percent 39 4" xfId="18359"/>
    <cellStyle name="Percent 39 4 2" xfId="19695"/>
    <cellStyle name="Percent 39 5" xfId="19033"/>
    <cellStyle name="Percent 39 6" xfId="17531"/>
    <cellStyle name="Percent 39 7" xfId="1010"/>
    <cellStyle name="Percent 4" xfId="131"/>
    <cellStyle name="Percent 4 2" xfId="132"/>
    <cellStyle name="Percent 4 2 2" xfId="133"/>
    <cellStyle name="Percent 4 2 2 2" xfId="719"/>
    <cellStyle name="Percent 4 2 2 2 2" xfId="1080"/>
    <cellStyle name="Percent 4 2 2 3" xfId="21091"/>
    <cellStyle name="Percent 4 2 2 4" xfId="924"/>
    <cellStyle name="Percent 4 2 3" xfId="661"/>
    <cellStyle name="Percent 4 2 3 2" xfId="15814"/>
    <cellStyle name="Percent 4 3" xfId="134"/>
    <cellStyle name="Percent 4 3 2" xfId="718"/>
    <cellStyle name="Percent 4 3 2 2" xfId="1079"/>
    <cellStyle name="Percent 4 3 3" xfId="15815"/>
    <cellStyle name="Percent 4 3 4" xfId="923"/>
    <cellStyle name="Percent 4 4" xfId="15816"/>
    <cellStyle name="Percent 4 5" xfId="889"/>
    <cellStyle name="Percent 40" xfId="806"/>
    <cellStyle name="Percent 40 2" xfId="1166"/>
    <cellStyle name="Percent 40 2 2" xfId="18093"/>
    <cellStyle name="Percent 40 2 2 2" xfId="18765"/>
    <cellStyle name="Percent 40 2 2 2 2" xfId="20101"/>
    <cellStyle name="Percent 40 2 2 3" xfId="19439"/>
    <cellStyle name="Percent 40 2 3" xfId="18434"/>
    <cellStyle name="Percent 40 2 3 2" xfId="19770"/>
    <cellStyle name="Percent 40 2 4" xfId="19108"/>
    <cellStyle name="Percent 40 2 5" xfId="17644"/>
    <cellStyle name="Percent 40 3" xfId="17927"/>
    <cellStyle name="Percent 40 3 2" xfId="18599"/>
    <cellStyle name="Percent 40 3 2 2" xfId="19935"/>
    <cellStyle name="Percent 40 3 3" xfId="19273"/>
    <cellStyle name="Percent 40 4" xfId="18268"/>
    <cellStyle name="Percent 40 4 2" xfId="19604"/>
    <cellStyle name="Percent 40 5" xfId="18942"/>
    <cellStyle name="Percent 40 6" xfId="17314"/>
    <cellStyle name="Percent 40 7" xfId="1011"/>
    <cellStyle name="Percent 41" xfId="807"/>
    <cellStyle name="Percent 41 2" xfId="1167"/>
    <cellStyle name="Percent 41 2 2" xfId="18181"/>
    <cellStyle name="Percent 41 2 2 2" xfId="18853"/>
    <cellStyle name="Percent 41 2 2 2 2" xfId="20189"/>
    <cellStyle name="Percent 41 2 2 3" xfId="19527"/>
    <cellStyle name="Percent 41 2 3" xfId="18522"/>
    <cellStyle name="Percent 41 2 3 2" xfId="19858"/>
    <cellStyle name="Percent 41 2 4" xfId="19196"/>
    <cellStyle name="Percent 41 2 5" xfId="17732"/>
    <cellStyle name="Percent 41 3" xfId="18015"/>
    <cellStyle name="Percent 41 3 2" xfId="18687"/>
    <cellStyle name="Percent 41 3 2 2" xfId="20023"/>
    <cellStyle name="Percent 41 3 3" xfId="19361"/>
    <cellStyle name="Percent 41 4" xfId="18356"/>
    <cellStyle name="Percent 41 4 2" xfId="19692"/>
    <cellStyle name="Percent 41 5" xfId="19030"/>
    <cellStyle name="Percent 41 6" xfId="17523"/>
    <cellStyle name="Percent 41 7" xfId="1012"/>
    <cellStyle name="Percent 42" xfId="808"/>
    <cellStyle name="Percent 42 2" xfId="1168"/>
    <cellStyle name="Percent 42 2 2" xfId="18096"/>
    <cellStyle name="Percent 42 2 2 2" xfId="18768"/>
    <cellStyle name="Percent 42 2 2 2 2" xfId="20104"/>
    <cellStyle name="Percent 42 2 2 3" xfId="19442"/>
    <cellStyle name="Percent 42 2 3" xfId="18437"/>
    <cellStyle name="Percent 42 2 3 2" xfId="19773"/>
    <cellStyle name="Percent 42 2 4" xfId="19111"/>
    <cellStyle name="Percent 42 2 5" xfId="17647"/>
    <cellStyle name="Percent 42 3" xfId="17930"/>
    <cellStyle name="Percent 42 3 2" xfId="18602"/>
    <cellStyle name="Percent 42 3 2 2" xfId="19938"/>
    <cellStyle name="Percent 42 3 3" xfId="19276"/>
    <cellStyle name="Percent 42 4" xfId="18271"/>
    <cellStyle name="Percent 42 4 2" xfId="19607"/>
    <cellStyle name="Percent 42 5" xfId="18945"/>
    <cellStyle name="Percent 42 6" xfId="17322"/>
    <cellStyle name="Percent 42 7" xfId="1013"/>
    <cellStyle name="Percent 43" xfId="809"/>
    <cellStyle name="Percent 43 2" xfId="1169"/>
    <cellStyle name="Percent 43 2 2" xfId="18178"/>
    <cellStyle name="Percent 43 2 2 2" xfId="18850"/>
    <cellStyle name="Percent 43 2 2 2 2" xfId="20186"/>
    <cellStyle name="Percent 43 2 2 3" xfId="19524"/>
    <cellStyle name="Percent 43 2 3" xfId="18519"/>
    <cellStyle name="Percent 43 2 3 2" xfId="19855"/>
    <cellStyle name="Percent 43 2 4" xfId="19193"/>
    <cellStyle name="Percent 43 2 5" xfId="17729"/>
    <cellStyle name="Percent 43 3" xfId="18012"/>
    <cellStyle name="Percent 43 3 2" xfId="18684"/>
    <cellStyle name="Percent 43 3 2 2" xfId="20020"/>
    <cellStyle name="Percent 43 3 3" xfId="19358"/>
    <cellStyle name="Percent 43 4" xfId="18353"/>
    <cellStyle name="Percent 43 4 2" xfId="19689"/>
    <cellStyle name="Percent 43 5" xfId="19027"/>
    <cellStyle name="Percent 43 6" xfId="17515"/>
    <cellStyle name="Percent 43 7" xfId="1014"/>
    <cellStyle name="Percent 44" xfId="810"/>
    <cellStyle name="Percent 44 2" xfId="1170"/>
    <cellStyle name="Percent 44 2 2" xfId="18099"/>
    <cellStyle name="Percent 44 2 2 2" xfId="18771"/>
    <cellStyle name="Percent 44 2 2 2 2" xfId="20107"/>
    <cellStyle name="Percent 44 2 2 3" xfId="19445"/>
    <cellStyle name="Percent 44 2 3" xfId="18440"/>
    <cellStyle name="Percent 44 2 3 2" xfId="19776"/>
    <cellStyle name="Percent 44 2 4" xfId="19114"/>
    <cellStyle name="Percent 44 2 5" xfId="17650"/>
    <cellStyle name="Percent 44 3" xfId="17933"/>
    <cellStyle name="Percent 44 3 2" xfId="18605"/>
    <cellStyle name="Percent 44 3 2 2" xfId="19941"/>
    <cellStyle name="Percent 44 3 3" xfId="19279"/>
    <cellStyle name="Percent 44 4" xfId="18274"/>
    <cellStyle name="Percent 44 4 2" xfId="19610"/>
    <cellStyle name="Percent 44 5" xfId="18948"/>
    <cellStyle name="Percent 44 6" xfId="17331"/>
    <cellStyle name="Percent 44 7" xfId="1015"/>
    <cellStyle name="Percent 45" xfId="811"/>
    <cellStyle name="Percent 45 2" xfId="1171"/>
    <cellStyle name="Percent 45 2 2" xfId="18175"/>
    <cellStyle name="Percent 45 2 2 2" xfId="18847"/>
    <cellStyle name="Percent 45 2 2 2 2" xfId="20183"/>
    <cellStyle name="Percent 45 2 2 3" xfId="19521"/>
    <cellStyle name="Percent 45 2 3" xfId="18516"/>
    <cellStyle name="Percent 45 2 3 2" xfId="19852"/>
    <cellStyle name="Percent 45 2 4" xfId="19190"/>
    <cellStyle name="Percent 45 2 5" xfId="17726"/>
    <cellStyle name="Percent 45 3" xfId="18009"/>
    <cellStyle name="Percent 45 3 2" xfId="18681"/>
    <cellStyle name="Percent 45 3 2 2" xfId="20017"/>
    <cellStyle name="Percent 45 3 3" xfId="19355"/>
    <cellStyle name="Percent 45 4" xfId="18350"/>
    <cellStyle name="Percent 45 4 2" xfId="19686"/>
    <cellStyle name="Percent 45 5" xfId="19024"/>
    <cellStyle name="Percent 45 6" xfId="17508"/>
    <cellStyle name="Percent 45 7" xfId="1016"/>
    <cellStyle name="Percent 46" xfId="812"/>
    <cellStyle name="Percent 46 2" xfId="1172"/>
    <cellStyle name="Percent 46 2 2" xfId="18102"/>
    <cellStyle name="Percent 46 2 2 2" xfId="18774"/>
    <cellStyle name="Percent 46 2 2 2 2" xfId="20110"/>
    <cellStyle name="Percent 46 2 2 3" xfId="19448"/>
    <cellStyle name="Percent 46 2 3" xfId="18443"/>
    <cellStyle name="Percent 46 2 3 2" xfId="19779"/>
    <cellStyle name="Percent 46 2 4" xfId="19117"/>
    <cellStyle name="Percent 46 2 5" xfId="17653"/>
    <cellStyle name="Percent 46 3" xfId="17936"/>
    <cellStyle name="Percent 46 3 2" xfId="18608"/>
    <cellStyle name="Percent 46 3 2 2" xfId="19944"/>
    <cellStyle name="Percent 46 3 3" xfId="19282"/>
    <cellStyle name="Percent 46 4" xfId="18277"/>
    <cellStyle name="Percent 46 4 2" xfId="19613"/>
    <cellStyle name="Percent 46 5" xfId="18951"/>
    <cellStyle name="Percent 46 6" xfId="17339"/>
    <cellStyle name="Percent 46 7" xfId="1017"/>
    <cellStyle name="Percent 47" xfId="813"/>
    <cellStyle name="Percent 47 2" xfId="1173"/>
    <cellStyle name="Percent 47 2 2" xfId="18172"/>
    <cellStyle name="Percent 47 2 2 2" xfId="18844"/>
    <cellStyle name="Percent 47 2 2 2 2" xfId="20180"/>
    <cellStyle name="Percent 47 2 2 3" xfId="19518"/>
    <cellStyle name="Percent 47 2 3" xfId="18513"/>
    <cellStyle name="Percent 47 2 3 2" xfId="19849"/>
    <cellStyle name="Percent 47 2 4" xfId="19187"/>
    <cellStyle name="Percent 47 2 5" xfId="17723"/>
    <cellStyle name="Percent 47 3" xfId="18006"/>
    <cellStyle name="Percent 47 3 2" xfId="18678"/>
    <cellStyle name="Percent 47 3 2 2" xfId="20014"/>
    <cellStyle name="Percent 47 3 3" xfId="19352"/>
    <cellStyle name="Percent 47 4" xfId="18347"/>
    <cellStyle name="Percent 47 4 2" xfId="19683"/>
    <cellStyle name="Percent 47 5" xfId="19021"/>
    <cellStyle name="Percent 47 6" xfId="17500"/>
    <cellStyle name="Percent 47 7" xfId="1018"/>
    <cellStyle name="Percent 48" xfId="17347"/>
    <cellStyle name="Percent 48 2" xfId="17656"/>
    <cellStyle name="Percent 48 2 2" xfId="18105"/>
    <cellStyle name="Percent 48 2 2 2" xfId="18777"/>
    <cellStyle name="Percent 48 2 2 2 2" xfId="20113"/>
    <cellStyle name="Percent 48 2 2 3" xfId="19451"/>
    <cellStyle name="Percent 48 2 3" xfId="18446"/>
    <cellStyle name="Percent 48 2 3 2" xfId="19782"/>
    <cellStyle name="Percent 48 2 4" xfId="19120"/>
    <cellStyle name="Percent 48 3" xfId="17939"/>
    <cellStyle name="Percent 48 3 2" xfId="18611"/>
    <cellStyle name="Percent 48 3 2 2" xfId="19947"/>
    <cellStyle name="Percent 48 3 3" xfId="19285"/>
    <cellStyle name="Percent 48 4" xfId="18280"/>
    <cellStyle name="Percent 48 4 2" xfId="19616"/>
    <cellStyle name="Percent 48 5" xfId="18954"/>
    <cellStyle name="Percent 49" xfId="17492"/>
    <cellStyle name="Percent 49 2" xfId="17720"/>
    <cellStyle name="Percent 49 2 2" xfId="18169"/>
    <cellStyle name="Percent 49 2 2 2" xfId="18841"/>
    <cellStyle name="Percent 49 2 2 2 2" xfId="20177"/>
    <cellStyle name="Percent 49 2 2 3" xfId="19515"/>
    <cellStyle name="Percent 49 2 3" xfId="18510"/>
    <cellStyle name="Percent 49 2 3 2" xfId="19846"/>
    <cellStyle name="Percent 49 2 4" xfId="19184"/>
    <cellStyle name="Percent 49 3" xfId="18003"/>
    <cellStyle name="Percent 49 3 2" xfId="18675"/>
    <cellStyle name="Percent 49 3 2 2" xfId="20011"/>
    <cellStyle name="Percent 49 3 3" xfId="19349"/>
    <cellStyle name="Percent 49 4" xfId="18344"/>
    <cellStyle name="Percent 49 4 2" xfId="19680"/>
    <cellStyle name="Percent 49 5" xfId="19018"/>
    <cellStyle name="Percent 5" xfId="135"/>
    <cellStyle name="Percent 5 2" xfId="136"/>
    <cellStyle name="Percent 5 2 2" xfId="137"/>
    <cellStyle name="Percent 5 2 2 2" xfId="21094"/>
    <cellStyle name="Percent 5 2 3" xfId="15817"/>
    <cellStyle name="Percent 5 2 4" xfId="1569"/>
    <cellStyle name="Percent 5 3" xfId="138"/>
    <cellStyle name="Percent 5 3 2" xfId="15818"/>
    <cellStyle name="Percent 5 4" xfId="662"/>
    <cellStyle name="Percent 5 4 2" xfId="15819"/>
    <cellStyle name="Percent 50" xfId="17355"/>
    <cellStyle name="Percent 50 2" xfId="17659"/>
    <cellStyle name="Percent 50 2 2" xfId="18108"/>
    <cellStyle name="Percent 50 2 2 2" xfId="18780"/>
    <cellStyle name="Percent 50 2 2 2 2" xfId="20116"/>
    <cellStyle name="Percent 50 2 2 3" xfId="19454"/>
    <cellStyle name="Percent 50 2 3" xfId="18449"/>
    <cellStyle name="Percent 50 2 3 2" xfId="19785"/>
    <cellStyle name="Percent 50 2 4" xfId="19123"/>
    <cellStyle name="Percent 50 3" xfId="17942"/>
    <cellStyle name="Percent 50 3 2" xfId="18614"/>
    <cellStyle name="Percent 50 3 2 2" xfId="19950"/>
    <cellStyle name="Percent 50 3 3" xfId="19288"/>
    <cellStyle name="Percent 50 4" xfId="18283"/>
    <cellStyle name="Percent 50 4 2" xfId="19619"/>
    <cellStyle name="Percent 50 5" xfId="18957"/>
    <cellStyle name="Percent 51" xfId="17483"/>
    <cellStyle name="Percent 51 2" xfId="17716"/>
    <cellStyle name="Percent 51 2 2" xfId="18165"/>
    <cellStyle name="Percent 51 2 2 2" xfId="18837"/>
    <cellStyle name="Percent 51 2 2 2 2" xfId="20173"/>
    <cellStyle name="Percent 51 2 2 3" xfId="19511"/>
    <cellStyle name="Percent 51 2 3" xfId="18506"/>
    <cellStyle name="Percent 51 2 3 2" xfId="19842"/>
    <cellStyle name="Percent 51 2 4" xfId="19180"/>
    <cellStyle name="Percent 51 3" xfId="17999"/>
    <cellStyle name="Percent 51 3 2" xfId="18671"/>
    <cellStyle name="Percent 51 3 2 2" xfId="20007"/>
    <cellStyle name="Percent 51 3 3" xfId="19345"/>
    <cellStyle name="Percent 51 4" xfId="18340"/>
    <cellStyle name="Percent 51 4 2" xfId="19676"/>
    <cellStyle name="Percent 51 5" xfId="19014"/>
    <cellStyle name="Percent 52" xfId="17363"/>
    <cellStyle name="Percent 52 2" xfId="17662"/>
    <cellStyle name="Percent 52 2 2" xfId="18111"/>
    <cellStyle name="Percent 52 2 2 2" xfId="18783"/>
    <cellStyle name="Percent 52 2 2 2 2" xfId="20119"/>
    <cellStyle name="Percent 52 2 2 3" xfId="19457"/>
    <cellStyle name="Percent 52 2 3" xfId="18452"/>
    <cellStyle name="Percent 52 2 3 2" xfId="19788"/>
    <cellStyle name="Percent 52 2 4" xfId="19126"/>
    <cellStyle name="Percent 52 3" xfId="17945"/>
    <cellStyle name="Percent 52 3 2" xfId="18617"/>
    <cellStyle name="Percent 52 3 2 2" xfId="19953"/>
    <cellStyle name="Percent 52 3 3" xfId="19291"/>
    <cellStyle name="Percent 52 4" xfId="18286"/>
    <cellStyle name="Percent 52 4 2" xfId="19622"/>
    <cellStyle name="Percent 52 5" xfId="18960"/>
    <cellStyle name="Percent 53" xfId="17468"/>
    <cellStyle name="Percent 53 2" xfId="17706"/>
    <cellStyle name="Percent 53 2 2" xfId="18155"/>
    <cellStyle name="Percent 53 2 2 2" xfId="18827"/>
    <cellStyle name="Percent 53 2 2 2 2" xfId="20163"/>
    <cellStyle name="Percent 53 2 2 3" xfId="19501"/>
    <cellStyle name="Percent 53 2 3" xfId="18496"/>
    <cellStyle name="Percent 53 2 3 2" xfId="19832"/>
    <cellStyle name="Percent 53 2 4" xfId="19170"/>
    <cellStyle name="Percent 53 3" xfId="17989"/>
    <cellStyle name="Percent 53 3 2" xfId="18661"/>
    <cellStyle name="Percent 53 3 2 2" xfId="19997"/>
    <cellStyle name="Percent 53 3 3" xfId="19335"/>
    <cellStyle name="Percent 53 4" xfId="18330"/>
    <cellStyle name="Percent 53 4 2" xfId="19666"/>
    <cellStyle name="Percent 53 5" xfId="19004"/>
    <cellStyle name="Percent 54" xfId="17372"/>
    <cellStyle name="Percent 54 2" xfId="17665"/>
    <cellStyle name="Percent 54 2 2" xfId="18114"/>
    <cellStyle name="Percent 54 2 2 2" xfId="18786"/>
    <cellStyle name="Percent 54 2 2 2 2" xfId="20122"/>
    <cellStyle name="Percent 54 2 2 3" xfId="19460"/>
    <cellStyle name="Percent 54 2 3" xfId="18455"/>
    <cellStyle name="Percent 54 2 3 2" xfId="19791"/>
    <cellStyle name="Percent 54 2 4" xfId="19129"/>
    <cellStyle name="Percent 54 3" xfId="17948"/>
    <cellStyle name="Percent 54 3 2" xfId="18620"/>
    <cellStyle name="Percent 54 3 2 2" xfId="19956"/>
    <cellStyle name="Percent 54 3 3" xfId="19294"/>
    <cellStyle name="Percent 54 4" xfId="18289"/>
    <cellStyle name="Percent 54 4 2" xfId="19625"/>
    <cellStyle name="Percent 54 5" xfId="18963"/>
    <cellStyle name="Percent 55" xfId="17459"/>
    <cellStyle name="Percent 55 2" xfId="17703"/>
    <cellStyle name="Percent 55 2 2" xfId="18152"/>
    <cellStyle name="Percent 55 2 2 2" xfId="18824"/>
    <cellStyle name="Percent 55 2 2 2 2" xfId="20160"/>
    <cellStyle name="Percent 55 2 2 3" xfId="19498"/>
    <cellStyle name="Percent 55 2 3" xfId="18493"/>
    <cellStyle name="Percent 55 2 3 2" xfId="19829"/>
    <cellStyle name="Percent 55 2 4" xfId="19167"/>
    <cellStyle name="Percent 55 3" xfId="17986"/>
    <cellStyle name="Percent 55 3 2" xfId="18658"/>
    <cellStyle name="Percent 55 3 2 2" xfId="19994"/>
    <cellStyle name="Percent 55 3 3" xfId="19332"/>
    <cellStyle name="Percent 55 4" xfId="18327"/>
    <cellStyle name="Percent 55 4 2" xfId="19663"/>
    <cellStyle name="Percent 55 5" xfId="19001"/>
    <cellStyle name="Percent 56" xfId="17382"/>
    <cellStyle name="Percent 56 2" xfId="17668"/>
    <cellStyle name="Percent 56 2 2" xfId="18117"/>
    <cellStyle name="Percent 56 2 2 2" xfId="18789"/>
    <cellStyle name="Percent 56 2 2 2 2" xfId="20125"/>
    <cellStyle name="Percent 56 2 2 3" xfId="19463"/>
    <cellStyle name="Percent 56 2 3" xfId="18458"/>
    <cellStyle name="Percent 56 2 3 2" xfId="19794"/>
    <cellStyle name="Percent 56 2 4" xfId="19132"/>
    <cellStyle name="Percent 56 3" xfId="17951"/>
    <cellStyle name="Percent 56 3 2" xfId="18623"/>
    <cellStyle name="Percent 56 3 2 2" xfId="19959"/>
    <cellStyle name="Percent 56 3 3" xfId="19297"/>
    <cellStyle name="Percent 56 4" xfId="18292"/>
    <cellStyle name="Percent 56 4 2" xfId="19628"/>
    <cellStyle name="Percent 56 5" xfId="18966"/>
    <cellStyle name="Percent 57" xfId="17450"/>
    <cellStyle name="Percent 57 2" xfId="17700"/>
    <cellStyle name="Percent 57 2 2" xfId="18149"/>
    <cellStyle name="Percent 57 2 2 2" xfId="18821"/>
    <cellStyle name="Percent 57 2 2 2 2" xfId="20157"/>
    <cellStyle name="Percent 57 2 2 3" xfId="19495"/>
    <cellStyle name="Percent 57 2 3" xfId="18490"/>
    <cellStyle name="Percent 57 2 3 2" xfId="19826"/>
    <cellStyle name="Percent 57 2 4" xfId="19164"/>
    <cellStyle name="Percent 57 3" xfId="17983"/>
    <cellStyle name="Percent 57 3 2" xfId="18655"/>
    <cellStyle name="Percent 57 3 2 2" xfId="19991"/>
    <cellStyle name="Percent 57 3 3" xfId="19329"/>
    <cellStyle name="Percent 57 4" xfId="18324"/>
    <cellStyle name="Percent 57 4 2" xfId="19660"/>
    <cellStyle name="Percent 57 5" xfId="18998"/>
    <cellStyle name="Percent 58" xfId="17391"/>
    <cellStyle name="Percent 58 2" xfId="17671"/>
    <cellStyle name="Percent 58 2 2" xfId="18120"/>
    <cellStyle name="Percent 58 2 2 2" xfId="18792"/>
    <cellStyle name="Percent 58 2 2 2 2" xfId="20128"/>
    <cellStyle name="Percent 58 2 2 3" xfId="19466"/>
    <cellStyle name="Percent 58 2 3" xfId="18461"/>
    <cellStyle name="Percent 58 2 3 2" xfId="19797"/>
    <cellStyle name="Percent 58 2 4" xfId="19135"/>
    <cellStyle name="Percent 58 3" xfId="17954"/>
    <cellStyle name="Percent 58 3 2" xfId="18626"/>
    <cellStyle name="Percent 58 3 2 2" xfId="19962"/>
    <cellStyle name="Percent 58 3 3" xfId="19300"/>
    <cellStyle name="Percent 58 4" xfId="18295"/>
    <cellStyle name="Percent 58 4 2" xfId="19631"/>
    <cellStyle name="Percent 58 5" xfId="18969"/>
    <cellStyle name="Percent 59" xfId="17442"/>
    <cellStyle name="Percent 59 2" xfId="17697"/>
    <cellStyle name="Percent 59 2 2" xfId="18146"/>
    <cellStyle name="Percent 59 2 2 2" xfId="18818"/>
    <cellStyle name="Percent 59 2 2 2 2" xfId="20154"/>
    <cellStyle name="Percent 59 2 2 3" xfId="19492"/>
    <cellStyle name="Percent 59 2 3" xfId="18487"/>
    <cellStyle name="Percent 59 2 3 2" xfId="19823"/>
    <cellStyle name="Percent 59 2 4" xfId="19161"/>
    <cellStyle name="Percent 59 3" xfId="17980"/>
    <cellStyle name="Percent 59 3 2" xfId="18652"/>
    <cellStyle name="Percent 59 3 2 2" xfId="19988"/>
    <cellStyle name="Percent 59 3 3" xfId="19326"/>
    <cellStyle name="Percent 59 4" xfId="18321"/>
    <cellStyle name="Percent 59 4 2" xfId="19657"/>
    <cellStyle name="Percent 59 5" xfId="18995"/>
    <cellStyle name="Percent 6" xfId="139"/>
    <cellStyle name="Percent 6 2" xfId="140"/>
    <cellStyle name="Percent 6 2 2" xfId="141"/>
    <cellStyle name="Percent 6 2 3" xfId="1571"/>
    <cellStyle name="Percent 6 3" xfId="142"/>
    <cellStyle name="Percent 6 3 2" xfId="1570"/>
    <cellStyle name="Percent 6 4" xfId="663"/>
    <cellStyle name="Percent 60" xfId="17400"/>
    <cellStyle name="Percent 60 2" xfId="17674"/>
    <cellStyle name="Percent 60 2 2" xfId="18123"/>
    <cellStyle name="Percent 60 2 2 2" xfId="18795"/>
    <cellStyle name="Percent 60 2 2 2 2" xfId="20131"/>
    <cellStyle name="Percent 60 2 2 3" xfId="19469"/>
    <cellStyle name="Percent 60 2 3" xfId="18464"/>
    <cellStyle name="Percent 60 2 3 2" xfId="19800"/>
    <cellStyle name="Percent 60 2 4" xfId="19138"/>
    <cellStyle name="Percent 60 3" xfId="17957"/>
    <cellStyle name="Percent 60 3 2" xfId="18629"/>
    <cellStyle name="Percent 60 3 2 2" xfId="19965"/>
    <cellStyle name="Percent 60 3 3" xfId="19303"/>
    <cellStyle name="Percent 60 4" xfId="18298"/>
    <cellStyle name="Percent 60 4 2" xfId="19634"/>
    <cellStyle name="Percent 60 5" xfId="18972"/>
    <cellStyle name="Percent 61" xfId="17436"/>
    <cellStyle name="Percent 61 2" xfId="17694"/>
    <cellStyle name="Percent 61 2 2" xfId="18143"/>
    <cellStyle name="Percent 61 2 2 2" xfId="18815"/>
    <cellStyle name="Percent 61 2 2 2 2" xfId="20151"/>
    <cellStyle name="Percent 61 2 2 3" xfId="19489"/>
    <cellStyle name="Percent 61 2 3" xfId="18484"/>
    <cellStyle name="Percent 61 2 3 2" xfId="19820"/>
    <cellStyle name="Percent 61 2 4" xfId="19158"/>
    <cellStyle name="Percent 61 3" xfId="17977"/>
    <cellStyle name="Percent 61 3 2" xfId="18649"/>
    <cellStyle name="Percent 61 3 2 2" xfId="19985"/>
    <cellStyle name="Percent 61 3 3" xfId="19323"/>
    <cellStyle name="Percent 61 4" xfId="18318"/>
    <cellStyle name="Percent 61 4 2" xfId="19654"/>
    <cellStyle name="Percent 61 5" xfId="18992"/>
    <cellStyle name="Percent 62" xfId="17407"/>
    <cellStyle name="Percent 62 2" xfId="17677"/>
    <cellStyle name="Percent 62 2 2" xfId="18126"/>
    <cellStyle name="Percent 62 2 2 2" xfId="18798"/>
    <cellStyle name="Percent 62 2 2 2 2" xfId="20134"/>
    <cellStyle name="Percent 62 2 2 3" xfId="19472"/>
    <cellStyle name="Percent 62 2 3" xfId="18467"/>
    <cellStyle name="Percent 62 2 3 2" xfId="19803"/>
    <cellStyle name="Percent 62 2 4" xfId="19141"/>
    <cellStyle name="Percent 62 3" xfId="17960"/>
    <cellStyle name="Percent 62 3 2" xfId="18632"/>
    <cellStyle name="Percent 62 3 2 2" xfId="19968"/>
    <cellStyle name="Percent 62 3 3" xfId="19306"/>
    <cellStyle name="Percent 62 4" xfId="18301"/>
    <cellStyle name="Percent 62 4 2" xfId="19637"/>
    <cellStyle name="Percent 62 5" xfId="18975"/>
    <cellStyle name="Percent 63" xfId="17431"/>
    <cellStyle name="Percent 63 2" xfId="17691"/>
    <cellStyle name="Percent 63 2 2" xfId="18140"/>
    <cellStyle name="Percent 63 2 2 2" xfId="18812"/>
    <cellStyle name="Percent 63 2 2 2 2" xfId="20148"/>
    <cellStyle name="Percent 63 2 2 3" xfId="19486"/>
    <cellStyle name="Percent 63 2 3" xfId="18481"/>
    <cellStyle name="Percent 63 2 3 2" xfId="19817"/>
    <cellStyle name="Percent 63 2 4" xfId="19155"/>
    <cellStyle name="Percent 63 3" xfId="17974"/>
    <cellStyle name="Percent 63 3 2" xfId="18646"/>
    <cellStyle name="Percent 63 3 2 2" xfId="19982"/>
    <cellStyle name="Percent 63 3 3" xfId="19320"/>
    <cellStyle name="Percent 63 4" xfId="18315"/>
    <cellStyle name="Percent 63 4 2" xfId="19651"/>
    <cellStyle name="Percent 63 5" xfId="18989"/>
    <cellStyle name="Percent 64" xfId="17412"/>
    <cellStyle name="Percent 64 2" xfId="17680"/>
    <cellStyle name="Percent 64 2 2" xfId="18129"/>
    <cellStyle name="Percent 64 2 2 2" xfId="18801"/>
    <cellStyle name="Percent 64 2 2 2 2" xfId="20137"/>
    <cellStyle name="Percent 64 2 2 3" xfId="19475"/>
    <cellStyle name="Percent 64 2 3" xfId="18470"/>
    <cellStyle name="Percent 64 2 3 2" xfId="19806"/>
    <cellStyle name="Percent 64 2 4" xfId="19144"/>
    <cellStyle name="Percent 64 3" xfId="17963"/>
    <cellStyle name="Percent 64 3 2" xfId="18635"/>
    <cellStyle name="Percent 64 3 2 2" xfId="19971"/>
    <cellStyle name="Percent 64 3 3" xfId="19309"/>
    <cellStyle name="Percent 64 4" xfId="18304"/>
    <cellStyle name="Percent 64 4 2" xfId="19640"/>
    <cellStyle name="Percent 64 5" xfId="18978"/>
    <cellStyle name="Percent 65" xfId="17427"/>
    <cellStyle name="Percent 65 2" xfId="17689"/>
    <cellStyle name="Percent 65 2 2" xfId="18138"/>
    <cellStyle name="Percent 65 2 2 2" xfId="18810"/>
    <cellStyle name="Percent 65 2 2 2 2" xfId="20146"/>
    <cellStyle name="Percent 65 2 2 3" xfId="19484"/>
    <cellStyle name="Percent 65 2 3" xfId="18479"/>
    <cellStyle name="Percent 65 2 3 2" xfId="19815"/>
    <cellStyle name="Percent 65 2 4" xfId="19153"/>
    <cellStyle name="Percent 65 3" xfId="17972"/>
    <cellStyle name="Percent 65 3 2" xfId="18644"/>
    <cellStyle name="Percent 65 3 2 2" xfId="19980"/>
    <cellStyle name="Percent 65 3 3" xfId="19318"/>
    <cellStyle name="Percent 65 4" xfId="18313"/>
    <cellStyle name="Percent 65 4 2" xfId="19649"/>
    <cellStyle name="Percent 65 5" xfId="18987"/>
    <cellStyle name="Percent 66" xfId="17562"/>
    <cellStyle name="Percent 67" xfId="17418"/>
    <cellStyle name="Percent 67 2" xfId="17683"/>
    <cellStyle name="Percent 67 2 2" xfId="18132"/>
    <cellStyle name="Percent 67 2 2 2" xfId="18804"/>
    <cellStyle name="Percent 67 2 2 2 2" xfId="20140"/>
    <cellStyle name="Percent 67 2 2 3" xfId="19478"/>
    <cellStyle name="Percent 67 2 3" xfId="18473"/>
    <cellStyle name="Percent 67 2 3 2" xfId="19809"/>
    <cellStyle name="Percent 67 2 4" xfId="19147"/>
    <cellStyle name="Percent 67 3" xfId="17966"/>
    <cellStyle name="Percent 67 3 2" xfId="18638"/>
    <cellStyle name="Percent 67 3 2 2" xfId="19974"/>
    <cellStyle name="Percent 67 3 3" xfId="19312"/>
    <cellStyle name="Percent 67 4" xfId="18307"/>
    <cellStyle name="Percent 67 4 2" xfId="19643"/>
    <cellStyle name="Percent 67 5" xfId="18981"/>
    <cellStyle name="Percent 68" xfId="17559"/>
    <cellStyle name="Percent 68 2" xfId="17752"/>
    <cellStyle name="Percent 68 2 2" xfId="18201"/>
    <cellStyle name="Percent 68 2 2 2" xfId="18873"/>
    <cellStyle name="Percent 68 2 2 2 2" xfId="20209"/>
    <cellStyle name="Percent 68 2 2 3" xfId="19547"/>
    <cellStyle name="Percent 68 2 3" xfId="18542"/>
    <cellStyle name="Percent 68 2 3 2" xfId="19878"/>
    <cellStyle name="Percent 68 2 4" xfId="19216"/>
    <cellStyle name="Percent 68 3" xfId="18035"/>
    <cellStyle name="Percent 68 3 2" xfId="18707"/>
    <cellStyle name="Percent 68 3 2 2" xfId="20043"/>
    <cellStyle name="Percent 68 3 3" xfId="19381"/>
    <cellStyle name="Percent 68 4" xfId="18376"/>
    <cellStyle name="Percent 68 4 2" xfId="19712"/>
    <cellStyle name="Percent 68 5" xfId="19050"/>
    <cellStyle name="Percent 69" xfId="17861"/>
    <cellStyle name="Percent 69 2" xfId="17862"/>
    <cellStyle name="Percent 69 2 2" xfId="18205"/>
    <cellStyle name="Percent 69 2 2 2" xfId="18877"/>
    <cellStyle name="Percent 69 2 2 2 2" xfId="20213"/>
    <cellStyle name="Percent 69 2 2 3" xfId="19551"/>
    <cellStyle name="Percent 69 2 3" xfId="18546"/>
    <cellStyle name="Percent 69 2 3 2" xfId="19882"/>
    <cellStyle name="Percent 69 2 4" xfId="19220"/>
    <cellStyle name="Percent 69 3" xfId="18204"/>
    <cellStyle name="Percent 69 3 2" xfId="18876"/>
    <cellStyle name="Percent 69 3 2 2" xfId="20212"/>
    <cellStyle name="Percent 69 3 3" xfId="19550"/>
    <cellStyle name="Percent 69 4" xfId="18545"/>
    <cellStyle name="Percent 69 4 2" xfId="19881"/>
    <cellStyle name="Percent 69 5" xfId="19219"/>
    <cellStyle name="Percent 7" xfId="143"/>
    <cellStyle name="Percent 7 2" xfId="144"/>
    <cellStyle name="Percent 7 2 2" xfId="145"/>
    <cellStyle name="Percent 7 2 3" xfId="1573"/>
    <cellStyle name="Percent 7 3" xfId="146"/>
    <cellStyle name="Percent 7 3 2" xfId="15820"/>
    <cellStyle name="Percent 7 3 3" xfId="1572"/>
    <cellStyle name="Percent 7 4" xfId="664"/>
    <cellStyle name="Percent 7 4 2" xfId="15821"/>
    <cellStyle name="Percent 70" xfId="17863"/>
    <cellStyle name="Percent 70 2" xfId="18206"/>
    <cellStyle name="Percent 70 2 2" xfId="18878"/>
    <cellStyle name="Percent 70 2 2 2" xfId="20214"/>
    <cellStyle name="Percent 70 2 3" xfId="19552"/>
    <cellStyle name="Percent 70 3" xfId="18547"/>
    <cellStyle name="Percent 70 3 2" xfId="19883"/>
    <cellStyle name="Percent 70 4" xfId="19221"/>
    <cellStyle name="Percent 71" xfId="21012"/>
    <cellStyle name="Percent 72" xfId="21120"/>
    <cellStyle name="Percent 72 2" xfId="21180"/>
    <cellStyle name="Percent 73" xfId="20748"/>
    <cellStyle name="Percent 74" xfId="21116"/>
    <cellStyle name="Percent 75" xfId="20575"/>
    <cellStyle name="Percent 76" xfId="21111"/>
    <cellStyle name="Percent 77" xfId="20476"/>
    <cellStyle name="Percent 78" xfId="20235"/>
    <cellStyle name="Percent 79" xfId="20409"/>
    <cellStyle name="Percent 8" xfId="147"/>
    <cellStyle name="Percent 8 2" xfId="148"/>
    <cellStyle name="Percent 8 2 2" xfId="1575"/>
    <cellStyle name="Percent 8 3" xfId="665"/>
    <cellStyle name="Percent 8 3 2" xfId="15822"/>
    <cellStyle name="Percent 8 3 3" xfId="1574"/>
    <cellStyle name="Percent 8 4" xfId="15823"/>
    <cellStyle name="Percent 80" xfId="21188"/>
    <cellStyle name="Percent 9" xfId="149"/>
    <cellStyle name="Percent 9 2" xfId="667"/>
    <cellStyle name="Percent 9 2 2" xfId="1577"/>
    <cellStyle name="Percent 9 3" xfId="668"/>
    <cellStyle name="Percent 9 3 2" xfId="15824"/>
    <cellStyle name="Percent 9 4" xfId="666"/>
    <cellStyle name="Percent 9 4 2" xfId="1576"/>
    <cellStyle name="Percent Hard" xfId="15825"/>
    <cellStyle name="Percent(1)" xfId="15826"/>
    <cellStyle name="Percent(2)" xfId="15827"/>
    <cellStyle name="Percent1" xfId="15828"/>
    <cellStyle name="PERCENTAGE" xfId="15829"/>
    <cellStyle name="PERCENTAGE 10" xfId="15830"/>
    <cellStyle name="PERCENTAGE 11" xfId="15831"/>
    <cellStyle name="PERCENTAGE 12" xfId="15832"/>
    <cellStyle name="PERCENTAGE 13" xfId="15833"/>
    <cellStyle name="PERCENTAGE 2" xfId="15834"/>
    <cellStyle name="PERCENTAGE 3" xfId="15835"/>
    <cellStyle name="PERCENTAGE 4" xfId="15836"/>
    <cellStyle name="PERCENTAGE 5" xfId="15837"/>
    <cellStyle name="PERCENTAGE 6" xfId="15838"/>
    <cellStyle name="PERCENTAGE 7" xfId="15839"/>
    <cellStyle name="PERCENTAGE 8" xfId="15840"/>
    <cellStyle name="PERCENTAGE 9" xfId="15841"/>
    <cellStyle name="PERCENTAGE_WBS Jaya Trade 2009 010310" xfId="15842"/>
    <cellStyle name="PercentSales" xfId="1578"/>
    <cellStyle name="PercentSales 10" xfId="15843"/>
    <cellStyle name="PercentSales 11" xfId="15844"/>
    <cellStyle name="PercentSales 12" xfId="15845"/>
    <cellStyle name="PercentSales 13" xfId="15846"/>
    <cellStyle name="PercentSales 14" xfId="21018"/>
    <cellStyle name="PercentSales 2" xfId="1579"/>
    <cellStyle name="PercentSales 2 2" xfId="21019"/>
    <cellStyle name="PercentSales 3" xfId="15847"/>
    <cellStyle name="PercentSales 3 2" xfId="21081"/>
    <cellStyle name="PercentSales 4" xfId="15848"/>
    <cellStyle name="PercentSales 5" xfId="15849"/>
    <cellStyle name="PercentSales 6" xfId="15850"/>
    <cellStyle name="PercentSales 7" xfId="15851"/>
    <cellStyle name="PercentSales 8" xfId="15852"/>
    <cellStyle name="PercentSales 9" xfId="15853"/>
    <cellStyle name="Perlong" xfId="15854"/>
    <cellStyle name="Pink" xfId="15855"/>
    <cellStyle name="PIPELIST" xfId="15856"/>
    <cellStyle name="Pnumber" xfId="15857"/>
    <cellStyle name="Popis" xfId="15858"/>
    <cellStyle name="Pourcentage_TEMPTRAN" xfId="15859"/>
    <cellStyle name="Poznámka" xfId="15860"/>
    <cellStyle name="Preliminary_Data" xfId="15861"/>
    <cellStyle name="PrePop Currency (0)" xfId="1580"/>
    <cellStyle name="PrePop Currency (0) 10" xfId="15862"/>
    <cellStyle name="PrePop Currency (0) 11" xfId="15863"/>
    <cellStyle name="PrePop Currency (0) 12" xfId="15864"/>
    <cellStyle name="PrePop Currency (0) 13" xfId="15865"/>
    <cellStyle name="PrePop Currency (0) 14" xfId="21020"/>
    <cellStyle name="PrePop Currency (0) 2" xfId="1581"/>
    <cellStyle name="PrePop Currency (0) 2 2" xfId="21021"/>
    <cellStyle name="PrePop Currency (0) 3" xfId="15866"/>
    <cellStyle name="PrePop Currency (0) 3 2" xfId="21082"/>
    <cellStyle name="PrePop Currency (0) 4" xfId="15867"/>
    <cellStyle name="PrePop Currency (0) 5" xfId="15868"/>
    <cellStyle name="PrePop Currency (0) 6" xfId="15869"/>
    <cellStyle name="PrePop Currency (0) 7" xfId="15870"/>
    <cellStyle name="PrePop Currency (0) 8" xfId="15871"/>
    <cellStyle name="PrePop Currency (0) 9" xfId="15872"/>
    <cellStyle name="PrePop Currency (0)_tagihan bruto" xfId="15873"/>
    <cellStyle name="PrePop Currency (2)" xfId="1582"/>
    <cellStyle name="PrePop Currency (2) 10" xfId="15874"/>
    <cellStyle name="PrePop Currency (2) 11" xfId="15875"/>
    <cellStyle name="PrePop Currency (2) 12" xfId="15876"/>
    <cellStyle name="PrePop Currency (2) 13" xfId="15877"/>
    <cellStyle name="PrePop Currency (2) 2" xfId="1583"/>
    <cellStyle name="PrePop Currency (2) 3" xfId="15878"/>
    <cellStyle name="PrePop Currency (2) 4" xfId="15879"/>
    <cellStyle name="PrePop Currency (2) 5" xfId="15880"/>
    <cellStyle name="PrePop Currency (2) 6" xfId="15881"/>
    <cellStyle name="PrePop Currency (2) 7" xfId="15882"/>
    <cellStyle name="PrePop Currency (2) 8" xfId="15883"/>
    <cellStyle name="PrePop Currency (2) 9" xfId="15884"/>
    <cellStyle name="PrePop Currency (2)_tagihan bruto" xfId="15885"/>
    <cellStyle name="PrePop Units (0)" xfId="1584"/>
    <cellStyle name="PrePop Units (0) 10" xfId="15886"/>
    <cellStyle name="PrePop Units (0) 11" xfId="15887"/>
    <cellStyle name="PrePop Units (0) 12" xfId="15888"/>
    <cellStyle name="PrePop Units (0) 13" xfId="15889"/>
    <cellStyle name="PrePop Units (0) 14" xfId="21022"/>
    <cellStyle name="PrePop Units (0) 2" xfId="1585"/>
    <cellStyle name="PrePop Units (0) 2 2" xfId="21023"/>
    <cellStyle name="PrePop Units (0) 3" xfId="15890"/>
    <cellStyle name="PrePop Units (0) 3 2" xfId="21083"/>
    <cellStyle name="PrePop Units (0) 4" xfId="15891"/>
    <cellStyle name="PrePop Units (0) 5" xfId="15892"/>
    <cellStyle name="PrePop Units (0) 6" xfId="15893"/>
    <cellStyle name="PrePop Units (0) 7" xfId="15894"/>
    <cellStyle name="PrePop Units (0) 8" xfId="15895"/>
    <cellStyle name="PrePop Units (0) 9" xfId="15896"/>
    <cellStyle name="PrePop Units (0)_tagihan bruto" xfId="15897"/>
    <cellStyle name="PrePop Units (1)" xfId="1586"/>
    <cellStyle name="PrePop Units (1) 10" xfId="15898"/>
    <cellStyle name="PrePop Units (1) 11" xfId="15899"/>
    <cellStyle name="PrePop Units (1) 12" xfId="15900"/>
    <cellStyle name="PrePop Units (1) 13" xfId="15901"/>
    <cellStyle name="PrePop Units (1) 14" xfId="21024"/>
    <cellStyle name="PrePop Units (1) 2" xfId="1587"/>
    <cellStyle name="PrePop Units (1) 2 2" xfId="21025"/>
    <cellStyle name="PrePop Units (1) 3" xfId="15902"/>
    <cellStyle name="PrePop Units (1) 3 2" xfId="21084"/>
    <cellStyle name="PrePop Units (1) 4" xfId="15903"/>
    <cellStyle name="PrePop Units (1) 5" xfId="15904"/>
    <cellStyle name="PrePop Units (1) 6" xfId="15905"/>
    <cellStyle name="PrePop Units (1) 7" xfId="15906"/>
    <cellStyle name="PrePop Units (1) 8" xfId="15907"/>
    <cellStyle name="PrePop Units (1) 9" xfId="15908"/>
    <cellStyle name="PrePop Units (1)_tagihan bruto" xfId="15909"/>
    <cellStyle name="PrePop Units (2)" xfId="1588"/>
    <cellStyle name="PrePop Units (2) 10" xfId="15910"/>
    <cellStyle name="PrePop Units (2) 11" xfId="15911"/>
    <cellStyle name="PrePop Units (2) 12" xfId="15912"/>
    <cellStyle name="PrePop Units (2) 13" xfId="15913"/>
    <cellStyle name="PrePop Units (2) 2" xfId="1589"/>
    <cellStyle name="PrePop Units (2) 3" xfId="15914"/>
    <cellStyle name="PrePop Units (2) 4" xfId="15915"/>
    <cellStyle name="PrePop Units (2) 5" xfId="15916"/>
    <cellStyle name="PrePop Units (2) 6" xfId="15917"/>
    <cellStyle name="PrePop Units (2) 7" xfId="15918"/>
    <cellStyle name="PrePop Units (2) 8" xfId="15919"/>
    <cellStyle name="PrePop Units (2) 9" xfId="15920"/>
    <cellStyle name="PrePop Units (2)_tagihan bruto" xfId="15921"/>
    <cellStyle name="Price" xfId="15922"/>
    <cellStyle name="Prices_Data" xfId="15923"/>
    <cellStyle name="PriceUn" xfId="15924"/>
    <cellStyle name="pricing" xfId="15925"/>
    <cellStyle name="Product Header" xfId="15926"/>
    <cellStyle name="Prozent_laroux" xfId="15927"/>
    <cellStyle name="PSChar" xfId="15928"/>
    <cellStyle name="PSDate" xfId="15929"/>
    <cellStyle name="PSDec" xfId="15930"/>
    <cellStyle name="PSDec 2" xfId="15931"/>
    <cellStyle name="PSHeading" xfId="15932"/>
    <cellStyle name="PSHeading 2" xfId="15933"/>
    <cellStyle name="PSInt" xfId="15934"/>
    <cellStyle name="PSInt 2" xfId="15935"/>
    <cellStyle name="PSSpacer" xfId="15936"/>
    <cellStyle name="PSSpacer 2" xfId="15937"/>
    <cellStyle name="q" xfId="15938"/>
    <cellStyle name="q_DCF-Valuation Support" xfId="15939"/>
    <cellStyle name="q_DCF-Valuation Support_tagihan bruto" xfId="15940"/>
    <cellStyle name="q_ICOS-INC" xfId="15941"/>
    <cellStyle name="q_ICOS-INC (2)" xfId="15942"/>
    <cellStyle name="q_ICOS-INC (2)_tagihan bruto" xfId="15943"/>
    <cellStyle name="q_ICOS-INC_tagihan bruto" xfId="15944"/>
    <cellStyle name="q_Merger Model16.xls Chart 1" xfId="15945"/>
    <cellStyle name="q_Merger Model16.xls Chart 1_tagihan bruto" xfId="15946"/>
    <cellStyle name="q_Merger Model34b" xfId="15947"/>
    <cellStyle name="q_Merger Model34b_tagihan bruto" xfId="15948"/>
    <cellStyle name="q_tagihan bruto" xfId="15949"/>
    <cellStyle name="Q1" xfId="15950"/>
    <cellStyle name="Q2" xfId="15951"/>
    <cellStyle name="Q3" xfId="15952"/>
    <cellStyle name="Q4" xfId="15953"/>
    <cellStyle name="QEPS-h" xfId="15954"/>
    <cellStyle name="QEPS-H1" xfId="15955"/>
    <cellStyle name="Qté calculées" xfId="15956"/>
    <cellStyle name="QTé entrées" xfId="15957"/>
    <cellStyle name="R" xfId="15958"/>
    <cellStyle name="r_BNP FINAL 100510 edit" xfId="15959"/>
    <cellStyle name="r_Public Trading Comp Sheet New" xfId="15960"/>
    <cellStyle name="r_Public Trading Comp Sheet New_tagihan bruto" xfId="15961"/>
    <cellStyle name="r_tagihan bruto" xfId="15962"/>
    <cellStyle name="range" xfId="15963"/>
    <cellStyle name="Red font" xfId="1590"/>
    <cellStyle name="Red font 2" xfId="1591"/>
    <cellStyle name="Red font 2 2" xfId="17769"/>
    <cellStyle name="Red font 2 3" xfId="2070"/>
    <cellStyle name="Red font 3" xfId="17768"/>
    <cellStyle name="Red font 4" xfId="2069"/>
    <cellStyle name="regstoresfromspecstores" xfId="1592"/>
    <cellStyle name="regstoresfromspecstores 10" xfId="15964"/>
    <cellStyle name="regstoresfromspecstores 11" xfId="15965"/>
    <cellStyle name="regstoresfromspecstores 12" xfId="15966"/>
    <cellStyle name="regstoresfromspecstores 13" xfId="15967"/>
    <cellStyle name="regstoresfromspecstores 2" xfId="15968"/>
    <cellStyle name="regstoresfromspecstores 3" xfId="15969"/>
    <cellStyle name="regstoresfromspecstores 4" xfId="15970"/>
    <cellStyle name="regstoresfromspecstores 5" xfId="15971"/>
    <cellStyle name="regstoresfromspecstores 6" xfId="15972"/>
    <cellStyle name="regstoresfromspecstores 7" xfId="15973"/>
    <cellStyle name="regstoresfromspecstores 8" xfId="15974"/>
    <cellStyle name="regstoresfromspecstores 9" xfId="15975"/>
    <cellStyle name="Regular" xfId="15976"/>
    <cellStyle name="Reset  - Style7" xfId="15977"/>
    <cellStyle name="Reset range style to defaults" xfId="15978"/>
    <cellStyle name="Reset range style to defaults 2" xfId="15979"/>
    <cellStyle name="Result" xfId="15980"/>
    <cellStyle name="Result 1" xfId="15981"/>
    <cellStyle name="Result 2" xfId="15982"/>
    <cellStyle name="Result2" xfId="15983"/>
    <cellStyle name="Result2 2" xfId="17839"/>
    <cellStyle name="Result3" xfId="15984"/>
    <cellStyle name="Result4" xfId="15985"/>
    <cellStyle name="Result4 2" xfId="15986"/>
    <cellStyle name="Result5" xfId="15987"/>
    <cellStyle name="Result5 2" xfId="15988"/>
    <cellStyle name="Result6" xfId="15989"/>
    <cellStyle name="Results % 1 dp" xfId="15990"/>
    <cellStyle name="Results 1 dp" xfId="15991"/>
    <cellStyle name="Results 2 dp" xfId="15992"/>
    <cellStyle name="Results x 1 dp" xfId="15993"/>
    <cellStyle name="RevList" xfId="1593"/>
    <cellStyle name="RevList 2" xfId="15994"/>
    <cellStyle name="RevList 2 2" xfId="21085"/>
    <cellStyle name="RevList 3" xfId="21026"/>
    <cellStyle name="Right" xfId="15995"/>
    <cellStyle name="Row Headings" xfId="15996"/>
    <cellStyle name="Row title 1" xfId="15997"/>
    <cellStyle name="Row Title 3" xfId="15998"/>
    <cellStyle name="Rupiah" xfId="15999"/>
    <cellStyle name="Rupiah [0]" xfId="16000"/>
    <cellStyle name="S0" xfId="16001"/>
    <cellStyle name="S0 2" xfId="16002"/>
    <cellStyle name="S0 2 2" xfId="16003"/>
    <cellStyle name="S0 3" xfId="16004"/>
    <cellStyle name="S0 4" xfId="16005"/>
    <cellStyle name="S0 5" xfId="16006"/>
    <cellStyle name="S0 6" xfId="16007"/>
    <cellStyle name="S0_Aktiva jan-Des 2008" xfId="16008"/>
    <cellStyle name="S1" xfId="16009"/>
    <cellStyle name="S1 2" xfId="16010"/>
    <cellStyle name="S1 2 2" xfId="16011"/>
    <cellStyle name="S1 3" xfId="16012"/>
    <cellStyle name="S1 4" xfId="16013"/>
    <cellStyle name="S1 5" xfId="16014"/>
    <cellStyle name="S1 6" xfId="16015"/>
    <cellStyle name="S1_Aktiva jan-Des 2008" xfId="16016"/>
    <cellStyle name="S10" xfId="16017"/>
    <cellStyle name="S10 2" xfId="16018"/>
    <cellStyle name="S10 2 2" xfId="16019"/>
    <cellStyle name="S10 3" xfId="16020"/>
    <cellStyle name="S10 3 2" xfId="16021"/>
    <cellStyle name="S10 4" xfId="16022"/>
    <cellStyle name="S10_Aktiva jan-Des 2008" xfId="16023"/>
    <cellStyle name="S11" xfId="16024"/>
    <cellStyle name="S11 2" xfId="16025"/>
    <cellStyle name="S11 2 2" xfId="16026"/>
    <cellStyle name="S11 3" xfId="16027"/>
    <cellStyle name="S11 4" xfId="16028"/>
    <cellStyle name="S11_Aktiva jan-Des 2008" xfId="16029"/>
    <cellStyle name="S12" xfId="16030"/>
    <cellStyle name="S12 2" xfId="16031"/>
    <cellStyle name="S12 2 2" xfId="16032"/>
    <cellStyle name="S12 3" xfId="16033"/>
    <cellStyle name="S13" xfId="16034"/>
    <cellStyle name="S13 2" xfId="16035"/>
    <cellStyle name="S14" xfId="16036"/>
    <cellStyle name="S14 2" xfId="16037"/>
    <cellStyle name="S15" xfId="16038"/>
    <cellStyle name="S15 2" xfId="16039"/>
    <cellStyle name="S16" xfId="16040"/>
    <cellStyle name="S17" xfId="16041"/>
    <cellStyle name="S18" xfId="16042"/>
    <cellStyle name="S19" xfId="16043"/>
    <cellStyle name="S2" xfId="16044"/>
    <cellStyle name="S2 2" xfId="16045"/>
    <cellStyle name="S2 2 2" xfId="16046"/>
    <cellStyle name="S2 3" xfId="16047"/>
    <cellStyle name="S2 4" xfId="16048"/>
    <cellStyle name="S2 5" xfId="16049"/>
    <cellStyle name="S2 6" xfId="16050"/>
    <cellStyle name="S20" xfId="16051"/>
    <cellStyle name="S3" xfId="16052"/>
    <cellStyle name="S3 2" xfId="16053"/>
    <cellStyle name="S3 2 2" xfId="16054"/>
    <cellStyle name="S3 3" xfId="16055"/>
    <cellStyle name="S3 4" xfId="16056"/>
    <cellStyle name="S3 5" xfId="16057"/>
    <cellStyle name="S3 6" xfId="16058"/>
    <cellStyle name="S4" xfId="16059"/>
    <cellStyle name="S4 2" xfId="16060"/>
    <cellStyle name="S4 2 2" xfId="16061"/>
    <cellStyle name="S4 3" xfId="16062"/>
    <cellStyle name="S4 4" xfId="16063"/>
    <cellStyle name="S4 5" xfId="16064"/>
    <cellStyle name="S4 6" xfId="16065"/>
    <cellStyle name="S5" xfId="16066"/>
    <cellStyle name="S5 2" xfId="16067"/>
    <cellStyle name="S5 2 2" xfId="16068"/>
    <cellStyle name="S5 3" xfId="16069"/>
    <cellStyle name="S5 4" xfId="16070"/>
    <cellStyle name="S5 5" xfId="16071"/>
    <cellStyle name="S5 6" xfId="16072"/>
    <cellStyle name="S5_Aktiva jan-Des 2008" xfId="16073"/>
    <cellStyle name="S6" xfId="16074"/>
    <cellStyle name="S6 2" xfId="16075"/>
    <cellStyle name="S6 2 2" xfId="16076"/>
    <cellStyle name="S6 3" xfId="16077"/>
    <cellStyle name="S6 4" xfId="16078"/>
    <cellStyle name="S6 5" xfId="16079"/>
    <cellStyle name="S6 6" xfId="16080"/>
    <cellStyle name="S6 7" xfId="16081"/>
    <cellStyle name="S6_Aktiva jan-Des 2008" xfId="16082"/>
    <cellStyle name="S7" xfId="16083"/>
    <cellStyle name="S7 2" xfId="16084"/>
    <cellStyle name="S7 2 2" xfId="16085"/>
    <cellStyle name="S7 3" xfId="16086"/>
    <cellStyle name="S7 4" xfId="16087"/>
    <cellStyle name="S7 5" xfId="16088"/>
    <cellStyle name="S7 6" xfId="16089"/>
    <cellStyle name="S7 7" xfId="16090"/>
    <cellStyle name="S7_Aktiva jan-Des 2008" xfId="16091"/>
    <cellStyle name="S8" xfId="16092"/>
    <cellStyle name="S8 2" xfId="16093"/>
    <cellStyle name="S8 2 2" xfId="16094"/>
    <cellStyle name="S8 3" xfId="16095"/>
    <cellStyle name="S8 4" xfId="16096"/>
    <cellStyle name="S8 5" xfId="16097"/>
    <cellStyle name="S8 6" xfId="16098"/>
    <cellStyle name="S8_Aktiva jan-Des 2008" xfId="16099"/>
    <cellStyle name="S9" xfId="16100"/>
    <cellStyle name="S9 2" xfId="16101"/>
    <cellStyle name="S9 2 2" xfId="16102"/>
    <cellStyle name="S9 3" xfId="16103"/>
    <cellStyle name="S9 3 2" xfId="16104"/>
    <cellStyle name="S9 4" xfId="16105"/>
    <cellStyle name="S9 5" xfId="16106"/>
    <cellStyle name="S9 6" xfId="16107"/>
    <cellStyle name="S9 7" xfId="16108"/>
    <cellStyle name="S9_Aktiva jan-Des 2008" xfId="16109"/>
    <cellStyle name="Salomon Logo" xfId="16110"/>
    <cellStyle name="SAPBEXchaText" xfId="16111"/>
    <cellStyle name="SAPBEXstdData" xfId="16112"/>
    <cellStyle name="SAPBEXstdItem" xfId="16113"/>
    <cellStyle name="sbt2" xfId="16114"/>
    <cellStyle name="sbt2 10" xfId="16115"/>
    <cellStyle name="sbt2 11" xfId="16116"/>
    <cellStyle name="sbt2 12" xfId="16117"/>
    <cellStyle name="sbt2 13" xfId="16118"/>
    <cellStyle name="sbt2 2" xfId="16119"/>
    <cellStyle name="sbt2 3" xfId="16120"/>
    <cellStyle name="sbt2 4" xfId="16121"/>
    <cellStyle name="sbt2 5" xfId="16122"/>
    <cellStyle name="sbt2 6" xfId="16123"/>
    <cellStyle name="sbt2 7" xfId="16124"/>
    <cellStyle name="sbt2 8" xfId="16125"/>
    <cellStyle name="sbt2 9" xfId="16126"/>
    <cellStyle name="Section head" xfId="16127"/>
    <cellStyle name="SEM-BPS-data" xfId="16128"/>
    <cellStyle name="SEM-BPS-head" xfId="16129"/>
    <cellStyle name="SEM-BPS-headdata" xfId="16130"/>
    <cellStyle name="SEM-BPS-headkey" xfId="16131"/>
    <cellStyle name="SEM-BPS-input-on" xfId="16132"/>
    <cellStyle name="SEM-BPS-key" xfId="16133"/>
    <cellStyle name="SEM-BPS-sub1" xfId="16134"/>
    <cellStyle name="SEM-BPS-sub2" xfId="16135"/>
    <cellStyle name="SEM-BPS-total" xfId="16136"/>
    <cellStyle name="Separador de milhares [0]_Sheet1" xfId="16137"/>
    <cellStyle name="Separador de milhares_Sheet1" xfId="16138"/>
    <cellStyle name="Shaded" xfId="16139"/>
    <cellStyle name="SHADEDSTORES" xfId="1594"/>
    <cellStyle name="SHADEDSTORES 10" xfId="16140"/>
    <cellStyle name="SHADEDSTORES 11" xfId="16141"/>
    <cellStyle name="SHADEDSTORES 12" xfId="16142"/>
    <cellStyle name="SHADEDSTORES 13" xfId="16143"/>
    <cellStyle name="SHADEDSTORES 2" xfId="16144"/>
    <cellStyle name="SHADEDSTORES 3" xfId="16145"/>
    <cellStyle name="SHADEDSTORES 4" xfId="16146"/>
    <cellStyle name="SHADEDSTORES 5" xfId="16147"/>
    <cellStyle name="SHADEDSTORES 6" xfId="16148"/>
    <cellStyle name="SHADEDSTORES 7" xfId="16149"/>
    <cellStyle name="SHADEDSTORES 8" xfId="16150"/>
    <cellStyle name="SHADEDSTORES 9" xfId="16151"/>
    <cellStyle name="Sheet Title" xfId="1595"/>
    <cellStyle name="Shell" xfId="16152"/>
    <cellStyle name="Short $" xfId="16153"/>
    <cellStyle name="Short Date" xfId="16154"/>
    <cellStyle name="SkjulAlt" xfId="16155"/>
    <cellStyle name="SkjultTall" xfId="16156"/>
    <cellStyle name="Small" xfId="16157"/>
    <cellStyle name="Source" xfId="16158"/>
    <cellStyle name="Source date" xfId="16159"/>
    <cellStyle name="specstores" xfId="1596"/>
    <cellStyle name="specstores 10" xfId="16160"/>
    <cellStyle name="specstores 11" xfId="16161"/>
    <cellStyle name="specstores 12" xfId="16162"/>
    <cellStyle name="specstores 13" xfId="16163"/>
    <cellStyle name="specstores 2" xfId="16164"/>
    <cellStyle name="specstores 3" xfId="16165"/>
    <cellStyle name="specstores 4" xfId="16166"/>
    <cellStyle name="specstores 5" xfId="16167"/>
    <cellStyle name="specstores 6" xfId="16168"/>
    <cellStyle name="specstores 7" xfId="16169"/>
    <cellStyle name="specstores 8" xfId="16170"/>
    <cellStyle name="specstores 9" xfId="16171"/>
    <cellStyle name="SPOl" xfId="16172"/>
    <cellStyle name="Standaard_BUD'BB1" xfId="16173"/>
    <cellStyle name="STANDARD" xfId="16174"/>
    <cellStyle name="STANDARD 2" xfId="16175"/>
    <cellStyle name="STANDARD 2 2" xfId="17840"/>
    <cellStyle name="Standard_Data" xfId="669"/>
    <cellStyle name="Strange" xfId="1597"/>
    <cellStyle name="Strange 2" xfId="1598"/>
    <cellStyle name="Strange 2 2" xfId="17771"/>
    <cellStyle name="Strange 2 3" xfId="2072"/>
    <cellStyle name="Strange 3" xfId="17770"/>
    <cellStyle name="Strange 4" xfId="2071"/>
    <cellStyle name="style" xfId="670"/>
    <cellStyle name="Style 1" xfId="671"/>
    <cellStyle name="Style 1 10" xfId="16177"/>
    <cellStyle name="Style 1 11" xfId="16178"/>
    <cellStyle name="Style 1 12" xfId="16179"/>
    <cellStyle name="Style 1 13" xfId="16180"/>
    <cellStyle name="Style 1 14" xfId="16181"/>
    <cellStyle name="Style 1 15" xfId="16182"/>
    <cellStyle name="Style 1 16" xfId="16183"/>
    <cellStyle name="Style 1 17" xfId="16184"/>
    <cellStyle name="Style 1 18" xfId="16185"/>
    <cellStyle name="Style 1 19" xfId="16186"/>
    <cellStyle name="Style 1 2" xfId="16187"/>
    <cellStyle name="Style 1 2 2" xfId="16188"/>
    <cellStyle name="Style 1 20" xfId="16189"/>
    <cellStyle name="Style 1 21" xfId="16190"/>
    <cellStyle name="Style 1 22" xfId="16191"/>
    <cellStyle name="Style 1 23" xfId="16192"/>
    <cellStyle name="Style 1 24" xfId="16193"/>
    <cellStyle name="Style 1 25" xfId="16194"/>
    <cellStyle name="Style 1 26" xfId="16195"/>
    <cellStyle name="Style 1 27" xfId="16196"/>
    <cellStyle name="Style 1 28" xfId="16197"/>
    <cellStyle name="Style 1 29" xfId="16198"/>
    <cellStyle name="Style 1 3" xfId="16199"/>
    <cellStyle name="Style 1 30" xfId="16200"/>
    <cellStyle name="Style 1 31" xfId="16201"/>
    <cellStyle name="Style 1 32" xfId="16202"/>
    <cellStyle name="Style 1 33" xfId="16203"/>
    <cellStyle name="Style 1 34" xfId="16204"/>
    <cellStyle name="Style 1 35" xfId="16205"/>
    <cellStyle name="Style 1 36" xfId="16206"/>
    <cellStyle name="Style 1 37" xfId="16207"/>
    <cellStyle name="Style 1 38" xfId="16208"/>
    <cellStyle name="Style 1 39" xfId="16209"/>
    <cellStyle name="Style 1 4" xfId="16210"/>
    <cellStyle name="Style 1 40" xfId="16211"/>
    <cellStyle name="Style 1 41" xfId="16212"/>
    <cellStyle name="Style 1 42" xfId="16213"/>
    <cellStyle name="Style 1 43" xfId="16214"/>
    <cellStyle name="Style 1 44" xfId="16215"/>
    <cellStyle name="Style 1 45" xfId="16216"/>
    <cellStyle name="Style 1 46" xfId="16217"/>
    <cellStyle name="Style 1 47" xfId="16218"/>
    <cellStyle name="Style 1 48" xfId="16219"/>
    <cellStyle name="Style 1 49" xfId="16220"/>
    <cellStyle name="Style 1 5" xfId="16221"/>
    <cellStyle name="Style 1 50" xfId="16222"/>
    <cellStyle name="Style 1 51" xfId="16223"/>
    <cellStyle name="Style 1 52" xfId="16224"/>
    <cellStyle name="Style 1 53" xfId="16225"/>
    <cellStyle name="Style 1 54" xfId="16226"/>
    <cellStyle name="Style 1 55" xfId="16227"/>
    <cellStyle name="Style 1 56" xfId="16228"/>
    <cellStyle name="Style 1 57" xfId="16229"/>
    <cellStyle name="Style 1 58" xfId="16230"/>
    <cellStyle name="Style 1 59" xfId="16231"/>
    <cellStyle name="Style 1 6" xfId="16232"/>
    <cellStyle name="Style 1 60" xfId="16233"/>
    <cellStyle name="Style 1 61" xfId="16234"/>
    <cellStyle name="Style 1 62" xfId="16235"/>
    <cellStyle name="Style 1 63" xfId="16236"/>
    <cellStyle name="Style 1 64" xfId="16237"/>
    <cellStyle name="Style 1 65" xfId="16238"/>
    <cellStyle name="Style 1 66" xfId="16239"/>
    <cellStyle name="Style 1 67" xfId="16240"/>
    <cellStyle name="Style 1 68" xfId="16241"/>
    <cellStyle name="Style 1 69" xfId="16242"/>
    <cellStyle name="Style 1 7" xfId="16243"/>
    <cellStyle name="Style 1 70" xfId="16244"/>
    <cellStyle name="Style 1 71" xfId="16245"/>
    <cellStyle name="Style 1 72" xfId="16246"/>
    <cellStyle name="Style 1 73" xfId="16247"/>
    <cellStyle name="Style 1 74" xfId="16248"/>
    <cellStyle name="Style 1 75" xfId="16249"/>
    <cellStyle name="Style 1 76" xfId="16250"/>
    <cellStyle name="Style 1 77" xfId="16251"/>
    <cellStyle name="Style 1 78" xfId="16252"/>
    <cellStyle name="Style 1 79" xfId="16253"/>
    <cellStyle name="Style 1 8" xfId="16254"/>
    <cellStyle name="Style 1 80" xfId="16176"/>
    <cellStyle name="Style 1 9" xfId="16255"/>
    <cellStyle name="Style 1_NTFs" xfId="16256"/>
    <cellStyle name="Style 10" xfId="16257"/>
    <cellStyle name="Style 100" xfId="16258"/>
    <cellStyle name="Style 100 10" xfId="16259"/>
    <cellStyle name="Style 100 11" xfId="16260"/>
    <cellStyle name="Style 100 2" xfId="16261"/>
    <cellStyle name="Style 100 3" xfId="16262"/>
    <cellStyle name="Style 100 4" xfId="16263"/>
    <cellStyle name="Style 100 5" xfId="16264"/>
    <cellStyle name="Style 100 6" xfId="16265"/>
    <cellStyle name="Style 100 7" xfId="16266"/>
    <cellStyle name="Style 100 8" xfId="16267"/>
    <cellStyle name="Style 100 9" xfId="16268"/>
    <cellStyle name="Style 101" xfId="16269"/>
    <cellStyle name="Style 101 10" xfId="16270"/>
    <cellStyle name="Style 101 11" xfId="16271"/>
    <cellStyle name="Style 101 2" xfId="16272"/>
    <cellStyle name="Style 101 3" xfId="16273"/>
    <cellStyle name="Style 101 4" xfId="16274"/>
    <cellStyle name="Style 101 5" xfId="16275"/>
    <cellStyle name="Style 101 6" xfId="16276"/>
    <cellStyle name="Style 101 7" xfId="16277"/>
    <cellStyle name="Style 101 8" xfId="16278"/>
    <cellStyle name="Style 101 9" xfId="16279"/>
    <cellStyle name="Style 102" xfId="16280"/>
    <cellStyle name="Style 103" xfId="16281"/>
    <cellStyle name="Style 104" xfId="16282"/>
    <cellStyle name="Style 105" xfId="16283"/>
    <cellStyle name="Style 106" xfId="16284"/>
    <cellStyle name="Style 107" xfId="16285"/>
    <cellStyle name="style 108" xfId="16286"/>
    <cellStyle name="style 109" xfId="16287"/>
    <cellStyle name="Style 11" xfId="16288"/>
    <cellStyle name="style 110" xfId="16289"/>
    <cellStyle name="Style 12" xfId="16290"/>
    <cellStyle name="Style 13" xfId="16291"/>
    <cellStyle name="Style 14" xfId="16292"/>
    <cellStyle name="Style 15" xfId="16293"/>
    <cellStyle name="Style 16" xfId="16294"/>
    <cellStyle name="Style 16 10" xfId="16295"/>
    <cellStyle name="Style 16 11" xfId="16296"/>
    <cellStyle name="Style 16 2" xfId="16297"/>
    <cellStyle name="Style 16 3" xfId="16298"/>
    <cellStyle name="Style 16 4" xfId="16299"/>
    <cellStyle name="Style 16 5" xfId="16300"/>
    <cellStyle name="Style 16 6" xfId="16301"/>
    <cellStyle name="Style 16 7" xfId="16302"/>
    <cellStyle name="Style 16 8" xfId="16303"/>
    <cellStyle name="Style 16 9" xfId="16304"/>
    <cellStyle name="Style 17" xfId="16305"/>
    <cellStyle name="Style 18" xfId="16306"/>
    <cellStyle name="Style 18 10" xfId="16307"/>
    <cellStyle name="Style 18 11" xfId="16308"/>
    <cellStyle name="Style 18 2" xfId="16309"/>
    <cellStyle name="Style 18 3" xfId="16310"/>
    <cellStyle name="Style 18 4" xfId="16311"/>
    <cellStyle name="Style 18 5" xfId="16312"/>
    <cellStyle name="Style 18 6" xfId="16313"/>
    <cellStyle name="Style 18 7" xfId="16314"/>
    <cellStyle name="Style 18 8" xfId="16315"/>
    <cellStyle name="Style 18 9" xfId="16316"/>
    <cellStyle name="Style 19" xfId="16317"/>
    <cellStyle name="style 2" xfId="672"/>
    <cellStyle name="Style 2 2" xfId="16318"/>
    <cellStyle name="Style 20" xfId="16319"/>
    <cellStyle name="Style 21" xfId="16320"/>
    <cellStyle name="Style 22" xfId="16321"/>
    <cellStyle name="Style 23" xfId="16322"/>
    <cellStyle name="Style 24" xfId="16323"/>
    <cellStyle name="Style 25" xfId="16324"/>
    <cellStyle name="Style 26" xfId="16325"/>
    <cellStyle name="Style 26 10" xfId="16326"/>
    <cellStyle name="Style 26 11" xfId="16327"/>
    <cellStyle name="Style 26 2" xfId="16328"/>
    <cellStyle name="Style 26 3" xfId="16329"/>
    <cellStyle name="Style 26 4" xfId="16330"/>
    <cellStyle name="Style 26 5" xfId="16331"/>
    <cellStyle name="Style 26 6" xfId="16332"/>
    <cellStyle name="Style 26 7" xfId="16333"/>
    <cellStyle name="Style 26 8" xfId="16334"/>
    <cellStyle name="Style 26 9" xfId="16335"/>
    <cellStyle name="Style 27" xfId="16336"/>
    <cellStyle name="Style 28" xfId="16337"/>
    <cellStyle name="Style 29" xfId="16338"/>
    <cellStyle name="style 3" xfId="673"/>
    <cellStyle name="Style 3 2" xfId="16339"/>
    <cellStyle name="Style 30" xfId="16340"/>
    <cellStyle name="Style 31" xfId="16341"/>
    <cellStyle name="Style 32" xfId="16342"/>
    <cellStyle name="Style 33" xfId="16343"/>
    <cellStyle name="Style 34" xfId="16344"/>
    <cellStyle name="Style 34 10" xfId="16345"/>
    <cellStyle name="Style 34 11" xfId="16346"/>
    <cellStyle name="Style 34 2" xfId="16347"/>
    <cellStyle name="Style 34 3" xfId="16348"/>
    <cellStyle name="Style 34 4" xfId="16349"/>
    <cellStyle name="Style 34 5" xfId="16350"/>
    <cellStyle name="Style 34 6" xfId="16351"/>
    <cellStyle name="Style 34 7" xfId="16352"/>
    <cellStyle name="Style 34 8" xfId="16353"/>
    <cellStyle name="Style 34 9" xfId="16354"/>
    <cellStyle name="Style 35" xfId="16355"/>
    <cellStyle name="Style 36" xfId="16356"/>
    <cellStyle name="Style 37" xfId="16357"/>
    <cellStyle name="Style 38" xfId="16358"/>
    <cellStyle name="Style 39" xfId="16359"/>
    <cellStyle name="style 4" xfId="674"/>
    <cellStyle name="Style 4 2" xfId="16360"/>
    <cellStyle name="Style 40" xfId="16361"/>
    <cellStyle name="Style 41" xfId="16362"/>
    <cellStyle name="Style 42" xfId="16363"/>
    <cellStyle name="Style 42 10" xfId="16364"/>
    <cellStyle name="Style 42 11" xfId="16365"/>
    <cellStyle name="Style 42 2" xfId="16366"/>
    <cellStyle name="Style 42 3" xfId="16367"/>
    <cellStyle name="Style 42 4" xfId="16368"/>
    <cellStyle name="Style 42 5" xfId="16369"/>
    <cellStyle name="Style 42 6" xfId="16370"/>
    <cellStyle name="Style 42 7" xfId="16371"/>
    <cellStyle name="Style 42 8" xfId="16372"/>
    <cellStyle name="Style 42 9" xfId="16373"/>
    <cellStyle name="Style 43" xfId="16374"/>
    <cellStyle name="Style 43 10" xfId="16375"/>
    <cellStyle name="Style 43 11" xfId="16376"/>
    <cellStyle name="Style 43 2" xfId="16377"/>
    <cellStyle name="Style 43 3" xfId="16378"/>
    <cellStyle name="Style 43 4" xfId="16379"/>
    <cellStyle name="Style 43 5" xfId="16380"/>
    <cellStyle name="Style 43 6" xfId="16381"/>
    <cellStyle name="Style 43 7" xfId="16382"/>
    <cellStyle name="Style 43 8" xfId="16383"/>
    <cellStyle name="Style 43 9" xfId="16384"/>
    <cellStyle name="Style 44" xfId="16385"/>
    <cellStyle name="Style 45" xfId="16386"/>
    <cellStyle name="Style 46" xfId="16387"/>
    <cellStyle name="Style 47" xfId="16388"/>
    <cellStyle name="Style 48" xfId="16389"/>
    <cellStyle name="Style 49" xfId="16390"/>
    <cellStyle name="Style 5" xfId="16391"/>
    <cellStyle name="Style 50" xfId="16392"/>
    <cellStyle name="Style 51" xfId="16393"/>
    <cellStyle name="Style 52" xfId="16394"/>
    <cellStyle name="Style 53" xfId="16395"/>
    <cellStyle name="Style 54" xfId="16396"/>
    <cellStyle name="Style 55" xfId="16397"/>
    <cellStyle name="Style 56" xfId="16398"/>
    <cellStyle name="Style 57" xfId="16399"/>
    <cellStyle name="Style 58" xfId="16400"/>
    <cellStyle name="Style 59" xfId="16401"/>
    <cellStyle name="Style 6" xfId="16402"/>
    <cellStyle name="Style 60" xfId="16403"/>
    <cellStyle name="Style 61" xfId="16404"/>
    <cellStyle name="Style 61 10" xfId="16405"/>
    <cellStyle name="Style 61 11" xfId="16406"/>
    <cellStyle name="Style 61 2" xfId="16407"/>
    <cellStyle name="Style 61 3" xfId="16408"/>
    <cellStyle name="Style 61 4" xfId="16409"/>
    <cellStyle name="Style 61 5" xfId="16410"/>
    <cellStyle name="Style 61 6" xfId="16411"/>
    <cellStyle name="Style 61 7" xfId="16412"/>
    <cellStyle name="Style 61 8" xfId="16413"/>
    <cellStyle name="Style 61 9" xfId="16414"/>
    <cellStyle name="Style 62" xfId="16415"/>
    <cellStyle name="Style 63" xfId="16416"/>
    <cellStyle name="Style 64" xfId="16417"/>
    <cellStyle name="Style 65" xfId="16418"/>
    <cellStyle name="Style 66" xfId="16419"/>
    <cellStyle name="Style 67" xfId="16420"/>
    <cellStyle name="Style 68" xfId="16421"/>
    <cellStyle name="Style 68 10" xfId="16422"/>
    <cellStyle name="Style 68 11" xfId="16423"/>
    <cellStyle name="Style 68 2" xfId="16424"/>
    <cellStyle name="Style 68 3" xfId="16425"/>
    <cellStyle name="Style 68 4" xfId="16426"/>
    <cellStyle name="Style 68 5" xfId="16427"/>
    <cellStyle name="Style 68 6" xfId="16428"/>
    <cellStyle name="Style 68 7" xfId="16429"/>
    <cellStyle name="Style 68 8" xfId="16430"/>
    <cellStyle name="Style 68 9" xfId="16431"/>
    <cellStyle name="Style 69" xfId="16432"/>
    <cellStyle name="Style 7" xfId="16433"/>
    <cellStyle name="Style 70" xfId="16434"/>
    <cellStyle name="Style 70 10" xfId="16435"/>
    <cellStyle name="Style 70 11" xfId="16436"/>
    <cellStyle name="Style 70 2" xfId="16437"/>
    <cellStyle name="Style 70 3" xfId="16438"/>
    <cellStyle name="Style 70 4" xfId="16439"/>
    <cellStyle name="Style 70 5" xfId="16440"/>
    <cellStyle name="Style 70 6" xfId="16441"/>
    <cellStyle name="Style 70 7" xfId="16442"/>
    <cellStyle name="Style 70 8" xfId="16443"/>
    <cellStyle name="Style 70 9" xfId="16444"/>
    <cellStyle name="Style 71" xfId="16445"/>
    <cellStyle name="Style 72" xfId="16446"/>
    <cellStyle name="Style 73" xfId="16447"/>
    <cellStyle name="Style 74" xfId="16448"/>
    <cellStyle name="Style 75" xfId="16449"/>
    <cellStyle name="Style 76" xfId="16450"/>
    <cellStyle name="Style 77" xfId="16451"/>
    <cellStyle name="Style 78" xfId="16452"/>
    <cellStyle name="Style 78 10" xfId="16453"/>
    <cellStyle name="Style 78 11" xfId="16454"/>
    <cellStyle name="Style 78 2" xfId="16455"/>
    <cellStyle name="Style 78 3" xfId="16456"/>
    <cellStyle name="Style 78 4" xfId="16457"/>
    <cellStyle name="Style 78 5" xfId="16458"/>
    <cellStyle name="Style 78 6" xfId="16459"/>
    <cellStyle name="Style 78 7" xfId="16460"/>
    <cellStyle name="Style 78 8" xfId="16461"/>
    <cellStyle name="Style 78 9" xfId="16462"/>
    <cellStyle name="Style 79" xfId="16463"/>
    <cellStyle name="Style 8" xfId="16464"/>
    <cellStyle name="Style 80" xfId="16465"/>
    <cellStyle name="Style 81" xfId="16466"/>
    <cellStyle name="Style 82" xfId="16467"/>
    <cellStyle name="Style 83" xfId="16468"/>
    <cellStyle name="Style 84" xfId="16469"/>
    <cellStyle name="Style 84 10" xfId="16470"/>
    <cellStyle name="Style 84 11" xfId="16471"/>
    <cellStyle name="Style 84 2" xfId="16472"/>
    <cellStyle name="Style 84 3" xfId="16473"/>
    <cellStyle name="Style 84 4" xfId="16474"/>
    <cellStyle name="Style 84 5" xfId="16475"/>
    <cellStyle name="Style 84 6" xfId="16476"/>
    <cellStyle name="Style 84 7" xfId="16477"/>
    <cellStyle name="Style 84 8" xfId="16478"/>
    <cellStyle name="Style 84 9" xfId="16479"/>
    <cellStyle name="Style 85" xfId="16480"/>
    <cellStyle name="Style 86" xfId="16481"/>
    <cellStyle name="Style 87" xfId="16482"/>
    <cellStyle name="Style 88" xfId="16483"/>
    <cellStyle name="Style 89" xfId="16484"/>
    <cellStyle name="Style 9" xfId="16485"/>
    <cellStyle name="Style 9 10" xfId="16486"/>
    <cellStyle name="Style 9 11" xfId="16487"/>
    <cellStyle name="Style 9 2" xfId="16488"/>
    <cellStyle name="Style 9 3" xfId="16489"/>
    <cellStyle name="Style 9 4" xfId="16490"/>
    <cellStyle name="Style 9 5" xfId="16491"/>
    <cellStyle name="Style 9 6" xfId="16492"/>
    <cellStyle name="Style 9 7" xfId="16493"/>
    <cellStyle name="Style 9 8" xfId="16494"/>
    <cellStyle name="Style 9 9" xfId="16495"/>
    <cellStyle name="Style 90" xfId="16496"/>
    <cellStyle name="Style 91" xfId="16497"/>
    <cellStyle name="Style 92" xfId="16498"/>
    <cellStyle name="Style 92 10" xfId="16499"/>
    <cellStyle name="Style 92 11" xfId="16500"/>
    <cellStyle name="Style 92 2" xfId="16501"/>
    <cellStyle name="Style 92 3" xfId="16502"/>
    <cellStyle name="Style 92 4" xfId="16503"/>
    <cellStyle name="Style 92 5" xfId="16504"/>
    <cellStyle name="Style 92 6" xfId="16505"/>
    <cellStyle name="Style 92 7" xfId="16506"/>
    <cellStyle name="Style 92 8" xfId="16507"/>
    <cellStyle name="Style 92 9" xfId="16508"/>
    <cellStyle name="Style 93" xfId="16509"/>
    <cellStyle name="Style 94" xfId="16510"/>
    <cellStyle name="Style 95" xfId="16511"/>
    <cellStyle name="Style 96" xfId="16512"/>
    <cellStyle name="Style 97" xfId="16513"/>
    <cellStyle name="Style 98" xfId="16514"/>
    <cellStyle name="Style 99" xfId="16515"/>
    <cellStyle name="style_0340.MO- Preliminary Analytical Procedures" xfId="16516"/>
    <cellStyle name="style1" xfId="675"/>
    <cellStyle name="style1 10" xfId="16517"/>
    <cellStyle name="style1 11" xfId="16518"/>
    <cellStyle name="style1 12" xfId="16519"/>
    <cellStyle name="style1 13" xfId="16520"/>
    <cellStyle name="Style1 2" xfId="16521"/>
    <cellStyle name="style1 3" xfId="16522"/>
    <cellStyle name="style1 4" xfId="16523"/>
    <cellStyle name="style1 5" xfId="16524"/>
    <cellStyle name="style1 6" xfId="16525"/>
    <cellStyle name="style1 7" xfId="16526"/>
    <cellStyle name="style1 8" xfId="16527"/>
    <cellStyle name="style1 9" xfId="16528"/>
    <cellStyle name="style2" xfId="676"/>
    <cellStyle name="style2 10" xfId="16529"/>
    <cellStyle name="style2 11" xfId="16530"/>
    <cellStyle name="style2 12" xfId="16531"/>
    <cellStyle name="style2 13" xfId="16532"/>
    <cellStyle name="Style2 2" xfId="16533"/>
    <cellStyle name="style2 3" xfId="16534"/>
    <cellStyle name="style2 4" xfId="16535"/>
    <cellStyle name="style2 5" xfId="16536"/>
    <cellStyle name="style2 6" xfId="16537"/>
    <cellStyle name="style2 7" xfId="16538"/>
    <cellStyle name="style2 8" xfId="16539"/>
    <cellStyle name="style2 9" xfId="16540"/>
    <cellStyle name="STYLE3" xfId="16541"/>
    <cellStyle name="Style3 2" xfId="16542"/>
    <cellStyle name="STYLE4" xfId="16543"/>
    <cellStyle name="Style4 2" xfId="16544"/>
    <cellStyle name="Style5" xfId="16545"/>
    <cellStyle name="Style5 2" xfId="16546"/>
    <cellStyle name="Style6" xfId="16547"/>
    <cellStyle name="Style6 2" xfId="16548"/>
    <cellStyle name="Style7" xfId="16549"/>
    <cellStyle name="Style7 2" xfId="16550"/>
    <cellStyle name="Style8" xfId="16551"/>
    <cellStyle name="Style8 2" xfId="16552"/>
    <cellStyle name="Sub - Style3" xfId="16553"/>
    <cellStyle name="subhead" xfId="16554"/>
    <cellStyle name="SubHeading" xfId="16555"/>
    <cellStyle name="subt1" xfId="16556"/>
    <cellStyle name="subt1 10" xfId="16557"/>
    <cellStyle name="subt1 11" xfId="16558"/>
    <cellStyle name="subt1 12" xfId="16559"/>
    <cellStyle name="subt1 13" xfId="16560"/>
    <cellStyle name="subt1 2" xfId="16561"/>
    <cellStyle name="subt1 3" xfId="16562"/>
    <cellStyle name="subt1 4" xfId="16563"/>
    <cellStyle name="subt1 5" xfId="16564"/>
    <cellStyle name="subt1 6" xfId="16565"/>
    <cellStyle name="subt1 7" xfId="16566"/>
    <cellStyle name="subt1 8" xfId="16567"/>
    <cellStyle name="subt1 9" xfId="16568"/>
    <cellStyle name="Subtotal" xfId="1599"/>
    <cellStyle name="subtotals" xfId="150"/>
    <cellStyle name="Switch" xfId="16569"/>
    <cellStyle name="tabel" xfId="16570"/>
    <cellStyle name="Table" xfId="16571"/>
    <cellStyle name="Table  - Style6" xfId="16572"/>
    <cellStyle name="Table 2" xfId="16573"/>
    <cellStyle name="Table 3" xfId="16574"/>
    <cellStyle name="Table 4" xfId="16575"/>
    <cellStyle name="Table Col Head" xfId="16576"/>
    <cellStyle name="Table Head" xfId="16577"/>
    <cellStyle name="Table Head Aligned" xfId="16578"/>
    <cellStyle name="Table Head Blue" xfId="16579"/>
    <cellStyle name="Table Head Green" xfId="16580"/>
    <cellStyle name="Table Head_Deals" xfId="16581"/>
    <cellStyle name="Table Source" xfId="16582"/>
    <cellStyle name="Table Sub Head" xfId="16583"/>
    <cellStyle name="Table Text" xfId="16584"/>
    <cellStyle name="Table Title" xfId="16585"/>
    <cellStyle name="Table Units" xfId="16586"/>
    <cellStyle name="Table_FS Dec08 External final ok" xfId="16587"/>
    <cellStyle name="TableSubTitleItalic" xfId="16588"/>
    <cellStyle name="TANGGAL" xfId="16589"/>
    <cellStyle name="TANGGAL 10" xfId="16590"/>
    <cellStyle name="TANGGAL 11" xfId="16591"/>
    <cellStyle name="TANGGAL 12" xfId="16592"/>
    <cellStyle name="TANGGAL 13" xfId="16593"/>
    <cellStyle name="TANGGAL 14" xfId="16594"/>
    <cellStyle name="TANGGAL 2" xfId="16595"/>
    <cellStyle name="TANGGAL 3" xfId="16596"/>
    <cellStyle name="TANGGAL 4" xfId="16597"/>
    <cellStyle name="TANGGAL 5" xfId="16598"/>
    <cellStyle name="TANGGAL 6" xfId="16599"/>
    <cellStyle name="TANGGAL 7" xfId="16600"/>
    <cellStyle name="TANGGAL 8" xfId="16601"/>
    <cellStyle name="TANGGAL 9" xfId="16602"/>
    <cellStyle name="TANGGAL_WBS Jaya Trade 2009 010310" xfId="16603"/>
    <cellStyle name="tcn" xfId="16604"/>
    <cellStyle name="Tedie sytle" xfId="16605"/>
    <cellStyle name="Tedie sytle 10" xfId="16606"/>
    <cellStyle name="Tedie sytle 11" xfId="16607"/>
    <cellStyle name="Tedie sytle 12" xfId="16608"/>
    <cellStyle name="Tedie sytle 13" xfId="16609"/>
    <cellStyle name="Tedie sytle 2" xfId="16610"/>
    <cellStyle name="Tedie sytle 3" xfId="16611"/>
    <cellStyle name="Tedie sytle 4" xfId="16612"/>
    <cellStyle name="Tedie sytle 5" xfId="16613"/>
    <cellStyle name="Tedie sytle 6" xfId="16614"/>
    <cellStyle name="Tedie sytle 7" xfId="16615"/>
    <cellStyle name="Tedie sytle 8" xfId="16616"/>
    <cellStyle name="Tedie sytle 9" xfId="16617"/>
    <cellStyle name="Telefon" xfId="16618"/>
    <cellStyle name="Template 8" xfId="16619"/>
    <cellStyle name="Template 8 2" xfId="16620"/>
    <cellStyle name="Test [green]" xfId="1600"/>
    <cellStyle name="Test [green] 10" xfId="16621"/>
    <cellStyle name="Test [green] 11" xfId="16622"/>
    <cellStyle name="Test [green] 12" xfId="16623"/>
    <cellStyle name="Test [green] 13" xfId="16624"/>
    <cellStyle name="Test [green] 14" xfId="17772"/>
    <cellStyle name="Test [green] 15" xfId="2073"/>
    <cellStyle name="Test [green] 2" xfId="1601"/>
    <cellStyle name="Test [green] 2 2" xfId="17773"/>
    <cellStyle name="Test [green] 2 3" xfId="2074"/>
    <cellStyle name="Test [green] 3" xfId="16625"/>
    <cellStyle name="Test [green] 4" xfId="16626"/>
    <cellStyle name="Test [green] 5" xfId="16627"/>
    <cellStyle name="Test [green] 6" xfId="16628"/>
    <cellStyle name="Test [green] 7" xfId="16629"/>
    <cellStyle name="Test [green] 8" xfId="16630"/>
    <cellStyle name="Test [green] 9" xfId="16631"/>
    <cellStyle name="test a style" xfId="16632"/>
    <cellStyle name="Text 1" xfId="16633"/>
    <cellStyle name="Text 2" xfId="16634"/>
    <cellStyle name="Text Head 1" xfId="16635"/>
    <cellStyle name="Text Head 2" xfId="16636"/>
    <cellStyle name="Text Indent 1" xfId="16637"/>
    <cellStyle name="Text Indent 2" xfId="16638"/>
    <cellStyle name="Text Indent A" xfId="1602"/>
    <cellStyle name="Text Indent B" xfId="1603"/>
    <cellStyle name="Text Indent B 10" xfId="16639"/>
    <cellStyle name="Text Indent B 11" xfId="16640"/>
    <cellStyle name="Text Indent B 12" xfId="16641"/>
    <cellStyle name="Text Indent B 13" xfId="16642"/>
    <cellStyle name="Text Indent B 14" xfId="21028"/>
    <cellStyle name="Text Indent B 2" xfId="1604"/>
    <cellStyle name="Text Indent B 2 2" xfId="21029"/>
    <cellStyle name="Text Indent B 3" xfId="16643"/>
    <cellStyle name="Text Indent B 3 2" xfId="21086"/>
    <cellStyle name="Text Indent B 4" xfId="16644"/>
    <cellStyle name="Text Indent B 5" xfId="16645"/>
    <cellStyle name="Text Indent B 6" xfId="16646"/>
    <cellStyle name="Text Indent B 7" xfId="16647"/>
    <cellStyle name="Text Indent B 8" xfId="16648"/>
    <cellStyle name="Text Indent B 9" xfId="16649"/>
    <cellStyle name="Text Indent C" xfId="1605"/>
    <cellStyle name="Text Indent C 10" xfId="16650"/>
    <cellStyle name="Text Indent C 11" xfId="16651"/>
    <cellStyle name="Text Indent C 12" xfId="16652"/>
    <cellStyle name="Text Indent C 13" xfId="16653"/>
    <cellStyle name="Text Indent C 14" xfId="21030"/>
    <cellStyle name="Text Indent C 2" xfId="1606"/>
    <cellStyle name="Text Indent C 2 2" xfId="21031"/>
    <cellStyle name="Text Indent C 3" xfId="16654"/>
    <cellStyle name="Text Indent C 3 2" xfId="21087"/>
    <cellStyle name="Text Indent C 4" xfId="16655"/>
    <cellStyle name="Text Indent C 5" xfId="16656"/>
    <cellStyle name="Text Indent C 6" xfId="16657"/>
    <cellStyle name="Text Indent C 7" xfId="16658"/>
    <cellStyle name="Text Indent C 8" xfId="16659"/>
    <cellStyle name="Text Indent C 9" xfId="16660"/>
    <cellStyle name="TFCF" xfId="1607"/>
    <cellStyle name="TFCF 10" xfId="16661"/>
    <cellStyle name="TFCF 11" xfId="16662"/>
    <cellStyle name="TFCF 12" xfId="16663"/>
    <cellStyle name="TFCF 13" xfId="16664"/>
    <cellStyle name="TFCF 14" xfId="21032"/>
    <cellStyle name="TFCF 2" xfId="1608"/>
    <cellStyle name="TFCF 2 2" xfId="21033"/>
    <cellStyle name="TFCF 3" xfId="16665"/>
    <cellStyle name="TFCF 3 2" xfId="21088"/>
    <cellStyle name="TFCF 4" xfId="16666"/>
    <cellStyle name="TFCF 5" xfId="16667"/>
    <cellStyle name="TFCF 6" xfId="16668"/>
    <cellStyle name="TFCF 7" xfId="16669"/>
    <cellStyle name="TFCF 8" xfId="16670"/>
    <cellStyle name="TFCF 9" xfId="16671"/>
    <cellStyle name="þ" xfId="16672"/>
    <cellStyle name="þ_A3 Dec 31, 2004 - J" xfId="16673"/>
    <cellStyle name="þ_D1.1-D1.6 MS held Mdr-June05" xfId="16674"/>
    <cellStyle name="þ_D1.1-D1.6 MS held Mdr-June05 FINAL" xfId="16675"/>
    <cellStyle name="þ_D1.1-D1.6 MS held Mdr-June05 FINAL_1" xfId="16676"/>
    <cellStyle name="þ_D1.1-D1.6 MS held Mdr-June05 v rev PPAP" xfId="16677"/>
    <cellStyle name="þ_D1.1-D1.6 MS held Mdr-June05 v rev PPAP_1" xfId="16678"/>
    <cellStyle name="þ_DPK June 2004" xfId="16679"/>
    <cellStyle name="þ_Fund Borr CF" xfId="16680"/>
    <cellStyle name="þ_List of Adj TREASURY2(100605)" xfId="16681"/>
    <cellStyle name="þ_PPAP" xfId="16682"/>
    <cellStyle name="þ_x001d_ð " xfId="16683"/>
    <cellStyle name="þ_x001d_ð &amp;ý" xfId="16684"/>
    <cellStyle name="þ_x001d_ð &amp;ý&amp;†ýG" xfId="16685"/>
    <cellStyle name="þ_x001d_ð &amp;ý&amp;†ýG_x0008_€" xfId="16686"/>
    <cellStyle name="þ_x001d_ð &amp;ý&amp;†ýG_x0008_€ " xfId="16687"/>
    <cellStyle name="þ_x001d_ð &amp;ý&amp;†ýG_x0008_€ X_x000a__x0007__x0001_" xfId="16688"/>
    <cellStyle name="þ_x001d_ð &amp;ý&amp;†ýG_x0008_€ X_x000a__x0007__x0001__x0001_" xfId="16689"/>
    <cellStyle name="þ_x001d_ð &amp;ý&amp;†ýG_x0008_€ X_x000a__x0007__x0001__x0001_ 10" xfId="16690"/>
    <cellStyle name="þ_x001d_ð &amp;ý&amp;†ýG_x0008_€ X_x000a__x0007__x0001__x0001_ 11" xfId="16691"/>
    <cellStyle name="þ_x001d_ð &amp;ý&amp;†ýG_x0008_€ X_x000a__x0007__x0001__x0001_ 12" xfId="16692"/>
    <cellStyle name="þ_x001d_ð &amp;ý&amp;†ýG_x0008_€ X_x000a__x0007__x0001__x0001_ 13" xfId="16693"/>
    <cellStyle name="þ_x001d_ð &amp;ý&amp;†ýG_x0008_€ X_x000a__x0007__x0001__x0001_ 2" xfId="16694"/>
    <cellStyle name="þ_x001d_ð &amp;ý&amp;†ýG_x0008_€ X_x000a__x0007__x0001__x0001_ 3" xfId="16695"/>
    <cellStyle name="þ_x001d_ð &amp;ý&amp;†ýG_x0008_€ X_x000a__x0007__x0001__x0001_ 4" xfId="16696"/>
    <cellStyle name="þ_x001d_ð &amp;ý&amp;†ýG_x0008_€ X_x000a__x0007__x0001__x0001_ 5" xfId="16697"/>
    <cellStyle name="þ_x001d_ð &amp;ý&amp;†ýG_x0008_€ X_x000a__x0007__x0001__x0001_ 6" xfId="16698"/>
    <cellStyle name="þ_x001d_ð &amp;ý&amp;†ýG_x0008_€ X_x000a__x0007__x0001__x0001_ 7" xfId="16699"/>
    <cellStyle name="þ_x001d_ð &amp;ý&amp;†ýG_x0008_€ X_x000a__x0007__x0001__x0001_ 8" xfId="16700"/>
    <cellStyle name="þ_x001d_ð &amp;ý&amp;†ýG_x0008_€ X_x000a__x0007__x0001__x0001_ 9" xfId="16701"/>
    <cellStyle name="þ_x001d_ð &amp;ý&amp;†ýG_x0008_ X_x000a__x0007__x0001__x0001_" xfId="677"/>
    <cellStyle name="þ_x001d_ð &amp;ý&amp;†ýG_x0008_ X_x000a__x0007__x0001__x0001_ 2" xfId="16702"/>
    <cellStyle name="þ_x001d_ð &amp;ý&amp;†ýG_x0008_ X_x000a__x0007__x0001__x0001_ 3" xfId="890"/>
    <cellStyle name="þ_x001d_ð+&amp;„ý›&amp;}ý_x000b__x0008__x0011__x000b_å_x000b__x0007__x0001__x0001_" xfId="16703"/>
    <cellStyle name="þ_x001d_ð+&amp;„ý›&amp;}ý_x000b__x0008__x0011__x000b_å_x000b__x0007__x0001__x0001_ 2" xfId="16704"/>
    <cellStyle name="Thousands" xfId="16705"/>
    <cellStyle name="Tickmark" xfId="16706"/>
    <cellStyle name="Tickmark 2" xfId="16707"/>
    <cellStyle name="Times New Roman" xfId="16708"/>
    <cellStyle name="Title  - Style1" xfId="16709"/>
    <cellStyle name="Title - PROJECT" xfId="16710"/>
    <cellStyle name="Title - Underline" xfId="16711"/>
    <cellStyle name="Title 10" xfId="16712"/>
    <cellStyle name="Title 10 2" xfId="16713"/>
    <cellStyle name="Title 100" xfId="16714"/>
    <cellStyle name="Title 101" xfId="16715"/>
    <cellStyle name="Title 102" xfId="21034"/>
    <cellStyle name="Title 103" xfId="21123"/>
    <cellStyle name="Title 104" xfId="20894"/>
    <cellStyle name="Title 105" xfId="21119"/>
    <cellStyle name="Title 106" xfId="21131"/>
    <cellStyle name="Title 107" xfId="21118"/>
    <cellStyle name="Title 108" xfId="20594"/>
    <cellStyle name="Title 11" xfId="16716"/>
    <cellStyle name="Title 11 2" xfId="16717"/>
    <cellStyle name="Title 12" xfId="16718"/>
    <cellStyle name="Title 12 2" xfId="16719"/>
    <cellStyle name="Title 13" xfId="16720"/>
    <cellStyle name="Title 13 2" xfId="16721"/>
    <cellStyle name="Title 14" xfId="16722"/>
    <cellStyle name="Title 14 2" xfId="16723"/>
    <cellStyle name="Title 15" xfId="16724"/>
    <cellStyle name="Title 15 2" xfId="16725"/>
    <cellStyle name="Title 16" xfId="16726"/>
    <cellStyle name="Title 16 2" xfId="16727"/>
    <cellStyle name="Title 17" xfId="16728"/>
    <cellStyle name="Title 17 2" xfId="16729"/>
    <cellStyle name="Title 18" xfId="16730"/>
    <cellStyle name="Title 18 2" xfId="16731"/>
    <cellStyle name="Title 19" xfId="16732"/>
    <cellStyle name="Title 19 2" xfId="16733"/>
    <cellStyle name="Title 2" xfId="2040"/>
    <cellStyle name="Title 2 2" xfId="16735"/>
    <cellStyle name="Title 2 3" xfId="16736"/>
    <cellStyle name="Title 2 4" xfId="21035"/>
    <cellStyle name="Title 2 5" xfId="16734"/>
    <cellStyle name="Title 20" xfId="16737"/>
    <cellStyle name="Title 20 2" xfId="16738"/>
    <cellStyle name="Title 21" xfId="16739"/>
    <cellStyle name="Title 21 2" xfId="16740"/>
    <cellStyle name="Title 22" xfId="16741"/>
    <cellStyle name="Title 22 2" xfId="16742"/>
    <cellStyle name="Title 23" xfId="16743"/>
    <cellStyle name="Title 23 2" xfId="16744"/>
    <cellStyle name="Title 24" xfId="16745"/>
    <cellStyle name="Title 24 2" xfId="16746"/>
    <cellStyle name="Title 25" xfId="16747"/>
    <cellStyle name="Title 25 2" xfId="16748"/>
    <cellStyle name="Title 26" xfId="16749"/>
    <cellStyle name="Title 26 2" xfId="16750"/>
    <cellStyle name="Title 27" xfId="16751"/>
    <cellStyle name="Title 28" xfId="16752"/>
    <cellStyle name="Title 29" xfId="16753"/>
    <cellStyle name="Title 3" xfId="2041"/>
    <cellStyle name="Title 3 2" xfId="16755"/>
    <cellStyle name="Title 3 3" xfId="21036"/>
    <cellStyle name="Title 3 4" xfId="16754"/>
    <cellStyle name="Title 30" xfId="16756"/>
    <cellStyle name="Title 31" xfId="16757"/>
    <cellStyle name="Title 32" xfId="16758"/>
    <cellStyle name="Title 33" xfId="16759"/>
    <cellStyle name="Title 34" xfId="16760"/>
    <cellStyle name="Title 35" xfId="16761"/>
    <cellStyle name="Title 36" xfId="16762"/>
    <cellStyle name="Title 37" xfId="16763"/>
    <cellStyle name="Title 38" xfId="16764"/>
    <cellStyle name="Title 39" xfId="16765"/>
    <cellStyle name="Title 4" xfId="2042"/>
    <cellStyle name="Title 4 2" xfId="16767"/>
    <cellStyle name="Title 4 3" xfId="21037"/>
    <cellStyle name="Title 4 4" xfId="16766"/>
    <cellStyle name="Title 40" xfId="16768"/>
    <cellStyle name="Title 41" xfId="16769"/>
    <cellStyle name="Title 42" xfId="16770"/>
    <cellStyle name="Title 43" xfId="16771"/>
    <cellStyle name="Title 44" xfId="16772"/>
    <cellStyle name="Title 45" xfId="16773"/>
    <cellStyle name="Title 46" xfId="16774"/>
    <cellStyle name="Title 47" xfId="16775"/>
    <cellStyle name="Title 48" xfId="16776"/>
    <cellStyle name="Title 49" xfId="16777"/>
    <cellStyle name="Title 5" xfId="16778"/>
    <cellStyle name="Title 5 2" xfId="16779"/>
    <cellStyle name="Title 5 3" xfId="21038"/>
    <cellStyle name="Title 50" xfId="16780"/>
    <cellStyle name="Title 51" xfId="16781"/>
    <cellStyle name="Title 52" xfId="16782"/>
    <cellStyle name="Title 53" xfId="16783"/>
    <cellStyle name="Title 54" xfId="16784"/>
    <cellStyle name="Title 55" xfId="16785"/>
    <cellStyle name="Title 56" xfId="16786"/>
    <cellStyle name="Title 57" xfId="16787"/>
    <cellStyle name="Title 58" xfId="16788"/>
    <cellStyle name="Title 59" xfId="16789"/>
    <cellStyle name="Title 6" xfId="16790"/>
    <cellStyle name="Title 6 2" xfId="16791"/>
    <cellStyle name="Title 60" xfId="16792"/>
    <cellStyle name="Title 61" xfId="16793"/>
    <cellStyle name="Title 62" xfId="16794"/>
    <cellStyle name="Title 63" xfId="16795"/>
    <cellStyle name="Title 64" xfId="16796"/>
    <cellStyle name="Title 65" xfId="16797"/>
    <cellStyle name="Title 66" xfId="16798"/>
    <cellStyle name="Title 67" xfId="16799"/>
    <cellStyle name="Title 68" xfId="16800"/>
    <cellStyle name="Title 69" xfId="16801"/>
    <cellStyle name="Title 7" xfId="16802"/>
    <cellStyle name="Title 7 2" xfId="16803"/>
    <cellStyle name="Title 70" xfId="16804"/>
    <cellStyle name="Title 71" xfId="16805"/>
    <cellStyle name="Title 72" xfId="16806"/>
    <cellStyle name="Title 73" xfId="16807"/>
    <cellStyle name="Title 74" xfId="16808"/>
    <cellStyle name="Title 75" xfId="16809"/>
    <cellStyle name="Title 76" xfId="16810"/>
    <cellStyle name="Title 77" xfId="16811"/>
    <cellStyle name="Title 78" xfId="16812"/>
    <cellStyle name="Title 79" xfId="16813"/>
    <cellStyle name="Title 8" xfId="16814"/>
    <cellStyle name="Title 8 2" xfId="16815"/>
    <cellStyle name="Title 80" xfId="16816"/>
    <cellStyle name="Title 81" xfId="16817"/>
    <cellStyle name="Title 82" xfId="16818"/>
    <cellStyle name="Title 83" xfId="16819"/>
    <cellStyle name="Title 84" xfId="16820"/>
    <cellStyle name="Title 85" xfId="16821"/>
    <cellStyle name="Title 86" xfId="16822"/>
    <cellStyle name="Title 87" xfId="16823"/>
    <cellStyle name="Title 88" xfId="16824"/>
    <cellStyle name="Title 89" xfId="16825"/>
    <cellStyle name="Title 9" xfId="16826"/>
    <cellStyle name="Title 9 2" xfId="16827"/>
    <cellStyle name="Title 90" xfId="16828"/>
    <cellStyle name="Title 91" xfId="16829"/>
    <cellStyle name="Title 92" xfId="16830"/>
    <cellStyle name="Title 93" xfId="16831"/>
    <cellStyle name="Title 94" xfId="16832"/>
    <cellStyle name="Title 95" xfId="16833"/>
    <cellStyle name="Title 96" xfId="16834"/>
    <cellStyle name="Title 97" xfId="16835"/>
    <cellStyle name="Title 98" xfId="16836"/>
    <cellStyle name="Title 99" xfId="16837"/>
    <cellStyle name="Title: Bold 20 pt." xfId="16838"/>
    <cellStyle name="title1" xfId="16839"/>
    <cellStyle name="title2" xfId="16840"/>
    <cellStyle name="TitleCenter" xfId="16841"/>
    <cellStyle name="Titles" xfId="16842"/>
    <cellStyle name="Titles - Col. Headings" xfId="16843"/>
    <cellStyle name="Titles - Other" xfId="16844"/>
    <cellStyle name="Título" xfId="16845"/>
    <cellStyle name="Título 2" xfId="21193"/>
    <cellStyle name="tn" xfId="16846"/>
    <cellStyle name="TOC 1" xfId="16847"/>
    <cellStyle name="TOC 2" xfId="16848"/>
    <cellStyle name="Top Row" xfId="16849"/>
    <cellStyle name="Total 10" xfId="16850"/>
    <cellStyle name="Total 100" xfId="16851"/>
    <cellStyle name="Total 101" xfId="16852"/>
    <cellStyle name="Total 102" xfId="16853"/>
    <cellStyle name="Total 103" xfId="16854"/>
    <cellStyle name="Total 104" xfId="16855"/>
    <cellStyle name="Total 105" xfId="16856"/>
    <cellStyle name="Total 106" xfId="16857"/>
    <cellStyle name="Total 107" xfId="16858"/>
    <cellStyle name="Total 108" xfId="16859"/>
    <cellStyle name="Total 109" xfId="16860"/>
    <cellStyle name="Total 11" xfId="16861"/>
    <cellStyle name="Total 110" xfId="16862"/>
    <cellStyle name="Total 111" xfId="16863"/>
    <cellStyle name="Total 112" xfId="16864"/>
    <cellStyle name="Total 113" xfId="16865"/>
    <cellStyle name="Total 114" xfId="16866"/>
    <cellStyle name="Total 115" xfId="16867"/>
    <cellStyle name="Total 116" xfId="16868"/>
    <cellStyle name="Total 117" xfId="16869"/>
    <cellStyle name="Total 118" xfId="16870"/>
    <cellStyle name="Total 119" xfId="16871"/>
    <cellStyle name="Total 12" xfId="16872"/>
    <cellStyle name="Total 120" xfId="16873"/>
    <cellStyle name="Total 121" xfId="16874"/>
    <cellStyle name="Total 122" xfId="16875"/>
    <cellStyle name="Total 123" xfId="16876"/>
    <cellStyle name="Total 124" xfId="16877"/>
    <cellStyle name="Total 125" xfId="16878"/>
    <cellStyle name="Total 126" xfId="16879"/>
    <cellStyle name="Total 127" xfId="16880"/>
    <cellStyle name="Total 128" xfId="16881"/>
    <cellStyle name="Total 129" xfId="16882"/>
    <cellStyle name="Total 13" xfId="16883"/>
    <cellStyle name="Total 130" xfId="16884"/>
    <cellStyle name="Total 131" xfId="16885"/>
    <cellStyle name="Total 132" xfId="16886"/>
    <cellStyle name="Total 133" xfId="16887"/>
    <cellStyle name="Total 134" xfId="16888"/>
    <cellStyle name="Total 135" xfId="16889"/>
    <cellStyle name="Total 136" xfId="16890"/>
    <cellStyle name="Total 137" xfId="16891"/>
    <cellStyle name="Total 138" xfId="16892"/>
    <cellStyle name="Total 139" xfId="16893"/>
    <cellStyle name="Total 14" xfId="16894"/>
    <cellStyle name="Total 140" xfId="16895"/>
    <cellStyle name="Total 141" xfId="16896"/>
    <cellStyle name="Total 142" xfId="16897"/>
    <cellStyle name="Total 143" xfId="16898"/>
    <cellStyle name="Total 144" xfId="16899"/>
    <cellStyle name="Total 145" xfId="16900"/>
    <cellStyle name="Total 146" xfId="16901"/>
    <cellStyle name="Total 147" xfId="16902"/>
    <cellStyle name="Total 148" xfId="16903"/>
    <cellStyle name="Total 149" xfId="16904"/>
    <cellStyle name="Total 15" xfId="16905"/>
    <cellStyle name="Total 150" xfId="16906"/>
    <cellStyle name="Total 151" xfId="16907"/>
    <cellStyle name="Total 152" xfId="16908"/>
    <cellStyle name="Total 153" xfId="16909"/>
    <cellStyle name="Total 154" xfId="16910"/>
    <cellStyle name="Total 155" xfId="16911"/>
    <cellStyle name="Total 156" xfId="16912"/>
    <cellStyle name="Total 157" xfId="16913"/>
    <cellStyle name="Total 158" xfId="16914"/>
    <cellStyle name="Total 159" xfId="16915"/>
    <cellStyle name="Total 16" xfId="16916"/>
    <cellStyle name="Total 160" xfId="16917"/>
    <cellStyle name="Total 161" xfId="16918"/>
    <cellStyle name="Total 162" xfId="16919"/>
    <cellStyle name="Total 163" xfId="16920"/>
    <cellStyle name="Total 164" xfId="16921"/>
    <cellStyle name="Total 165" xfId="16922"/>
    <cellStyle name="Total 166" xfId="16923"/>
    <cellStyle name="Total 167" xfId="16924"/>
    <cellStyle name="Total 168" xfId="16925"/>
    <cellStyle name="Total 169" xfId="16926"/>
    <cellStyle name="Total 17" xfId="16927"/>
    <cellStyle name="Total 170" xfId="16928"/>
    <cellStyle name="Total 171" xfId="16929"/>
    <cellStyle name="Total 172" xfId="16930"/>
    <cellStyle name="Total 173" xfId="16931"/>
    <cellStyle name="Total 174" xfId="16932"/>
    <cellStyle name="Total 175" xfId="16933"/>
    <cellStyle name="Total 176" xfId="16934"/>
    <cellStyle name="Total 177" xfId="16935"/>
    <cellStyle name="Total 178" xfId="16936"/>
    <cellStyle name="Total 179" xfId="16937"/>
    <cellStyle name="Total 18" xfId="16938"/>
    <cellStyle name="Total 180" xfId="16939"/>
    <cellStyle name="Total 181" xfId="16940"/>
    <cellStyle name="Total 182" xfId="16941"/>
    <cellStyle name="Total 183" xfId="16942"/>
    <cellStyle name="Total 184" xfId="16943"/>
    <cellStyle name="Total 185" xfId="21039"/>
    <cellStyle name="Total 19" xfId="16944"/>
    <cellStyle name="Total 2" xfId="2043"/>
    <cellStyle name="Total 2 10" xfId="16946"/>
    <cellStyle name="Total 2 11" xfId="16947"/>
    <cellStyle name="Total 2 12" xfId="16948"/>
    <cellStyle name="Total 2 13" xfId="16949"/>
    <cellStyle name="Total 2 14" xfId="16950"/>
    <cellStyle name="Total 2 15" xfId="16951"/>
    <cellStyle name="Total 2 16" xfId="16952"/>
    <cellStyle name="Total 2 17" xfId="16953"/>
    <cellStyle name="Total 2 18" xfId="16954"/>
    <cellStyle name="Total 2 19" xfId="16955"/>
    <cellStyle name="Total 2 2" xfId="16956"/>
    <cellStyle name="Total 2 20" xfId="16957"/>
    <cellStyle name="Total 2 21" xfId="21040"/>
    <cellStyle name="Total 2 22" xfId="16945"/>
    <cellStyle name="Total 2 3" xfId="16958"/>
    <cellStyle name="Total 2 4" xfId="16959"/>
    <cellStyle name="Total 2 5" xfId="16960"/>
    <cellStyle name="Total 2 6" xfId="16961"/>
    <cellStyle name="Total 2 7" xfId="16962"/>
    <cellStyle name="Total 2 8" xfId="16963"/>
    <cellStyle name="Total 2 9" xfId="16964"/>
    <cellStyle name="Total 20" xfId="16965"/>
    <cellStyle name="Total 21" xfId="16966"/>
    <cellStyle name="Total 22" xfId="16967"/>
    <cellStyle name="Total 23" xfId="16968"/>
    <cellStyle name="Total 24" xfId="16969"/>
    <cellStyle name="Total 25" xfId="16970"/>
    <cellStyle name="Total 26" xfId="16971"/>
    <cellStyle name="Total 27" xfId="16972"/>
    <cellStyle name="Total 28" xfId="16973"/>
    <cellStyle name="Total 29" xfId="16974"/>
    <cellStyle name="Total 3" xfId="2044"/>
    <cellStyle name="Total 3 2" xfId="21041"/>
    <cellStyle name="Total 3 3" xfId="16975"/>
    <cellStyle name="Total 30" xfId="16976"/>
    <cellStyle name="Total 31" xfId="16977"/>
    <cellStyle name="Total 32" xfId="16978"/>
    <cellStyle name="Total 33" xfId="16979"/>
    <cellStyle name="Total 34" xfId="16980"/>
    <cellStyle name="Total 35" xfId="16981"/>
    <cellStyle name="Total 36" xfId="16982"/>
    <cellStyle name="Total 37" xfId="16983"/>
    <cellStyle name="Total 38" xfId="16984"/>
    <cellStyle name="Total 39" xfId="16985"/>
    <cellStyle name="Total 4" xfId="2045"/>
    <cellStyle name="Total 4 2" xfId="21042"/>
    <cellStyle name="Total 4 3" xfId="16986"/>
    <cellStyle name="Total 40" xfId="16987"/>
    <cellStyle name="Total 41" xfId="16988"/>
    <cellStyle name="Total 42" xfId="16989"/>
    <cellStyle name="Total 43" xfId="16990"/>
    <cellStyle name="Total 44" xfId="16991"/>
    <cellStyle name="Total 45" xfId="16992"/>
    <cellStyle name="Total 46" xfId="16993"/>
    <cellStyle name="Total 47" xfId="16994"/>
    <cellStyle name="Total 48" xfId="16995"/>
    <cellStyle name="Total 49" xfId="16996"/>
    <cellStyle name="Total 5" xfId="16997"/>
    <cellStyle name="Total 5 2" xfId="21043"/>
    <cellStyle name="Total 50" xfId="16998"/>
    <cellStyle name="Total 51" xfId="16999"/>
    <cellStyle name="Total 52" xfId="17000"/>
    <cellStyle name="Total 53" xfId="17001"/>
    <cellStyle name="Total 54" xfId="17002"/>
    <cellStyle name="Total 55" xfId="17003"/>
    <cellStyle name="Total 56" xfId="17004"/>
    <cellStyle name="Total 57" xfId="17005"/>
    <cellStyle name="Total 58" xfId="17006"/>
    <cellStyle name="Total 59" xfId="17007"/>
    <cellStyle name="Total 6" xfId="17008"/>
    <cellStyle name="Total 60" xfId="17009"/>
    <cellStyle name="Total 61" xfId="17010"/>
    <cellStyle name="Total 62" xfId="17011"/>
    <cellStyle name="Total 63" xfId="17012"/>
    <cellStyle name="Total 64" xfId="17013"/>
    <cellStyle name="Total 65" xfId="17014"/>
    <cellStyle name="Total 66" xfId="17015"/>
    <cellStyle name="Total 67" xfId="17016"/>
    <cellStyle name="Total 68" xfId="17017"/>
    <cellStyle name="Total 69" xfId="17018"/>
    <cellStyle name="Total 7" xfId="17019"/>
    <cellStyle name="Total 70" xfId="17020"/>
    <cellStyle name="Total 71" xfId="17021"/>
    <cellStyle name="Total 72" xfId="17022"/>
    <cellStyle name="Total 73" xfId="17023"/>
    <cellStyle name="Total 74" xfId="17024"/>
    <cellStyle name="Total 75" xfId="17025"/>
    <cellStyle name="Total 76" xfId="17026"/>
    <cellStyle name="Total 77" xfId="17027"/>
    <cellStyle name="Total 78" xfId="17028"/>
    <cellStyle name="Total 79" xfId="17029"/>
    <cellStyle name="Total 8" xfId="17030"/>
    <cellStyle name="Total 80" xfId="17031"/>
    <cellStyle name="Total 81" xfId="17032"/>
    <cellStyle name="Total 82" xfId="17033"/>
    <cellStyle name="Total 83" xfId="17034"/>
    <cellStyle name="Total 84" xfId="17035"/>
    <cellStyle name="Total 85" xfId="17036"/>
    <cellStyle name="Total 86" xfId="17037"/>
    <cellStyle name="Total 87" xfId="17038"/>
    <cellStyle name="Total 88" xfId="17039"/>
    <cellStyle name="Total 89" xfId="17040"/>
    <cellStyle name="Total 9" xfId="17041"/>
    <cellStyle name="Total 90" xfId="17042"/>
    <cellStyle name="Total 91" xfId="17043"/>
    <cellStyle name="Total 92" xfId="17044"/>
    <cellStyle name="Total 93" xfId="17045"/>
    <cellStyle name="Total 94" xfId="17046"/>
    <cellStyle name="Total 95" xfId="17047"/>
    <cellStyle name="Total 96" xfId="17048"/>
    <cellStyle name="Total 97" xfId="17049"/>
    <cellStyle name="Total 98" xfId="17050"/>
    <cellStyle name="Total 99" xfId="17051"/>
    <cellStyle name="Total Currency" xfId="17052"/>
    <cellStyle name="Total Normal" xfId="17053"/>
    <cellStyle name="TotCol - Style5" xfId="17054"/>
    <cellStyle name="TotRow - Style4" xfId="17055"/>
    <cellStyle name="Transfer out" xfId="17056"/>
    <cellStyle name="Transfer out 10" xfId="17057"/>
    <cellStyle name="Transfer out 11" xfId="17058"/>
    <cellStyle name="Transfer out 12" xfId="17059"/>
    <cellStyle name="Transfer out 13" xfId="17060"/>
    <cellStyle name="Transfer out 2" xfId="17061"/>
    <cellStyle name="Transfer out 3" xfId="17062"/>
    <cellStyle name="Transfer out 4" xfId="17063"/>
    <cellStyle name="Transfer out 5" xfId="17064"/>
    <cellStyle name="Transfer out 6" xfId="17065"/>
    <cellStyle name="Transfer out 7" xfId="17066"/>
    <cellStyle name="Transfer out 8" xfId="17067"/>
    <cellStyle name="Transfer out 9" xfId="17068"/>
    <cellStyle name="Tulisan" xfId="17069"/>
    <cellStyle name="Tusental (0)_laroux" xfId="17070"/>
    <cellStyle name="Tusental_laroux" xfId="17071"/>
    <cellStyle name="two" xfId="17072"/>
    <cellStyle name="underline" xfId="17073"/>
    <cellStyle name="UnitValuation" xfId="151"/>
    <cellStyle name="Unprotected" xfId="17074"/>
    <cellStyle name="Unprotected 10" xfId="17075"/>
    <cellStyle name="Unprotected 11" xfId="17076"/>
    <cellStyle name="Unprotected 12" xfId="17077"/>
    <cellStyle name="Unprotected 13" xfId="17078"/>
    <cellStyle name="Unprotected 2" xfId="17079"/>
    <cellStyle name="Unprotected 3" xfId="17080"/>
    <cellStyle name="Unprotected 4" xfId="17081"/>
    <cellStyle name="Unprotected 5" xfId="17082"/>
    <cellStyle name="Unprotected 6" xfId="17083"/>
    <cellStyle name="Unprotected 7" xfId="17084"/>
    <cellStyle name="Unprotected 8" xfId="17085"/>
    <cellStyle name="Unprotected 9" xfId="17086"/>
    <cellStyle name="User_Defined_A" xfId="17087"/>
    <cellStyle name="v" xfId="17088"/>
    <cellStyle name="Valuation" xfId="17089"/>
    <cellStyle name="Valuta (0)_laroux" xfId="17090"/>
    <cellStyle name="Valuta_laroux" xfId="17091"/>
    <cellStyle name="Vehicle_Benchmark" xfId="17092"/>
    <cellStyle name="Velký nadpis" xfId="17093"/>
    <cellStyle name="Version_Header" xfId="17094"/>
    <cellStyle name="Virgule fixe" xfId="17095"/>
    <cellStyle name="Volumes_Data" xfId="17096"/>
    <cellStyle name="W?rung [0]_pldt" xfId="17097"/>
    <cellStyle name="W?rung_pldt" xfId="17098"/>
    <cellStyle name="Währung [0]_35ERI8T2gbIEMixb4v26icuOo" xfId="678"/>
    <cellStyle name="Währung_35ERI8T2gbIEMixb4v26icuOo" xfId="679"/>
    <cellStyle name="Walutowy [0]_12" xfId="17099"/>
    <cellStyle name="Walutowy_12" xfId="17100"/>
    <cellStyle name="Warning Text 10" xfId="17101"/>
    <cellStyle name="Warning Text 100" xfId="17102"/>
    <cellStyle name="Warning Text 101" xfId="17103"/>
    <cellStyle name="Warning Text 102" xfId="17104"/>
    <cellStyle name="Warning Text 103" xfId="17105"/>
    <cellStyle name="Warning Text 104" xfId="17106"/>
    <cellStyle name="Warning Text 105" xfId="17107"/>
    <cellStyle name="Warning Text 106" xfId="17108"/>
    <cellStyle name="Warning Text 107" xfId="17109"/>
    <cellStyle name="Warning Text 108" xfId="17110"/>
    <cellStyle name="Warning Text 109" xfId="17111"/>
    <cellStyle name="Warning Text 11" xfId="17112"/>
    <cellStyle name="Warning Text 110" xfId="17113"/>
    <cellStyle name="Warning Text 111" xfId="17114"/>
    <cellStyle name="Warning Text 112" xfId="17115"/>
    <cellStyle name="Warning Text 113" xfId="17116"/>
    <cellStyle name="Warning Text 114" xfId="17117"/>
    <cellStyle name="Warning Text 115" xfId="17118"/>
    <cellStyle name="Warning Text 116" xfId="17119"/>
    <cellStyle name="Warning Text 117" xfId="17120"/>
    <cellStyle name="Warning Text 118" xfId="17121"/>
    <cellStyle name="Warning Text 119" xfId="17122"/>
    <cellStyle name="Warning Text 12" xfId="17123"/>
    <cellStyle name="Warning Text 120" xfId="17124"/>
    <cellStyle name="Warning Text 121" xfId="17125"/>
    <cellStyle name="Warning Text 122" xfId="17126"/>
    <cellStyle name="Warning Text 123" xfId="17127"/>
    <cellStyle name="Warning Text 124" xfId="17128"/>
    <cellStyle name="Warning Text 125" xfId="17129"/>
    <cellStyle name="Warning Text 126" xfId="17130"/>
    <cellStyle name="Warning Text 127" xfId="17131"/>
    <cellStyle name="Warning Text 128" xfId="17132"/>
    <cellStyle name="Warning Text 129" xfId="17133"/>
    <cellStyle name="Warning Text 13" xfId="17134"/>
    <cellStyle name="Warning Text 130" xfId="17135"/>
    <cellStyle name="Warning Text 14" xfId="17136"/>
    <cellStyle name="Warning Text 15" xfId="17137"/>
    <cellStyle name="Warning Text 16" xfId="17138"/>
    <cellStyle name="Warning Text 17" xfId="17139"/>
    <cellStyle name="Warning Text 18" xfId="17140"/>
    <cellStyle name="Warning Text 19" xfId="17141"/>
    <cellStyle name="Warning Text 2" xfId="2046"/>
    <cellStyle name="Warning Text 2 2" xfId="17143"/>
    <cellStyle name="Warning Text 2 3" xfId="17144"/>
    <cellStyle name="Warning Text 2 4" xfId="17145"/>
    <cellStyle name="Warning Text 2 5" xfId="17146"/>
    <cellStyle name="Warning Text 2 6" xfId="17142"/>
    <cellStyle name="Warning Text 20" xfId="17147"/>
    <cellStyle name="Warning Text 21" xfId="17148"/>
    <cellStyle name="Warning Text 22" xfId="17149"/>
    <cellStyle name="Warning Text 23" xfId="17150"/>
    <cellStyle name="Warning Text 24" xfId="17151"/>
    <cellStyle name="Warning Text 25" xfId="17152"/>
    <cellStyle name="Warning Text 26" xfId="17153"/>
    <cellStyle name="Warning Text 27" xfId="17154"/>
    <cellStyle name="Warning Text 28" xfId="17155"/>
    <cellStyle name="Warning Text 29" xfId="17156"/>
    <cellStyle name="Warning Text 3" xfId="2047"/>
    <cellStyle name="Warning Text 3 2" xfId="21044"/>
    <cellStyle name="Warning Text 3 3" xfId="17157"/>
    <cellStyle name="Warning Text 30" xfId="17158"/>
    <cellStyle name="Warning Text 31" xfId="17159"/>
    <cellStyle name="Warning Text 32" xfId="17160"/>
    <cellStyle name="Warning Text 33" xfId="17161"/>
    <cellStyle name="Warning Text 34" xfId="17162"/>
    <cellStyle name="Warning Text 35" xfId="17163"/>
    <cellStyle name="Warning Text 36" xfId="17164"/>
    <cellStyle name="Warning Text 37" xfId="17165"/>
    <cellStyle name="Warning Text 38" xfId="17166"/>
    <cellStyle name="Warning Text 39" xfId="17167"/>
    <cellStyle name="Warning Text 4" xfId="2048"/>
    <cellStyle name="Warning Text 4 2" xfId="21045"/>
    <cellStyle name="Warning Text 4 3" xfId="17168"/>
    <cellStyle name="Warning Text 40" xfId="17169"/>
    <cellStyle name="Warning Text 41" xfId="17170"/>
    <cellStyle name="Warning Text 42" xfId="17171"/>
    <cellStyle name="Warning Text 43" xfId="17172"/>
    <cellStyle name="Warning Text 44" xfId="17173"/>
    <cellStyle name="Warning Text 45" xfId="17174"/>
    <cellStyle name="Warning Text 46" xfId="17175"/>
    <cellStyle name="Warning Text 47" xfId="17176"/>
    <cellStyle name="Warning Text 48" xfId="17177"/>
    <cellStyle name="Warning Text 49" xfId="17178"/>
    <cellStyle name="Warning Text 5" xfId="17179"/>
    <cellStyle name="Warning Text 5 2" xfId="21046"/>
    <cellStyle name="Warning Text 50" xfId="17180"/>
    <cellStyle name="Warning Text 51" xfId="17181"/>
    <cellStyle name="Warning Text 52" xfId="17182"/>
    <cellStyle name="Warning Text 53" xfId="17183"/>
    <cellStyle name="Warning Text 54" xfId="17184"/>
    <cellStyle name="Warning Text 55" xfId="17185"/>
    <cellStyle name="Warning Text 56" xfId="17186"/>
    <cellStyle name="Warning Text 57" xfId="17187"/>
    <cellStyle name="Warning Text 58" xfId="17188"/>
    <cellStyle name="Warning Text 59" xfId="17189"/>
    <cellStyle name="Warning Text 6" xfId="17190"/>
    <cellStyle name="Warning Text 60" xfId="17191"/>
    <cellStyle name="Warning Text 61" xfId="17192"/>
    <cellStyle name="Warning Text 62" xfId="17193"/>
    <cellStyle name="Warning Text 63" xfId="17194"/>
    <cellStyle name="Warning Text 64" xfId="17195"/>
    <cellStyle name="Warning Text 65" xfId="17196"/>
    <cellStyle name="Warning Text 66" xfId="17197"/>
    <cellStyle name="Warning Text 67" xfId="17198"/>
    <cellStyle name="Warning Text 68" xfId="17199"/>
    <cellStyle name="Warning Text 69" xfId="17200"/>
    <cellStyle name="Warning Text 7" xfId="17201"/>
    <cellStyle name="Warning Text 70" xfId="17202"/>
    <cellStyle name="Warning Text 71" xfId="17203"/>
    <cellStyle name="Warning Text 72" xfId="17204"/>
    <cellStyle name="Warning Text 73" xfId="17205"/>
    <cellStyle name="Warning Text 74" xfId="17206"/>
    <cellStyle name="Warning Text 75" xfId="17207"/>
    <cellStyle name="Warning Text 76" xfId="17208"/>
    <cellStyle name="Warning Text 77" xfId="17209"/>
    <cellStyle name="Warning Text 78" xfId="17210"/>
    <cellStyle name="Warning Text 79" xfId="17211"/>
    <cellStyle name="Warning Text 8" xfId="17212"/>
    <cellStyle name="Warning Text 80" xfId="17213"/>
    <cellStyle name="Warning Text 81" xfId="17214"/>
    <cellStyle name="Warning Text 82" xfId="17215"/>
    <cellStyle name="Warning Text 83" xfId="17216"/>
    <cellStyle name="Warning Text 84" xfId="17217"/>
    <cellStyle name="Warning Text 85" xfId="17218"/>
    <cellStyle name="Warning Text 86" xfId="17219"/>
    <cellStyle name="Warning Text 87" xfId="17220"/>
    <cellStyle name="Warning Text 88" xfId="17221"/>
    <cellStyle name="Warning Text 89" xfId="17222"/>
    <cellStyle name="Warning Text 9" xfId="17223"/>
    <cellStyle name="Warning Text 90" xfId="17224"/>
    <cellStyle name="Warning Text 91" xfId="17225"/>
    <cellStyle name="Warning Text 92" xfId="17226"/>
    <cellStyle name="Warning Text 93" xfId="17227"/>
    <cellStyle name="Warning Text 94" xfId="17228"/>
    <cellStyle name="Warning Text 95" xfId="17229"/>
    <cellStyle name="Warning Text 96" xfId="17230"/>
    <cellStyle name="Warning Text 97" xfId="17231"/>
    <cellStyle name="Warning Text 98" xfId="17232"/>
    <cellStyle name="Warning Text 99" xfId="17233"/>
    <cellStyle name="WHead - Style2" xfId="17234"/>
    <cellStyle name="White" xfId="1609"/>
    <cellStyle name="White 2" xfId="1610"/>
    <cellStyle name="White 2 2" xfId="17775"/>
    <cellStyle name="White 2 3" xfId="2079"/>
    <cellStyle name="White 3" xfId="17774"/>
    <cellStyle name="White 4" xfId="2078"/>
    <cellStyle name="WKE" xfId="17235"/>
    <cellStyle name="WKE 10" xfId="17236"/>
    <cellStyle name="WKE 11" xfId="17237"/>
    <cellStyle name="WKE 12" xfId="17238"/>
    <cellStyle name="WKE 13" xfId="17239"/>
    <cellStyle name="WKE 2" xfId="17240"/>
    <cellStyle name="WKE 3" xfId="17241"/>
    <cellStyle name="WKE 4" xfId="17242"/>
    <cellStyle name="WKE 5" xfId="17243"/>
    <cellStyle name="WKE 6" xfId="17244"/>
    <cellStyle name="WKE 7" xfId="17245"/>
    <cellStyle name="WKE 8" xfId="17246"/>
    <cellStyle name="WKE 9" xfId="17247"/>
    <cellStyle name="Year" xfId="17248"/>
    <cellStyle name="YearHeaderA" xfId="17249"/>
    <cellStyle name="YearHeaderE" xfId="17250"/>
    <cellStyle name="Záhlaví" xfId="17251"/>
    <cellStyle name="ZZ_Figures_Main" xfId="17252"/>
    <cellStyle name="ハイパーリンク_Book2" xfId="17253"/>
    <cellStyle name="쉼표 [0]_Daftar pph 26 &amp; Jasa LN97" xfId="17254"/>
    <cellStyle name="쉼표_dihi_200412" xfId="17255"/>
    <cellStyle name="콤마 [0]_RESULTS" xfId="680"/>
    <cellStyle name="콤마_laroux" xfId="17256"/>
    <cellStyle name="통화 [0]_RESULTS" xfId="681"/>
    <cellStyle name="통화_Fixed2007_01~06 07(정률)" xfId="17257"/>
    <cellStyle name="표준_12월 " xfId="682"/>
    <cellStyle name="一般_Financial Statement Dec  2007.2.1" xfId="17258"/>
    <cellStyle name="千位分隔_Sheet1" xfId="17259"/>
    <cellStyle name="千分位[0]_List Asset~Dec 2006-NEW" xfId="17260"/>
    <cellStyle name="千分位_Financial Statement Dec  2007.2.1" xfId="17261"/>
    <cellStyle name="常规_06年9月财务报表" xfId="17262"/>
    <cellStyle name="未定義" xfId="17263"/>
    <cellStyle name="桁区切り [0.00]_CIP SUMMARY0501" xfId="17264"/>
    <cellStyle name="桁区切り_CIP SUMMARY0501" xfId="17265"/>
    <cellStyle name="標準_1-97" xfId="17266"/>
    <cellStyle name="表示済みのハイパーリンク_Book2" xfId="17267"/>
    <cellStyle name="通貨 [0.00]_laroux" xfId="17268"/>
    <cellStyle name="通貨_laroux" xfId="17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9"/>
  <sheetViews>
    <sheetView showGridLines="0" view="pageBreakPreview" topLeftCell="A3" zoomScaleNormal="100" zoomScaleSheetLayoutView="100" workbookViewId="0">
      <selection activeCell="I20" sqref="I20"/>
    </sheetView>
  </sheetViews>
  <sheetFormatPr defaultRowHeight="14.4"/>
  <cols>
    <col min="1" max="1" width="3.33203125" style="18" customWidth="1"/>
    <col min="2" max="2" width="3.33203125" customWidth="1"/>
    <col min="3" max="3" width="10.6640625" bestFit="1" customWidth="1"/>
    <col min="9" max="9" width="13.6640625" customWidth="1"/>
    <col min="10" max="10" width="12.6640625" customWidth="1"/>
  </cols>
  <sheetData>
    <row r="10" spans="3:10" ht="44.4">
      <c r="C10" s="14" t="s">
        <v>14</v>
      </c>
      <c r="D10" s="1"/>
    </row>
    <row r="12" spans="3:10" ht="28.8">
      <c r="C12" s="4"/>
      <c r="D12" s="5"/>
      <c r="E12" s="5"/>
      <c r="F12" s="5"/>
      <c r="G12" s="5"/>
      <c r="H12" s="5"/>
      <c r="I12" s="5"/>
      <c r="J12" s="5"/>
    </row>
    <row r="13" spans="3:10" ht="28.8">
      <c r="E13" s="5"/>
      <c r="F13" s="5"/>
      <c r="G13" s="5"/>
      <c r="H13" s="5"/>
      <c r="I13" s="5"/>
      <c r="J13" s="5"/>
    </row>
    <row r="19" spans="3:10" ht="27.6">
      <c r="C19" s="10"/>
      <c r="I19" s="135" t="s">
        <v>450</v>
      </c>
      <c r="J19" s="136"/>
    </row>
  </sheetData>
  <mergeCells count="1">
    <mergeCell ref="I19:J19"/>
  </mergeCells>
  <pageMargins left="0.7" right="0.7"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8"/>
  <sheetViews>
    <sheetView zoomScale="130" zoomScaleNormal="130" workbookViewId="0">
      <pane xSplit="2" ySplit="4" topLeftCell="J18" activePane="bottomRight" state="frozen"/>
      <selection pane="topRight" activeCell="C1" sqref="C1"/>
      <selection pane="bottomLeft" activeCell="A5" sqref="A5"/>
      <selection pane="bottomRight" activeCell="K25" sqref="K25"/>
    </sheetView>
  </sheetViews>
  <sheetFormatPr defaultColWidth="9.109375" defaultRowHeight="14.4"/>
  <cols>
    <col min="1" max="1" width="9.109375" style="22"/>
    <col min="2" max="2" width="67.33203125" style="59" customWidth="1"/>
    <col min="3" max="14" width="18.33203125" style="22" customWidth="1"/>
    <col min="15" max="15" width="56.44140625" style="22" bestFit="1" customWidth="1"/>
    <col min="16" max="16384" width="9.109375" style="22"/>
  </cols>
  <sheetData>
    <row r="1" spans="1:15">
      <c r="O1" s="101" t="s">
        <v>411</v>
      </c>
    </row>
    <row r="2" spans="1:15" ht="22.8" thickBot="1">
      <c r="A2" s="139" t="s">
        <v>115</v>
      </c>
      <c r="B2" s="140"/>
      <c r="C2" s="140"/>
      <c r="D2" s="140"/>
      <c r="E2" s="140"/>
      <c r="F2" s="140"/>
      <c r="G2" s="140"/>
      <c r="H2" s="140"/>
      <c r="I2" s="140"/>
      <c r="J2" s="140"/>
      <c r="K2" s="140"/>
      <c r="L2" s="140"/>
      <c r="M2" s="140"/>
      <c r="N2" s="140"/>
      <c r="O2" s="140"/>
    </row>
    <row r="3" spans="1:15" ht="22.8" thickBot="1">
      <c r="A3" s="145" t="s">
        <v>161</v>
      </c>
      <c r="B3" s="146"/>
      <c r="C3" s="146"/>
      <c r="D3" s="146"/>
      <c r="E3" s="146"/>
      <c r="F3" s="146"/>
      <c r="G3" s="146"/>
      <c r="H3" s="146"/>
      <c r="I3" s="146"/>
      <c r="J3" s="146"/>
      <c r="K3" s="146"/>
      <c r="L3" s="146"/>
      <c r="M3" s="146"/>
      <c r="N3" s="146"/>
      <c r="O3" s="146"/>
    </row>
    <row r="4" spans="1:15" s="53" customFormat="1" ht="31.8" thickBot="1">
      <c r="A4" s="40" t="s">
        <v>2</v>
      </c>
      <c r="B4" s="6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23">
        <v>1</v>
      </c>
      <c r="B5" s="41" t="s">
        <v>151</v>
      </c>
      <c r="C5" s="79">
        <v>16986000</v>
      </c>
      <c r="D5" s="84">
        <v>17233650</v>
      </c>
      <c r="E5" s="84">
        <v>16558099.999999998</v>
      </c>
      <c r="F5" s="84">
        <v>15812300</v>
      </c>
      <c r="G5" s="84">
        <v>12390000</v>
      </c>
      <c r="H5" s="84">
        <v>14727000</v>
      </c>
      <c r="I5" s="84">
        <v>16082100</v>
      </c>
      <c r="J5" s="36">
        <v>14331600</v>
      </c>
      <c r="K5" s="133">
        <v>14567250</v>
      </c>
      <c r="L5" s="36"/>
      <c r="M5" s="36"/>
      <c r="N5" s="36"/>
      <c r="O5" s="97" t="s">
        <v>162</v>
      </c>
    </row>
    <row r="6" spans="1:15">
      <c r="A6" s="23">
        <v>2</v>
      </c>
      <c r="B6" s="41" t="s">
        <v>147</v>
      </c>
      <c r="C6" s="79">
        <v>14601940.711795</v>
      </c>
      <c r="D6" s="84">
        <v>14131479.90136</v>
      </c>
      <c r="E6" s="84">
        <v>14176306.961480001</v>
      </c>
      <c r="F6" s="84">
        <v>13937894.004280001</v>
      </c>
      <c r="G6" s="84">
        <v>13496210.300840002</v>
      </c>
      <c r="H6" s="84">
        <v>12690431.871780001</v>
      </c>
      <c r="I6" s="84">
        <v>11868529.444340002</v>
      </c>
      <c r="J6" s="36">
        <v>11987602.06364</v>
      </c>
      <c r="K6" s="133">
        <v>11843656.871400001</v>
      </c>
      <c r="L6" s="36"/>
      <c r="M6" s="36"/>
      <c r="N6" s="36"/>
      <c r="O6" s="97" t="s">
        <v>28</v>
      </c>
    </row>
    <row r="7" spans="1:15">
      <c r="A7" s="23">
        <v>3</v>
      </c>
      <c r="B7" s="41" t="s">
        <v>152</v>
      </c>
      <c r="C7" s="79">
        <v>31484000.853360999</v>
      </c>
      <c r="D7" s="84">
        <v>31431940.849369999</v>
      </c>
      <c r="E7" s="84">
        <v>31448218.055939998</v>
      </c>
      <c r="F7" s="84">
        <v>31820326.326730002</v>
      </c>
      <c r="G7" s="84">
        <v>33273286.937510006</v>
      </c>
      <c r="H7" s="84">
        <v>32704086.208490003</v>
      </c>
      <c r="I7" s="84">
        <v>32911777.648310002</v>
      </c>
      <c r="J7" s="36">
        <v>33236602.293090001</v>
      </c>
      <c r="K7" s="133">
        <v>34011886.910510004</v>
      </c>
      <c r="L7" s="36"/>
      <c r="M7" s="36"/>
      <c r="N7" s="36"/>
      <c r="O7" s="97" t="s">
        <v>412</v>
      </c>
    </row>
    <row r="8" spans="1:15">
      <c r="A8" s="23">
        <v>4</v>
      </c>
      <c r="B8" s="41" t="s">
        <v>153</v>
      </c>
      <c r="C8" s="79">
        <v>30734436.282827001</v>
      </c>
      <c r="D8" s="84">
        <v>31721407.313370001</v>
      </c>
      <c r="E8" s="84">
        <v>34422059.308369994</v>
      </c>
      <c r="F8" s="84">
        <v>33303431.725540001</v>
      </c>
      <c r="G8" s="84">
        <v>33177983.307750002</v>
      </c>
      <c r="H8" s="84">
        <v>35332168.968309999</v>
      </c>
      <c r="I8" s="84">
        <v>34482960.983879998</v>
      </c>
      <c r="J8" s="36">
        <v>34344682.776809998</v>
      </c>
      <c r="K8" s="133">
        <v>32704278.187909998</v>
      </c>
      <c r="L8" s="36"/>
      <c r="M8" s="36"/>
      <c r="N8" s="36"/>
      <c r="O8" s="97" t="s">
        <v>31</v>
      </c>
    </row>
    <row r="9" spans="1:15">
      <c r="A9" s="23">
        <v>5</v>
      </c>
      <c r="B9" s="41" t="s">
        <v>154</v>
      </c>
      <c r="C9" s="79">
        <v>0</v>
      </c>
      <c r="D9" s="84">
        <v>0</v>
      </c>
      <c r="E9" s="84">
        <v>0</v>
      </c>
      <c r="F9" s="84">
        <v>0</v>
      </c>
      <c r="G9" s="84">
        <v>0</v>
      </c>
      <c r="H9" s="84">
        <v>0</v>
      </c>
      <c r="I9" s="84">
        <v>0</v>
      </c>
      <c r="J9" s="36">
        <v>0</v>
      </c>
      <c r="K9" s="133">
        <v>0</v>
      </c>
      <c r="L9" s="36"/>
      <c r="M9" s="36"/>
      <c r="N9" s="36"/>
      <c r="O9" s="97" t="s">
        <v>34</v>
      </c>
    </row>
    <row r="10" spans="1:15">
      <c r="A10" s="23">
        <v>6</v>
      </c>
      <c r="B10" s="41" t="s">
        <v>155</v>
      </c>
      <c r="C10" s="79">
        <v>0</v>
      </c>
      <c r="D10" s="84">
        <v>0</v>
      </c>
      <c r="E10" s="84">
        <v>0</v>
      </c>
      <c r="F10" s="84">
        <v>0</v>
      </c>
      <c r="G10" s="84">
        <v>0</v>
      </c>
      <c r="H10" s="84">
        <v>0</v>
      </c>
      <c r="I10" s="84">
        <v>0</v>
      </c>
      <c r="J10" s="36">
        <v>0</v>
      </c>
      <c r="K10" s="133">
        <v>0</v>
      </c>
      <c r="L10" s="36"/>
      <c r="M10" s="36"/>
      <c r="N10" s="36"/>
      <c r="O10" s="97" t="s">
        <v>36</v>
      </c>
    </row>
    <row r="11" spans="1:15">
      <c r="A11" s="23">
        <v>7</v>
      </c>
      <c r="B11" s="41" t="s">
        <v>37</v>
      </c>
      <c r="C11" s="79">
        <v>0</v>
      </c>
      <c r="D11" s="84">
        <v>0</v>
      </c>
      <c r="E11" s="84">
        <v>0</v>
      </c>
      <c r="F11" s="84">
        <v>0</v>
      </c>
      <c r="G11" s="84">
        <v>0</v>
      </c>
      <c r="H11" s="84">
        <v>0</v>
      </c>
      <c r="I11" s="84">
        <v>0</v>
      </c>
      <c r="J11" s="36">
        <v>0</v>
      </c>
      <c r="K11" s="133">
        <v>0</v>
      </c>
      <c r="L11" s="36"/>
      <c r="M11" s="36"/>
      <c r="N11" s="36"/>
      <c r="O11" s="97" t="s">
        <v>38</v>
      </c>
    </row>
    <row r="12" spans="1:15">
      <c r="A12" s="23">
        <v>8</v>
      </c>
      <c r="B12" s="41" t="s">
        <v>39</v>
      </c>
      <c r="C12" s="79">
        <v>22562310.981156997</v>
      </c>
      <c r="D12" s="84">
        <v>22442425.337250002</v>
      </c>
      <c r="E12" s="84">
        <v>21331434.91195</v>
      </c>
      <c r="F12" s="84">
        <v>20693394.77691</v>
      </c>
      <c r="G12" s="84">
        <v>22175955.722040001</v>
      </c>
      <c r="H12" s="84">
        <v>21074110.998969998</v>
      </c>
      <c r="I12" s="84">
        <v>20625132.027059998</v>
      </c>
      <c r="J12" s="36">
        <v>21769175.887809999</v>
      </c>
      <c r="K12" s="133">
        <v>22301654.110720001</v>
      </c>
      <c r="L12" s="36"/>
      <c r="M12" s="36"/>
      <c r="N12" s="36"/>
      <c r="O12" s="97" t="s">
        <v>40</v>
      </c>
    </row>
    <row r="13" spans="1:15">
      <c r="A13" s="23">
        <v>9</v>
      </c>
      <c r="B13" s="41" t="s">
        <v>156</v>
      </c>
      <c r="C13" s="79">
        <v>2425925.7533320002</v>
      </c>
      <c r="D13" s="84">
        <v>2442576.9755500001</v>
      </c>
      <c r="E13" s="84">
        <v>2415551.0228199996</v>
      </c>
      <c r="F13" s="84">
        <v>2367285.4259199998</v>
      </c>
      <c r="G13" s="84">
        <v>2355746.7916900003</v>
      </c>
      <c r="H13" s="84">
        <v>2345443.27935</v>
      </c>
      <c r="I13" s="84">
        <v>2311639.5999000003</v>
      </c>
      <c r="J13" s="36">
        <v>2051031.8883999998</v>
      </c>
      <c r="K13" s="133">
        <v>2321581.9880400002</v>
      </c>
      <c r="L13" s="36"/>
      <c r="M13" s="36"/>
      <c r="N13" s="36"/>
      <c r="O13" s="97" t="s">
        <v>163</v>
      </c>
    </row>
    <row r="14" spans="1:15">
      <c r="A14" s="23">
        <v>10</v>
      </c>
      <c r="B14" s="41" t="s">
        <v>157</v>
      </c>
      <c r="C14" s="79">
        <v>104800.2</v>
      </c>
      <c r="D14" s="84">
        <v>111350.21</v>
      </c>
      <c r="E14" s="84">
        <v>98250.19</v>
      </c>
      <c r="F14" s="84">
        <v>85150.16</v>
      </c>
      <c r="G14" s="84">
        <v>85150.16</v>
      </c>
      <c r="H14" s="84">
        <v>96940.19</v>
      </c>
      <c r="I14" s="84">
        <v>106110.2</v>
      </c>
      <c r="J14" s="36">
        <v>106110.2</v>
      </c>
      <c r="K14" s="133">
        <v>106110.2</v>
      </c>
      <c r="L14" s="36"/>
      <c r="M14" s="36"/>
      <c r="N14" s="36"/>
      <c r="O14" s="97" t="s">
        <v>43</v>
      </c>
    </row>
    <row r="15" spans="1:15">
      <c r="A15" s="23">
        <v>11</v>
      </c>
      <c r="B15" s="41" t="s">
        <v>119</v>
      </c>
      <c r="C15" s="79">
        <v>3132342.059715</v>
      </c>
      <c r="D15" s="84">
        <v>3139890.0910300002</v>
      </c>
      <c r="E15" s="84">
        <v>3151942.78278</v>
      </c>
      <c r="F15" s="84">
        <v>3183207.3527600002</v>
      </c>
      <c r="G15" s="84">
        <v>3204641.7654200001</v>
      </c>
      <c r="H15" s="84">
        <v>3315045.4517900003</v>
      </c>
      <c r="I15" s="84">
        <v>3392675.0903400001</v>
      </c>
      <c r="J15" s="36">
        <v>3403714.2412700001</v>
      </c>
      <c r="K15" s="133">
        <v>3479210.4450900001</v>
      </c>
      <c r="L15" s="36"/>
      <c r="M15" s="36"/>
      <c r="N15" s="36"/>
      <c r="O15" s="97" t="s">
        <v>45</v>
      </c>
    </row>
    <row r="16" spans="1:15">
      <c r="A16" s="130">
        <v>12</v>
      </c>
      <c r="B16" s="114" t="s">
        <v>158</v>
      </c>
      <c r="C16" s="79">
        <v>392555.83</v>
      </c>
      <c r="D16" s="86">
        <v>407188.1</v>
      </c>
      <c r="E16" s="86">
        <v>406513.49</v>
      </c>
      <c r="F16" s="86">
        <v>404859.76</v>
      </c>
      <c r="G16" s="86">
        <v>400561.04</v>
      </c>
      <c r="H16" s="86">
        <v>399099.31</v>
      </c>
      <c r="I16" s="86">
        <v>397957.58</v>
      </c>
      <c r="J16" s="131">
        <v>397957.58</v>
      </c>
      <c r="K16" s="68">
        <v>398127.8</v>
      </c>
      <c r="L16" s="131"/>
      <c r="M16" s="131"/>
      <c r="N16" s="131"/>
      <c r="O16" s="132" t="s">
        <v>46</v>
      </c>
    </row>
    <row r="17" spans="1:15">
      <c r="A17" s="23">
        <v>13</v>
      </c>
      <c r="B17" s="41" t="s">
        <v>159</v>
      </c>
      <c r="C17" s="79">
        <v>0</v>
      </c>
      <c r="D17" s="84">
        <v>0</v>
      </c>
      <c r="E17" s="84">
        <v>0</v>
      </c>
      <c r="F17" s="84">
        <v>0</v>
      </c>
      <c r="G17" s="84">
        <v>0</v>
      </c>
      <c r="H17" s="84">
        <v>0</v>
      </c>
      <c r="I17" s="84">
        <v>0</v>
      </c>
      <c r="J17" s="36">
        <v>0</v>
      </c>
      <c r="K17" s="133">
        <v>0</v>
      </c>
      <c r="L17" s="36"/>
      <c r="M17" s="36"/>
      <c r="N17" s="36"/>
      <c r="O17" s="97" t="s">
        <v>47</v>
      </c>
    </row>
    <row r="18" spans="1:15">
      <c r="A18" s="23">
        <v>14</v>
      </c>
      <c r="B18" s="41" t="s">
        <v>120</v>
      </c>
      <c r="C18" s="79">
        <v>0</v>
      </c>
      <c r="D18" s="84">
        <v>0</v>
      </c>
      <c r="E18" s="84">
        <v>0</v>
      </c>
      <c r="F18" s="84">
        <v>0</v>
      </c>
      <c r="G18" s="84">
        <v>0</v>
      </c>
      <c r="H18" s="84">
        <v>0</v>
      </c>
      <c r="I18" s="84">
        <v>0</v>
      </c>
      <c r="J18" s="36">
        <v>0</v>
      </c>
      <c r="K18" s="133">
        <v>0</v>
      </c>
      <c r="L18" s="36"/>
      <c r="M18" s="36"/>
      <c r="N18" s="36"/>
      <c r="O18" s="97" t="s">
        <v>49</v>
      </c>
    </row>
    <row r="19" spans="1:15">
      <c r="A19" s="23">
        <v>15</v>
      </c>
      <c r="B19" s="41" t="s">
        <v>160</v>
      </c>
      <c r="C19" s="79">
        <v>0</v>
      </c>
      <c r="D19" s="84">
        <v>0</v>
      </c>
      <c r="E19" s="84">
        <v>0</v>
      </c>
      <c r="F19" s="84">
        <v>0</v>
      </c>
      <c r="G19" s="84">
        <v>0</v>
      </c>
      <c r="H19" s="84">
        <v>0</v>
      </c>
      <c r="I19" s="84">
        <v>0</v>
      </c>
      <c r="J19" s="36">
        <v>0</v>
      </c>
      <c r="K19" s="133">
        <v>0</v>
      </c>
      <c r="L19" s="36"/>
      <c r="M19" s="36"/>
      <c r="N19" s="36"/>
      <c r="O19" s="97" t="s">
        <v>51</v>
      </c>
    </row>
    <row r="20" spans="1:15">
      <c r="A20" s="23">
        <v>16</v>
      </c>
      <c r="B20" s="41" t="s">
        <v>122</v>
      </c>
      <c r="C20" s="79">
        <v>0</v>
      </c>
      <c r="D20" s="84">
        <v>0</v>
      </c>
      <c r="E20" s="84">
        <v>0</v>
      </c>
      <c r="F20" s="84">
        <v>0</v>
      </c>
      <c r="G20" s="84">
        <v>0</v>
      </c>
      <c r="H20" s="84">
        <v>0</v>
      </c>
      <c r="I20" s="84">
        <v>0</v>
      </c>
      <c r="J20" s="36">
        <v>0</v>
      </c>
      <c r="K20" s="133">
        <v>0</v>
      </c>
      <c r="L20" s="36"/>
      <c r="M20" s="36"/>
      <c r="N20" s="36"/>
      <c r="O20" s="97" t="s">
        <v>53</v>
      </c>
    </row>
    <row r="21" spans="1:15" s="76" customFormat="1">
      <c r="A21" s="75">
        <v>17</v>
      </c>
      <c r="B21" s="69" t="s">
        <v>196</v>
      </c>
      <c r="C21" s="80">
        <v>122424312.67218702</v>
      </c>
      <c r="D21" s="81">
        <v>123061908.77794999</v>
      </c>
      <c r="E21" s="81">
        <v>124008376.72336</v>
      </c>
      <c r="F21" s="81">
        <v>121607849.53216998</v>
      </c>
      <c r="G21" s="81">
        <v>120559536.02526</v>
      </c>
      <c r="H21" s="81">
        <v>122684326.27872001</v>
      </c>
      <c r="I21" s="81">
        <v>122178882.57385001</v>
      </c>
      <c r="J21" s="74">
        <v>121628476.93104</v>
      </c>
      <c r="K21" s="134">
        <v>121733756.51368999</v>
      </c>
      <c r="L21" s="74"/>
      <c r="M21" s="74"/>
      <c r="N21" s="74"/>
      <c r="O21" s="96" t="s">
        <v>55</v>
      </c>
    </row>
    <row r="22" spans="1:15" s="76" customFormat="1">
      <c r="A22" s="75">
        <v>18</v>
      </c>
      <c r="B22" s="69" t="s">
        <v>333</v>
      </c>
      <c r="C22" s="80">
        <v>10864258.354803</v>
      </c>
      <c r="D22" s="81">
        <v>10807689.577679999</v>
      </c>
      <c r="E22" s="81">
        <v>10930729.33715</v>
      </c>
      <c r="F22" s="81">
        <v>11632843.107890001</v>
      </c>
      <c r="G22" s="81">
        <v>11842474.38211</v>
      </c>
      <c r="H22" s="81">
        <v>11347734.794049999</v>
      </c>
      <c r="I22" s="81">
        <v>10944900.105659999</v>
      </c>
      <c r="J22" s="74">
        <v>10902327.47459</v>
      </c>
      <c r="K22" s="134">
        <v>10858476.34626</v>
      </c>
      <c r="L22" s="74"/>
      <c r="M22" s="74"/>
      <c r="N22" s="74"/>
      <c r="O22" s="96" t="s">
        <v>89</v>
      </c>
    </row>
    <row r="23" spans="1:15" s="76" customFormat="1">
      <c r="A23" s="75">
        <v>19</v>
      </c>
      <c r="B23" s="69" t="s">
        <v>22</v>
      </c>
      <c r="C23" s="80">
        <v>133288571.02699001</v>
      </c>
      <c r="D23" s="81">
        <v>133869598.35564002</v>
      </c>
      <c r="E23" s="81">
        <v>134939106.06051001</v>
      </c>
      <c r="F23" s="81">
        <v>133240692.64006001</v>
      </c>
      <c r="G23" s="81">
        <v>132402010.40738</v>
      </c>
      <c r="H23" s="81">
        <v>134032061.07278003</v>
      </c>
      <c r="I23" s="81">
        <v>133123782.67952003</v>
      </c>
      <c r="J23" s="74">
        <v>132530804.40563999</v>
      </c>
      <c r="K23" s="134">
        <v>132592232.85996</v>
      </c>
      <c r="L23" s="74"/>
      <c r="M23" s="74"/>
      <c r="N23" s="74"/>
      <c r="O23" s="96" t="s">
        <v>90</v>
      </c>
    </row>
    <row r="24" spans="1:15" s="76" customFormat="1">
      <c r="A24" s="75">
        <v>20</v>
      </c>
      <c r="B24" s="69" t="s">
        <v>198</v>
      </c>
      <c r="C24" s="80">
        <v>111981480.43779801</v>
      </c>
      <c r="D24" s="81">
        <v>112496544.93692999</v>
      </c>
      <c r="E24" s="81">
        <v>113609576.85546</v>
      </c>
      <c r="F24" s="81">
        <v>112476836.2102</v>
      </c>
      <c r="G24" s="81">
        <v>112682581.27089</v>
      </c>
      <c r="H24" s="81">
        <v>113670781.66858001</v>
      </c>
      <c r="I24" s="81">
        <v>113679132.23228</v>
      </c>
      <c r="J24" s="74">
        <v>114235099.22804999</v>
      </c>
      <c r="K24" s="134">
        <v>114775061.7106</v>
      </c>
      <c r="L24" s="74"/>
      <c r="M24" s="74"/>
      <c r="N24" s="74"/>
      <c r="O24" s="96" t="s">
        <v>164</v>
      </c>
    </row>
    <row r="25" spans="1:15" s="76" customFormat="1">
      <c r="A25" s="75">
        <v>21</v>
      </c>
      <c r="B25" s="69" t="s">
        <v>200</v>
      </c>
      <c r="C25" s="80">
        <v>21307090.589191999</v>
      </c>
      <c r="D25" s="81">
        <v>21373053.418699998</v>
      </c>
      <c r="E25" s="81">
        <v>21329529.205310002</v>
      </c>
      <c r="F25" s="81">
        <v>20763856.43011</v>
      </c>
      <c r="G25" s="81">
        <v>19719429.13648</v>
      </c>
      <c r="H25" s="81">
        <v>20361279.40419</v>
      </c>
      <c r="I25" s="81">
        <v>19444650.447230004</v>
      </c>
      <c r="J25" s="74">
        <v>18295705.177579999</v>
      </c>
      <c r="K25" s="134">
        <v>17817171.149350002</v>
      </c>
      <c r="L25" s="74"/>
      <c r="M25" s="74"/>
      <c r="N25" s="74"/>
      <c r="O25" s="96" t="s">
        <v>165</v>
      </c>
    </row>
    <row r="26" spans="1:15">
      <c r="J26" s="92"/>
    </row>
    <row r="28" spans="1:15">
      <c r="B28" s="38"/>
    </row>
  </sheetData>
  <mergeCells count="2">
    <mergeCell ref="A2:O2"/>
    <mergeCell ref="A3:O3"/>
  </mergeCell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D10"/>
  <sheetViews>
    <sheetView showGridLines="0" workbookViewId="0"/>
  </sheetViews>
  <sheetFormatPr defaultRowHeight="14.4"/>
  <cols>
    <col min="1" max="1" width="3.33203125" style="18" customWidth="1"/>
  </cols>
  <sheetData>
    <row r="9" spans="4:4">
      <c r="D9" t="s">
        <v>343</v>
      </c>
    </row>
    <row r="10" spans="4:4">
      <c r="D10" t="s">
        <v>344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4"/>
  <sheetViews>
    <sheetView tabSelected="1" view="pageBreakPreview" zoomScale="120" zoomScaleNormal="85" zoomScaleSheetLayoutView="120" workbookViewId="0">
      <pane xSplit="2" ySplit="4" topLeftCell="H5" activePane="bottomRight" state="frozen"/>
      <selection activeCell="G11" sqref="G11"/>
      <selection pane="topRight" activeCell="G11" sqref="G11"/>
      <selection pane="bottomLeft" activeCell="G11" sqref="G11"/>
      <selection pane="bottomRight"/>
    </sheetView>
  </sheetViews>
  <sheetFormatPr defaultRowHeight="14.4"/>
  <cols>
    <col min="1" max="1" width="3.88671875" bestFit="1" customWidth="1"/>
    <col min="2" max="2" width="47.109375" bestFit="1" customWidth="1"/>
    <col min="3" max="3" width="17.6640625" style="28" customWidth="1"/>
    <col min="4" max="7" width="17.6640625" customWidth="1"/>
    <col min="8" max="10" width="19.5546875" customWidth="1"/>
    <col min="11" max="11" width="20.33203125" customWidth="1"/>
    <col min="12" max="14" width="19.5546875" customWidth="1"/>
    <col min="15" max="15" width="66.109375" bestFit="1" customWidth="1"/>
    <col min="16" max="16" width="41" bestFit="1" customWidth="1"/>
  </cols>
  <sheetData>
    <row r="1" spans="1:15">
      <c r="O1" s="101" t="s">
        <v>411</v>
      </c>
    </row>
    <row r="2" spans="1:15" ht="22.8" thickBot="1">
      <c r="A2" s="139" t="s">
        <v>194</v>
      </c>
      <c r="B2" s="140"/>
      <c r="C2" s="140"/>
      <c r="D2" s="140"/>
      <c r="E2" s="140"/>
      <c r="F2" s="140"/>
      <c r="G2" s="140"/>
      <c r="H2" s="140"/>
      <c r="I2" s="140"/>
      <c r="J2" s="140"/>
      <c r="K2" s="140"/>
      <c r="L2" s="140"/>
      <c r="M2" s="140"/>
      <c r="N2" s="140"/>
      <c r="O2" s="140"/>
    </row>
    <row r="3" spans="1:15" ht="22.8" thickBot="1">
      <c r="A3" s="145" t="s">
        <v>359</v>
      </c>
      <c r="B3" s="146"/>
      <c r="C3" s="146"/>
      <c r="D3" s="146"/>
      <c r="E3" s="146"/>
      <c r="F3" s="146"/>
      <c r="G3" s="146"/>
      <c r="H3" s="146"/>
      <c r="I3" s="146"/>
      <c r="J3" s="146"/>
      <c r="K3" s="146"/>
      <c r="L3" s="146"/>
      <c r="M3" s="146"/>
      <c r="N3" s="146"/>
      <c r="O3" s="146"/>
    </row>
    <row r="4" spans="1:15" s="58" customFormat="1" ht="31.8"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ht="15" customHeight="1">
      <c r="A5" s="29">
        <v>1</v>
      </c>
      <c r="B5" s="12" t="s">
        <v>218</v>
      </c>
      <c r="C5" s="111">
        <v>15353642.8156</v>
      </c>
      <c r="D5" s="67">
        <v>29182932.898220003</v>
      </c>
      <c r="E5" s="128">
        <v>44275786.015849993</v>
      </c>
      <c r="F5" s="67">
        <v>58789796.687370002</v>
      </c>
      <c r="G5" s="79">
        <v>73180707.906949982</v>
      </c>
      <c r="H5" s="79">
        <v>85646024.304760009</v>
      </c>
      <c r="I5" s="79">
        <v>104246440.71259999</v>
      </c>
      <c r="J5" s="79">
        <v>120847386.72118999</v>
      </c>
      <c r="K5" s="67">
        <v>136780196.37481999</v>
      </c>
      <c r="L5" s="79"/>
      <c r="M5" s="79"/>
      <c r="N5" s="79"/>
      <c r="O5" s="102" t="s">
        <v>248</v>
      </c>
    </row>
    <row r="6" spans="1:15" ht="15" customHeight="1">
      <c r="A6" s="29">
        <v>2</v>
      </c>
      <c r="B6" s="12" t="s">
        <v>219</v>
      </c>
      <c r="C6" s="111">
        <v>684385.71379999979</v>
      </c>
      <c r="D6" s="67">
        <v>1272792.6701800004</v>
      </c>
      <c r="E6" s="128">
        <v>1795364.4347599999</v>
      </c>
      <c r="F6" s="67">
        <v>2290133.4331000005</v>
      </c>
      <c r="G6" s="79">
        <v>2720013.9591899998</v>
      </c>
      <c r="H6" s="79">
        <v>3139730.45536</v>
      </c>
      <c r="I6" s="79">
        <v>3610424.6462900001</v>
      </c>
      <c r="J6" s="79">
        <v>4035376.6111000008</v>
      </c>
      <c r="K6" s="67">
        <v>4476582.9535799986</v>
      </c>
      <c r="L6" s="79"/>
      <c r="M6" s="79"/>
      <c r="N6" s="79"/>
      <c r="O6" s="102" t="s">
        <v>249</v>
      </c>
    </row>
    <row r="7" spans="1:15" ht="15" customHeight="1">
      <c r="A7" s="29">
        <v>3</v>
      </c>
      <c r="B7" s="12" t="s">
        <v>220</v>
      </c>
      <c r="C7" s="123">
        <v>-1045027.55564</v>
      </c>
      <c r="D7" s="67">
        <v>-938637.81467000046</v>
      </c>
      <c r="E7" s="128">
        <v>-814920.00907000003</v>
      </c>
      <c r="F7" s="67">
        <v>-1179777.2523100001</v>
      </c>
      <c r="G7" s="79">
        <v>-1014432.1564200001</v>
      </c>
      <c r="H7" s="79">
        <v>-941615.91422999999</v>
      </c>
      <c r="I7" s="79">
        <v>-1032838.9259700002</v>
      </c>
      <c r="J7" s="79">
        <v>-744065.78287</v>
      </c>
      <c r="K7" s="67">
        <v>-617804.94632999995</v>
      </c>
      <c r="L7" s="79"/>
      <c r="M7" s="79"/>
      <c r="N7" s="79"/>
      <c r="O7" s="102" t="s">
        <v>251</v>
      </c>
    </row>
    <row r="8" spans="1:15" s="11" customFormat="1" ht="15" customHeight="1">
      <c r="A8" s="30">
        <v>4</v>
      </c>
      <c r="B8" s="73" t="s">
        <v>221</v>
      </c>
      <c r="C8" s="112">
        <v>13624229.545939999</v>
      </c>
      <c r="D8" s="70">
        <v>26971502.413139999</v>
      </c>
      <c r="E8" s="129">
        <v>41665501.571729995</v>
      </c>
      <c r="F8" s="70">
        <v>55319886.001610018</v>
      </c>
      <c r="G8" s="80">
        <v>69446261.791050017</v>
      </c>
      <c r="H8" s="80">
        <v>81564677.934820041</v>
      </c>
      <c r="I8" s="80">
        <v>99603177.140059993</v>
      </c>
      <c r="J8" s="80">
        <v>116067944.32690999</v>
      </c>
      <c r="K8" s="70">
        <v>131685808.47457002</v>
      </c>
      <c r="L8" s="80"/>
      <c r="M8" s="80"/>
      <c r="N8" s="80"/>
      <c r="O8" s="104" t="s">
        <v>252</v>
      </c>
    </row>
    <row r="9" spans="1:15" ht="15" customHeight="1">
      <c r="A9" s="29">
        <v>5</v>
      </c>
      <c r="B9" s="12" t="s">
        <v>222</v>
      </c>
      <c r="C9" s="111">
        <v>8774238.6878200024</v>
      </c>
      <c r="D9" s="67">
        <v>5649784.0624399986</v>
      </c>
      <c r="E9" s="128">
        <v>10008681.191900002</v>
      </c>
      <c r="F9" s="67">
        <v>10105645.38721</v>
      </c>
      <c r="G9" s="79">
        <v>4492846.0362199992</v>
      </c>
      <c r="H9" s="79">
        <v>15199537.644369999</v>
      </c>
      <c r="I9" s="79">
        <v>15342418.006739996</v>
      </c>
      <c r="J9" s="79">
        <v>11973702.416859997</v>
      </c>
      <c r="K9" s="67">
        <v>9913127.3786600009</v>
      </c>
      <c r="L9" s="79"/>
      <c r="M9" s="79"/>
      <c r="N9" s="79"/>
      <c r="O9" s="102" t="s">
        <v>250</v>
      </c>
    </row>
    <row r="10" spans="1:15" ht="15" customHeight="1">
      <c r="A10" s="29">
        <v>6</v>
      </c>
      <c r="B10" s="12" t="s">
        <v>223</v>
      </c>
      <c r="C10" s="111">
        <v>120003.47344</v>
      </c>
      <c r="D10" s="67">
        <v>229980.97105999995</v>
      </c>
      <c r="E10" s="128">
        <v>348588.13156999997</v>
      </c>
      <c r="F10" s="67">
        <v>356375.82888000004</v>
      </c>
      <c r="G10" s="79">
        <v>467505.53573</v>
      </c>
      <c r="H10" s="79">
        <v>553158.99686999992</v>
      </c>
      <c r="I10" s="79">
        <v>651469.29509000003</v>
      </c>
      <c r="J10" s="79">
        <v>732431.59901000001</v>
      </c>
      <c r="K10" s="67">
        <v>821754.32148999989</v>
      </c>
      <c r="L10" s="79"/>
      <c r="M10" s="79"/>
      <c r="N10" s="79"/>
      <c r="O10" s="102" t="s">
        <v>273</v>
      </c>
    </row>
    <row r="11" spans="1:15" ht="15" customHeight="1">
      <c r="A11" s="29">
        <v>7</v>
      </c>
      <c r="B11" s="12" t="s">
        <v>224</v>
      </c>
      <c r="C11" s="111">
        <v>681177.00195000006</v>
      </c>
      <c r="D11" s="67">
        <v>876091.2570900002</v>
      </c>
      <c r="E11" s="128">
        <v>1323817.5000700005</v>
      </c>
      <c r="F11" s="67">
        <v>1710050.4543799998</v>
      </c>
      <c r="G11" s="79">
        <v>1553234.0350700002</v>
      </c>
      <c r="H11" s="79">
        <v>1726221.6353599995</v>
      </c>
      <c r="I11" s="79">
        <v>1997159.8213100003</v>
      </c>
      <c r="J11" s="79">
        <v>2325213.105849999</v>
      </c>
      <c r="K11" s="67">
        <v>3732290.2284900001</v>
      </c>
      <c r="L11" s="79"/>
      <c r="M11" s="79"/>
      <c r="N11" s="79"/>
      <c r="O11" s="102" t="s">
        <v>254</v>
      </c>
    </row>
    <row r="12" spans="1:15" s="11" customFormat="1" ht="15" customHeight="1">
      <c r="A12" s="30">
        <v>8</v>
      </c>
      <c r="B12" s="73" t="s">
        <v>225</v>
      </c>
      <c r="C12" s="112">
        <v>23199648.709489994</v>
      </c>
      <c r="D12" s="70">
        <v>33727358.704089999</v>
      </c>
      <c r="E12" s="129">
        <v>53346588.395650007</v>
      </c>
      <c r="F12" s="70">
        <v>67491957.672429994</v>
      </c>
      <c r="G12" s="80">
        <v>75959847.398470029</v>
      </c>
      <c r="H12" s="80">
        <v>99043596.21187</v>
      </c>
      <c r="I12" s="80">
        <v>117594224.26361004</v>
      </c>
      <c r="J12" s="80">
        <v>131099291.44901</v>
      </c>
      <c r="K12" s="70">
        <v>146152980.40365002</v>
      </c>
      <c r="L12" s="80"/>
      <c r="M12" s="80"/>
      <c r="N12" s="80"/>
      <c r="O12" s="104" t="s">
        <v>253</v>
      </c>
    </row>
    <row r="13" spans="1:15" ht="15" customHeight="1">
      <c r="A13" s="29">
        <v>9</v>
      </c>
      <c r="B13" s="12" t="s">
        <v>226</v>
      </c>
      <c r="C13" s="111">
        <v>6138092.4681200013</v>
      </c>
      <c r="D13" s="67">
        <v>12070427.010369999</v>
      </c>
      <c r="E13" s="128">
        <v>19618639.061469991</v>
      </c>
      <c r="F13" s="67">
        <v>27450740.731550001</v>
      </c>
      <c r="G13" s="79">
        <v>35360382.210579991</v>
      </c>
      <c r="H13" s="79">
        <v>41085575.402119994</v>
      </c>
      <c r="I13" s="79">
        <v>48108352.654180005</v>
      </c>
      <c r="J13" s="79">
        <v>55327111.639600001</v>
      </c>
      <c r="K13" s="67">
        <v>61656889.526469968</v>
      </c>
      <c r="L13" s="79"/>
      <c r="M13" s="79"/>
      <c r="N13" s="79"/>
      <c r="O13" s="102" t="s">
        <v>261</v>
      </c>
    </row>
    <row r="14" spans="1:15" ht="15" customHeight="1">
      <c r="A14" s="29">
        <v>10</v>
      </c>
      <c r="B14" s="12" t="s">
        <v>388</v>
      </c>
      <c r="C14" s="111">
        <v>6017951.8645200003</v>
      </c>
      <c r="D14" s="67">
        <v>11882662.643780001</v>
      </c>
      <c r="E14" s="128">
        <v>16774189.797040006</v>
      </c>
      <c r="F14" s="67">
        <v>22987959.056110006</v>
      </c>
      <c r="G14" s="79">
        <v>28043203.694639999</v>
      </c>
      <c r="H14" s="67">
        <v>31974243.703710001</v>
      </c>
      <c r="I14" s="79">
        <v>39290898.542799994</v>
      </c>
      <c r="J14" s="79">
        <v>45992066.833229981</v>
      </c>
      <c r="K14" s="67">
        <v>51632274.918020017</v>
      </c>
      <c r="L14" s="79"/>
      <c r="M14" s="79"/>
      <c r="N14" s="79"/>
      <c r="O14" s="102" t="s">
        <v>413</v>
      </c>
    </row>
    <row r="15" spans="1:15" ht="15" customHeight="1">
      <c r="A15" s="29">
        <v>11</v>
      </c>
      <c r="B15" s="12" t="s">
        <v>227</v>
      </c>
      <c r="C15" s="111">
        <v>385379.54707000009</v>
      </c>
      <c r="D15" s="67">
        <v>777253.8163699999</v>
      </c>
      <c r="E15" s="128">
        <v>1167475.0183300001</v>
      </c>
      <c r="F15" s="67">
        <v>1597840.9284399999</v>
      </c>
      <c r="G15" s="79">
        <v>2096841.35732</v>
      </c>
      <c r="H15" s="79">
        <v>2474196.2048000009</v>
      </c>
      <c r="I15" s="79">
        <v>2922178.0637600012</v>
      </c>
      <c r="J15" s="79">
        <v>3333637.3416000004</v>
      </c>
      <c r="K15" s="67">
        <v>3754443.1052100002</v>
      </c>
      <c r="L15" s="79"/>
      <c r="M15" s="79"/>
      <c r="N15" s="79"/>
      <c r="O15" s="102" t="s">
        <v>263</v>
      </c>
    </row>
    <row r="16" spans="1:15" ht="15" customHeight="1">
      <c r="A16" s="29">
        <v>12</v>
      </c>
      <c r="B16" s="12" t="s">
        <v>228</v>
      </c>
      <c r="C16" s="123">
        <v>-438923.35225</v>
      </c>
      <c r="D16" s="67">
        <v>-1661845.5197800007</v>
      </c>
      <c r="E16" s="128">
        <v>-1726637.6371800005</v>
      </c>
      <c r="F16" s="67">
        <v>-3057650.0263700006</v>
      </c>
      <c r="G16" s="79">
        <v>-4806250.0085199988</v>
      </c>
      <c r="H16" s="79">
        <v>-5279855.3609499987</v>
      </c>
      <c r="I16" s="79">
        <v>-3656782.2285400014</v>
      </c>
      <c r="J16" s="79">
        <v>-2895030.2002099995</v>
      </c>
      <c r="K16" s="67">
        <v>-2759786.3449399984</v>
      </c>
      <c r="L16" s="79"/>
      <c r="M16" s="79"/>
      <c r="N16" s="79"/>
      <c r="O16" s="102" t="s">
        <v>262</v>
      </c>
    </row>
    <row r="17" spans="1:15" ht="15" customHeight="1">
      <c r="A17" s="29">
        <v>13</v>
      </c>
      <c r="B17" s="12" t="s">
        <v>229</v>
      </c>
      <c r="C17" s="111">
        <v>39315.612309999997</v>
      </c>
      <c r="D17" s="67">
        <v>-102997.32104999995</v>
      </c>
      <c r="E17" s="128">
        <v>-589282.73037000012</v>
      </c>
      <c r="F17" s="67">
        <v>-709615.09499000013</v>
      </c>
      <c r="G17" s="79">
        <v>-521748.19769999967</v>
      </c>
      <c r="H17" s="79">
        <v>-444490.83906999964</v>
      </c>
      <c r="I17" s="79">
        <v>-342943.88726999989</v>
      </c>
      <c r="J17" s="79">
        <v>-266490.40691000008</v>
      </c>
      <c r="K17" s="67">
        <v>-234790.10479999991</v>
      </c>
      <c r="L17" s="79"/>
      <c r="M17" s="79"/>
      <c r="N17" s="79"/>
      <c r="O17" s="102" t="s">
        <v>414</v>
      </c>
    </row>
    <row r="18" spans="1:15" ht="28.8">
      <c r="A18" s="110">
        <v>14</v>
      </c>
      <c r="B18" s="85" t="s">
        <v>393</v>
      </c>
      <c r="C18" s="123">
        <v>-70591.914410000012</v>
      </c>
      <c r="D18" s="67">
        <v>-71804.409409999993</v>
      </c>
      <c r="E18" s="128">
        <v>-77808.569590000014</v>
      </c>
      <c r="F18" s="67">
        <v>-73798.994710000014</v>
      </c>
      <c r="G18" s="79">
        <v>-76648.603069999968</v>
      </c>
      <c r="H18" s="67">
        <v>-47086.947290000011</v>
      </c>
      <c r="I18" s="79">
        <v>-39233.673049999998</v>
      </c>
      <c r="J18" s="79">
        <v>-35816.31684</v>
      </c>
      <c r="K18" s="67">
        <v>-34641.640200000009</v>
      </c>
      <c r="L18" s="79"/>
      <c r="M18" s="79"/>
      <c r="N18" s="79"/>
      <c r="O18" s="105" t="s">
        <v>415</v>
      </c>
    </row>
    <row r="19" spans="1:15" s="11" customFormat="1" ht="15" customHeight="1">
      <c r="A19" s="30">
        <v>15</v>
      </c>
      <c r="B19" s="73" t="s">
        <v>230</v>
      </c>
      <c r="C19" s="112">
        <v>11300465.131330002</v>
      </c>
      <c r="D19" s="70">
        <v>21339188.58763</v>
      </c>
      <c r="E19" s="129">
        <v>32831624.90309</v>
      </c>
      <c r="F19" s="70">
        <v>44999794.743269995</v>
      </c>
      <c r="G19" s="80">
        <v>55902097.738540001</v>
      </c>
      <c r="H19" s="80">
        <v>64814189.753779985</v>
      </c>
      <c r="I19" s="80">
        <v>80438113.344580024</v>
      </c>
      <c r="J19" s="80">
        <v>94788204.207340017</v>
      </c>
      <c r="K19" s="70">
        <v>106505503.24949996</v>
      </c>
      <c r="L19" s="80"/>
      <c r="M19" s="80"/>
      <c r="N19" s="80"/>
      <c r="O19" s="104" t="s">
        <v>264</v>
      </c>
    </row>
    <row r="20" spans="1:15" ht="15" customHeight="1">
      <c r="A20" s="29">
        <v>16</v>
      </c>
      <c r="B20" s="12" t="s">
        <v>231</v>
      </c>
      <c r="C20" s="111">
        <v>510069.08928000001</v>
      </c>
      <c r="D20" s="67">
        <v>1056343.1347399999</v>
      </c>
      <c r="E20" s="128">
        <v>1664245.7100599997</v>
      </c>
      <c r="F20" s="67">
        <v>2196042.5293999999</v>
      </c>
      <c r="G20" s="79">
        <v>2761399.5009999988</v>
      </c>
      <c r="H20" s="79">
        <v>3319600.7515299986</v>
      </c>
      <c r="I20" s="79">
        <v>3967220.1480799997</v>
      </c>
      <c r="J20" s="79">
        <v>4642066.9426100012</v>
      </c>
      <c r="K20" s="67">
        <v>5341193.0565300006</v>
      </c>
      <c r="L20" s="79"/>
      <c r="M20" s="79"/>
      <c r="N20" s="79"/>
      <c r="O20" s="102" t="s">
        <v>265</v>
      </c>
    </row>
    <row r="21" spans="1:15" ht="15" customHeight="1">
      <c r="A21" s="29">
        <v>17</v>
      </c>
      <c r="B21" s="12" t="s">
        <v>232</v>
      </c>
      <c r="C21" s="111">
        <v>311865.38690000004</v>
      </c>
      <c r="D21" s="67">
        <v>579980.74407000013</v>
      </c>
      <c r="E21" s="128">
        <v>854378.40787000011</v>
      </c>
      <c r="F21" s="67">
        <v>1157141.4943100002</v>
      </c>
      <c r="G21" s="79">
        <v>1428596.0680499999</v>
      </c>
      <c r="H21" s="79">
        <v>1690816.3324300004</v>
      </c>
      <c r="I21" s="79">
        <v>1943494.1100899992</v>
      </c>
      <c r="J21" s="79">
        <v>2266748.4497099994</v>
      </c>
      <c r="K21" s="67">
        <v>2552522.2750199996</v>
      </c>
      <c r="L21" s="79"/>
      <c r="M21" s="79"/>
      <c r="N21" s="79"/>
      <c r="O21" s="102" t="s">
        <v>266</v>
      </c>
    </row>
    <row r="22" spans="1:15" ht="15" customHeight="1">
      <c r="A22" s="29">
        <v>18</v>
      </c>
      <c r="B22" s="12" t="s">
        <v>233</v>
      </c>
      <c r="C22" s="111">
        <v>231110.08176999993</v>
      </c>
      <c r="D22" s="67">
        <v>503329.48287999991</v>
      </c>
      <c r="E22" s="128">
        <v>805220.56938000012</v>
      </c>
      <c r="F22" s="67">
        <v>1058540.7152999998</v>
      </c>
      <c r="G22" s="79">
        <v>1274191.8526499998</v>
      </c>
      <c r="H22" s="79">
        <v>1588425.3468499999</v>
      </c>
      <c r="I22" s="79">
        <v>1909084.1732399997</v>
      </c>
      <c r="J22" s="79">
        <v>2234340.5307699987</v>
      </c>
      <c r="K22" s="67">
        <v>2676097.1368799997</v>
      </c>
      <c r="L22" s="79"/>
      <c r="M22" s="79"/>
      <c r="N22" s="79"/>
      <c r="O22" s="102" t="s">
        <v>267</v>
      </c>
    </row>
    <row r="23" spans="1:15" ht="15" customHeight="1">
      <c r="A23" s="29">
        <v>19</v>
      </c>
      <c r="B23" s="12" t="s">
        <v>234</v>
      </c>
      <c r="C23" s="111">
        <v>414948.56326000008</v>
      </c>
      <c r="D23" s="67">
        <v>815491.38140000019</v>
      </c>
      <c r="E23" s="128">
        <v>1167377.8700300001</v>
      </c>
      <c r="F23" s="67">
        <v>1574436.9782799999</v>
      </c>
      <c r="G23" s="79">
        <v>2029732.1576900003</v>
      </c>
      <c r="H23" s="79">
        <v>2356333.0064300005</v>
      </c>
      <c r="I23" s="79">
        <v>2866952.7174300002</v>
      </c>
      <c r="J23" s="79">
        <v>3285470.6927499999</v>
      </c>
      <c r="K23" s="67">
        <v>3675925.3701900002</v>
      </c>
      <c r="L23" s="79"/>
      <c r="M23" s="79"/>
      <c r="N23" s="79"/>
      <c r="O23" s="102" t="s">
        <v>268</v>
      </c>
    </row>
    <row r="24" spans="1:15" s="11" customFormat="1" ht="15" customHeight="1">
      <c r="A24" s="30">
        <v>20</v>
      </c>
      <c r="B24" s="73" t="s">
        <v>235</v>
      </c>
      <c r="C24" s="112">
        <v>1467993.12154</v>
      </c>
      <c r="D24" s="70">
        <v>2955144.7434500009</v>
      </c>
      <c r="E24" s="129">
        <v>4491222.5577600002</v>
      </c>
      <c r="F24" s="70">
        <v>5986161.7176699992</v>
      </c>
      <c r="G24" s="80">
        <v>7493919.579830002</v>
      </c>
      <c r="H24" s="80">
        <v>8955175.4376700018</v>
      </c>
      <c r="I24" s="80">
        <v>10686751.149350004</v>
      </c>
      <c r="J24" s="80">
        <v>12428626.616329996</v>
      </c>
      <c r="K24" s="70">
        <v>14245737.839129999</v>
      </c>
      <c r="L24" s="80"/>
      <c r="M24" s="80"/>
      <c r="N24" s="80"/>
      <c r="O24" s="104" t="s">
        <v>269</v>
      </c>
    </row>
    <row r="25" spans="1:15" s="11" customFormat="1" ht="15" customHeight="1">
      <c r="A25" s="30">
        <v>21</v>
      </c>
      <c r="B25" s="73" t="s">
        <v>236</v>
      </c>
      <c r="C25" s="112">
        <v>12768458.253049999</v>
      </c>
      <c r="D25" s="70">
        <v>24294333.331300009</v>
      </c>
      <c r="E25" s="129">
        <v>37322847.461010017</v>
      </c>
      <c r="F25" s="70">
        <v>50985956.461109981</v>
      </c>
      <c r="G25" s="80">
        <v>63396017.318579994</v>
      </c>
      <c r="H25" s="80">
        <v>73769365.191650018</v>
      </c>
      <c r="I25" s="80">
        <v>91124864.494120032</v>
      </c>
      <c r="J25" s="80">
        <v>107216830.82383999</v>
      </c>
      <c r="K25" s="70">
        <v>120751241.08877997</v>
      </c>
      <c r="L25" s="80"/>
      <c r="M25" s="80"/>
      <c r="N25" s="80"/>
      <c r="O25" s="104" t="s">
        <v>420</v>
      </c>
    </row>
    <row r="26" spans="1:15" ht="15" customHeight="1">
      <c r="A26" s="29">
        <v>22</v>
      </c>
      <c r="B26" s="12" t="s">
        <v>237</v>
      </c>
      <c r="C26" s="111">
        <v>171525.09350000008</v>
      </c>
      <c r="D26" s="67">
        <v>367758.37336999993</v>
      </c>
      <c r="E26" s="128">
        <v>601473.19082999986</v>
      </c>
      <c r="F26" s="67">
        <v>822628.6480200002</v>
      </c>
      <c r="G26" s="79">
        <v>1046469.3531699996</v>
      </c>
      <c r="H26" s="79">
        <v>1265252.4320099999</v>
      </c>
      <c r="I26" s="79">
        <v>1505274.5982700002</v>
      </c>
      <c r="J26" s="79">
        <v>1751496.3010100001</v>
      </c>
      <c r="K26" s="67">
        <v>2027406.5056999996</v>
      </c>
      <c r="L26" s="79"/>
      <c r="M26" s="79"/>
      <c r="N26" s="79"/>
      <c r="O26" s="102" t="s">
        <v>260</v>
      </c>
    </row>
    <row r="27" spans="1:15" ht="15" customHeight="1">
      <c r="A27" s="29">
        <v>23</v>
      </c>
      <c r="B27" s="12" t="s">
        <v>238</v>
      </c>
      <c r="C27" s="111">
        <v>673933.30605000001</v>
      </c>
      <c r="D27" s="67">
        <v>1289327.6306299996</v>
      </c>
      <c r="E27" s="128">
        <v>1932084.8080500001</v>
      </c>
      <c r="F27" s="67">
        <v>2528375.192100001</v>
      </c>
      <c r="G27" s="79">
        <v>3253266.7652199999</v>
      </c>
      <c r="H27" s="79">
        <v>3840522.1746900012</v>
      </c>
      <c r="I27" s="79">
        <v>4433731.03529</v>
      </c>
      <c r="J27" s="79">
        <v>5042325.3970599985</v>
      </c>
      <c r="K27" s="67">
        <v>5610109.5859400006</v>
      </c>
      <c r="L27" s="79"/>
      <c r="M27" s="79"/>
      <c r="N27" s="79"/>
      <c r="O27" s="102" t="s">
        <v>271</v>
      </c>
    </row>
    <row r="28" spans="1:15" ht="15" customHeight="1">
      <c r="A28" s="29">
        <v>24</v>
      </c>
      <c r="B28" s="12" t="s">
        <v>239</v>
      </c>
      <c r="C28" s="111">
        <v>29598.350879999991</v>
      </c>
      <c r="D28" s="67">
        <v>51081.631809999992</v>
      </c>
      <c r="E28" s="128">
        <v>79374.854490000027</v>
      </c>
      <c r="F28" s="67">
        <v>94914.74585000005</v>
      </c>
      <c r="G28" s="79">
        <v>114209.24305</v>
      </c>
      <c r="H28" s="79">
        <v>130425.68749</v>
      </c>
      <c r="I28" s="79">
        <v>154666.63024999999</v>
      </c>
      <c r="J28" s="79">
        <v>185727.43799000006</v>
      </c>
      <c r="K28" s="67">
        <v>211486.18592999992</v>
      </c>
      <c r="L28" s="79"/>
      <c r="M28" s="79"/>
      <c r="N28" s="79"/>
      <c r="O28" s="102" t="s">
        <v>270</v>
      </c>
    </row>
    <row r="29" spans="1:15" ht="15" customHeight="1">
      <c r="A29" s="29">
        <v>25</v>
      </c>
      <c r="B29" s="12" t="s">
        <v>240</v>
      </c>
      <c r="C29" s="111">
        <v>591484.70835000009</v>
      </c>
      <c r="D29" s="67">
        <v>1277367.2447999998</v>
      </c>
      <c r="E29" s="128">
        <v>1907449.9811499999</v>
      </c>
      <c r="F29" s="67">
        <v>2663458.5820699991</v>
      </c>
      <c r="G29" s="79">
        <v>3228585.6625200002</v>
      </c>
      <c r="H29" s="79">
        <v>3916571.7051200001</v>
      </c>
      <c r="I29" s="79">
        <v>4682792.1087400001</v>
      </c>
      <c r="J29" s="79">
        <v>5273492.0490099993</v>
      </c>
      <c r="K29" s="67">
        <v>5946630.3563100034</v>
      </c>
      <c r="L29" s="79"/>
      <c r="M29" s="79"/>
      <c r="N29" s="79"/>
      <c r="O29" s="102" t="s">
        <v>272</v>
      </c>
    </row>
    <row r="30" spans="1:15" ht="15" customHeight="1">
      <c r="A30" s="29">
        <v>26</v>
      </c>
      <c r="B30" s="12" t="s">
        <v>389</v>
      </c>
      <c r="C30" s="111">
        <v>169073.46856000001</v>
      </c>
      <c r="D30" s="67">
        <v>261005.45844000005</v>
      </c>
      <c r="E30" s="128">
        <v>383037.75359000004</v>
      </c>
      <c r="F30" s="67">
        <v>447362.93934000004</v>
      </c>
      <c r="G30" s="79">
        <v>321868.05544000003</v>
      </c>
      <c r="H30" s="67">
        <v>374914.64538</v>
      </c>
      <c r="I30" s="79">
        <v>457736.33852999995</v>
      </c>
      <c r="J30" s="79">
        <v>522388.33285999997</v>
      </c>
      <c r="K30" s="67">
        <v>986402.87435000017</v>
      </c>
      <c r="L30" s="79"/>
      <c r="M30" s="79"/>
      <c r="N30" s="79"/>
      <c r="O30" s="102" t="s">
        <v>416</v>
      </c>
    </row>
    <row r="31" spans="1:15" ht="15" customHeight="1">
      <c r="A31" s="29">
        <v>27</v>
      </c>
      <c r="B31" s="12" t="s">
        <v>394</v>
      </c>
      <c r="C31" s="111">
        <v>460923.5171</v>
      </c>
      <c r="D31" s="67">
        <v>915247.60762999998</v>
      </c>
      <c r="E31" s="128">
        <v>1364209.6268500001</v>
      </c>
      <c r="F31" s="67">
        <v>864084.04345</v>
      </c>
      <c r="G31" s="79">
        <v>699693.28902000003</v>
      </c>
      <c r="H31" s="67">
        <v>841326.73894999991</v>
      </c>
      <c r="I31" s="79">
        <v>997644.99082000006</v>
      </c>
      <c r="J31" s="79">
        <v>1213914.8571699997</v>
      </c>
      <c r="K31" s="67">
        <v>1884254.7418700003</v>
      </c>
      <c r="L31" s="79"/>
      <c r="M31" s="79"/>
      <c r="N31" s="79"/>
      <c r="O31" s="102" t="s">
        <v>417</v>
      </c>
    </row>
    <row r="32" spans="1:15" ht="15" customHeight="1">
      <c r="A32" s="29">
        <v>28</v>
      </c>
      <c r="B32" s="12" t="s">
        <v>390</v>
      </c>
      <c r="C32" s="111">
        <v>473656.72440000006</v>
      </c>
      <c r="D32" s="67">
        <v>405041.27420999983</v>
      </c>
      <c r="E32" s="128">
        <v>376764.38099000003</v>
      </c>
      <c r="F32" s="67">
        <v>912039.26910000003</v>
      </c>
      <c r="G32" s="79">
        <v>449850.55761000002</v>
      </c>
      <c r="H32" s="67">
        <v>833270.40292999987</v>
      </c>
      <c r="I32" s="79">
        <v>1080612.1475499996</v>
      </c>
      <c r="J32" s="79">
        <v>682749.88122999982</v>
      </c>
      <c r="K32" s="67">
        <v>401137.48513000004</v>
      </c>
      <c r="L32" s="79"/>
      <c r="M32" s="79"/>
      <c r="N32" s="79"/>
      <c r="O32" s="102" t="s">
        <v>418</v>
      </c>
    </row>
    <row r="33" spans="1:15" ht="15" customHeight="1">
      <c r="A33" s="30">
        <v>29</v>
      </c>
      <c r="B33" s="73" t="s">
        <v>337</v>
      </c>
      <c r="C33" s="112">
        <v>2570195.16952</v>
      </c>
      <c r="D33" s="70">
        <v>4566829.2215899993</v>
      </c>
      <c r="E33" s="129">
        <v>6644394.5966999987</v>
      </c>
      <c r="F33" s="70">
        <v>8332863.4206000026</v>
      </c>
      <c r="G33" s="80">
        <v>9113942.9268600009</v>
      </c>
      <c r="H33" s="70">
        <v>11202283.787289998</v>
      </c>
      <c r="I33" s="80">
        <v>13312457.850229995</v>
      </c>
      <c r="J33" s="80">
        <v>14672094.257110003</v>
      </c>
      <c r="K33" s="70">
        <v>17067427.736000001</v>
      </c>
      <c r="L33" s="80"/>
      <c r="M33" s="80"/>
      <c r="N33" s="80"/>
      <c r="O33" s="104" t="s">
        <v>419</v>
      </c>
    </row>
    <row r="34" spans="1:15" s="11" customFormat="1" ht="15" customHeight="1">
      <c r="A34" s="30">
        <v>30</v>
      </c>
      <c r="B34" s="73" t="s">
        <v>242</v>
      </c>
      <c r="C34" s="112">
        <v>15338653.422799997</v>
      </c>
      <c r="D34" s="70">
        <v>28861162.553089999</v>
      </c>
      <c r="E34" s="129">
        <v>43967242.057890005</v>
      </c>
      <c r="F34" s="70">
        <v>59318819.881970026</v>
      </c>
      <c r="G34" s="80">
        <v>72509960.245679989</v>
      </c>
      <c r="H34" s="80">
        <v>84971648.979139999</v>
      </c>
      <c r="I34" s="80">
        <v>104437322.34459999</v>
      </c>
      <c r="J34" s="80">
        <v>121888925.08118999</v>
      </c>
      <c r="K34" s="70">
        <v>137818668.82497001</v>
      </c>
      <c r="L34" s="80"/>
      <c r="M34" s="80"/>
      <c r="N34" s="80"/>
      <c r="O34" s="104" t="s">
        <v>259</v>
      </c>
    </row>
    <row r="35" spans="1:15" s="11" customFormat="1" ht="15" customHeight="1">
      <c r="A35" s="29">
        <v>31</v>
      </c>
      <c r="B35" s="12" t="s">
        <v>391</v>
      </c>
      <c r="C35" s="111">
        <v>7397054.304800001</v>
      </c>
      <c r="D35" s="67">
        <v>4616535.9545500008</v>
      </c>
      <c r="E35" s="128">
        <v>9198019.0013200007</v>
      </c>
      <c r="F35" s="67">
        <v>11714161.77077</v>
      </c>
      <c r="G35" s="79">
        <v>7741956.2898699995</v>
      </c>
      <c r="H35" s="67">
        <v>17151818.584690001</v>
      </c>
      <c r="I35" s="79">
        <v>18353194.238560006</v>
      </c>
      <c r="J35" s="79">
        <v>14817466.57944</v>
      </c>
      <c r="K35" s="67">
        <v>13142762.833219999</v>
      </c>
      <c r="L35" s="79"/>
      <c r="M35" s="79"/>
      <c r="N35" s="79"/>
      <c r="O35" s="102" t="s">
        <v>421</v>
      </c>
    </row>
    <row r="36" spans="1:15" ht="15" customHeight="1">
      <c r="A36" s="29">
        <v>32</v>
      </c>
      <c r="B36" s="12" t="s">
        <v>243</v>
      </c>
      <c r="C36" s="111">
        <v>463940.98163000017</v>
      </c>
      <c r="D36" s="67">
        <v>249660.1963000001</v>
      </c>
      <c r="E36" s="128">
        <v>181327.33617999969</v>
      </c>
      <c r="F36" s="67">
        <v>-3541023.9805599982</v>
      </c>
      <c r="G36" s="79">
        <v>-4292069.1371799987</v>
      </c>
      <c r="H36" s="79">
        <v>-3079871.3521899991</v>
      </c>
      <c r="I36" s="79">
        <v>-5196292.3196600024</v>
      </c>
      <c r="J36" s="79">
        <v>-5607100.2117999978</v>
      </c>
      <c r="K36" s="67">
        <v>-4808451.2547999965</v>
      </c>
      <c r="L36" s="79"/>
      <c r="M36" s="79"/>
      <c r="N36" s="79"/>
      <c r="O36" s="102" t="s">
        <v>258</v>
      </c>
    </row>
    <row r="37" spans="1:15" ht="15" customHeight="1">
      <c r="A37" s="29">
        <v>33</v>
      </c>
      <c r="B37" s="12" t="s">
        <v>244</v>
      </c>
      <c r="C37" s="111">
        <v>223049.31378</v>
      </c>
      <c r="D37" s="67">
        <v>435710.98593999993</v>
      </c>
      <c r="E37" s="128">
        <v>612484.64513999992</v>
      </c>
      <c r="F37" s="67">
        <v>751413.14409000007</v>
      </c>
      <c r="G37" s="79">
        <v>990627.71877999988</v>
      </c>
      <c r="H37" s="79">
        <v>1096142.8854800004</v>
      </c>
      <c r="I37" s="79">
        <v>1193675.8118800002</v>
      </c>
      <c r="J37" s="79">
        <v>1238754.7126799996</v>
      </c>
      <c r="K37" s="67">
        <v>1548497.4959599997</v>
      </c>
      <c r="L37" s="79"/>
      <c r="M37" s="79"/>
      <c r="N37" s="79"/>
      <c r="O37" s="102" t="s">
        <v>257</v>
      </c>
    </row>
    <row r="38" spans="1:15" ht="15" customHeight="1">
      <c r="A38" s="29">
        <v>34</v>
      </c>
      <c r="B38" s="12" t="s">
        <v>245</v>
      </c>
      <c r="C38" s="111">
        <v>240891.66779000001</v>
      </c>
      <c r="D38" s="67">
        <v>-186050.78969000015</v>
      </c>
      <c r="E38" s="128">
        <v>-431157.30901000078</v>
      </c>
      <c r="F38" s="67">
        <v>-4292437.1246999968</v>
      </c>
      <c r="G38" s="79">
        <v>-5282696.8560099965</v>
      </c>
      <c r="H38" s="79">
        <v>-4176014.2377100037</v>
      </c>
      <c r="I38" s="79">
        <v>-6389968.1315800007</v>
      </c>
      <c r="J38" s="79">
        <v>-6845854.9245799966</v>
      </c>
      <c r="K38" s="67">
        <v>-6356948.7508299956</v>
      </c>
      <c r="L38" s="79"/>
      <c r="M38" s="79"/>
      <c r="N38" s="79"/>
      <c r="O38" s="102" t="s">
        <v>256</v>
      </c>
    </row>
    <row r="39" spans="1:15" ht="15" customHeight="1">
      <c r="A39" s="29">
        <v>35</v>
      </c>
      <c r="B39" s="12" t="s">
        <v>246</v>
      </c>
      <c r="C39" s="111">
        <v>1019334.4584799999</v>
      </c>
      <c r="D39" s="67">
        <v>1763373.3510100003</v>
      </c>
      <c r="E39" s="128">
        <v>2739214.0106999995</v>
      </c>
      <c r="F39" s="67">
        <v>2503325.9123299997</v>
      </c>
      <c r="G39" s="79">
        <v>2031855.9215800001</v>
      </c>
      <c r="H39" s="79">
        <v>4489883.5392699977</v>
      </c>
      <c r="I39" s="79">
        <v>5618453.0984699987</v>
      </c>
      <c r="J39" s="79">
        <v>6077794.8059699992</v>
      </c>
      <c r="K39" s="67">
        <v>5908775.3672500001</v>
      </c>
      <c r="L39" s="79"/>
      <c r="M39" s="79"/>
      <c r="N39" s="79"/>
      <c r="O39" s="102" t="s">
        <v>255</v>
      </c>
    </row>
    <row r="40" spans="1:15" s="11" customFormat="1" ht="15" customHeight="1">
      <c r="A40" s="29">
        <v>36</v>
      </c>
      <c r="B40" s="73" t="s">
        <v>247</v>
      </c>
      <c r="C40" s="112">
        <v>1260226.1263300001</v>
      </c>
      <c r="D40" s="70">
        <v>1577322.5613899988</v>
      </c>
      <c r="E40" s="129">
        <v>2308056.7017200007</v>
      </c>
      <c r="F40" s="70">
        <v>-1789111.2122499999</v>
      </c>
      <c r="G40" s="80">
        <v>-3250840.9343899977</v>
      </c>
      <c r="H40" s="80">
        <v>313869.30161000014</v>
      </c>
      <c r="I40" s="80">
        <v>-771515.03306000284</v>
      </c>
      <c r="J40" s="80">
        <v>-768060.11853999959</v>
      </c>
      <c r="K40" s="70">
        <v>-448173.38351000124</v>
      </c>
      <c r="L40" s="80"/>
      <c r="M40" s="80"/>
      <c r="N40" s="80"/>
      <c r="O40" s="104" t="s">
        <v>306</v>
      </c>
    </row>
    <row r="41" spans="1:15">
      <c r="D41" s="28"/>
      <c r="E41" s="28"/>
      <c r="K41" s="147"/>
    </row>
    <row r="42" spans="1:15">
      <c r="B42" s="91" t="s">
        <v>392</v>
      </c>
      <c r="D42" s="28"/>
      <c r="E42" s="28"/>
      <c r="K42" s="148"/>
    </row>
    <row r="43" spans="1:15" ht="15.6">
      <c r="B43" s="108" t="s">
        <v>428</v>
      </c>
      <c r="D43" s="28"/>
      <c r="E43" s="28"/>
    </row>
    <row r="44" spans="1:15">
      <c r="D44" s="28"/>
      <c r="E44" s="28"/>
    </row>
  </sheetData>
  <mergeCells count="2">
    <mergeCell ref="A2:O2"/>
    <mergeCell ref="A3:O3"/>
  </mergeCells>
  <printOptions horizontalCentered="1" verticalCentered="1"/>
  <pageMargins left="0.25" right="0.25" top="0.75" bottom="0.75" header="0.3" footer="0.3"/>
  <pageSetup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6"/>
  <sheetViews>
    <sheetView zoomScale="130" zoomScaleNormal="130" workbookViewId="0">
      <pane xSplit="2" ySplit="4" topLeftCell="I38" activePane="bottomRight" state="frozen"/>
      <selection pane="topRight"/>
      <selection pane="bottomLeft"/>
      <selection pane="bottomRight"/>
    </sheetView>
  </sheetViews>
  <sheetFormatPr defaultRowHeight="14.4"/>
  <cols>
    <col min="1" max="1" width="3.88671875" bestFit="1" customWidth="1"/>
    <col min="2" max="2" width="61.5546875" style="34" customWidth="1"/>
    <col min="3" max="14" width="18.109375" customWidth="1"/>
    <col min="15" max="15" width="53.33203125" style="34" customWidth="1"/>
  </cols>
  <sheetData>
    <row r="1" spans="1:15">
      <c r="O1" s="101" t="s">
        <v>411</v>
      </c>
    </row>
    <row r="2" spans="1:15" ht="22.8" thickBot="1">
      <c r="A2" s="139" t="s">
        <v>194</v>
      </c>
      <c r="B2" s="140"/>
      <c r="C2" s="140"/>
      <c r="D2" s="140"/>
      <c r="E2" s="140"/>
      <c r="F2" s="140"/>
      <c r="G2" s="140"/>
      <c r="H2" s="140"/>
      <c r="I2" s="140"/>
      <c r="J2" s="140"/>
      <c r="K2" s="140"/>
      <c r="L2" s="140"/>
      <c r="M2" s="140"/>
      <c r="N2" s="140"/>
      <c r="O2" s="140"/>
    </row>
    <row r="3" spans="1:15" ht="22.8" thickBot="1">
      <c r="A3" s="145" t="s">
        <v>363</v>
      </c>
      <c r="B3" s="146"/>
      <c r="C3" s="146"/>
      <c r="D3" s="146"/>
      <c r="E3" s="146"/>
      <c r="F3" s="146"/>
      <c r="G3" s="146"/>
      <c r="H3" s="146"/>
      <c r="I3" s="146"/>
      <c r="J3" s="146"/>
      <c r="K3" s="146"/>
      <c r="L3" s="146"/>
      <c r="M3" s="146"/>
      <c r="N3" s="146"/>
      <c r="O3" s="146"/>
    </row>
    <row r="4" spans="1:15" s="58" customFormat="1" ht="31.8" thickBot="1">
      <c r="A4" s="40" t="s">
        <v>2</v>
      </c>
      <c r="B4" s="60" t="s">
        <v>32</v>
      </c>
      <c r="C4" s="51" t="s">
        <v>375</v>
      </c>
      <c r="D4" s="51" t="s">
        <v>374</v>
      </c>
      <c r="E4" s="51" t="s">
        <v>373</v>
      </c>
      <c r="F4" s="51" t="s">
        <v>372</v>
      </c>
      <c r="G4" s="51" t="s">
        <v>371</v>
      </c>
      <c r="H4" s="51" t="s">
        <v>370</v>
      </c>
      <c r="I4" s="51" t="s">
        <v>369</v>
      </c>
      <c r="J4" s="51" t="s">
        <v>368</v>
      </c>
      <c r="K4" s="51" t="s">
        <v>367</v>
      </c>
      <c r="L4" s="51" t="s">
        <v>366</v>
      </c>
      <c r="M4" s="51" t="s">
        <v>365</v>
      </c>
      <c r="N4" s="51" t="s">
        <v>364</v>
      </c>
      <c r="O4" s="60" t="s">
        <v>26</v>
      </c>
    </row>
    <row r="5" spans="1:15" ht="15" customHeight="1">
      <c r="A5" s="29">
        <v>1</v>
      </c>
      <c r="B5" s="41" t="s">
        <v>274</v>
      </c>
      <c r="C5" s="79">
        <v>6594430.8423800012</v>
      </c>
      <c r="D5" s="79">
        <v>11360086.023979999</v>
      </c>
      <c r="E5" s="79">
        <v>18750575.514130004</v>
      </c>
      <c r="F5" s="67">
        <v>25891512.722560011</v>
      </c>
      <c r="G5" s="79">
        <v>31465460.68744</v>
      </c>
      <c r="H5" s="67">
        <v>38176851.839629985</v>
      </c>
      <c r="I5" s="79">
        <v>43610956.400639996</v>
      </c>
      <c r="J5" s="67">
        <v>49164483.682966635</v>
      </c>
      <c r="K5" s="79">
        <v>55664028.27953998</v>
      </c>
      <c r="L5" s="67"/>
      <c r="M5" s="79"/>
      <c r="N5" s="67"/>
      <c r="O5" s="106" t="s">
        <v>293</v>
      </c>
    </row>
    <row r="6" spans="1:15" ht="15" customHeight="1">
      <c r="A6" s="29">
        <v>2</v>
      </c>
      <c r="B6" s="41" t="s">
        <v>275</v>
      </c>
      <c r="C6" s="79">
        <v>317145.83209999994</v>
      </c>
      <c r="D6" s="79">
        <v>565944.93826999993</v>
      </c>
      <c r="E6" s="79">
        <v>796921.17023000016</v>
      </c>
      <c r="F6" s="67">
        <v>1081671.0747400001</v>
      </c>
      <c r="G6" s="79">
        <v>1385906.0518700001</v>
      </c>
      <c r="H6" s="67">
        <v>1952905.9344299999</v>
      </c>
      <c r="I6" s="79">
        <v>2306430.2813100005</v>
      </c>
      <c r="J6" s="67">
        <v>2525039.8389359233</v>
      </c>
      <c r="K6" s="79">
        <v>2773176.2048400012</v>
      </c>
      <c r="L6" s="67"/>
      <c r="M6" s="79"/>
      <c r="N6" s="67"/>
      <c r="O6" s="106" t="s">
        <v>422</v>
      </c>
    </row>
    <row r="7" spans="1:15" ht="15" customHeight="1">
      <c r="A7" s="30">
        <v>3</v>
      </c>
      <c r="B7" s="69" t="s">
        <v>395</v>
      </c>
      <c r="C7" s="80">
        <v>6911576.674610002</v>
      </c>
      <c r="D7" s="80">
        <v>11926030.962459996</v>
      </c>
      <c r="E7" s="80">
        <v>19547496.684550002</v>
      </c>
      <c r="F7" s="70">
        <v>26973183.797439996</v>
      </c>
      <c r="G7" s="80">
        <v>32851366.739490017</v>
      </c>
      <c r="H7" s="70">
        <v>40129757.774259992</v>
      </c>
      <c r="I7" s="80">
        <v>45917386.682170004</v>
      </c>
      <c r="J7" s="70">
        <v>51689523.522132576</v>
      </c>
      <c r="K7" s="80">
        <v>58437204.484579995</v>
      </c>
      <c r="L7" s="67"/>
      <c r="M7" s="80"/>
      <c r="N7" s="70"/>
      <c r="O7" s="107" t="s">
        <v>423</v>
      </c>
    </row>
    <row r="8" spans="1:15" ht="15" customHeight="1">
      <c r="A8" s="29">
        <v>4</v>
      </c>
      <c r="B8" s="41" t="s">
        <v>276</v>
      </c>
      <c r="C8" s="79">
        <v>877798.16550000035</v>
      </c>
      <c r="D8" s="79">
        <v>1624012.7175099996</v>
      </c>
      <c r="E8" s="79">
        <v>2448197.881659999</v>
      </c>
      <c r="F8" s="67">
        <v>3295218.5583000011</v>
      </c>
      <c r="G8" s="79">
        <v>4258402.8823599992</v>
      </c>
      <c r="H8" s="67">
        <v>5057147.0841499986</v>
      </c>
      <c r="I8" s="79">
        <v>5928702.7853100002</v>
      </c>
      <c r="J8" s="67">
        <v>6817026.3812686373</v>
      </c>
      <c r="K8" s="79">
        <v>7656176.6372400019</v>
      </c>
      <c r="L8" s="67"/>
      <c r="M8" s="79"/>
      <c r="N8" s="67"/>
      <c r="O8" s="106" t="s">
        <v>424</v>
      </c>
    </row>
    <row r="9" spans="1:15" s="11" customFormat="1" ht="15" customHeight="1">
      <c r="A9" s="30">
        <v>5</v>
      </c>
      <c r="B9" s="69" t="s">
        <v>277</v>
      </c>
      <c r="C9" s="80">
        <v>6033778.5089100003</v>
      </c>
      <c r="D9" s="80">
        <v>10302018.244700002</v>
      </c>
      <c r="E9" s="80">
        <v>17099298.802560005</v>
      </c>
      <c r="F9" s="70">
        <v>23677965.238900002</v>
      </c>
      <c r="G9" s="80">
        <v>28592963.856880002</v>
      </c>
      <c r="H9" s="70">
        <v>35072610.689899996</v>
      </c>
      <c r="I9" s="80">
        <v>39988683.896549992</v>
      </c>
      <c r="J9" s="70">
        <v>44872497.140563935</v>
      </c>
      <c r="K9" s="80">
        <v>50781027.847089998</v>
      </c>
      <c r="L9" s="67"/>
      <c r="M9" s="80"/>
      <c r="N9" s="70"/>
      <c r="O9" s="107" t="s">
        <v>294</v>
      </c>
    </row>
    <row r="10" spans="1:15" ht="15" customHeight="1">
      <c r="A10" s="29">
        <v>6</v>
      </c>
      <c r="B10" s="41" t="s">
        <v>278</v>
      </c>
      <c r="C10" s="79">
        <v>2644946.1907499996</v>
      </c>
      <c r="D10" s="79">
        <v>4524885.0718399985</v>
      </c>
      <c r="E10" s="79">
        <v>7822726.7976799989</v>
      </c>
      <c r="F10" s="67">
        <v>11399315.744539998</v>
      </c>
      <c r="G10" s="79">
        <v>13835713.056119997</v>
      </c>
      <c r="H10" s="67">
        <v>18018455.484719992</v>
      </c>
      <c r="I10" s="79">
        <v>20070450.755399995</v>
      </c>
      <c r="J10" s="67">
        <v>22643739.388660707</v>
      </c>
      <c r="K10" s="79">
        <v>24593605.842960004</v>
      </c>
      <c r="L10" s="67"/>
      <c r="M10" s="79"/>
      <c r="N10" s="67"/>
      <c r="O10" s="106" t="s">
        <v>295</v>
      </c>
    </row>
    <row r="11" spans="1:15" ht="15" customHeight="1">
      <c r="A11" s="29">
        <v>7</v>
      </c>
      <c r="B11" s="41" t="s">
        <v>279</v>
      </c>
      <c r="C11" s="79">
        <v>433032.14597999991</v>
      </c>
      <c r="D11" s="79">
        <v>830205.58622000029</v>
      </c>
      <c r="E11" s="79">
        <v>1310507.3836099999</v>
      </c>
      <c r="F11" s="67">
        <v>1764872.5002599999</v>
      </c>
      <c r="G11" s="79">
        <v>2187273.8367899992</v>
      </c>
      <c r="H11" s="67">
        <v>2767014.8401599992</v>
      </c>
      <c r="I11" s="79">
        <v>3150964.7529600011</v>
      </c>
      <c r="J11" s="67">
        <v>3612827.3238872532</v>
      </c>
      <c r="K11" s="79">
        <v>4016471.1710600001</v>
      </c>
      <c r="L11" s="67"/>
      <c r="M11" s="79"/>
      <c r="N11" s="67"/>
      <c r="O11" s="106" t="s">
        <v>296</v>
      </c>
    </row>
    <row r="12" spans="1:15" s="77" customFormat="1" ht="15" customHeight="1">
      <c r="A12" s="29">
        <v>8</v>
      </c>
      <c r="B12" s="41" t="s">
        <v>280</v>
      </c>
      <c r="C12" s="79">
        <v>2211914.0445300001</v>
      </c>
      <c r="D12" s="79">
        <v>3694679.4853600003</v>
      </c>
      <c r="E12" s="79">
        <v>6512219.4138500001</v>
      </c>
      <c r="F12" s="67">
        <v>9634443.2439800035</v>
      </c>
      <c r="G12" s="79">
        <v>11648439.219089998</v>
      </c>
      <c r="H12" s="67">
        <v>15251440.644349998</v>
      </c>
      <c r="I12" s="79">
        <v>16919486.002220001</v>
      </c>
      <c r="J12" s="67">
        <v>19030912.06450345</v>
      </c>
      <c r="K12" s="79">
        <v>20577134.67165</v>
      </c>
      <c r="L12" s="67"/>
      <c r="M12" s="79"/>
      <c r="N12" s="67"/>
      <c r="O12" s="106" t="s">
        <v>297</v>
      </c>
    </row>
    <row r="13" spans="1:15" ht="15" customHeight="1">
      <c r="A13" s="29">
        <v>9</v>
      </c>
      <c r="B13" s="41" t="s">
        <v>281</v>
      </c>
      <c r="C13" s="79">
        <v>3821864.4641699987</v>
      </c>
      <c r="D13" s="79">
        <v>6607338.7590900017</v>
      </c>
      <c r="E13" s="79">
        <v>10587079.388500001</v>
      </c>
      <c r="F13" s="67">
        <v>14043521.994630003</v>
      </c>
      <c r="G13" s="79">
        <v>16944524.637590002</v>
      </c>
      <c r="H13" s="67">
        <v>19821170.045320008</v>
      </c>
      <c r="I13" s="79">
        <v>23069197.894120004</v>
      </c>
      <c r="J13" s="67">
        <v>25841585.075850468</v>
      </c>
      <c r="K13" s="79">
        <v>30203893.175199997</v>
      </c>
      <c r="L13" s="67"/>
      <c r="M13" s="79"/>
      <c r="N13" s="67"/>
      <c r="O13" s="106" t="s">
        <v>298</v>
      </c>
    </row>
    <row r="14" spans="1:15" ht="15" customHeight="1">
      <c r="A14" s="29">
        <v>10</v>
      </c>
      <c r="B14" s="41" t="s">
        <v>282</v>
      </c>
      <c r="C14" s="79">
        <v>-58158.658240000041</v>
      </c>
      <c r="D14" s="79">
        <v>-165030.10953000002</v>
      </c>
      <c r="E14" s="79">
        <v>-14060.787239999921</v>
      </c>
      <c r="F14" s="67">
        <v>-204691.89090000006</v>
      </c>
      <c r="G14" s="79">
        <v>-350097.00327000004</v>
      </c>
      <c r="H14" s="67">
        <v>-373331.30658000003</v>
      </c>
      <c r="I14" s="79">
        <v>-521076.17746000004</v>
      </c>
      <c r="J14" s="67">
        <v>-671990.94507999998</v>
      </c>
      <c r="K14" s="79">
        <v>-579894.32922000019</v>
      </c>
      <c r="L14" s="67"/>
      <c r="M14" s="79"/>
      <c r="N14" s="67"/>
      <c r="O14" s="106" t="s">
        <v>299</v>
      </c>
    </row>
    <row r="15" spans="1:15" ht="15" customHeight="1">
      <c r="A15" s="29">
        <v>11</v>
      </c>
      <c r="B15" s="41" t="s">
        <v>283</v>
      </c>
      <c r="C15" s="79">
        <v>-984315.1972800002</v>
      </c>
      <c r="D15" s="79">
        <v>-839725.30056999973</v>
      </c>
      <c r="E15" s="79">
        <v>-1225793.4886899996</v>
      </c>
      <c r="F15" s="67">
        <v>-1060611.2935200001</v>
      </c>
      <c r="G15" s="79">
        <v>-848894.44101999991</v>
      </c>
      <c r="H15" s="67">
        <v>-854975.65520000004</v>
      </c>
      <c r="I15" s="79">
        <v>-673496.52314000006</v>
      </c>
      <c r="J15" s="67">
        <v>-769905.7073625687</v>
      </c>
      <c r="K15" s="79">
        <v>-1721439.0304099999</v>
      </c>
      <c r="L15" s="67"/>
      <c r="M15" s="79"/>
      <c r="N15" s="67"/>
      <c r="O15" s="106" t="s">
        <v>300</v>
      </c>
    </row>
    <row r="16" spans="1:15" ht="15" customHeight="1">
      <c r="A16" s="29">
        <v>12</v>
      </c>
      <c r="B16" s="41" t="s">
        <v>396</v>
      </c>
      <c r="C16" s="79">
        <v>-761.35464000000002</v>
      </c>
      <c r="D16" s="79">
        <v>-2926.3257200000003</v>
      </c>
      <c r="E16" s="79">
        <v>-1905.4739300000001</v>
      </c>
      <c r="F16" s="67">
        <v>-2804.6887699999997</v>
      </c>
      <c r="G16" s="79">
        <v>-872.70717999999988</v>
      </c>
      <c r="H16" s="67">
        <v>-535.15522000000021</v>
      </c>
      <c r="I16" s="79">
        <v>-294416.88306999992</v>
      </c>
      <c r="J16" s="67">
        <v>1580.3592100000001</v>
      </c>
      <c r="K16" s="79">
        <v>1038.1918899999996</v>
      </c>
      <c r="L16" s="67"/>
      <c r="M16" s="79"/>
      <c r="N16" s="67"/>
      <c r="O16" s="106" t="s">
        <v>425</v>
      </c>
    </row>
    <row r="17" spans="1:15" ht="15" customHeight="1">
      <c r="A17" s="29">
        <v>13</v>
      </c>
      <c r="B17" s="85" t="s">
        <v>284</v>
      </c>
      <c r="C17" s="79">
        <v>-1043235.2101700006</v>
      </c>
      <c r="D17" s="79">
        <v>-1007681.7358500001</v>
      </c>
      <c r="E17" s="79">
        <v>-1241759.7498599999</v>
      </c>
      <c r="F17" s="67">
        <v>-1268107.8732300003</v>
      </c>
      <c r="G17" s="79">
        <v>-1199864.1514999999</v>
      </c>
      <c r="H17" s="67">
        <v>-1228842.1170399997</v>
      </c>
      <c r="I17" s="79">
        <v>-1488989.5836700001</v>
      </c>
      <c r="J17" s="67">
        <v>-1440316.2932225687</v>
      </c>
      <c r="K17" s="79">
        <v>-2300295.1677800003</v>
      </c>
      <c r="L17" s="67"/>
      <c r="M17" s="79"/>
      <c r="N17" s="67"/>
      <c r="O17" s="106" t="s">
        <v>301</v>
      </c>
    </row>
    <row r="18" spans="1:15" ht="15" customHeight="1">
      <c r="A18" s="30">
        <v>14</v>
      </c>
      <c r="B18" s="69" t="s">
        <v>221</v>
      </c>
      <c r="C18" s="80">
        <v>2778629.2538700001</v>
      </c>
      <c r="D18" s="80">
        <v>5599657.0231300015</v>
      </c>
      <c r="E18" s="80">
        <v>9345319.6385999992</v>
      </c>
      <c r="F18" s="70">
        <v>12775414.121260002</v>
      </c>
      <c r="G18" s="80">
        <v>15744660.485970004</v>
      </c>
      <c r="H18" s="70">
        <v>18592327.928199995</v>
      </c>
      <c r="I18" s="80">
        <v>21580208.31036</v>
      </c>
      <c r="J18" s="70">
        <v>24401268.782537907</v>
      </c>
      <c r="K18" s="80">
        <v>27903598.007370006</v>
      </c>
      <c r="L18" s="67"/>
      <c r="M18" s="80"/>
      <c r="N18" s="70"/>
      <c r="O18" s="106" t="s">
        <v>252</v>
      </c>
    </row>
    <row r="19" spans="1:15" ht="15" customHeight="1">
      <c r="A19" s="29">
        <v>15</v>
      </c>
      <c r="B19" s="41" t="s">
        <v>285</v>
      </c>
      <c r="C19" s="79">
        <v>7215.0661199999995</v>
      </c>
      <c r="D19" s="79">
        <v>12922.733910000001</v>
      </c>
      <c r="E19" s="79">
        <v>18313.450920000003</v>
      </c>
      <c r="F19" s="67">
        <v>24189.751340000003</v>
      </c>
      <c r="G19" s="79">
        <v>29695.503829999998</v>
      </c>
      <c r="H19" s="67">
        <v>42146.294900000001</v>
      </c>
      <c r="I19" s="79">
        <v>54985.309500000003</v>
      </c>
      <c r="J19" s="67">
        <v>67939.413820000002</v>
      </c>
      <c r="K19" s="79">
        <v>86234.588159999999</v>
      </c>
      <c r="L19" s="67"/>
      <c r="M19" s="79"/>
      <c r="N19" s="67"/>
      <c r="O19" s="106" t="s">
        <v>302</v>
      </c>
    </row>
    <row r="20" spans="1:15" s="11" customFormat="1" ht="15" customHeight="1">
      <c r="A20" s="30">
        <v>16</v>
      </c>
      <c r="B20" s="69" t="s">
        <v>286</v>
      </c>
      <c r="C20" s="80">
        <v>2785844.3200300005</v>
      </c>
      <c r="D20" s="80">
        <v>5612579.7570900014</v>
      </c>
      <c r="E20" s="80">
        <v>9363633.0895599984</v>
      </c>
      <c r="F20" s="70">
        <v>12799603.872620005</v>
      </c>
      <c r="G20" s="80">
        <v>15774355.989840003</v>
      </c>
      <c r="H20" s="70">
        <v>18634474.223139998</v>
      </c>
      <c r="I20" s="80">
        <v>21635193.619880002</v>
      </c>
      <c r="J20" s="70">
        <v>24469208.196387906</v>
      </c>
      <c r="K20" s="80">
        <v>27989832.595590003</v>
      </c>
      <c r="L20" s="67"/>
      <c r="M20" s="80"/>
      <c r="N20" s="70"/>
      <c r="O20" s="107" t="s">
        <v>303</v>
      </c>
    </row>
    <row r="21" spans="1:15" ht="15" customHeight="1">
      <c r="A21" s="29">
        <v>17</v>
      </c>
      <c r="B21" s="41" t="s">
        <v>287</v>
      </c>
      <c r="C21" s="79">
        <v>2701388.3321799999</v>
      </c>
      <c r="D21" s="79">
        <v>5058610.8535099979</v>
      </c>
      <c r="E21" s="79">
        <v>8216777.4941800013</v>
      </c>
      <c r="F21" s="67">
        <v>11343373.448540006</v>
      </c>
      <c r="G21" s="79">
        <v>14380318.066290006</v>
      </c>
      <c r="H21" s="67">
        <v>16207281.69871</v>
      </c>
      <c r="I21" s="79">
        <v>19314095.025540002</v>
      </c>
      <c r="J21" s="67">
        <v>22019485.22142541</v>
      </c>
      <c r="K21" s="79">
        <v>25312613.685549993</v>
      </c>
      <c r="L21" s="67"/>
      <c r="M21" s="79"/>
      <c r="N21" s="67"/>
      <c r="O21" s="106" t="s">
        <v>167</v>
      </c>
    </row>
    <row r="22" spans="1:15" ht="15" customHeight="1">
      <c r="A22" s="29">
        <v>18</v>
      </c>
      <c r="B22" s="41" t="s">
        <v>227</v>
      </c>
      <c r="C22" s="79">
        <v>1041731.5549399998</v>
      </c>
      <c r="D22" s="79">
        <v>2028967.4741200006</v>
      </c>
      <c r="E22" s="79">
        <v>3217012.4670699998</v>
      </c>
      <c r="F22" s="67">
        <v>4231391.2432199987</v>
      </c>
      <c r="G22" s="79">
        <v>5227962.5832999991</v>
      </c>
      <c r="H22" s="67">
        <v>5899719.6346299993</v>
      </c>
      <c r="I22" s="79">
        <v>7278366.5939799994</v>
      </c>
      <c r="J22" s="67">
        <v>8346865.2513113106</v>
      </c>
      <c r="K22" s="79">
        <v>9489193.1405600011</v>
      </c>
      <c r="L22" s="67"/>
      <c r="M22" s="79"/>
      <c r="N22" s="67"/>
      <c r="O22" s="106" t="s">
        <v>304</v>
      </c>
    </row>
    <row r="23" spans="1:15" ht="15" customHeight="1">
      <c r="A23" s="29">
        <v>19</v>
      </c>
      <c r="B23" s="41" t="s">
        <v>229</v>
      </c>
      <c r="C23" s="79">
        <v>44534.368199999997</v>
      </c>
      <c r="D23" s="79">
        <v>174467.83787999998</v>
      </c>
      <c r="E23" s="79">
        <v>573695.46178000001</v>
      </c>
      <c r="F23" s="67">
        <v>640730.70639999991</v>
      </c>
      <c r="G23" s="79">
        <v>402774.26214000006</v>
      </c>
      <c r="H23" s="67">
        <v>561678.77382999985</v>
      </c>
      <c r="I23" s="79">
        <v>611369.33326000022</v>
      </c>
      <c r="J23" s="67">
        <v>578817.44206040935</v>
      </c>
      <c r="K23" s="79">
        <v>581962.81952000014</v>
      </c>
      <c r="L23" s="67"/>
      <c r="M23" s="79"/>
      <c r="N23" s="67"/>
      <c r="O23" s="106" t="s">
        <v>305</v>
      </c>
    </row>
    <row r="24" spans="1:15" ht="15" customHeight="1">
      <c r="A24" s="29">
        <v>20</v>
      </c>
      <c r="B24" s="41" t="s">
        <v>288</v>
      </c>
      <c r="C24" s="79">
        <v>1704191.1453</v>
      </c>
      <c r="D24" s="79">
        <v>3204111.2170400005</v>
      </c>
      <c r="E24" s="79">
        <v>5573460.4885800006</v>
      </c>
      <c r="F24" s="67">
        <v>7752712.9116200022</v>
      </c>
      <c r="G24" s="79">
        <v>9555129.7449399978</v>
      </c>
      <c r="H24" s="67">
        <v>10869240.837760001</v>
      </c>
      <c r="I24" s="79">
        <v>12647097.764610004</v>
      </c>
      <c r="J24" s="67">
        <v>14251437.412044518</v>
      </c>
      <c r="K24" s="79">
        <v>16405383.364320001</v>
      </c>
      <c r="L24" s="67"/>
      <c r="M24" s="79"/>
      <c r="N24" s="67"/>
      <c r="O24" s="106" t="s">
        <v>314</v>
      </c>
    </row>
    <row r="25" spans="1:15" ht="15" customHeight="1">
      <c r="A25" s="29">
        <v>21</v>
      </c>
      <c r="B25" s="41" t="s">
        <v>289</v>
      </c>
      <c r="C25" s="79">
        <v>73488.128909999999</v>
      </c>
      <c r="D25" s="79">
        <v>138124.36453999998</v>
      </c>
      <c r="E25" s="79">
        <v>214799.30834000005</v>
      </c>
      <c r="F25" s="67">
        <v>300431.86200000002</v>
      </c>
      <c r="G25" s="79">
        <v>412672.30384000007</v>
      </c>
      <c r="H25" s="67">
        <v>484760.78704000008</v>
      </c>
      <c r="I25" s="79">
        <v>561260.14070000022</v>
      </c>
      <c r="J25" s="67">
        <v>641552.31226000004</v>
      </c>
      <c r="K25" s="79">
        <v>712952.99484000006</v>
      </c>
      <c r="L25" s="67"/>
      <c r="M25" s="79"/>
      <c r="N25" s="67"/>
      <c r="O25" s="106" t="s">
        <v>315</v>
      </c>
    </row>
    <row r="26" spans="1:15" s="11" customFormat="1" ht="15" customHeight="1">
      <c r="A26" s="29">
        <v>22</v>
      </c>
      <c r="B26" s="69" t="s">
        <v>335</v>
      </c>
      <c r="C26" s="80">
        <v>1777679.2742800002</v>
      </c>
      <c r="D26" s="80">
        <v>3342235.5816300008</v>
      </c>
      <c r="E26" s="80">
        <v>5788259.7970500011</v>
      </c>
      <c r="F26" s="70">
        <v>8053144.7737700008</v>
      </c>
      <c r="G26" s="80">
        <v>9967802.0489099976</v>
      </c>
      <c r="H26" s="70">
        <v>11354001.624930002</v>
      </c>
      <c r="I26" s="80">
        <v>13208357.905420007</v>
      </c>
      <c r="J26" s="70">
        <v>14892989.724464517</v>
      </c>
      <c r="K26" s="80">
        <v>17118336.359270003</v>
      </c>
      <c r="L26" s="67"/>
      <c r="M26" s="80"/>
      <c r="N26" s="70"/>
      <c r="O26" s="107" t="s">
        <v>312</v>
      </c>
    </row>
    <row r="27" spans="1:15" ht="15" customHeight="1">
      <c r="A27" s="29">
        <v>23</v>
      </c>
      <c r="B27" s="69" t="s">
        <v>336</v>
      </c>
      <c r="C27" s="80">
        <v>1008165.0455500003</v>
      </c>
      <c r="D27" s="80">
        <v>2270344.1752399998</v>
      </c>
      <c r="E27" s="80">
        <v>3575373.2922199997</v>
      </c>
      <c r="F27" s="70">
        <v>4746459.0986000001</v>
      </c>
      <c r="G27" s="80">
        <v>5806553.9407199975</v>
      </c>
      <c r="H27" s="70">
        <v>7280472.5979599981</v>
      </c>
      <c r="I27" s="80">
        <v>8426835.7141899951</v>
      </c>
      <c r="J27" s="70">
        <v>9576218.4716833942</v>
      </c>
      <c r="K27" s="80">
        <v>10871496.23605</v>
      </c>
      <c r="L27" s="67"/>
      <c r="M27" s="80"/>
      <c r="N27" s="70"/>
      <c r="O27" s="107" t="s">
        <v>313</v>
      </c>
    </row>
    <row r="28" spans="1:15" ht="15" customHeight="1">
      <c r="A28" s="29">
        <v>24</v>
      </c>
      <c r="B28" s="41" t="s">
        <v>222</v>
      </c>
      <c r="C28" s="79">
        <v>314320.46355000004</v>
      </c>
      <c r="D28" s="79">
        <v>643453.10063999996</v>
      </c>
      <c r="E28" s="79">
        <v>1019631.1401399998</v>
      </c>
      <c r="F28" s="67">
        <v>1338646.9958400002</v>
      </c>
      <c r="G28" s="79">
        <v>1680329.0472299997</v>
      </c>
      <c r="H28" s="67">
        <v>2068638.6841100003</v>
      </c>
      <c r="I28" s="79">
        <v>2575126.5110499994</v>
      </c>
      <c r="J28" s="67">
        <v>2906439.2181576998</v>
      </c>
      <c r="K28" s="79">
        <v>3223847.3336699991</v>
      </c>
      <c r="L28" s="67"/>
      <c r="M28" s="79"/>
      <c r="N28" s="67"/>
      <c r="O28" s="106" t="s">
        <v>250</v>
      </c>
    </row>
    <row r="29" spans="1:15" ht="15" customHeight="1">
      <c r="A29" s="29">
        <v>25</v>
      </c>
      <c r="B29" s="41" t="s">
        <v>237</v>
      </c>
      <c r="C29" s="124">
        <v>205418.40082999997</v>
      </c>
      <c r="D29" s="79">
        <v>322756.52047000005</v>
      </c>
      <c r="E29" s="79">
        <v>503677.40591999999</v>
      </c>
      <c r="F29" s="67">
        <v>686362.31257000007</v>
      </c>
      <c r="G29" s="79">
        <v>867838.2671500002</v>
      </c>
      <c r="H29" s="67">
        <v>1020315.8577100002</v>
      </c>
      <c r="I29" s="79">
        <v>1178482.76504</v>
      </c>
      <c r="J29" s="67">
        <v>1317315.8474048001</v>
      </c>
      <c r="K29" s="79">
        <v>1504914.6235499994</v>
      </c>
      <c r="L29" s="67"/>
      <c r="M29" s="79"/>
      <c r="N29" s="67"/>
      <c r="O29" s="106" t="s">
        <v>260</v>
      </c>
    </row>
    <row r="30" spans="1:15" ht="15" customHeight="1">
      <c r="A30" s="29">
        <v>26</v>
      </c>
      <c r="B30" s="41" t="s">
        <v>290</v>
      </c>
      <c r="C30" s="79">
        <v>409155.32111000002</v>
      </c>
      <c r="D30" s="79">
        <v>844125.32481999998</v>
      </c>
      <c r="E30" s="79">
        <v>1283967.8646400003</v>
      </c>
      <c r="F30" s="67">
        <v>1735840.9632899996</v>
      </c>
      <c r="G30" s="79">
        <v>2301822.836170001</v>
      </c>
      <c r="H30" s="67">
        <v>2943169.3622400002</v>
      </c>
      <c r="I30" s="79">
        <v>3397613.264489999</v>
      </c>
      <c r="J30" s="67">
        <v>3866401.3757529734</v>
      </c>
      <c r="K30" s="79">
        <v>4280758.1181799993</v>
      </c>
      <c r="L30" s="67"/>
      <c r="M30" s="79"/>
      <c r="N30" s="67"/>
      <c r="O30" s="106" t="s">
        <v>271</v>
      </c>
    </row>
    <row r="31" spans="1:15" ht="15" customHeight="1">
      <c r="A31" s="29">
        <v>27</v>
      </c>
      <c r="B31" s="41" t="s">
        <v>239</v>
      </c>
      <c r="C31" s="79">
        <v>14980.988099999997</v>
      </c>
      <c r="D31" s="79">
        <v>31170.452569999994</v>
      </c>
      <c r="E31" s="79">
        <v>55765.96256</v>
      </c>
      <c r="F31" s="67">
        <v>83546.824089999995</v>
      </c>
      <c r="G31" s="79">
        <v>103336.73951</v>
      </c>
      <c r="H31" s="67">
        <v>123047.54755000003</v>
      </c>
      <c r="I31" s="79">
        <v>142576.39443000001</v>
      </c>
      <c r="J31" s="67">
        <v>219551.77044290357</v>
      </c>
      <c r="K31" s="79">
        <v>187141.64265000005</v>
      </c>
      <c r="L31" s="67"/>
      <c r="M31" s="79"/>
      <c r="N31" s="67"/>
      <c r="O31" s="106" t="s">
        <v>270</v>
      </c>
    </row>
    <row r="32" spans="1:15" ht="15" customHeight="1">
      <c r="A32" s="29">
        <v>28</v>
      </c>
      <c r="B32" s="41" t="s">
        <v>291</v>
      </c>
      <c r="C32" s="79">
        <v>322064.96879000001</v>
      </c>
      <c r="D32" s="79">
        <v>665174.80551000021</v>
      </c>
      <c r="E32" s="79">
        <v>973032.4561500001</v>
      </c>
      <c r="F32" s="67">
        <v>1329351.0822300001</v>
      </c>
      <c r="G32" s="79">
        <v>1757351.60732</v>
      </c>
      <c r="H32" s="67">
        <v>2086469.5176300006</v>
      </c>
      <c r="I32" s="79">
        <v>2440973.9667099994</v>
      </c>
      <c r="J32" s="67">
        <v>2750739.0047441502</v>
      </c>
      <c r="K32" s="79">
        <v>3197531.2338299989</v>
      </c>
      <c r="L32" s="67"/>
      <c r="M32" s="79"/>
      <c r="N32" s="67"/>
      <c r="O32" s="106" t="s">
        <v>272</v>
      </c>
    </row>
    <row r="33" spans="1:15" ht="15" customHeight="1">
      <c r="A33" s="29">
        <v>29</v>
      </c>
      <c r="B33" s="41" t="s">
        <v>397</v>
      </c>
      <c r="C33" s="79">
        <v>0</v>
      </c>
      <c r="D33" s="79">
        <v>0</v>
      </c>
      <c r="E33" s="79">
        <v>0</v>
      </c>
      <c r="F33" s="67">
        <v>0</v>
      </c>
      <c r="G33" s="79">
        <v>0</v>
      </c>
      <c r="H33" s="67">
        <v>0</v>
      </c>
      <c r="I33" s="79">
        <v>0</v>
      </c>
      <c r="J33" s="67">
        <v>0</v>
      </c>
      <c r="K33" s="67">
        <v>0</v>
      </c>
      <c r="L33" s="67"/>
      <c r="M33" s="79"/>
      <c r="N33" s="67"/>
      <c r="O33" s="106" t="s">
        <v>427</v>
      </c>
    </row>
    <row r="34" spans="1:15" ht="15" customHeight="1">
      <c r="A34" s="29">
        <v>30</v>
      </c>
      <c r="B34" s="41" t="s">
        <v>398</v>
      </c>
      <c r="C34" s="79">
        <v>0</v>
      </c>
      <c r="D34" s="79">
        <v>0</v>
      </c>
      <c r="E34" s="79">
        <v>0</v>
      </c>
      <c r="F34" s="67">
        <v>0</v>
      </c>
      <c r="G34" s="79">
        <v>0</v>
      </c>
      <c r="H34" s="67">
        <v>0</v>
      </c>
      <c r="I34" s="79">
        <v>0</v>
      </c>
      <c r="J34" s="67">
        <v>0</v>
      </c>
      <c r="K34" s="67">
        <v>0</v>
      </c>
      <c r="L34" s="67"/>
      <c r="M34" s="79"/>
      <c r="N34" s="67"/>
      <c r="O34" s="106" t="s">
        <v>426</v>
      </c>
    </row>
    <row r="35" spans="1:15" s="11" customFormat="1" ht="15" customHeight="1">
      <c r="A35" s="29">
        <v>31</v>
      </c>
      <c r="B35" s="69" t="s">
        <v>337</v>
      </c>
      <c r="C35" s="80">
        <v>951619.67942000006</v>
      </c>
      <c r="D35" s="80">
        <v>1863227.10406</v>
      </c>
      <c r="E35" s="80">
        <v>2816443.6899900003</v>
      </c>
      <c r="F35" s="70">
        <v>3835101.1828699997</v>
      </c>
      <c r="G35" s="80">
        <v>5030349.4508600002</v>
      </c>
      <c r="H35" s="70">
        <v>6173002.285910001</v>
      </c>
      <c r="I35" s="80">
        <v>7159646.39145</v>
      </c>
      <c r="J35" s="70">
        <v>8154007.9991048332</v>
      </c>
      <c r="K35" s="80">
        <v>9170345.6188699994</v>
      </c>
      <c r="L35" s="67"/>
      <c r="M35" s="80"/>
      <c r="N35" s="70"/>
      <c r="O35" s="107" t="s">
        <v>311</v>
      </c>
    </row>
    <row r="36" spans="1:15" ht="15" customHeight="1">
      <c r="A36" s="29">
        <v>32</v>
      </c>
      <c r="B36" s="41" t="s">
        <v>338</v>
      </c>
      <c r="C36" s="79">
        <v>370865.82972000004</v>
      </c>
      <c r="D36" s="79">
        <v>1050570.1718399997</v>
      </c>
      <c r="E36" s="79">
        <v>1778560.74245</v>
      </c>
      <c r="F36" s="67">
        <v>2250004.9115999998</v>
      </c>
      <c r="G36" s="79">
        <v>2456533.5372099993</v>
      </c>
      <c r="H36" s="67">
        <v>3176108.9962400002</v>
      </c>
      <c r="I36" s="79">
        <v>3842315.8338800007</v>
      </c>
      <c r="J36" s="67">
        <v>4328649.690806265</v>
      </c>
      <c r="K36" s="79">
        <v>4924997.9509199997</v>
      </c>
      <c r="L36" s="67"/>
      <c r="M36" s="79"/>
      <c r="N36" s="67"/>
      <c r="O36" s="106" t="s">
        <v>310</v>
      </c>
    </row>
    <row r="37" spans="1:15" ht="15" customHeight="1">
      <c r="A37" s="29">
        <v>33</v>
      </c>
      <c r="B37" s="41" t="s">
        <v>241</v>
      </c>
      <c r="C37" s="79">
        <v>23274.348529999974</v>
      </c>
      <c r="D37" s="79">
        <v>-54941.576959999999</v>
      </c>
      <c r="E37" s="79">
        <v>-77792.515349999987</v>
      </c>
      <c r="F37" s="67">
        <v>-46179.385690000003</v>
      </c>
      <c r="G37" s="79">
        <v>-41675.906629999998</v>
      </c>
      <c r="H37" s="67">
        <v>-119273.24122000003</v>
      </c>
      <c r="I37" s="79">
        <v>-160347.58870999998</v>
      </c>
      <c r="J37" s="67">
        <v>-49319.402881706577</v>
      </c>
      <c r="K37" s="79">
        <v>-43101.423470000009</v>
      </c>
      <c r="L37" s="67"/>
      <c r="M37" s="79"/>
      <c r="N37" s="67"/>
      <c r="O37" s="106" t="s">
        <v>309</v>
      </c>
    </row>
    <row r="38" spans="1:15" ht="15" customHeight="1">
      <c r="A38" s="29">
        <v>34</v>
      </c>
      <c r="B38" s="41" t="s">
        <v>243</v>
      </c>
      <c r="C38" s="79">
        <v>394140.17830000015</v>
      </c>
      <c r="D38" s="79">
        <v>995628.59484999999</v>
      </c>
      <c r="E38" s="79">
        <v>1700768.2270799999</v>
      </c>
      <c r="F38" s="67">
        <v>2203825.5258599999</v>
      </c>
      <c r="G38" s="79">
        <v>2414857.6305400003</v>
      </c>
      <c r="H38" s="67">
        <v>3056835.7549200007</v>
      </c>
      <c r="I38" s="79">
        <v>3681968.2450999999</v>
      </c>
      <c r="J38" s="67">
        <v>4279330.2878345558</v>
      </c>
      <c r="K38" s="79">
        <v>4881896.5273500001</v>
      </c>
      <c r="L38" s="67"/>
      <c r="M38" s="79"/>
      <c r="N38" s="67"/>
      <c r="O38" s="106" t="s">
        <v>258</v>
      </c>
    </row>
    <row r="39" spans="1:15" ht="15" customHeight="1">
      <c r="A39" s="29">
        <v>35</v>
      </c>
      <c r="B39" s="41" t="s">
        <v>292</v>
      </c>
      <c r="C39" s="79">
        <v>72793.681890000007</v>
      </c>
      <c r="D39" s="79">
        <v>159004.23447999998</v>
      </c>
      <c r="E39" s="79">
        <v>236883.98922000002</v>
      </c>
      <c r="F39" s="67">
        <v>299659.38789999986</v>
      </c>
      <c r="G39" s="79">
        <v>336317.62502999988</v>
      </c>
      <c r="H39" s="67">
        <v>427616.07529999997</v>
      </c>
      <c r="I39" s="79">
        <v>460115.63719000004</v>
      </c>
      <c r="J39" s="67">
        <v>531876.17518859892</v>
      </c>
      <c r="K39" s="79">
        <v>603182.49566000002</v>
      </c>
      <c r="L39" s="67"/>
      <c r="M39" s="79"/>
      <c r="N39" s="67"/>
      <c r="O39" s="106" t="s">
        <v>257</v>
      </c>
    </row>
    <row r="40" spans="1:15" ht="15" customHeight="1">
      <c r="A40" s="29">
        <v>36</v>
      </c>
      <c r="B40" s="41" t="s">
        <v>339</v>
      </c>
      <c r="C40" s="79">
        <v>321346.49631000002</v>
      </c>
      <c r="D40" s="79">
        <v>836624.36025999975</v>
      </c>
      <c r="E40" s="79">
        <v>1463884.2377499994</v>
      </c>
      <c r="F40" s="67">
        <v>1904166.1378599999</v>
      </c>
      <c r="G40" s="79">
        <v>2078540.0054599999</v>
      </c>
      <c r="H40" s="67">
        <v>2629219.6795400009</v>
      </c>
      <c r="I40" s="79">
        <v>3221852.6078400011</v>
      </c>
      <c r="J40" s="67">
        <v>3747454.1125859576</v>
      </c>
      <c r="K40" s="79">
        <v>4278714.0315700024</v>
      </c>
      <c r="L40" s="67"/>
      <c r="M40" s="79"/>
      <c r="N40" s="67"/>
      <c r="O40" s="106" t="s">
        <v>308</v>
      </c>
    </row>
    <row r="41" spans="1:15" ht="15" customHeight="1">
      <c r="A41" s="29">
        <v>37</v>
      </c>
      <c r="B41" s="41" t="s">
        <v>246</v>
      </c>
      <c r="C41" s="79">
        <v>-25660.996829999989</v>
      </c>
      <c r="D41" s="79">
        <v>61161.919560000002</v>
      </c>
      <c r="E41" s="79">
        <v>431842.46468999994</v>
      </c>
      <c r="F41" s="67">
        <v>620588.77781</v>
      </c>
      <c r="G41" s="79">
        <v>593732.75813999993</v>
      </c>
      <c r="H41" s="67">
        <v>943532.39719000016</v>
      </c>
      <c r="I41" s="79">
        <v>1154150.3144599998</v>
      </c>
      <c r="J41" s="67">
        <v>1153320.0405049783</v>
      </c>
      <c r="K41" s="79">
        <v>1093166.1541899997</v>
      </c>
      <c r="L41" s="67"/>
      <c r="M41" s="79"/>
      <c r="N41" s="67"/>
      <c r="O41" s="106" t="s">
        <v>307</v>
      </c>
    </row>
    <row r="42" spans="1:15" s="11" customFormat="1" ht="15" customHeight="1">
      <c r="A42" s="29">
        <v>38</v>
      </c>
      <c r="B42" s="69" t="s">
        <v>340</v>
      </c>
      <c r="C42" s="80">
        <v>295685.49952999997</v>
      </c>
      <c r="D42" s="80">
        <v>897786.27987000009</v>
      </c>
      <c r="E42" s="80">
        <v>1895726.7025199989</v>
      </c>
      <c r="F42" s="70">
        <v>2524754.9157700003</v>
      </c>
      <c r="G42" s="80">
        <v>2672272.7636799994</v>
      </c>
      <c r="H42" s="70">
        <v>3572752.0767999999</v>
      </c>
      <c r="I42" s="80">
        <v>4376002.9223499978</v>
      </c>
      <c r="J42" s="70">
        <v>4900774.1531709367</v>
      </c>
      <c r="K42" s="80">
        <v>5371880.1858500009</v>
      </c>
      <c r="L42" s="67"/>
      <c r="M42" s="80"/>
      <c r="N42" s="70"/>
      <c r="O42" s="107" t="s">
        <v>306</v>
      </c>
    </row>
    <row r="43" spans="1:15">
      <c r="B43" s="62"/>
      <c r="C43" s="20"/>
      <c r="D43" s="61"/>
      <c r="J43" s="147"/>
    </row>
    <row r="44" spans="1:15" ht="15.6">
      <c r="B44" s="108" t="s">
        <v>428</v>
      </c>
      <c r="D44" s="28"/>
      <c r="J44" s="149"/>
      <c r="K44" s="149"/>
    </row>
    <row r="45" spans="1:15">
      <c r="A45" s="83"/>
      <c r="N45" s="82"/>
    </row>
    <row r="46" spans="1:15">
      <c r="A46" s="82"/>
      <c r="N46" s="82"/>
      <c r="O46" s="25"/>
    </row>
  </sheetData>
  <mergeCells count="2">
    <mergeCell ref="A2:O2"/>
    <mergeCell ref="A3:O3"/>
  </mergeCells>
  <pageMargins left="0.7" right="0.7" top="0.75" bottom="0.75" header="0.3" footer="0.3"/>
  <pageSetup paperSize="9"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4"/>
  <sheetViews>
    <sheetView zoomScale="130" zoomScaleNormal="130" workbookViewId="0">
      <pane xSplit="2" ySplit="4" topLeftCell="J37" activePane="bottomRight" state="frozen"/>
      <selection pane="topRight" activeCell="C1" sqref="C1"/>
      <selection pane="bottomLeft" activeCell="A5" sqref="A5"/>
      <selection pane="bottomRight" activeCell="K41" sqref="K41"/>
    </sheetView>
  </sheetViews>
  <sheetFormatPr defaultRowHeight="14.4"/>
  <cols>
    <col min="1" max="1" width="3.88671875" bestFit="1" customWidth="1"/>
    <col min="2" max="2" width="62.33203125" bestFit="1" customWidth="1"/>
    <col min="3" max="12" width="17.44140625" customWidth="1"/>
    <col min="13" max="13" width="18.6640625" bestFit="1" customWidth="1"/>
    <col min="14" max="14" width="17.44140625" customWidth="1"/>
    <col min="15" max="15" width="72.6640625" bestFit="1" customWidth="1"/>
  </cols>
  <sheetData>
    <row r="1" spans="1:15">
      <c r="O1" s="101" t="s">
        <v>411</v>
      </c>
    </row>
    <row r="2" spans="1:15" ht="22.8" thickBot="1">
      <c r="A2" s="139" t="s">
        <v>194</v>
      </c>
      <c r="B2" s="140"/>
      <c r="C2" s="140"/>
      <c r="D2" s="140"/>
      <c r="E2" s="140"/>
      <c r="F2" s="140"/>
      <c r="G2" s="140"/>
      <c r="H2" s="140"/>
      <c r="I2" s="140"/>
      <c r="J2" s="140"/>
      <c r="K2" s="140"/>
      <c r="L2" s="140"/>
      <c r="M2" s="140"/>
      <c r="N2" s="140"/>
      <c r="O2" s="140"/>
    </row>
    <row r="3" spans="1:15" ht="22.8" thickBot="1">
      <c r="A3" s="145" t="s">
        <v>361</v>
      </c>
      <c r="B3" s="146"/>
      <c r="C3" s="146"/>
      <c r="D3" s="146"/>
      <c r="E3" s="146"/>
      <c r="F3" s="146"/>
      <c r="G3" s="146"/>
      <c r="H3" s="146"/>
      <c r="I3" s="146"/>
      <c r="J3" s="146"/>
      <c r="K3" s="146"/>
      <c r="L3" s="146"/>
      <c r="M3" s="146"/>
      <c r="N3" s="146"/>
      <c r="O3" s="146"/>
    </row>
    <row r="4" spans="1:15" ht="31.8" thickBot="1">
      <c r="A4" s="16" t="s">
        <v>2</v>
      </c>
      <c r="B4" s="16" t="s">
        <v>32</v>
      </c>
      <c r="C4" s="51" t="s">
        <v>375</v>
      </c>
      <c r="D4" s="51" t="s">
        <v>374</v>
      </c>
      <c r="E4" s="51" t="s">
        <v>373</v>
      </c>
      <c r="F4" s="51" t="s">
        <v>372</v>
      </c>
      <c r="G4" s="51" t="s">
        <v>371</v>
      </c>
      <c r="H4" s="51" t="s">
        <v>370</v>
      </c>
      <c r="I4" s="51" t="s">
        <v>369</v>
      </c>
      <c r="J4" s="51" t="s">
        <v>368</v>
      </c>
      <c r="K4" s="51" t="s">
        <v>367</v>
      </c>
      <c r="L4" s="51" t="s">
        <v>366</v>
      </c>
      <c r="M4" s="51" t="s">
        <v>365</v>
      </c>
      <c r="N4" s="51" t="s">
        <v>364</v>
      </c>
      <c r="O4" s="16" t="s">
        <v>26</v>
      </c>
    </row>
    <row r="5" spans="1:15" ht="15" customHeight="1">
      <c r="A5" s="29">
        <v>1</v>
      </c>
      <c r="B5" s="12" t="s">
        <v>274</v>
      </c>
      <c r="C5" s="79">
        <v>0</v>
      </c>
      <c r="D5" s="67">
        <v>0</v>
      </c>
      <c r="E5" s="79">
        <v>0</v>
      </c>
      <c r="F5" s="67">
        <v>0</v>
      </c>
      <c r="G5" s="79">
        <v>0</v>
      </c>
      <c r="H5" s="67">
        <v>0</v>
      </c>
      <c r="I5" s="79">
        <v>0</v>
      </c>
      <c r="J5" s="67">
        <v>0</v>
      </c>
      <c r="K5" s="79">
        <v>0</v>
      </c>
      <c r="L5" s="67"/>
      <c r="M5" s="79"/>
      <c r="N5" s="67"/>
      <c r="O5" s="106" t="s">
        <v>293</v>
      </c>
    </row>
    <row r="6" spans="1:15" ht="15" customHeight="1">
      <c r="A6" s="29">
        <v>2</v>
      </c>
      <c r="B6" s="12" t="s">
        <v>316</v>
      </c>
      <c r="C6" s="79">
        <v>1579397.77513</v>
      </c>
      <c r="D6" s="67">
        <v>3330788.8118000003</v>
      </c>
      <c r="E6" s="79">
        <v>5439192.7134299995</v>
      </c>
      <c r="F6" s="67">
        <v>7181759.4327900009</v>
      </c>
      <c r="G6" s="79">
        <v>8980595.88081</v>
      </c>
      <c r="H6" s="67">
        <v>10797423.696529999</v>
      </c>
      <c r="I6" s="79">
        <v>12947904.50175</v>
      </c>
      <c r="J6" s="67">
        <v>15171553.050340001</v>
      </c>
      <c r="K6" s="79">
        <v>16934628.610300001</v>
      </c>
      <c r="L6" s="67"/>
      <c r="M6" s="79"/>
      <c r="N6" s="67"/>
      <c r="O6" s="106" t="s">
        <v>422</v>
      </c>
    </row>
    <row r="7" spans="1:15" ht="15" customHeight="1">
      <c r="A7" s="30">
        <v>3</v>
      </c>
      <c r="B7" s="73" t="s">
        <v>395</v>
      </c>
      <c r="C7" s="80">
        <v>1579397.77513</v>
      </c>
      <c r="D7" s="70">
        <v>3330788.8118000003</v>
      </c>
      <c r="E7" s="80">
        <v>5439192.7134299995</v>
      </c>
      <c r="F7" s="70">
        <v>7181759.4327900009</v>
      </c>
      <c r="G7" s="80">
        <v>8980595.88081</v>
      </c>
      <c r="H7" s="70">
        <v>10797423.696529999</v>
      </c>
      <c r="I7" s="80">
        <v>12947904.50175</v>
      </c>
      <c r="J7" s="70">
        <v>15171553.050340001</v>
      </c>
      <c r="K7" s="80">
        <v>16934628.610300001</v>
      </c>
      <c r="L7" s="70"/>
      <c r="M7" s="80"/>
      <c r="N7" s="70"/>
      <c r="O7" s="107" t="s">
        <v>423</v>
      </c>
    </row>
    <row r="8" spans="1:15" ht="15" customHeight="1">
      <c r="A8" s="29">
        <v>4</v>
      </c>
      <c r="B8" s="12" t="s">
        <v>276</v>
      </c>
      <c r="C8" s="79">
        <v>335680.5404</v>
      </c>
      <c r="D8" s="67">
        <v>726187.52396000002</v>
      </c>
      <c r="E8" s="79">
        <v>1216386.0115100001</v>
      </c>
      <c r="F8" s="67">
        <v>1574190.6028399998</v>
      </c>
      <c r="G8" s="79">
        <v>1891343.6838700003</v>
      </c>
      <c r="H8" s="67">
        <v>2346861.3668499999</v>
      </c>
      <c r="I8" s="79">
        <v>2766842.1337299999</v>
      </c>
      <c r="J8" s="67">
        <v>3126220.4697799999</v>
      </c>
      <c r="K8" s="79">
        <v>3557076.2182999998</v>
      </c>
      <c r="L8" s="67"/>
      <c r="M8" s="79"/>
      <c r="N8" s="67"/>
      <c r="O8" s="106" t="s">
        <v>424</v>
      </c>
    </row>
    <row r="9" spans="1:15" s="11" customFormat="1" ht="15" customHeight="1">
      <c r="A9" s="29">
        <v>5</v>
      </c>
      <c r="B9" s="73" t="s">
        <v>277</v>
      </c>
      <c r="C9" s="80">
        <v>1243717.23471</v>
      </c>
      <c r="D9" s="70">
        <v>2604601.2878399999</v>
      </c>
      <c r="E9" s="80">
        <v>4222806.7019100003</v>
      </c>
      <c r="F9" s="70">
        <v>5607568.8299099999</v>
      </c>
      <c r="G9" s="80">
        <v>7089252.1969100004</v>
      </c>
      <c r="H9" s="70">
        <v>8450562.3296399992</v>
      </c>
      <c r="I9" s="80">
        <v>10181062.36799</v>
      </c>
      <c r="J9" s="70">
        <v>12045332.58052</v>
      </c>
      <c r="K9" s="80">
        <v>13377552.39198</v>
      </c>
      <c r="L9" s="70"/>
      <c r="M9" s="80"/>
      <c r="N9" s="70"/>
      <c r="O9" s="107" t="s">
        <v>294</v>
      </c>
    </row>
    <row r="10" spans="1:15" ht="15" customHeight="1">
      <c r="A10" s="29">
        <v>6</v>
      </c>
      <c r="B10" s="12" t="s">
        <v>317</v>
      </c>
      <c r="C10" s="79">
        <v>535608.06198</v>
      </c>
      <c r="D10" s="67">
        <v>1301313.42582</v>
      </c>
      <c r="E10" s="79">
        <v>2192818.14696</v>
      </c>
      <c r="F10" s="67">
        <v>3043931.0936099999</v>
      </c>
      <c r="G10" s="79">
        <v>3915916.8937200001</v>
      </c>
      <c r="H10" s="67">
        <v>4614499.5723600006</v>
      </c>
      <c r="I10" s="79">
        <v>5579803.6990800006</v>
      </c>
      <c r="J10" s="67">
        <v>6777257.6359499991</v>
      </c>
      <c r="K10" s="79">
        <v>7337712.2043600008</v>
      </c>
      <c r="L10" s="67"/>
      <c r="M10" s="79"/>
      <c r="N10" s="67"/>
      <c r="O10" s="106" t="s">
        <v>295</v>
      </c>
    </row>
    <row r="11" spans="1:15" ht="15" customHeight="1">
      <c r="A11" s="29">
        <v>7</v>
      </c>
      <c r="B11" s="12" t="s">
        <v>279</v>
      </c>
      <c r="C11" s="79">
        <v>34096.034829999997</v>
      </c>
      <c r="D11" s="67">
        <v>89807.084940000001</v>
      </c>
      <c r="E11" s="79">
        <v>273963.64879000001</v>
      </c>
      <c r="F11" s="67">
        <v>367246.47476999997</v>
      </c>
      <c r="G11" s="79">
        <v>409115.67758999998</v>
      </c>
      <c r="H11" s="67">
        <v>515843.85436</v>
      </c>
      <c r="I11" s="79">
        <v>603713.29764999996</v>
      </c>
      <c r="J11" s="67">
        <v>653503.40068000008</v>
      </c>
      <c r="K11" s="79">
        <v>713901.25942000002</v>
      </c>
      <c r="L11" s="67"/>
      <c r="M11" s="79"/>
      <c r="N11" s="67"/>
      <c r="O11" s="106" t="s">
        <v>296</v>
      </c>
    </row>
    <row r="12" spans="1:15" s="11" customFormat="1" ht="15" customHeight="1">
      <c r="A12" s="29">
        <v>8</v>
      </c>
      <c r="B12" s="73" t="s">
        <v>280</v>
      </c>
      <c r="C12" s="80">
        <v>501512.02713</v>
      </c>
      <c r="D12" s="70">
        <v>1211506.3408599999</v>
      </c>
      <c r="E12" s="80">
        <v>1918854.4981500001</v>
      </c>
      <c r="F12" s="70">
        <v>2676684.6188200004</v>
      </c>
      <c r="G12" s="80">
        <v>3506801.2161200005</v>
      </c>
      <c r="H12" s="70">
        <v>4098655.7179699992</v>
      </c>
      <c r="I12" s="80">
        <v>4976090.4014100004</v>
      </c>
      <c r="J12" s="70">
        <v>6123754.2352499999</v>
      </c>
      <c r="K12" s="80">
        <v>6623810.9449200006</v>
      </c>
      <c r="L12" s="70"/>
      <c r="M12" s="80"/>
      <c r="N12" s="70"/>
      <c r="O12" s="106" t="s">
        <v>297</v>
      </c>
    </row>
    <row r="13" spans="1:15" ht="15" customHeight="1">
      <c r="A13" s="29">
        <v>9</v>
      </c>
      <c r="B13" s="12" t="s">
        <v>281</v>
      </c>
      <c r="C13" s="79">
        <v>742205.20754999993</v>
      </c>
      <c r="D13" s="67">
        <v>1393094.9469599999</v>
      </c>
      <c r="E13" s="79">
        <v>2303952.20371</v>
      </c>
      <c r="F13" s="67">
        <v>2930884.2110799998</v>
      </c>
      <c r="G13" s="79">
        <v>3582450.9807800003</v>
      </c>
      <c r="H13" s="67">
        <v>4351906.6116300002</v>
      </c>
      <c r="I13" s="79">
        <v>5204971.9665699992</v>
      </c>
      <c r="J13" s="67">
        <v>5921578.3452399997</v>
      </c>
      <c r="K13" s="79">
        <v>6753741.4470199998</v>
      </c>
      <c r="L13" s="67"/>
      <c r="M13" s="79"/>
      <c r="N13" s="67"/>
      <c r="O13" s="106" t="s">
        <v>298</v>
      </c>
    </row>
    <row r="14" spans="1:15" ht="15" customHeight="1">
      <c r="A14" s="29">
        <v>10</v>
      </c>
      <c r="B14" s="12" t="s">
        <v>282</v>
      </c>
      <c r="C14" s="79">
        <v>-26597.15249</v>
      </c>
      <c r="D14" s="67">
        <v>3469.81619</v>
      </c>
      <c r="E14" s="79">
        <v>9006.3094300000012</v>
      </c>
      <c r="F14" s="67">
        <v>2491.3445999999999</v>
      </c>
      <c r="G14" s="79">
        <v>9341.4042800000007</v>
      </c>
      <c r="H14" s="67">
        <v>-14652.050950000001</v>
      </c>
      <c r="I14" s="79">
        <v>-14051.083260000001</v>
      </c>
      <c r="J14" s="67">
        <v>-14524.183449999999</v>
      </c>
      <c r="K14" s="79">
        <v>-15724.833850000001</v>
      </c>
      <c r="L14" s="67"/>
      <c r="M14" s="79"/>
      <c r="N14" s="67"/>
      <c r="O14" s="106" t="s">
        <v>299</v>
      </c>
    </row>
    <row r="15" spans="1:15" ht="15" customHeight="1">
      <c r="A15" s="29">
        <v>11</v>
      </c>
      <c r="B15" s="12" t="s">
        <v>283</v>
      </c>
      <c r="C15" s="79">
        <v>-127022.32962999999</v>
      </c>
      <c r="D15" s="67">
        <v>-101556.30017999999</v>
      </c>
      <c r="E15" s="79">
        <v>-189867.18927</v>
      </c>
      <c r="F15" s="67">
        <v>-133540.66260000001</v>
      </c>
      <c r="G15" s="79">
        <v>-172885.63353999998</v>
      </c>
      <c r="H15" s="67">
        <v>-155218.92846</v>
      </c>
      <c r="I15" s="79">
        <v>-158536.27400999999</v>
      </c>
      <c r="J15" s="67">
        <v>-178462.64468000003</v>
      </c>
      <c r="K15" s="79">
        <v>-205887.54929000005</v>
      </c>
      <c r="L15" s="67"/>
      <c r="M15" s="79"/>
      <c r="N15" s="67"/>
      <c r="O15" s="106" t="s">
        <v>300</v>
      </c>
    </row>
    <row r="16" spans="1:15" ht="15" customHeight="1">
      <c r="A16" s="29">
        <v>12</v>
      </c>
      <c r="B16" s="12" t="s">
        <v>396</v>
      </c>
      <c r="C16" s="79">
        <v>0</v>
      </c>
      <c r="D16" s="67">
        <v>0</v>
      </c>
      <c r="E16" s="79">
        <v>0</v>
      </c>
      <c r="F16" s="67">
        <v>0</v>
      </c>
      <c r="G16" s="79">
        <v>0</v>
      </c>
      <c r="H16" s="67">
        <v>0</v>
      </c>
      <c r="I16" s="79">
        <v>0</v>
      </c>
      <c r="J16" s="67">
        <v>0</v>
      </c>
      <c r="K16" s="79">
        <v>0</v>
      </c>
      <c r="L16" s="67"/>
      <c r="M16" s="79"/>
      <c r="N16" s="67"/>
      <c r="O16" s="106" t="s">
        <v>425</v>
      </c>
    </row>
    <row r="17" spans="1:15" ht="15" customHeight="1">
      <c r="A17" s="29">
        <v>13</v>
      </c>
      <c r="B17" s="12" t="s">
        <v>284</v>
      </c>
      <c r="C17" s="79">
        <v>-153619.48212999999</v>
      </c>
      <c r="D17" s="67">
        <v>-98086.483990000008</v>
      </c>
      <c r="E17" s="79">
        <v>-180860.87984000001</v>
      </c>
      <c r="F17" s="67">
        <v>-131049.31799</v>
      </c>
      <c r="G17" s="79">
        <v>-163544.22927999997</v>
      </c>
      <c r="H17" s="67">
        <v>-169870.97943000001</v>
      </c>
      <c r="I17" s="79">
        <v>-172587.35728</v>
      </c>
      <c r="J17" s="67">
        <v>-192986.82812999998</v>
      </c>
      <c r="K17" s="79">
        <v>-221612.38313999999</v>
      </c>
      <c r="L17" s="67"/>
      <c r="M17" s="79"/>
      <c r="N17" s="67"/>
      <c r="O17" s="106" t="s">
        <v>301</v>
      </c>
    </row>
    <row r="18" spans="1:15" ht="15" customHeight="1">
      <c r="A18" s="29">
        <v>14</v>
      </c>
      <c r="B18" s="12" t="s">
        <v>221</v>
      </c>
      <c r="C18" s="79">
        <v>588585.72540999996</v>
      </c>
      <c r="D18" s="67">
        <v>1295008.4629599999</v>
      </c>
      <c r="E18" s="79">
        <v>2123091.3238599999</v>
      </c>
      <c r="F18" s="67">
        <v>2799834.8930899999</v>
      </c>
      <c r="G18" s="79">
        <v>3418906.7515000002</v>
      </c>
      <c r="H18" s="67">
        <v>4182035.6322100004</v>
      </c>
      <c r="I18" s="79">
        <v>5032384.6092900001</v>
      </c>
      <c r="J18" s="67">
        <v>5728591.51712</v>
      </c>
      <c r="K18" s="79">
        <v>6532129.0638599992</v>
      </c>
      <c r="L18" s="67"/>
      <c r="M18" s="79"/>
      <c r="N18" s="67"/>
      <c r="O18" s="106" t="s">
        <v>252</v>
      </c>
    </row>
    <row r="19" spans="1:15" ht="15" customHeight="1">
      <c r="A19" s="29">
        <v>15</v>
      </c>
      <c r="B19" s="12" t="s">
        <v>285</v>
      </c>
      <c r="C19" s="79">
        <v>0</v>
      </c>
      <c r="D19" s="67">
        <v>-474.76060000000001</v>
      </c>
      <c r="E19" s="79">
        <v>-474.81112000000002</v>
      </c>
      <c r="F19" s="67">
        <v>-469.14157999999998</v>
      </c>
      <c r="G19" s="79">
        <v>-469.14157999999998</v>
      </c>
      <c r="H19" s="67">
        <v>-143.84997000000001</v>
      </c>
      <c r="I19" s="79">
        <v>-124.17711</v>
      </c>
      <c r="J19" s="67">
        <v>-121.51676999999999</v>
      </c>
      <c r="K19" s="79">
        <v>-115.5642</v>
      </c>
      <c r="L19" s="67"/>
      <c r="M19" s="79"/>
      <c r="N19" s="67"/>
      <c r="O19" s="106" t="s">
        <v>302</v>
      </c>
    </row>
    <row r="20" spans="1:15" s="11" customFormat="1" ht="15" customHeight="1">
      <c r="A20" s="29">
        <v>16</v>
      </c>
      <c r="B20" s="73" t="s">
        <v>341</v>
      </c>
      <c r="C20" s="80">
        <v>588585.72540999996</v>
      </c>
      <c r="D20" s="70">
        <v>1294533.7023499999</v>
      </c>
      <c r="E20" s="80">
        <v>2122616.5127299996</v>
      </c>
      <c r="F20" s="70">
        <v>2799365.7515099999</v>
      </c>
      <c r="G20" s="80">
        <v>3418437.6099199997</v>
      </c>
      <c r="H20" s="70">
        <v>4181891.78223</v>
      </c>
      <c r="I20" s="80">
        <v>5032260.4321800005</v>
      </c>
      <c r="J20" s="70">
        <v>5728470.0003500003</v>
      </c>
      <c r="K20" s="80">
        <v>6532013.4996499997</v>
      </c>
      <c r="L20" s="70"/>
      <c r="M20" s="80"/>
      <c r="N20" s="70"/>
      <c r="O20" s="107" t="s">
        <v>303</v>
      </c>
    </row>
    <row r="21" spans="1:15" ht="15" customHeight="1">
      <c r="A21" s="29">
        <v>17</v>
      </c>
      <c r="B21" s="12" t="s">
        <v>287</v>
      </c>
      <c r="C21" s="79">
        <v>585392.62546000001</v>
      </c>
      <c r="D21" s="67">
        <v>1221907.59424</v>
      </c>
      <c r="E21" s="79">
        <v>2024198.6246599997</v>
      </c>
      <c r="F21" s="67">
        <v>2770533.3356699999</v>
      </c>
      <c r="G21" s="79">
        <v>3566907.8909</v>
      </c>
      <c r="H21" s="67">
        <v>4170527.4405699992</v>
      </c>
      <c r="I21" s="79">
        <v>5128720.5023699999</v>
      </c>
      <c r="J21" s="67">
        <v>5959373.5959799998</v>
      </c>
      <c r="K21" s="79">
        <v>7113540.3704000004</v>
      </c>
      <c r="L21" s="67"/>
      <c r="M21" s="79"/>
      <c r="N21" s="67"/>
      <c r="O21" s="106" t="s">
        <v>167</v>
      </c>
    </row>
    <row r="22" spans="1:15" ht="15" customHeight="1">
      <c r="A22" s="29">
        <v>18</v>
      </c>
      <c r="B22" s="12" t="s">
        <v>227</v>
      </c>
      <c r="C22" s="79">
        <v>97465.962800000008</v>
      </c>
      <c r="D22" s="67">
        <v>217588.07738999999</v>
      </c>
      <c r="E22" s="79">
        <v>388715.07574</v>
      </c>
      <c r="F22" s="67">
        <v>521172.22830000002</v>
      </c>
      <c r="G22" s="79">
        <v>677332.58689999999</v>
      </c>
      <c r="H22" s="67">
        <v>783085.95326999994</v>
      </c>
      <c r="I22" s="79">
        <v>1064872.20532</v>
      </c>
      <c r="J22" s="67">
        <v>1320181.83561</v>
      </c>
      <c r="K22" s="79">
        <v>1792824.6609</v>
      </c>
      <c r="L22" s="67"/>
      <c r="M22" s="79"/>
      <c r="N22" s="67"/>
      <c r="O22" s="106" t="s">
        <v>304</v>
      </c>
    </row>
    <row r="23" spans="1:15" ht="15" customHeight="1">
      <c r="A23" s="29">
        <v>19</v>
      </c>
      <c r="B23" s="12" t="s">
        <v>229</v>
      </c>
      <c r="C23" s="79">
        <v>34632.40481</v>
      </c>
      <c r="D23" s="67">
        <v>110961.24583999999</v>
      </c>
      <c r="E23" s="79">
        <v>220625.82241000002</v>
      </c>
      <c r="F23" s="67">
        <v>252513.82740000001</v>
      </c>
      <c r="G23" s="79">
        <v>200754.07261</v>
      </c>
      <c r="H23" s="67">
        <v>250476.73204</v>
      </c>
      <c r="I23" s="79">
        <v>335725.71313000005</v>
      </c>
      <c r="J23" s="67">
        <v>405228.40764999995</v>
      </c>
      <c r="K23" s="79">
        <v>369760.62635999999</v>
      </c>
      <c r="L23" s="67"/>
      <c r="M23" s="79"/>
      <c r="N23" s="67"/>
      <c r="O23" s="106" t="s">
        <v>305</v>
      </c>
    </row>
    <row r="24" spans="1:15" ht="15" customHeight="1">
      <c r="A24" s="29">
        <v>20</v>
      </c>
      <c r="B24" s="12" t="s">
        <v>318</v>
      </c>
      <c r="C24" s="79">
        <v>522559.06747000007</v>
      </c>
      <c r="D24" s="67">
        <v>1115280.7626800002</v>
      </c>
      <c r="E24" s="79">
        <v>1856109.3713400001</v>
      </c>
      <c r="F24" s="67">
        <v>2501874.9347799998</v>
      </c>
      <c r="G24" s="79">
        <v>3090329.3765900005</v>
      </c>
      <c r="H24" s="67">
        <v>3637918.2193100001</v>
      </c>
      <c r="I24" s="79">
        <v>4399574.0101599991</v>
      </c>
      <c r="J24" s="67">
        <v>5044420.1679999996</v>
      </c>
      <c r="K24" s="79">
        <v>5690476.3358699996</v>
      </c>
      <c r="L24" s="67"/>
      <c r="M24" s="79"/>
      <c r="N24" s="67"/>
      <c r="O24" s="106" t="s">
        <v>314</v>
      </c>
    </row>
    <row r="25" spans="1:15" ht="15" customHeight="1">
      <c r="A25" s="29">
        <v>21</v>
      </c>
      <c r="B25" s="12" t="s">
        <v>289</v>
      </c>
      <c r="C25" s="79">
        <v>2267.80717</v>
      </c>
      <c r="D25" s="67">
        <v>2395.8133600000001</v>
      </c>
      <c r="E25" s="79">
        <v>1346.49566</v>
      </c>
      <c r="F25" s="67">
        <v>5444.3673699999999</v>
      </c>
      <c r="G25" s="79">
        <v>7010.9462399999993</v>
      </c>
      <c r="H25" s="67">
        <v>8235.1477400000003</v>
      </c>
      <c r="I25" s="79">
        <v>9368.4343499999995</v>
      </c>
      <c r="J25" s="67">
        <v>10477.076429999999</v>
      </c>
      <c r="K25" s="79">
        <v>11647.94313</v>
      </c>
      <c r="L25" s="67"/>
      <c r="M25" s="79"/>
      <c r="N25" s="67"/>
      <c r="O25" s="106" t="s">
        <v>315</v>
      </c>
    </row>
    <row r="26" spans="1:15" s="11" customFormat="1" ht="15" customHeight="1">
      <c r="A26" s="29">
        <v>22</v>
      </c>
      <c r="B26" s="73" t="s">
        <v>342</v>
      </c>
      <c r="C26" s="80">
        <v>524826.87465000001</v>
      </c>
      <c r="D26" s="70">
        <v>1117676.57605</v>
      </c>
      <c r="E26" s="80">
        <v>1857455.8670000001</v>
      </c>
      <c r="F26" s="70">
        <v>2507319.30216</v>
      </c>
      <c r="G26" s="80">
        <v>3097340.32283</v>
      </c>
      <c r="H26" s="70">
        <v>3646153.3670700002</v>
      </c>
      <c r="I26" s="80">
        <v>4408942.44453</v>
      </c>
      <c r="J26" s="70">
        <v>5054897.2444399996</v>
      </c>
      <c r="K26" s="80">
        <v>5702124.2790099997</v>
      </c>
      <c r="L26" s="70"/>
      <c r="M26" s="80"/>
      <c r="N26" s="70"/>
      <c r="O26" s="107" t="s">
        <v>312</v>
      </c>
    </row>
    <row r="27" spans="1:15" ht="15" customHeight="1">
      <c r="A27" s="29">
        <v>23</v>
      </c>
      <c r="B27" s="73" t="s">
        <v>336</v>
      </c>
      <c r="C27" s="80">
        <v>63758.85076999999</v>
      </c>
      <c r="D27" s="70">
        <v>176857.12628999999</v>
      </c>
      <c r="E27" s="80">
        <v>265160.64571999997</v>
      </c>
      <c r="F27" s="70">
        <v>292046.44931000005</v>
      </c>
      <c r="G27" s="80">
        <v>321097.28707000002</v>
      </c>
      <c r="H27" s="70">
        <v>535738.41512999998</v>
      </c>
      <c r="I27" s="80">
        <v>623317.98761999991</v>
      </c>
      <c r="J27" s="70">
        <v>673572.75587999995</v>
      </c>
      <c r="K27" s="80">
        <v>829889.22061999992</v>
      </c>
      <c r="L27" s="70"/>
      <c r="M27" s="80"/>
      <c r="N27" s="70"/>
      <c r="O27" s="107" t="s">
        <v>313</v>
      </c>
    </row>
    <row r="28" spans="1:15" ht="15" customHeight="1">
      <c r="A28" s="29">
        <v>24</v>
      </c>
      <c r="B28" s="12" t="s">
        <v>319</v>
      </c>
      <c r="C28" s="79">
        <v>82464.148219999988</v>
      </c>
      <c r="D28" s="67">
        <v>122034.30536000001</v>
      </c>
      <c r="E28" s="79">
        <v>210485.28553000002</v>
      </c>
      <c r="F28" s="67">
        <v>266983.90711000003</v>
      </c>
      <c r="G28" s="79">
        <v>309449.73948999995</v>
      </c>
      <c r="H28" s="67">
        <v>406150.01292000001</v>
      </c>
      <c r="I28" s="79">
        <v>466142.84961999999</v>
      </c>
      <c r="J28" s="67">
        <v>516641.73699</v>
      </c>
      <c r="K28" s="79">
        <v>573221.14140999992</v>
      </c>
      <c r="L28" s="67"/>
      <c r="M28" s="79"/>
      <c r="N28" s="67"/>
      <c r="O28" s="106" t="s">
        <v>250</v>
      </c>
    </row>
    <row r="29" spans="1:15" ht="15" customHeight="1">
      <c r="A29" s="29">
        <v>25</v>
      </c>
      <c r="B29" s="12" t="s">
        <v>237</v>
      </c>
      <c r="C29" s="79">
        <v>1661.01819</v>
      </c>
      <c r="D29" s="67">
        <v>3800.3384299999998</v>
      </c>
      <c r="E29" s="79">
        <v>6865.6975999999995</v>
      </c>
      <c r="F29" s="67">
        <v>10079.32755</v>
      </c>
      <c r="G29" s="79">
        <v>12619.102490000001</v>
      </c>
      <c r="H29" s="67">
        <v>14069.923410000001</v>
      </c>
      <c r="I29" s="79">
        <v>16440.254820000002</v>
      </c>
      <c r="J29" s="67">
        <v>19648.590100000001</v>
      </c>
      <c r="K29" s="79">
        <v>23329.04883</v>
      </c>
      <c r="L29" s="67"/>
      <c r="M29" s="79"/>
      <c r="N29" s="67"/>
      <c r="O29" s="106" t="s">
        <v>260</v>
      </c>
    </row>
    <row r="30" spans="1:15" ht="15" customHeight="1">
      <c r="A30" s="29">
        <v>26</v>
      </c>
      <c r="B30" s="12" t="s">
        <v>290</v>
      </c>
      <c r="C30" s="79">
        <v>30453.567640000001</v>
      </c>
      <c r="D30" s="67">
        <v>65313.518409999997</v>
      </c>
      <c r="E30" s="79">
        <v>91640.321509999994</v>
      </c>
      <c r="F30" s="67">
        <v>138177.18518</v>
      </c>
      <c r="G30" s="79">
        <v>193520.78149999998</v>
      </c>
      <c r="H30" s="67">
        <v>247511.12954999998</v>
      </c>
      <c r="I30" s="79">
        <v>284300.53124000004</v>
      </c>
      <c r="J30" s="67">
        <v>327097.39107000001</v>
      </c>
      <c r="K30" s="79">
        <v>365200.51717000001</v>
      </c>
      <c r="L30" s="67"/>
      <c r="M30" s="79"/>
      <c r="N30" s="67"/>
      <c r="O30" s="106" t="s">
        <v>271</v>
      </c>
    </row>
    <row r="31" spans="1:15" ht="15" customHeight="1">
      <c r="A31" s="29">
        <v>27</v>
      </c>
      <c r="B31" s="12" t="s">
        <v>320</v>
      </c>
      <c r="C31" s="79">
        <v>816.39893999999993</v>
      </c>
      <c r="D31" s="67">
        <v>980.77781000000004</v>
      </c>
      <c r="E31" s="79">
        <v>1761.7144499999999</v>
      </c>
      <c r="F31" s="67">
        <v>2787.7137999999995</v>
      </c>
      <c r="G31" s="79">
        <v>3082.74118</v>
      </c>
      <c r="H31" s="67">
        <v>3676.9449400000003</v>
      </c>
      <c r="I31" s="79">
        <v>4647.6105200000002</v>
      </c>
      <c r="J31" s="67">
        <v>6030.8577299999997</v>
      </c>
      <c r="K31" s="79">
        <v>7770.7299600000006</v>
      </c>
      <c r="L31" s="67"/>
      <c r="M31" s="79"/>
      <c r="N31" s="67"/>
      <c r="O31" s="106" t="s">
        <v>270</v>
      </c>
    </row>
    <row r="32" spans="1:15" ht="15" customHeight="1">
      <c r="A32" s="29">
        <v>28</v>
      </c>
      <c r="B32" s="12" t="s">
        <v>291</v>
      </c>
      <c r="C32" s="79">
        <v>10654.634470000001</v>
      </c>
      <c r="D32" s="67">
        <v>23459.100269999999</v>
      </c>
      <c r="E32" s="79">
        <v>43388.530989999999</v>
      </c>
      <c r="F32" s="67">
        <v>43944.365489999996</v>
      </c>
      <c r="G32" s="79">
        <v>59514.488379999995</v>
      </c>
      <c r="H32" s="67">
        <v>72244.933399999994</v>
      </c>
      <c r="I32" s="79">
        <v>86701.912840000005</v>
      </c>
      <c r="J32" s="67">
        <v>103373.06523000001</v>
      </c>
      <c r="K32" s="79">
        <v>119186.78671</v>
      </c>
      <c r="L32" s="67"/>
      <c r="M32" s="79"/>
      <c r="N32" s="67"/>
      <c r="O32" s="106" t="s">
        <v>272</v>
      </c>
    </row>
    <row r="33" spans="1:15" ht="15" customHeight="1">
      <c r="A33" s="29">
        <v>29</v>
      </c>
      <c r="B33" s="12" t="s">
        <v>397</v>
      </c>
      <c r="C33" s="79">
        <v>0</v>
      </c>
      <c r="D33" s="67">
        <v>0</v>
      </c>
      <c r="E33" s="79">
        <v>0</v>
      </c>
      <c r="F33" s="67">
        <v>0</v>
      </c>
      <c r="G33" s="79">
        <v>0</v>
      </c>
      <c r="H33" s="67">
        <v>0</v>
      </c>
      <c r="I33" s="79">
        <v>0</v>
      </c>
      <c r="J33" s="67">
        <v>0</v>
      </c>
      <c r="K33" s="79">
        <v>0</v>
      </c>
      <c r="L33" s="67"/>
      <c r="M33" s="79"/>
      <c r="N33" s="67"/>
      <c r="O33" s="106" t="s">
        <v>427</v>
      </c>
    </row>
    <row r="34" spans="1:15" ht="15" customHeight="1">
      <c r="A34" s="29">
        <v>30</v>
      </c>
      <c r="B34" s="12" t="s">
        <v>398</v>
      </c>
      <c r="C34" s="79">
        <v>0</v>
      </c>
      <c r="D34" s="67">
        <v>0</v>
      </c>
      <c r="E34" s="79">
        <v>0</v>
      </c>
      <c r="F34" s="67">
        <v>0</v>
      </c>
      <c r="G34" s="79">
        <v>0</v>
      </c>
      <c r="H34" s="67">
        <v>0</v>
      </c>
      <c r="I34" s="79">
        <v>0</v>
      </c>
      <c r="J34" s="67">
        <v>0</v>
      </c>
      <c r="K34" s="79">
        <v>0</v>
      </c>
      <c r="L34" s="67"/>
      <c r="M34" s="79"/>
      <c r="N34" s="67"/>
      <c r="O34" s="106" t="s">
        <v>426</v>
      </c>
    </row>
    <row r="35" spans="1:15" s="11" customFormat="1" ht="15" customHeight="1">
      <c r="A35" s="29">
        <v>31</v>
      </c>
      <c r="B35" s="73" t="s">
        <v>337</v>
      </c>
      <c r="C35" s="80">
        <v>43585.619279999999</v>
      </c>
      <c r="D35" s="70">
        <v>93553.734960000002</v>
      </c>
      <c r="E35" s="80">
        <v>143656.26461000001</v>
      </c>
      <c r="F35" s="70">
        <v>194988.59210000001</v>
      </c>
      <c r="G35" s="80">
        <v>268737.11361999996</v>
      </c>
      <c r="H35" s="70">
        <v>337502.93134999997</v>
      </c>
      <c r="I35" s="80">
        <v>392090.30948</v>
      </c>
      <c r="J35" s="70">
        <v>456149.90419000003</v>
      </c>
      <c r="K35" s="80">
        <v>515487.08275</v>
      </c>
      <c r="L35" s="70"/>
      <c r="M35" s="80"/>
      <c r="N35" s="70"/>
      <c r="O35" s="107" t="s">
        <v>311</v>
      </c>
    </row>
    <row r="36" spans="1:15" ht="15" customHeight="1">
      <c r="A36" s="29">
        <v>32</v>
      </c>
      <c r="B36" s="12" t="s">
        <v>338</v>
      </c>
      <c r="C36" s="79">
        <v>102637.37969</v>
      </c>
      <c r="D36" s="67">
        <v>205337.69667999999</v>
      </c>
      <c r="E36" s="79">
        <v>331989.66665000003</v>
      </c>
      <c r="F36" s="67">
        <v>364041.76433000003</v>
      </c>
      <c r="G36" s="79">
        <v>361809.91295000003</v>
      </c>
      <c r="H36" s="67">
        <v>604385.49671000009</v>
      </c>
      <c r="I36" s="79">
        <v>697370.52775999997</v>
      </c>
      <c r="J36" s="67">
        <v>734064.58870000008</v>
      </c>
      <c r="K36" s="79">
        <v>887623.27927000006</v>
      </c>
      <c r="L36" s="67"/>
      <c r="M36" s="79"/>
      <c r="N36" s="67"/>
      <c r="O36" s="106" t="s">
        <v>310</v>
      </c>
    </row>
    <row r="37" spans="1:15" ht="15" customHeight="1">
      <c r="A37" s="29">
        <v>33</v>
      </c>
      <c r="B37" s="12" t="s">
        <v>241</v>
      </c>
      <c r="C37" s="79">
        <v>-30432.850910000001</v>
      </c>
      <c r="D37" s="67">
        <v>-49346.533869999999</v>
      </c>
      <c r="E37" s="79">
        <v>-49717.241899999994</v>
      </c>
      <c r="F37" s="67">
        <v>-48902.129180000004</v>
      </c>
      <c r="G37" s="79">
        <v>-48733.599259999995</v>
      </c>
      <c r="H37" s="67">
        <v>-62476.930200000003</v>
      </c>
      <c r="I37" s="79">
        <v>-85645.08034</v>
      </c>
      <c r="J37" s="67">
        <v>-75807.272509999995</v>
      </c>
      <c r="K37" s="79">
        <v>-83776.958939999997</v>
      </c>
      <c r="L37" s="67"/>
      <c r="M37" s="79"/>
      <c r="N37" s="67"/>
      <c r="O37" s="106" t="s">
        <v>309</v>
      </c>
    </row>
    <row r="38" spans="1:15" ht="15" customHeight="1">
      <c r="A38" s="29">
        <v>34</v>
      </c>
      <c r="B38" s="12" t="s">
        <v>243</v>
      </c>
      <c r="C38" s="79">
        <v>72204.528770000004</v>
      </c>
      <c r="D38" s="67">
        <v>155991.16280999998</v>
      </c>
      <c r="E38" s="79">
        <v>282272.42473999999</v>
      </c>
      <c r="F38" s="67">
        <v>315139.63514000003</v>
      </c>
      <c r="G38" s="79">
        <v>313076.31367</v>
      </c>
      <c r="H38" s="67">
        <v>541908.56651000003</v>
      </c>
      <c r="I38" s="79">
        <v>611725.44743000006</v>
      </c>
      <c r="J38" s="67">
        <v>658257.31618000008</v>
      </c>
      <c r="K38" s="79">
        <v>803846.32032000006</v>
      </c>
      <c r="L38" s="67"/>
      <c r="M38" s="79"/>
      <c r="N38" s="67"/>
      <c r="O38" s="106" t="s">
        <v>258</v>
      </c>
    </row>
    <row r="39" spans="1:15" ht="15" customHeight="1">
      <c r="A39" s="29">
        <v>35</v>
      </c>
      <c r="B39" s="12" t="s">
        <v>244</v>
      </c>
      <c r="C39" s="79">
        <v>15557.964969999999</v>
      </c>
      <c r="D39" s="67">
        <v>22620.38334</v>
      </c>
      <c r="E39" s="79">
        <v>40121.237999999998</v>
      </c>
      <c r="F39" s="67">
        <v>37974.930139999997</v>
      </c>
      <c r="G39" s="79">
        <v>38025.104290000003</v>
      </c>
      <c r="H39" s="67">
        <v>87910.417890000012</v>
      </c>
      <c r="I39" s="79">
        <v>68162.102589999995</v>
      </c>
      <c r="J39" s="67">
        <v>67255.342770000003</v>
      </c>
      <c r="K39" s="79">
        <v>82003.831340000004</v>
      </c>
      <c r="L39" s="67"/>
      <c r="M39" s="79"/>
      <c r="N39" s="67"/>
      <c r="O39" s="106" t="s">
        <v>257</v>
      </c>
    </row>
    <row r="40" spans="1:15" ht="15" customHeight="1">
      <c r="A40" s="29">
        <v>36</v>
      </c>
      <c r="B40" s="12" t="s">
        <v>339</v>
      </c>
      <c r="C40" s="79">
        <v>56646.563780000004</v>
      </c>
      <c r="D40" s="67">
        <v>133370.77945999999</v>
      </c>
      <c r="E40" s="79">
        <v>242151.18673000002</v>
      </c>
      <c r="F40" s="67">
        <v>277164.70499</v>
      </c>
      <c r="G40" s="79">
        <v>275051.20937</v>
      </c>
      <c r="H40" s="67">
        <v>453998.14859</v>
      </c>
      <c r="I40" s="79">
        <v>543563.34482999996</v>
      </c>
      <c r="J40" s="67">
        <v>591001.97342000005</v>
      </c>
      <c r="K40" s="79">
        <v>721842.48898000002</v>
      </c>
      <c r="L40" s="67"/>
      <c r="M40" s="79"/>
      <c r="N40" s="67"/>
      <c r="O40" s="106" t="s">
        <v>308</v>
      </c>
    </row>
    <row r="41" spans="1:15" ht="15" customHeight="1">
      <c r="A41" s="29">
        <v>37</v>
      </c>
      <c r="B41" s="12" t="s">
        <v>246</v>
      </c>
      <c r="C41" s="79">
        <v>-17499.054940000002</v>
      </c>
      <c r="D41" s="67">
        <v>26309.409</v>
      </c>
      <c r="E41" s="79">
        <v>32729.518349999991</v>
      </c>
      <c r="F41" s="67">
        <v>10362.218830000005</v>
      </c>
      <c r="G41" s="79">
        <v>-12216.182029999996</v>
      </c>
      <c r="H41" s="67">
        <v>112349.73879</v>
      </c>
      <c r="I41" s="79">
        <v>129802.33624999999</v>
      </c>
      <c r="J41" s="67">
        <v>114915.31447</v>
      </c>
      <c r="K41" s="79">
        <v>113680.97555999999</v>
      </c>
      <c r="L41" s="67"/>
      <c r="M41" s="79"/>
      <c r="N41" s="67"/>
      <c r="O41" s="106" t="s">
        <v>307</v>
      </c>
    </row>
    <row r="42" spans="1:15" s="11" customFormat="1" ht="15" customHeight="1">
      <c r="A42" s="29">
        <v>38</v>
      </c>
      <c r="B42" s="73" t="s">
        <v>340</v>
      </c>
      <c r="C42" s="80">
        <v>39147.508840000002</v>
      </c>
      <c r="D42" s="70">
        <v>159680.18846</v>
      </c>
      <c r="E42" s="80">
        <v>274880.70507999999</v>
      </c>
      <c r="F42" s="70">
        <v>287526.92384</v>
      </c>
      <c r="G42" s="80">
        <v>262835.02734999999</v>
      </c>
      <c r="H42" s="70">
        <v>566347.88740000001</v>
      </c>
      <c r="I42" s="80">
        <v>673365.68110000005</v>
      </c>
      <c r="J42" s="70">
        <v>705917.28789000004</v>
      </c>
      <c r="K42" s="80">
        <v>835523.46455999988</v>
      </c>
      <c r="L42" s="70"/>
      <c r="M42" s="80"/>
      <c r="N42" s="70"/>
      <c r="O42" s="107" t="s">
        <v>306</v>
      </c>
    </row>
    <row r="44" spans="1:15" ht="15.6">
      <c r="B44" s="108" t="s">
        <v>428</v>
      </c>
    </row>
  </sheetData>
  <mergeCells count="2">
    <mergeCell ref="A2:O2"/>
    <mergeCell ref="A3:O3"/>
  </mergeCells>
  <pageMargins left="0.7" right="0.7" top="0.75" bottom="0.75" header="0.3" footer="0.3"/>
  <pageSetup paperSize="9" scale="3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6"/>
  <sheetViews>
    <sheetView zoomScale="120" zoomScaleNormal="120" workbookViewId="0">
      <pane xSplit="2" ySplit="4" topLeftCell="I5" activePane="bottomRight" state="frozen"/>
      <selection pane="topRight" activeCell="C1" sqref="C1"/>
      <selection pane="bottomLeft" activeCell="A5" sqref="A5"/>
      <selection pane="bottomRight" activeCell="N14" sqref="N14"/>
    </sheetView>
  </sheetViews>
  <sheetFormatPr defaultRowHeight="14.4"/>
  <cols>
    <col min="1" max="1" width="4.44140625" customWidth="1"/>
    <col min="2" max="2" width="13.5546875" bestFit="1" customWidth="1"/>
    <col min="3" max="14" width="15" customWidth="1"/>
    <col min="15" max="15" width="37.6640625" bestFit="1" customWidth="1"/>
  </cols>
  <sheetData>
    <row r="1" spans="1:15">
      <c r="O1" s="101" t="s">
        <v>411</v>
      </c>
    </row>
    <row r="2" spans="1:15" ht="22.8" thickBot="1">
      <c r="A2" s="139" t="s">
        <v>194</v>
      </c>
      <c r="B2" s="140"/>
      <c r="C2" s="140"/>
      <c r="D2" s="140"/>
      <c r="E2" s="140"/>
      <c r="F2" s="140"/>
      <c r="G2" s="140"/>
      <c r="H2" s="140"/>
      <c r="I2" s="140"/>
      <c r="J2" s="140"/>
      <c r="K2" s="140"/>
      <c r="L2" s="140"/>
      <c r="M2" s="140"/>
      <c r="N2" s="140"/>
      <c r="O2" s="140"/>
    </row>
    <row r="3" spans="1:15" ht="22.8" thickBot="1">
      <c r="A3" s="145" t="s">
        <v>0</v>
      </c>
      <c r="B3" s="146"/>
      <c r="C3" s="146"/>
      <c r="D3" s="146"/>
      <c r="E3" s="146"/>
      <c r="F3" s="146"/>
      <c r="G3" s="146"/>
      <c r="H3" s="146"/>
      <c r="I3" s="146"/>
      <c r="J3" s="146"/>
      <c r="K3" s="146"/>
      <c r="L3" s="146"/>
      <c r="M3" s="146"/>
      <c r="N3" s="146"/>
      <c r="O3" s="146"/>
    </row>
    <row r="4" spans="1:15" ht="31.8" thickBot="1">
      <c r="A4" s="16" t="s">
        <v>2</v>
      </c>
      <c r="B4" s="16" t="s">
        <v>32</v>
      </c>
      <c r="C4" s="51" t="s">
        <v>375</v>
      </c>
      <c r="D4" s="51" t="s">
        <v>374</v>
      </c>
      <c r="E4" s="51" t="s">
        <v>373</v>
      </c>
      <c r="F4" s="51" t="s">
        <v>372</v>
      </c>
      <c r="G4" s="51" t="s">
        <v>371</v>
      </c>
      <c r="H4" s="51" t="s">
        <v>370</v>
      </c>
      <c r="I4" s="51" t="s">
        <v>369</v>
      </c>
      <c r="J4" s="51" t="s">
        <v>368</v>
      </c>
      <c r="K4" s="51" t="s">
        <v>367</v>
      </c>
      <c r="L4" s="51" t="s">
        <v>366</v>
      </c>
      <c r="M4" s="51" t="s">
        <v>365</v>
      </c>
      <c r="N4" s="51" t="s">
        <v>364</v>
      </c>
      <c r="O4" s="16" t="s">
        <v>26</v>
      </c>
    </row>
    <row r="5" spans="1:15">
      <c r="A5">
        <v>1</v>
      </c>
      <c r="B5" s="12" t="s">
        <v>322</v>
      </c>
      <c r="C5" s="79">
        <v>11196361.422520621</v>
      </c>
      <c r="D5" s="67">
        <v>24600372.05729983</v>
      </c>
      <c r="E5" s="79">
        <v>37984656.291069858</v>
      </c>
      <c r="F5" s="67">
        <v>51466606.15904858</v>
      </c>
      <c r="G5" s="79">
        <v>65948652.751717545</v>
      </c>
      <c r="H5" s="67">
        <v>78591688.727813378</v>
      </c>
      <c r="I5" s="79">
        <v>93253299.988743335</v>
      </c>
      <c r="J5" s="67">
        <v>107621069.57283323</v>
      </c>
      <c r="K5" s="67">
        <v>121407305.91200894</v>
      </c>
      <c r="L5" s="67"/>
      <c r="M5" s="111"/>
      <c r="N5" s="67"/>
      <c r="O5" s="102" t="s">
        <v>166</v>
      </c>
    </row>
    <row r="6" spans="1:15">
      <c r="A6">
        <v>2</v>
      </c>
      <c r="B6" s="12" t="s">
        <v>287</v>
      </c>
      <c r="C6" s="79">
        <v>10678664.663259594</v>
      </c>
      <c r="D6" s="67">
        <v>21327252.114230808</v>
      </c>
      <c r="E6" s="79">
        <v>33335678.506401084</v>
      </c>
      <c r="F6" s="67">
        <v>46238290.035913281</v>
      </c>
      <c r="G6" s="79">
        <v>60148527.275192082</v>
      </c>
      <c r="H6" s="67">
        <v>67880731.31583938</v>
      </c>
      <c r="I6" s="79">
        <v>81202340.315137878</v>
      </c>
      <c r="J6" s="67">
        <v>93155295.846971229</v>
      </c>
      <c r="K6" s="67">
        <v>105043905.12906362</v>
      </c>
      <c r="L6" s="67"/>
      <c r="M6" s="111"/>
      <c r="N6" s="67"/>
      <c r="O6" s="102" t="s">
        <v>321</v>
      </c>
    </row>
  </sheetData>
  <mergeCells count="2">
    <mergeCell ref="A2:O2"/>
    <mergeCell ref="A3:O3"/>
  </mergeCells>
  <pageMargins left="0.7" right="0.7" top="0.75" bottom="0.75" header="0.3" footer="0.3"/>
  <pageSetup paperSize="9"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8"/>
  <sheetViews>
    <sheetView zoomScale="85" zoomScaleNormal="85" workbookViewId="0">
      <pane xSplit="2" ySplit="4" topLeftCell="C5" activePane="bottomRight" state="frozen"/>
      <selection pane="topRight"/>
      <selection pane="bottomLeft"/>
      <selection pane="bottomRight" activeCell="K5" sqref="K5:K6"/>
    </sheetView>
  </sheetViews>
  <sheetFormatPr defaultRowHeight="14.4"/>
  <cols>
    <col min="1" max="1" width="3.88671875" bestFit="1" customWidth="1"/>
    <col min="2" max="2" width="13.109375" bestFit="1" customWidth="1"/>
    <col min="3" max="14" width="15.33203125" customWidth="1"/>
    <col min="15" max="15" width="38.109375" bestFit="1" customWidth="1"/>
  </cols>
  <sheetData>
    <row r="1" spans="1:15">
      <c r="O1" s="101" t="s">
        <v>411</v>
      </c>
    </row>
    <row r="2" spans="1:15" ht="22.8" thickBot="1">
      <c r="A2" s="139" t="s">
        <v>194</v>
      </c>
      <c r="B2" s="140"/>
      <c r="C2" s="140"/>
      <c r="D2" s="140"/>
      <c r="E2" s="140"/>
      <c r="F2" s="140"/>
      <c r="G2" s="140"/>
      <c r="H2" s="140"/>
      <c r="I2" s="140"/>
      <c r="J2" s="140"/>
      <c r="K2" s="140"/>
      <c r="L2" s="140"/>
      <c r="M2" s="140"/>
      <c r="N2" s="140"/>
      <c r="O2" s="140"/>
    </row>
    <row r="3" spans="1:15" ht="22.8" thickBot="1">
      <c r="A3" s="145" t="s">
        <v>195</v>
      </c>
      <c r="B3" s="146"/>
      <c r="C3" s="146"/>
      <c r="D3" s="146"/>
      <c r="E3" s="146"/>
      <c r="F3" s="146"/>
      <c r="G3" s="146"/>
      <c r="H3" s="146"/>
      <c r="I3" s="146"/>
      <c r="J3" s="146"/>
      <c r="K3" s="146"/>
      <c r="L3" s="146"/>
      <c r="M3" s="146"/>
      <c r="N3" s="146"/>
      <c r="O3" s="146"/>
    </row>
    <row r="4" spans="1:15" s="64" customFormat="1" ht="31.8" thickBot="1">
      <c r="A4" s="63" t="s">
        <v>2</v>
      </c>
      <c r="B4" s="63" t="s">
        <v>32</v>
      </c>
      <c r="C4" s="51" t="s">
        <v>375</v>
      </c>
      <c r="D4" s="51" t="s">
        <v>374</v>
      </c>
      <c r="E4" s="51" t="s">
        <v>373</v>
      </c>
      <c r="F4" s="51" t="s">
        <v>372</v>
      </c>
      <c r="G4" s="51" t="s">
        <v>371</v>
      </c>
      <c r="H4" s="51" t="s">
        <v>370</v>
      </c>
      <c r="I4" s="51" t="s">
        <v>369</v>
      </c>
      <c r="J4" s="51" t="s">
        <v>368</v>
      </c>
      <c r="K4" s="51" t="s">
        <v>367</v>
      </c>
      <c r="L4" s="51" t="s">
        <v>366</v>
      </c>
      <c r="M4" s="51" t="s">
        <v>365</v>
      </c>
      <c r="N4" s="51" t="s">
        <v>364</v>
      </c>
      <c r="O4" s="63" t="s">
        <v>26</v>
      </c>
    </row>
    <row r="5" spans="1:15">
      <c r="A5" s="29">
        <v>1</v>
      </c>
      <c r="B5" s="12" t="s">
        <v>322</v>
      </c>
      <c r="C5" s="79">
        <v>1011414.4350920001</v>
      </c>
      <c r="D5" s="67">
        <v>2046868.22062</v>
      </c>
      <c r="E5" s="79">
        <v>3003954.9689099998</v>
      </c>
      <c r="F5" s="67">
        <v>4055377.6832699999</v>
      </c>
      <c r="G5" s="79">
        <v>5030335.5767700002</v>
      </c>
      <c r="H5" s="67">
        <v>5976428.1341500003</v>
      </c>
      <c r="I5" s="79">
        <v>7056870.1419900004</v>
      </c>
      <c r="J5" s="67">
        <v>8112977.9263599999</v>
      </c>
      <c r="K5" s="67">
        <v>8950347.5498399995</v>
      </c>
      <c r="L5" s="67"/>
      <c r="M5" s="79"/>
      <c r="N5" s="67"/>
      <c r="O5" s="102" t="s">
        <v>166</v>
      </c>
    </row>
    <row r="6" spans="1:15">
      <c r="A6" s="29">
        <v>2</v>
      </c>
      <c r="B6" s="12" t="s">
        <v>287</v>
      </c>
      <c r="C6" s="79">
        <v>1540630.2544819999</v>
      </c>
      <c r="D6" s="67">
        <v>2637221.2086999998</v>
      </c>
      <c r="E6" s="79">
        <v>3674103.6645599999</v>
      </c>
      <c r="F6" s="67">
        <v>4790543.7790799998</v>
      </c>
      <c r="G6" s="79">
        <v>6090047.1670599999</v>
      </c>
      <c r="H6" s="67">
        <v>7161497.0880099991</v>
      </c>
      <c r="I6" s="79">
        <v>8530753.2189799994</v>
      </c>
      <c r="J6" s="67">
        <v>9844260.0131700002</v>
      </c>
      <c r="K6" s="67">
        <v>11168888.014230002</v>
      </c>
      <c r="L6" s="67"/>
      <c r="M6" s="79"/>
      <c r="N6" s="67"/>
      <c r="O6" s="102" t="s">
        <v>321</v>
      </c>
    </row>
    <row r="7" spans="1:15">
      <c r="C7" s="28"/>
    </row>
    <row r="8" spans="1:15">
      <c r="C8" s="28"/>
    </row>
    <row r="9" spans="1:15">
      <c r="C9" s="28"/>
    </row>
    <row r="10" spans="1:15">
      <c r="C10" s="28"/>
    </row>
    <row r="11" spans="1:15">
      <c r="C11" s="28"/>
    </row>
    <row r="12" spans="1:15">
      <c r="C12" s="28"/>
    </row>
    <row r="13" spans="1:15">
      <c r="C13" s="28"/>
    </row>
    <row r="14" spans="1:15">
      <c r="C14" s="28"/>
    </row>
    <row r="15" spans="1:15">
      <c r="C15" s="28"/>
    </row>
    <row r="16" spans="1:15">
      <c r="C16" s="28"/>
    </row>
    <row r="17" spans="3:3">
      <c r="C17" s="28"/>
    </row>
    <row r="18" spans="3:3">
      <c r="C18" s="28"/>
    </row>
    <row r="19" spans="3:3">
      <c r="C19" s="28"/>
    </row>
    <row r="20" spans="3:3">
      <c r="C20" s="28"/>
    </row>
    <row r="21" spans="3:3">
      <c r="C21" s="28"/>
    </row>
    <row r="22" spans="3:3">
      <c r="C22" s="28"/>
    </row>
    <row r="23" spans="3:3">
      <c r="C23" s="28"/>
    </row>
    <row r="24" spans="3:3">
      <c r="C24" s="28"/>
    </row>
    <row r="25" spans="3:3">
      <c r="C25" s="28"/>
    </row>
    <row r="26" spans="3:3">
      <c r="C26" s="28"/>
    </row>
    <row r="27" spans="3:3">
      <c r="C27" s="28"/>
    </row>
    <row r="28" spans="3:3">
      <c r="C28" s="28"/>
    </row>
    <row r="29" spans="3:3">
      <c r="C29" s="28"/>
    </row>
    <row r="30" spans="3:3">
      <c r="C30" s="28"/>
    </row>
    <row r="31" spans="3:3">
      <c r="C31" s="28"/>
    </row>
    <row r="32" spans="3:3">
      <c r="C32" s="28"/>
    </row>
    <row r="33" spans="3:3">
      <c r="C33" s="28"/>
    </row>
    <row r="34" spans="3:3">
      <c r="C34" s="28"/>
    </row>
    <row r="35" spans="3:3">
      <c r="C35" s="28"/>
    </row>
    <row r="36" spans="3:3">
      <c r="C36" s="28"/>
    </row>
    <row r="37" spans="3:3">
      <c r="C37" s="28"/>
    </row>
    <row r="38" spans="3:3">
      <c r="C38" s="28"/>
    </row>
  </sheetData>
  <mergeCells count="2">
    <mergeCell ref="A2:O2"/>
    <mergeCell ref="A3:O3"/>
  </mergeCells>
  <pageMargins left="0.7" right="0.7" top="0.75" bottom="0.75" header="0.3" footer="0.3"/>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1"/>
  <sheetViews>
    <sheetView showGridLines="0" workbookViewId="0"/>
  </sheetViews>
  <sheetFormatPr defaultRowHeight="14.4"/>
  <cols>
    <col min="1" max="1" width="3.33203125" style="18" customWidth="1"/>
    <col min="2" max="2" width="3.33203125" customWidth="1"/>
    <col min="3" max="3" width="30.6640625" customWidth="1"/>
    <col min="4" max="4" width="50.6640625" customWidth="1"/>
    <col min="5" max="5" width="3.33203125" customWidth="1"/>
    <col min="6" max="6" width="30.6640625" customWidth="1"/>
    <col min="7" max="7" width="50.6640625" customWidth="1"/>
  </cols>
  <sheetData>
    <row r="2" spans="3:7">
      <c r="D2" s="30" t="s">
        <v>324</v>
      </c>
      <c r="E2" s="30"/>
      <c r="F2" s="30"/>
      <c r="G2" s="30" t="s">
        <v>323</v>
      </c>
    </row>
    <row r="5" spans="3:7" ht="67.5" customHeight="1">
      <c r="C5" s="31" t="s">
        <v>169</v>
      </c>
      <c r="D5" s="27" t="s">
        <v>170</v>
      </c>
      <c r="E5" s="27"/>
      <c r="F5" s="31" t="s">
        <v>173</v>
      </c>
      <c r="G5" s="26" t="s">
        <v>174</v>
      </c>
    </row>
    <row r="6" spans="3:7" ht="100.5" customHeight="1">
      <c r="D6" s="27" t="s">
        <v>171</v>
      </c>
      <c r="E6" s="27"/>
      <c r="G6" s="26" t="s">
        <v>175</v>
      </c>
    </row>
    <row r="7" spans="3:7" ht="84.75" customHeight="1">
      <c r="D7" s="27" t="s">
        <v>172</v>
      </c>
      <c r="E7" s="27"/>
      <c r="G7" s="26" t="s">
        <v>176</v>
      </c>
    </row>
    <row r="8" spans="3:7" ht="15" customHeight="1"/>
    <row r="9" spans="3:7" ht="134.25" customHeight="1">
      <c r="C9" s="31" t="s">
        <v>177</v>
      </c>
      <c r="D9" s="27" t="s">
        <v>178</v>
      </c>
      <c r="E9" s="27"/>
      <c r="F9" s="31" t="s">
        <v>179</v>
      </c>
      <c r="G9" s="26" t="s">
        <v>180</v>
      </c>
    </row>
    <row r="10" spans="3:7" ht="15" customHeight="1">
      <c r="D10" s="25"/>
      <c r="E10" s="25"/>
    </row>
    <row r="11" spans="3:7" ht="99.75" customHeight="1">
      <c r="C11" s="31" t="s">
        <v>181</v>
      </c>
      <c r="D11" s="27" t="s">
        <v>182</v>
      </c>
      <c r="E11" s="27"/>
      <c r="F11" s="31" t="s">
        <v>183</v>
      </c>
      <c r="G11" s="26" t="s">
        <v>184</v>
      </c>
    </row>
    <row r="12" spans="3:7" ht="15" customHeight="1"/>
    <row r="13" spans="3:7" ht="57" customHeight="1">
      <c r="C13" s="31" t="s">
        <v>185</v>
      </c>
      <c r="D13" s="27" t="s">
        <v>186</v>
      </c>
      <c r="E13" s="27"/>
      <c r="F13" s="31" t="s">
        <v>187</v>
      </c>
      <c r="G13" s="26" t="s">
        <v>188</v>
      </c>
    </row>
    <row r="14" spans="3:7" ht="15" customHeight="1"/>
    <row r="15" spans="3:7" ht="59.25" customHeight="1">
      <c r="C15" s="31" t="s">
        <v>325</v>
      </c>
      <c r="D15" s="32" t="s">
        <v>328</v>
      </c>
      <c r="E15" s="32"/>
      <c r="F15" s="31" t="s">
        <v>329</v>
      </c>
      <c r="G15" s="32" t="s">
        <v>326</v>
      </c>
    </row>
    <row r="16" spans="3:7" ht="15" customHeight="1">
      <c r="D16" s="24"/>
      <c r="E16" s="24"/>
    </row>
    <row r="17" spans="3:7" ht="40.5" customHeight="1">
      <c r="C17" s="31" t="s">
        <v>327</v>
      </c>
      <c r="D17" s="32" t="s">
        <v>332</v>
      </c>
      <c r="E17" s="32"/>
      <c r="F17" s="31" t="s">
        <v>330</v>
      </c>
      <c r="G17" s="32" t="s">
        <v>331</v>
      </c>
    </row>
    <row r="18" spans="3:7" ht="15" customHeight="1"/>
    <row r="19" spans="3:7" ht="57.6">
      <c r="C19" s="31" t="s">
        <v>205</v>
      </c>
      <c r="D19" s="34" t="s">
        <v>346</v>
      </c>
      <c r="F19" s="31" t="s">
        <v>213</v>
      </c>
      <c r="G19" s="25" t="s">
        <v>349</v>
      </c>
    </row>
    <row r="20" spans="3:7" ht="15.75" customHeight="1">
      <c r="C20" s="31"/>
      <c r="F20" s="31"/>
    </row>
    <row r="21" spans="3:7" ht="86.4">
      <c r="C21" s="31" t="s">
        <v>206</v>
      </c>
      <c r="D21" s="34" t="s">
        <v>347</v>
      </c>
      <c r="F21" s="31" t="s">
        <v>214</v>
      </c>
      <c r="G21" s="25" t="s">
        <v>350</v>
      </c>
    </row>
    <row r="22" spans="3:7" ht="15" customHeight="1"/>
    <row r="23" spans="3:7" ht="72">
      <c r="C23" s="31" t="s">
        <v>207</v>
      </c>
      <c r="D23" s="25" t="s">
        <v>348</v>
      </c>
      <c r="F23" s="31" t="s">
        <v>215</v>
      </c>
      <c r="G23" s="25" t="s">
        <v>352</v>
      </c>
    </row>
    <row r="24" spans="3:7" ht="18" customHeight="1"/>
    <row r="25" spans="3:7" ht="100.8">
      <c r="C25" s="31" t="s">
        <v>208</v>
      </c>
      <c r="D25" s="25" t="s">
        <v>345</v>
      </c>
      <c r="F25" s="31" t="s">
        <v>216</v>
      </c>
      <c r="G25" s="25" t="s">
        <v>351</v>
      </c>
    </row>
    <row r="26" spans="3:7" ht="22.5" customHeight="1"/>
    <row r="27" spans="3:7" ht="67.5" customHeight="1">
      <c r="C27" s="31" t="s">
        <v>209</v>
      </c>
      <c r="D27" s="25" t="s">
        <v>353</v>
      </c>
      <c r="F27" s="31" t="s">
        <v>190</v>
      </c>
      <c r="G27" s="25" t="s">
        <v>354</v>
      </c>
    </row>
    <row r="28" spans="3:7" ht="72">
      <c r="C28" s="31" t="s">
        <v>210</v>
      </c>
      <c r="D28" s="34" t="s">
        <v>355</v>
      </c>
      <c r="F28" s="31" t="s">
        <v>217</v>
      </c>
      <c r="G28" s="25" t="s">
        <v>356</v>
      </c>
    </row>
    <row r="29" spans="3:7" ht="15" customHeight="1"/>
    <row r="30" spans="3:7" ht="15" customHeight="1"/>
    <row r="31" spans="3:7" ht="15" customHeight="1"/>
  </sheetData>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view="pageBreakPreview" zoomScale="60" zoomScaleNormal="100" workbookViewId="0">
      <selection activeCell="C16" sqref="C16"/>
    </sheetView>
  </sheetViews>
  <sheetFormatPr defaultRowHeight="14.4"/>
  <cols>
    <col min="1" max="1" width="3.33203125" style="18" customWidth="1"/>
    <col min="2" max="2" width="3.33203125" style="20" customWidth="1"/>
    <col min="3" max="3" width="62.109375" bestFit="1" customWidth="1"/>
    <col min="4" max="4" width="61.6640625" customWidth="1"/>
  </cols>
  <sheetData>
    <row r="1" spans="2:5">
      <c r="B1" s="19"/>
    </row>
    <row r="2" spans="2:5">
      <c r="B2" s="19"/>
    </row>
    <row r="3" spans="2:5">
      <c r="B3" s="19"/>
    </row>
    <row r="4" spans="2:5">
      <c r="B4" s="19"/>
    </row>
    <row r="5" spans="2:5">
      <c r="B5" s="19"/>
    </row>
    <row r="6" spans="2:5">
      <c r="B6" s="19"/>
    </row>
    <row r="7" spans="2:5">
      <c r="B7" s="19"/>
    </row>
    <row r="8" spans="2:5">
      <c r="B8" s="19"/>
      <c r="C8" s="11" t="s">
        <v>16</v>
      </c>
      <c r="D8" s="11" t="s">
        <v>10</v>
      </c>
    </row>
    <row r="9" spans="2:5">
      <c r="B9" s="19"/>
      <c r="C9" t="s">
        <v>145</v>
      </c>
      <c r="D9" s="17" t="s">
        <v>15</v>
      </c>
      <c r="E9" s="17"/>
    </row>
    <row r="10" spans="2:5">
      <c r="B10" s="19"/>
    </row>
    <row r="11" spans="2:5">
      <c r="B11" s="19"/>
      <c r="C11" t="s">
        <v>11</v>
      </c>
      <c r="D11" t="s">
        <v>13</v>
      </c>
    </row>
    <row r="12" spans="2:5">
      <c r="B12" s="19"/>
      <c r="C12" t="s">
        <v>432</v>
      </c>
      <c r="D12" t="s">
        <v>432</v>
      </c>
    </row>
    <row r="13" spans="2:5">
      <c r="B13" s="19"/>
      <c r="C13" t="s">
        <v>430</v>
      </c>
      <c r="D13" t="s">
        <v>430</v>
      </c>
    </row>
    <row r="14" spans="2:5">
      <c r="B14" s="19"/>
      <c r="C14" t="s">
        <v>431</v>
      </c>
      <c r="D14" t="s">
        <v>431</v>
      </c>
    </row>
    <row r="15" spans="2:5">
      <c r="B15" s="19"/>
    </row>
    <row r="16" spans="2:5">
      <c r="B16" s="19"/>
      <c r="C16" t="s">
        <v>12</v>
      </c>
      <c r="D16" t="s">
        <v>12</v>
      </c>
    </row>
    <row r="17" spans="2:2">
      <c r="B17" s="19"/>
    </row>
    <row r="18" spans="2:2">
      <c r="B18" s="19"/>
    </row>
    <row r="19" spans="2:2">
      <c r="B19" s="19"/>
    </row>
    <row r="20" spans="2:2">
      <c r="B20" s="19"/>
    </row>
    <row r="21" spans="2:2">
      <c r="B21" s="19"/>
    </row>
    <row r="22" spans="2:2">
      <c r="B22" s="19"/>
    </row>
    <row r="23" spans="2:2">
      <c r="B23" s="19"/>
    </row>
    <row r="24" spans="2:2">
      <c r="B24" s="19"/>
    </row>
    <row r="25" spans="2:2">
      <c r="B25" s="19"/>
    </row>
    <row r="26" spans="2:2">
      <c r="B26" s="19"/>
    </row>
    <row r="27" spans="2:2">
      <c r="B27" s="19"/>
    </row>
    <row r="28" spans="2:2">
      <c r="B28" s="19"/>
    </row>
    <row r="29" spans="2:2">
      <c r="B29" s="19"/>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E34"/>
  <sheetViews>
    <sheetView showGridLines="0" view="pageBreakPreview" zoomScale="60" zoomScaleNormal="100" workbookViewId="0">
      <selection activeCell="C51" sqref="C51"/>
    </sheetView>
  </sheetViews>
  <sheetFormatPr defaultRowHeight="14.4"/>
  <cols>
    <col min="1" max="1" width="3.33203125" style="18" customWidth="1"/>
    <col min="2" max="2" width="4.5546875" customWidth="1"/>
    <col min="3" max="3" width="73.44140625" bestFit="1" customWidth="1"/>
    <col min="4" max="4" width="16.109375" customWidth="1"/>
  </cols>
  <sheetData>
    <row r="9" spans="3:5" ht="15.6">
      <c r="C9" s="21" t="s">
        <v>146</v>
      </c>
      <c r="D9" s="2"/>
      <c r="E9" s="2"/>
    </row>
    <row r="10" spans="3:5" ht="15.6">
      <c r="C10" s="21"/>
      <c r="D10" s="2"/>
      <c r="E10" s="2"/>
    </row>
    <row r="11" spans="3:5" ht="15.6">
      <c r="C11" s="21" t="s">
        <v>191</v>
      </c>
      <c r="D11" s="2"/>
      <c r="E11" s="2"/>
    </row>
    <row r="12" spans="3:5" ht="15.6">
      <c r="C12" s="21"/>
      <c r="D12" s="2"/>
      <c r="E12" s="2"/>
    </row>
    <row r="13" spans="3:5" ht="15.6">
      <c r="C13" s="21" t="s">
        <v>359</v>
      </c>
      <c r="D13" s="2"/>
      <c r="E13" s="3">
        <v>1</v>
      </c>
    </row>
    <row r="14" spans="3:5" ht="15.6">
      <c r="C14" s="21"/>
      <c r="D14" s="2"/>
      <c r="E14" s="2"/>
    </row>
    <row r="15" spans="3:5" ht="15.6">
      <c r="C15" s="21" t="s">
        <v>360</v>
      </c>
      <c r="D15" s="2"/>
      <c r="E15" s="3">
        <v>2</v>
      </c>
    </row>
    <row r="16" spans="3:5" ht="15.6">
      <c r="C16" s="21"/>
      <c r="D16" s="2"/>
      <c r="E16" s="2"/>
    </row>
    <row r="17" spans="3:5" ht="15.6">
      <c r="C17" s="21" t="s">
        <v>361</v>
      </c>
      <c r="D17" s="2"/>
      <c r="E17" s="3">
        <v>3</v>
      </c>
    </row>
    <row r="18" spans="3:5" ht="15.6">
      <c r="C18" s="21"/>
      <c r="D18" s="2"/>
      <c r="E18" s="2"/>
    </row>
    <row r="19" spans="3:5" ht="15.6">
      <c r="C19" s="21" t="s">
        <v>1</v>
      </c>
      <c r="D19" s="2"/>
      <c r="E19" s="3">
        <v>4</v>
      </c>
    </row>
    <row r="20" spans="3:5" ht="15.6">
      <c r="C20" s="21"/>
      <c r="D20" s="2"/>
      <c r="E20" s="2"/>
    </row>
    <row r="21" spans="3:5" ht="15.6">
      <c r="C21" s="21" t="s">
        <v>0</v>
      </c>
      <c r="D21" s="2"/>
      <c r="E21" s="3">
        <v>5</v>
      </c>
    </row>
    <row r="24" spans="3:5" ht="15.6">
      <c r="C24" s="21" t="s">
        <v>192</v>
      </c>
    </row>
    <row r="26" spans="3:5" ht="15.6">
      <c r="C26" s="21" t="s">
        <v>359</v>
      </c>
      <c r="E26" s="3">
        <v>6</v>
      </c>
    </row>
    <row r="27" spans="3:5" ht="15.6">
      <c r="C27" s="21"/>
    </row>
    <row r="28" spans="3:5" ht="15.6">
      <c r="C28" s="21" t="s">
        <v>360</v>
      </c>
      <c r="E28" s="3">
        <v>7</v>
      </c>
    </row>
    <row r="29" spans="3:5" ht="15.6">
      <c r="C29" s="21"/>
    </row>
    <row r="30" spans="3:5" ht="15.6">
      <c r="C30" s="21" t="s">
        <v>361</v>
      </c>
      <c r="E30" s="3">
        <v>8</v>
      </c>
    </row>
    <row r="32" spans="3:5" ht="15.6">
      <c r="C32" s="21" t="s">
        <v>193</v>
      </c>
      <c r="E32" s="3">
        <v>9</v>
      </c>
    </row>
    <row r="34" spans="3:5" ht="15.6">
      <c r="C34" s="21" t="s">
        <v>0</v>
      </c>
      <c r="E34" s="3">
        <v>10</v>
      </c>
    </row>
  </sheetData>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s>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view="pageBreakPreview" zoomScale="85" zoomScaleNormal="100" zoomScaleSheetLayoutView="85" workbookViewId="0">
      <pane xSplit="3" ySplit="2" topLeftCell="D3" activePane="bottomRight" state="frozen"/>
      <selection pane="topRight" activeCell="D1" sqref="D1"/>
      <selection pane="bottomLeft" activeCell="A3" sqref="A3"/>
      <selection pane="bottomRight" activeCell="C38" sqref="C38"/>
    </sheetView>
  </sheetViews>
  <sheetFormatPr defaultRowHeight="14.4"/>
  <cols>
    <col min="1" max="1" width="3.33203125" style="18" customWidth="1"/>
    <col min="2" max="2" width="3.33203125" customWidth="1"/>
    <col min="3" max="3" width="30.33203125" customWidth="1"/>
    <col min="4" max="10" width="23.33203125" customWidth="1"/>
    <col min="11" max="15" width="23.33203125" style="48" customWidth="1"/>
    <col min="16" max="16" width="21.6640625" bestFit="1" customWidth="1"/>
    <col min="17" max="30" width="9.109375" style="20"/>
  </cols>
  <sheetData>
    <row r="1" spans="1:30" ht="22.2">
      <c r="A1" s="137"/>
      <c r="B1" s="138"/>
      <c r="C1" s="138"/>
      <c r="D1" s="138"/>
      <c r="E1" s="138"/>
      <c r="F1" s="138"/>
      <c r="G1" s="138"/>
      <c r="H1" s="138"/>
      <c r="I1" s="138"/>
      <c r="J1" s="138"/>
      <c r="K1" s="138"/>
      <c r="L1" s="138"/>
      <c r="M1" s="138"/>
      <c r="N1" s="138"/>
      <c r="O1" s="138"/>
      <c r="P1" s="138"/>
      <c r="Q1" s="35"/>
      <c r="R1" s="35"/>
      <c r="S1" s="35"/>
      <c r="T1" s="35"/>
      <c r="U1" s="35"/>
      <c r="V1" s="35"/>
      <c r="W1" s="35"/>
      <c r="X1" s="35"/>
      <c r="Y1" s="35"/>
      <c r="Z1" s="35"/>
      <c r="AA1" s="35"/>
      <c r="AB1" s="35"/>
      <c r="AC1" s="35"/>
      <c r="AD1" s="35"/>
    </row>
    <row r="2" spans="1:30" ht="16.2" thickBot="1">
      <c r="D2" s="16" t="s">
        <v>3</v>
      </c>
      <c r="E2" s="16" t="s">
        <v>5</v>
      </c>
      <c r="F2" s="16" t="s">
        <v>6</v>
      </c>
      <c r="G2" s="16" t="s">
        <v>7</v>
      </c>
      <c r="H2" s="16" t="s">
        <v>144</v>
      </c>
      <c r="I2" s="16" t="s">
        <v>8</v>
      </c>
      <c r="J2" s="16" t="s">
        <v>9</v>
      </c>
      <c r="K2" s="44" t="s">
        <v>17</v>
      </c>
      <c r="L2" s="44" t="s">
        <v>18</v>
      </c>
      <c r="M2" s="44" t="s">
        <v>19</v>
      </c>
      <c r="N2" s="44" t="s">
        <v>20</v>
      </c>
      <c r="O2" s="44" t="s">
        <v>21</v>
      </c>
      <c r="P2" s="16" t="s">
        <v>26</v>
      </c>
      <c r="Q2" s="37"/>
    </row>
    <row r="3" spans="1:30">
      <c r="C3" t="s">
        <v>196</v>
      </c>
      <c r="D3" s="15">
        <f>'FP-Life Insurance'!C27+'FP-General Insurance'!C27+'FP- Reinsurance'!C27+'FP- Social Insurance'!C21+'FP- Mandatory Insurance'!C21</f>
        <v>1060318397.8263251</v>
      </c>
      <c r="E3" s="15">
        <f>'FP-Life Insurance'!D27+'FP-General Insurance'!D27+'FP- Reinsurance'!D27+'FP- Social Insurance'!D21+'FP- Mandatory Insurance'!D21</f>
        <v>1059355590.794126</v>
      </c>
      <c r="F3" s="15">
        <f>'FP-Life Insurance'!E27+'FP-General Insurance'!E27+'FP- Reinsurance'!E27+'FP- Social Insurance'!E21+'FP- Mandatory Insurance'!E21</f>
        <v>1074915775.8029056</v>
      </c>
      <c r="G3" s="15">
        <f>'FP-Life Insurance'!F27+'FP-General Insurance'!F27+'FP- Reinsurance'!F27+'FP- Social Insurance'!F21+'FP- Mandatory Insurance'!F21</f>
        <v>1072098403.7034413</v>
      </c>
      <c r="H3" s="15">
        <f>'FP-Life Insurance'!G27+'FP-General Insurance'!G27+'FP- Reinsurance'!G27+'FP- Social Insurance'!G21+'FP- Mandatory Insurance'!G21</f>
        <v>1069568666.7222478</v>
      </c>
      <c r="I3" s="15">
        <f>'FP-Life Insurance'!H27+'FP-General Insurance'!H27+'FP- Reinsurance'!H27+'FP- Social Insurance'!H21+'FP- Mandatory Insurance'!H21</f>
        <v>1096719338.8579252</v>
      </c>
      <c r="J3" s="15">
        <f>'FP-Life Insurance'!I27+'FP-General Insurance'!I27+'FP- Reinsurance'!I27+'FP- Social Insurance'!I21+'FP- Mandatory Insurance'!I21</f>
        <v>1104193340.8718851</v>
      </c>
      <c r="K3" s="45">
        <f>'FP-Life Insurance'!J27+'FP-General Insurance'!J27+'FP- Reinsurance'!J27+'FP- Social Insurance'!J21+'FP- Mandatory Insurance'!J21</f>
        <v>1102863854.2811787</v>
      </c>
      <c r="L3" s="45">
        <f>'FP-Life Insurance'!K27+'FP-General Insurance'!K27+'FP- Reinsurance'!K27+'FP- Social Insurance'!K21+'FP- Mandatory Insurance'!K21</f>
        <v>1103037252.1672957</v>
      </c>
      <c r="M3" s="45">
        <f>'FP-Life Insurance'!L27+'FP-General Insurance'!L27+'FP- Reinsurance'!L27+'FP- Social Insurance'!L21+'FP- Mandatory Insurance'!L21</f>
        <v>0</v>
      </c>
      <c r="N3" s="45">
        <f>'FP-Life Insurance'!M27+'FP-General Insurance'!M27+'FP- Reinsurance'!M27+'FP- Social Insurance'!M21+'FP- Mandatory Insurance'!M21</f>
        <v>0</v>
      </c>
      <c r="O3" s="45">
        <f>'FP-Life Insurance'!N27+'FP-General Insurance'!N27+'FP- Reinsurance'!N27+'FP- Social Insurance'!N21+'FP- Mandatory Insurance'!N21</f>
        <v>0</v>
      </c>
      <c r="P3" s="93" t="s">
        <v>55</v>
      </c>
    </row>
    <row r="4" spans="1:30">
      <c r="C4" t="s">
        <v>197</v>
      </c>
      <c r="D4" s="15">
        <f>'FP-Life Insurance'!C40+'FP-General Insurance'!C40+'FP- Reinsurance'!C40+'FP- Social Insurance'!C22+'FP- Mandatory Insurance'!C22</f>
        <v>173424363.01846907</v>
      </c>
      <c r="E4" s="15">
        <f>'FP-Life Insurance'!D40+'FP-General Insurance'!D40+'FP- Reinsurance'!D40+'FP- Social Insurance'!D22+'FP- Mandatory Insurance'!D22</f>
        <v>173503665.89613318</v>
      </c>
      <c r="F4" s="15">
        <f>'FP-Life Insurance'!E40+'FP-General Insurance'!E40+'FP- Reinsurance'!E40+'FP- Social Insurance'!E22+'FP- Mandatory Insurance'!E22</f>
        <v>174251707.25748268</v>
      </c>
      <c r="G4" s="15">
        <f>'FP-Life Insurance'!F40+'FP-General Insurance'!F40+'FP- Reinsurance'!F40+'FP- Social Insurance'!F22+'FP- Mandatory Insurance'!F22</f>
        <v>183095170.07621685</v>
      </c>
      <c r="H4" s="15">
        <f>'FP-Life Insurance'!G40+'FP-General Insurance'!G40+'FP- Reinsurance'!G40+'FP- Social Insurance'!G22+'FP- Mandatory Insurance'!G22</f>
        <v>182634629.62698978</v>
      </c>
      <c r="I4" s="15">
        <f>'FP-Life Insurance'!H40+'FP-General Insurance'!H40+'FP- Reinsurance'!H40+'FP- Social Insurance'!H22+'FP- Mandatory Insurance'!H22</f>
        <v>185669780.16081387</v>
      </c>
      <c r="J4" s="15">
        <f>'FP-Life Insurance'!I40+'FP-General Insurance'!I40+'FP- Reinsurance'!I40+'FP- Social Insurance'!I22+'FP- Mandatory Insurance'!I22</f>
        <v>185883085.33614257</v>
      </c>
      <c r="K4" s="45">
        <f>'FP-Life Insurance'!J40+'FP-General Insurance'!J40+'FP- Reinsurance'!J40+'FP- Social Insurance'!J22+'FP- Mandatory Insurance'!J22</f>
        <v>187008787.15848362</v>
      </c>
      <c r="L4" s="45">
        <f>'FP-Life Insurance'!K40+'FP-General Insurance'!K40+'FP- Reinsurance'!K40+'FP- Social Insurance'!K22+'FP- Mandatory Insurance'!K22</f>
        <v>186234112.75121182</v>
      </c>
      <c r="M4" s="45">
        <f>'FP-Life Insurance'!L40+'FP-General Insurance'!L40+'FP- Reinsurance'!L40+'FP- Social Insurance'!L22+'FP- Mandatory Insurance'!L22</f>
        <v>0</v>
      </c>
      <c r="N4" s="45">
        <f>'FP-Life Insurance'!M40+'FP-General Insurance'!M40+'FP- Reinsurance'!M40+'FP- Social Insurance'!M22+'FP- Mandatory Insurance'!M22</f>
        <v>0</v>
      </c>
      <c r="O4" s="45">
        <f>'FP-Life Insurance'!N40+'FP-General Insurance'!N40+'FP- Reinsurance'!N40+'FP- Social Insurance'!N22+'FP- Mandatory Insurance'!N22</f>
        <v>0</v>
      </c>
      <c r="P4" s="93" t="s">
        <v>89</v>
      </c>
    </row>
    <row r="5" spans="1:30">
      <c r="C5" t="s">
        <v>22</v>
      </c>
      <c r="D5" s="15">
        <f>'FP-Life Insurance'!C41+'FP-General Insurance'!C41+'FP- Reinsurance'!C41+'FP- Social Insurance'!C23+'FP- Mandatory Insurance'!C23</f>
        <v>1233742760.8453243</v>
      </c>
      <c r="E5" s="15">
        <f>'FP-Life Insurance'!D41+'FP-General Insurance'!D41+'FP- Reinsurance'!D41+'FP- Social Insurance'!D23+'FP- Mandatory Insurance'!D23</f>
        <v>1232859256.6908088</v>
      </c>
      <c r="F5" s="15">
        <f>'FP-Life Insurance'!E41+'FP-General Insurance'!E41+'FP- Reinsurance'!E41+'FP- Social Insurance'!E23+'FP- Mandatory Insurance'!E23</f>
        <v>1249167483.0609283</v>
      </c>
      <c r="G5" s="15">
        <f>'FP-Life Insurance'!F41+'FP-General Insurance'!F41+'FP- Reinsurance'!F41+'FP- Social Insurance'!F23+'FP- Mandatory Insurance'!F23</f>
        <v>1255193573.780138</v>
      </c>
      <c r="H5" s="15">
        <f>'FP-Life Insurance'!G41+'FP-General Insurance'!G41+'FP- Reinsurance'!G41+'FP- Social Insurance'!G23+'FP- Mandatory Insurance'!G23</f>
        <v>1252203296.3497381</v>
      </c>
      <c r="I5" s="15">
        <f>'FP-Life Insurance'!H41+'FP-General Insurance'!H41+'FP- Reinsurance'!H41+'FP- Social Insurance'!H23+'FP- Mandatory Insurance'!H23</f>
        <v>1282389119.0192497</v>
      </c>
      <c r="J5" s="15">
        <f>'FP-Life Insurance'!I41+'FP-General Insurance'!I41+'FP- Reinsurance'!I41+'FP- Social Insurance'!I23+'FP- Mandatory Insurance'!I23</f>
        <v>1290076426.2085378</v>
      </c>
      <c r="K5" s="45">
        <f>'FP-Life Insurance'!J41+'FP-General Insurance'!J41+'FP- Reinsurance'!J41+'FP- Social Insurance'!J23+'FP- Mandatory Insurance'!J23</f>
        <v>1289872641.4401221</v>
      </c>
      <c r="L5" s="45">
        <f>'FP-Life Insurance'!K41+'FP-General Insurance'!K41+'FP- Reinsurance'!K41+'FP- Social Insurance'!K23+'FP- Mandatory Insurance'!K23</f>
        <v>1289271364.9190674</v>
      </c>
      <c r="M5" s="45">
        <f>'FP-Life Insurance'!L41+'FP-General Insurance'!L41+'FP- Reinsurance'!L41+'FP- Social Insurance'!L23+'FP- Mandatory Insurance'!L23</f>
        <v>0</v>
      </c>
      <c r="N5" s="45">
        <f>'FP-Life Insurance'!M41+'FP-General Insurance'!M41+'FP- Reinsurance'!M41+'FP- Social Insurance'!M23+'FP- Mandatory Insurance'!M23</f>
        <v>0</v>
      </c>
      <c r="O5" s="45">
        <f>'FP-Life Insurance'!N41+'FP-General Insurance'!N41+'FP- Reinsurance'!N41+'FP- Social Insurance'!N23+'FP- Mandatory Insurance'!N23</f>
        <v>0</v>
      </c>
      <c r="P5" s="93" t="s">
        <v>90</v>
      </c>
    </row>
    <row r="6" spans="1:30">
      <c r="P6" s="93"/>
    </row>
    <row r="7" spans="1:30">
      <c r="C7" t="s">
        <v>198</v>
      </c>
      <c r="D7" s="15">
        <f>'FP-Life Insurance'!C55+'FP-General Insurance'!C55+'FP- Reinsurance'!C55+'FP- Social Insurance'!C24+'FP- Mandatory Insurance'!C24</f>
        <v>745316882.69830143</v>
      </c>
      <c r="E7" s="15">
        <f>'FP-Life Insurance'!D55+'FP-General Insurance'!D55+'FP- Reinsurance'!D55+'FP- Social Insurance'!D24+'FP- Mandatory Insurance'!D24</f>
        <v>742988900.61021805</v>
      </c>
      <c r="F7" s="15">
        <f>'FP-Life Insurance'!E55+'FP-General Insurance'!E55+'FP- Reinsurance'!E55+'FP- Social Insurance'!E24+'FP- Mandatory Insurance'!E24</f>
        <v>753834328.08001792</v>
      </c>
      <c r="G7" s="15">
        <f>'FP-Life Insurance'!F55+'FP-General Insurance'!F55+'FP- Reinsurance'!F55+'FP- Social Insurance'!F24+'FP- Mandatory Insurance'!F24</f>
        <v>762431941.21909034</v>
      </c>
      <c r="H7" s="15">
        <f>'FP-Life Insurance'!G55+'FP-General Insurance'!G55+'FP- Reinsurance'!G55+'FP- Social Insurance'!G24+'FP- Mandatory Insurance'!G24</f>
        <v>760014804.14046729</v>
      </c>
      <c r="I7" s="15">
        <f>'FP-Life Insurance'!H55+'FP-General Insurance'!H55+'FP- Reinsurance'!H55+'FP- Social Insurance'!H24+'FP- Mandatory Insurance'!H24</f>
        <v>772950914.42100596</v>
      </c>
      <c r="J7" s="15">
        <f>'FP-Life Insurance'!I55+'FP-General Insurance'!I55+'FP- Reinsurance'!I55+'FP- Social Insurance'!I24+'FP- Mandatory Insurance'!I24</f>
        <v>779875387.52407479</v>
      </c>
      <c r="K7" s="45">
        <f>'FP-Life Insurance'!J55+'FP-General Insurance'!J55+'FP- Reinsurance'!J55+'FP- Social Insurance'!J24+'FP- Mandatory Insurance'!J24</f>
        <v>780854174.8990252</v>
      </c>
      <c r="L7" s="45">
        <f>'FP-Life Insurance'!K55+'FP-General Insurance'!K55+'FP- Reinsurance'!K55+'FP- Social Insurance'!K24+'FP- Mandatory Insurance'!K24</f>
        <v>782909187.00551832</v>
      </c>
      <c r="M7" s="45">
        <f>'FP-Life Insurance'!L55+'FP-General Insurance'!L55+'FP- Reinsurance'!L55+'FP- Social Insurance'!L24+'FP- Mandatory Insurance'!L24</f>
        <v>0</v>
      </c>
      <c r="N7" s="45">
        <f>'FP-Life Insurance'!M55+'FP-General Insurance'!M55+'FP- Reinsurance'!M55+'FP- Social Insurance'!M24+'FP- Mandatory Insurance'!M24</f>
        <v>0</v>
      </c>
      <c r="O7" s="45">
        <f>'FP-Life Insurance'!N55+'FP-General Insurance'!N55+'FP- Reinsurance'!N55+'FP- Social Insurance'!N24+'FP- Mandatory Insurance'!N24</f>
        <v>0</v>
      </c>
      <c r="P7" s="93" t="s">
        <v>100</v>
      </c>
    </row>
    <row r="8" spans="1:30">
      <c r="C8" t="s">
        <v>199</v>
      </c>
      <c r="D8" s="15">
        <f>'FP-Life Insurance'!C56+'FP-General Insurance'!C56+'FP- Reinsurance'!C56</f>
        <v>1548572.8893000002</v>
      </c>
      <c r="E8" s="15">
        <f>'FP-Life Insurance'!D56+'FP-General Insurance'!D56+'FP- Reinsurance'!D56</f>
        <v>1550594.8814699999</v>
      </c>
      <c r="F8" s="15">
        <f>'FP-Life Insurance'!E56+'FP-General Insurance'!E56+'FP- Reinsurance'!E56</f>
        <v>1549899.9378800001</v>
      </c>
      <c r="G8" s="15">
        <f>'FP-Life Insurance'!F56+'FP-General Insurance'!F56+'FP- Reinsurance'!F56</f>
        <v>1546411.3753</v>
      </c>
      <c r="H8" s="15">
        <f>'FP-Life Insurance'!G56+'FP-General Insurance'!G56+'FP- Reinsurance'!G56</f>
        <v>1593784.6694699998</v>
      </c>
      <c r="I8" s="15">
        <f>'FP-Life Insurance'!H56+'FP-General Insurance'!H56+'FP- Reinsurance'!H56</f>
        <v>1593324.4131599998</v>
      </c>
      <c r="J8" s="15">
        <f>'FP-Life Insurance'!I56+'FP-General Insurance'!I56+'FP- Reinsurance'!I56</f>
        <v>1592816.6217499999</v>
      </c>
      <c r="K8" s="45">
        <f>'FP-Life Insurance'!J56+'FP-General Insurance'!J56+'FP- Reinsurance'!J56</f>
        <v>1549610.0715099999</v>
      </c>
      <c r="L8" s="45">
        <f>'FP-Life Insurance'!K56+'FP-General Insurance'!K56+'FP- Reinsurance'!K56</f>
        <v>1544229.4951099998</v>
      </c>
      <c r="M8" s="45">
        <f>'FP-Life Insurance'!L56+'FP-General Insurance'!L56+'FP- Reinsurance'!L56</f>
        <v>0</v>
      </c>
      <c r="N8" s="45">
        <f>'FP-Life Insurance'!M56+'FP-General Insurance'!M56+'FP- Reinsurance'!M56</f>
        <v>0</v>
      </c>
      <c r="O8" s="45">
        <f>'FP-Life Insurance'!N56+'FP-General Insurance'!N56+'FP- Reinsurance'!N56</f>
        <v>0</v>
      </c>
      <c r="P8" s="93" t="s">
        <v>201</v>
      </c>
    </row>
    <row r="9" spans="1:30">
      <c r="C9" t="s">
        <v>200</v>
      </c>
      <c r="D9" s="15">
        <f>'FP-Life Insurance'!C61+'FP-General Insurance'!C61+'FP- Reinsurance'!C61+'FP- Social Insurance'!C25+'FP- Mandatory Insurance'!C25</f>
        <v>486877305.23595268</v>
      </c>
      <c r="E9" s="15">
        <f>'FP-Life Insurance'!D61+'FP-General Insurance'!D61+'FP- Reinsurance'!D61+'FP- Social Insurance'!D25+'FP- Mandatory Insurance'!D25</f>
        <v>488319761.19203085</v>
      </c>
      <c r="F9" s="15">
        <f>'FP-Life Insurance'!E61+'FP-General Insurance'!E61+'FP- Reinsurance'!E61+'FP- Social Insurance'!E25+'FP- Mandatory Insurance'!E25</f>
        <v>493783255.06777036</v>
      </c>
      <c r="G9" s="15">
        <f>'FP-Life Insurance'!F61+'FP-General Insurance'!F61+'FP- Reinsurance'!F61+'FP- Social Insurance'!F25+'FP- Mandatory Insurance'!F25</f>
        <v>491215221.18585771</v>
      </c>
      <c r="H9" s="15">
        <f>'FP-Life Insurance'!G61+'FP-General Insurance'!G61+'FP- Reinsurance'!G61+'FP- Social Insurance'!G25+'FP- Mandatory Insurance'!G25</f>
        <v>490594707.5501405</v>
      </c>
      <c r="I9" s="15">
        <f>'FP-Life Insurance'!H61+'FP-General Insurance'!H61+'FP- Reinsurance'!H61+'FP- Social Insurance'!H25+'FP- Mandatory Insurance'!H25</f>
        <v>507844880.18385321</v>
      </c>
      <c r="J9" s="15">
        <f>'FP-Life Insurance'!I61+'FP-General Insurance'!I61+'FP- Reinsurance'!I61+'FP- Social Insurance'!I25+'FP- Mandatory Insurance'!I25</f>
        <v>508608222.07939273</v>
      </c>
      <c r="K9" s="45">
        <f>'FP-Life Insurance'!J61+'FP-General Insurance'!J61+'FP- Reinsurance'!J61+'FP- Social Insurance'!J25+'FP- Mandatory Insurance'!J25</f>
        <v>507468856.49904704</v>
      </c>
      <c r="L9" s="45">
        <f>'FP-Life Insurance'!K61+'FP-General Insurance'!K61+'FP- Reinsurance'!K61+'FP- Social Insurance'!K25+'FP- Mandatory Insurance'!K25</f>
        <v>504817948.40017909</v>
      </c>
      <c r="M9" s="45">
        <f>'FP-Life Insurance'!L61+'FP-General Insurance'!L61+'FP- Reinsurance'!L61+'FP- Social Insurance'!L25+'FP- Mandatory Insurance'!L25</f>
        <v>0</v>
      </c>
      <c r="N9" s="45">
        <f>'FP-Life Insurance'!M61+'FP-General Insurance'!M61+'FP- Reinsurance'!M61+'FP- Social Insurance'!M25+'FP- Mandatory Insurance'!M25</f>
        <v>0</v>
      </c>
      <c r="O9" s="45">
        <f>'FP-Life Insurance'!N61+'FP-General Insurance'!N61+'FP- Reinsurance'!N61+'FP- Social Insurance'!N25+'FP- Mandatory Insurance'!N25</f>
        <v>0</v>
      </c>
      <c r="P9" s="93" t="s">
        <v>107</v>
      </c>
    </row>
    <row r="10" spans="1:30">
      <c r="K10" s="45"/>
      <c r="P10" s="93"/>
    </row>
    <row r="11" spans="1:30">
      <c r="C11" t="s">
        <v>357</v>
      </c>
      <c r="D11" s="33">
        <f>'IS-Life Insurance'!C5+'IS-General Insurance'!C7+'IS-Reinsurance'!C7+'IS-Social Insurance'!C5+'IS-Mandatory Insurance'!C5</f>
        <v>36052393.122952625</v>
      </c>
      <c r="E11" s="33">
        <f>'IS-Life Insurance'!D5+'IS-General Insurance'!D7+'IS-Reinsurance'!D7+'IS-Social Insurance'!D5+'IS-Mandatory Insurance'!D5</f>
        <v>71086992.950399846</v>
      </c>
      <c r="F11" s="33">
        <f>'IS-Life Insurance'!E5+'IS-General Insurance'!E7+'IS-Reinsurance'!E7+'IS-Social Insurance'!E5+'IS-Mandatory Insurance'!E5</f>
        <v>110251086.67380984</v>
      </c>
      <c r="G11" s="33">
        <f>'IS-Life Insurance'!F5+'IS-General Insurance'!F7+'IS-Reinsurance'!F7+'IS-Social Insurance'!F5+'IS-Mandatory Insurance'!F5</f>
        <v>148466723.75991857</v>
      </c>
      <c r="H11" s="33">
        <f>'IS-Life Insurance'!G5+'IS-General Insurance'!G7+'IS-Reinsurance'!G7+'IS-Social Insurance'!G5+'IS-Mandatory Insurance'!G5</f>
        <v>185991658.85573754</v>
      </c>
      <c r="I11" s="33">
        <f>'IS-Life Insurance'!H5+'IS-General Insurance'!H7+'IS-Reinsurance'!H7+'IS-Social Insurance'!H5+'IS-Mandatory Insurance'!H5</f>
        <v>221141322.63751337</v>
      </c>
      <c r="J11" s="33">
        <f>'IS-Life Insurance'!I5+'IS-General Insurance'!I7+'IS-Reinsurance'!I7+'IS-Social Insurance'!I5+'IS-Mandatory Insurance'!I5</f>
        <v>263421902.02725333</v>
      </c>
      <c r="K11" s="46">
        <f>'IS-Life Insurance'!J5+'IS-General Insurance'!J7+'IS-Reinsurance'!J7+'IS-Social Insurance'!J5+'IS-Mandatory Insurance'!J5</f>
        <v>303442510.7928558</v>
      </c>
      <c r="L11" s="46">
        <f>'IS-Life Insurance'!K5+'IS-General Insurance'!K7+'IS-Reinsurance'!K7+'IS-Social Insurance'!K5+'IS-Mandatory Insurance'!K5</f>
        <v>342509682.93154889</v>
      </c>
      <c r="M11" s="46">
        <f>'IS-Life Insurance'!L5+'IS-General Insurance'!L7+'IS-Reinsurance'!L7+'IS-Social Insurance'!L5+'IS-Mandatory Insurance'!L5</f>
        <v>0</v>
      </c>
      <c r="N11" s="46">
        <f>'IS-Life Insurance'!M5+'IS-General Insurance'!M7+'IS-Reinsurance'!M7+'IS-Social Insurance'!M5+'IS-Mandatory Insurance'!M5</f>
        <v>0</v>
      </c>
      <c r="O11" s="46">
        <f>'IS-Life Insurance'!N5+'IS-General Insurance'!N7+'IS-Reinsurance'!N7+'IS-Social Insurance'!N5+'IS-Mandatory Insurance'!N5</f>
        <v>0</v>
      </c>
      <c r="P11" s="93" t="s">
        <v>203</v>
      </c>
    </row>
    <row r="12" spans="1:30">
      <c r="C12" t="s">
        <v>202</v>
      </c>
      <c r="D12" s="28">
        <f>'IS-Life Insurance'!C13+'IS-Life Insurance'!C14+'IS-General Insurance'!C21+'IS-Reinsurance'!C21+'IS-Social Insurance'!C6+'IS-Mandatory Insurance'!C6</f>
        <v>27662120.208021596</v>
      </c>
      <c r="E12" s="28">
        <f>'IS-Life Insurance'!D13+'IS-Life Insurance'!D14+'IS-General Insurance'!D21+'IS-Reinsurance'!D21+'IS-Mandatory Insurance'!D6+'IS-Social Insurance'!D6</f>
        <v>54198081.424830809</v>
      </c>
      <c r="F12" s="28">
        <f>'IS-Life Insurance'!E13+'IS-Life Insurance'!E14+'IS-General Insurance'!E21+'IS-Reinsurance'!E21+'IS-Mandatory Insurance'!E6+'IS-Social Insurance'!E6</f>
        <v>83643587.148311079</v>
      </c>
      <c r="G12" s="28">
        <f>'IS-Life Insurance'!F13+'IS-Life Insurance'!F14+'IS-General Insurance'!F21+'IS-Reinsurance'!F21+'IS-Mandatory Insurance'!F6+'IS-Social Insurance'!F6</f>
        <v>115581440.38686329</v>
      </c>
      <c r="H12" s="28">
        <f>'IS-Life Insurance'!G13+'IS-Life Insurance'!G14+'IS-General Insurance'!G21+'IS-Reinsurance'!G21+'IS-Mandatory Insurance'!G6+'IS-Social Insurance'!G6</f>
        <v>147589386.30466208</v>
      </c>
      <c r="I12" s="28">
        <f>'IS-Life Insurance'!H13+'IS-Life Insurance'!H14+'IS-General Insurance'!H21+'IS-Reinsurance'!H21+'IS-Mandatory Insurance'!H6+'IS-Social Insurance'!H6</f>
        <v>168479856.64895937</v>
      </c>
      <c r="J12" s="28">
        <f>'IS-Life Insurance'!I13+'IS-Life Insurance'!I14+'IS-General Insurance'!I21+'IS-Reinsurance'!I21+'IS-Mandatory Insurance'!I6+'IS-Social Insurance'!I6</f>
        <v>201575160.25900787</v>
      </c>
      <c r="K12" s="47">
        <f>'IS-Life Insurance'!J13+'IS-Life Insurance'!J14+'IS-General Insurance'!J21+'IS-Reinsurance'!J21+'IS-Mandatory Insurance'!J6+'IS-Social Insurance'!J6</f>
        <v>232297593.15037662</v>
      </c>
      <c r="L12" s="47">
        <f>'IS-Life Insurance'!K13+'IS-Life Insurance'!K14+'IS-General Insurance'!K21+'IS-Reinsurance'!K21+'IS-Mandatory Insurance'!K6+'IS-Social Insurance'!K6</f>
        <v>261928111.64373362</v>
      </c>
      <c r="M12" s="47">
        <f>'IS-Life Insurance'!L13+'IS-Life Insurance'!L14+'IS-General Insurance'!L21+'IS-Reinsurance'!L21+'IS-Mandatory Insurance'!L6+'IS-Social Insurance'!L6</f>
        <v>0</v>
      </c>
      <c r="N12" s="47">
        <f>'IS-Life Insurance'!M13+'IS-Life Insurance'!M14+'IS-General Insurance'!M21+'IS-Reinsurance'!M21+'IS-Mandatory Insurance'!M6+'IS-Social Insurance'!M6</f>
        <v>0</v>
      </c>
      <c r="O12" s="47">
        <f>'IS-Life Insurance'!N13+'IS-Life Insurance'!N14+'IS-General Insurance'!N21+'IS-Reinsurance'!N21+'IS-Mandatory Insurance'!N6+'IS-Social Insurance'!N6</f>
        <v>0</v>
      </c>
      <c r="P12" s="93" t="s">
        <v>189</v>
      </c>
    </row>
    <row r="13" spans="1:30">
      <c r="E13" s="28"/>
      <c r="F13" s="15"/>
    </row>
    <row r="14" spans="1:30">
      <c r="E14" s="28"/>
    </row>
    <row r="15" spans="1:30">
      <c r="C15" s="11" t="s">
        <v>358</v>
      </c>
      <c r="E15" s="28"/>
    </row>
    <row r="16" spans="1:30">
      <c r="C16" s="11" t="s">
        <v>409</v>
      </c>
    </row>
  </sheetData>
  <sheetProtection password="BBAF" sheet="1" objects="1" scenarios="1"/>
  <mergeCells count="1">
    <mergeCell ref="A1:P1"/>
  </mergeCells>
  <pageMargins left="0.7" right="0.7" top="0.75" bottom="0.75" header="0.3" footer="0.3"/>
  <pageSetup paperSize="9" scale="38" fitToHeight="0" orientation="landscape" r:id="rId1"/>
  <colBreaks count="1" manualBreakCount="1">
    <brk id="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zoomScale="70" zoomScaleNormal="70" workbookViewId="0">
      <pane xSplit="3" ySplit="2" topLeftCell="D3" activePane="bottomRight" state="frozen"/>
      <selection pane="topRight" activeCell="D1" sqref="D1"/>
      <selection pane="bottomLeft" activeCell="A3" sqref="A3"/>
      <selection pane="bottomRight" activeCell="A2" sqref="A2"/>
    </sheetView>
  </sheetViews>
  <sheetFormatPr defaultRowHeight="14.4"/>
  <cols>
    <col min="1" max="1" width="3.33203125" style="18" customWidth="1"/>
    <col min="2" max="2" width="3.33203125" customWidth="1"/>
    <col min="3" max="3" width="84.33203125" style="34" customWidth="1"/>
    <col min="4" max="15" width="16.44140625" customWidth="1"/>
    <col min="16" max="16" width="74" style="34" customWidth="1"/>
    <col min="17" max="30" width="9.109375" style="20"/>
  </cols>
  <sheetData>
    <row r="1" spans="1:30" ht="22.2">
      <c r="A1" s="137"/>
      <c r="B1" s="138"/>
      <c r="C1" s="138"/>
      <c r="D1" s="138"/>
      <c r="E1" s="138"/>
      <c r="F1" s="138"/>
      <c r="G1" s="138"/>
      <c r="H1" s="138"/>
      <c r="I1" s="138"/>
      <c r="J1" s="138"/>
      <c r="K1" s="138"/>
      <c r="L1" s="138"/>
      <c r="M1" s="138"/>
      <c r="N1" s="138"/>
      <c r="O1" s="138"/>
      <c r="P1" s="138"/>
      <c r="Q1" s="35"/>
      <c r="R1" s="35"/>
      <c r="S1" s="35"/>
      <c r="T1" s="35"/>
      <c r="U1" s="35"/>
      <c r="V1" s="35"/>
      <c r="W1" s="35"/>
      <c r="X1" s="35"/>
      <c r="Y1" s="35"/>
      <c r="Z1" s="35"/>
      <c r="AA1" s="35"/>
      <c r="AB1" s="35"/>
      <c r="AC1" s="35"/>
      <c r="AD1" s="35"/>
    </row>
    <row r="2" spans="1:30" s="50" customFormat="1" ht="31.8" thickBot="1">
      <c r="A2" s="49"/>
      <c r="D2" s="51" t="s">
        <v>375</v>
      </c>
      <c r="E2" s="51" t="s">
        <v>374</v>
      </c>
      <c r="F2" s="51" t="s">
        <v>373</v>
      </c>
      <c r="G2" s="51" t="s">
        <v>372</v>
      </c>
      <c r="H2" s="51" t="s">
        <v>371</v>
      </c>
      <c r="I2" s="51" t="s">
        <v>370</v>
      </c>
      <c r="J2" s="51" t="s">
        <v>369</v>
      </c>
      <c r="K2" s="51" t="s">
        <v>368</v>
      </c>
      <c r="L2" s="51" t="s">
        <v>367</v>
      </c>
      <c r="M2" s="51" t="s">
        <v>366</v>
      </c>
      <c r="N2" s="51" t="s">
        <v>365</v>
      </c>
      <c r="O2" s="51" t="s">
        <v>364</v>
      </c>
      <c r="P2" s="51" t="s">
        <v>26</v>
      </c>
      <c r="Q2" s="52"/>
      <c r="R2" s="52"/>
      <c r="S2" s="52"/>
      <c r="T2" s="52"/>
      <c r="U2" s="52"/>
      <c r="V2" s="52"/>
      <c r="W2" s="52"/>
      <c r="X2" s="52"/>
      <c r="Y2" s="52"/>
      <c r="Z2" s="52"/>
      <c r="AA2" s="52"/>
      <c r="AB2" s="52"/>
      <c r="AC2" s="52"/>
      <c r="AD2" s="52"/>
    </row>
    <row r="3" spans="1:30" s="20" customFormat="1" ht="22.95" customHeight="1">
      <c r="A3" s="18"/>
      <c r="B3"/>
      <c r="C3" s="65" t="s">
        <v>204</v>
      </c>
      <c r="D3" s="64"/>
      <c r="E3" s="64"/>
      <c r="F3" s="64"/>
      <c r="G3" s="64"/>
      <c r="H3" s="64"/>
      <c r="I3" s="64"/>
      <c r="J3" s="64"/>
      <c r="K3" s="64"/>
      <c r="L3" s="64"/>
      <c r="M3" s="64"/>
      <c r="N3" s="64"/>
      <c r="O3" s="64"/>
      <c r="P3" s="50"/>
    </row>
    <row r="4" spans="1:30" s="20" customFormat="1" ht="22.95" customHeight="1">
      <c r="A4" s="18"/>
      <c r="B4"/>
      <c r="C4" s="50" t="s">
        <v>205</v>
      </c>
      <c r="D4" s="66">
        <f>IFERROR('IS-Life Insurance'!C5/('IS-Life Insurance'!C13+'IS-Life Insurance'!C14),"-")</f>
        <v>1.263045970832319</v>
      </c>
      <c r="E4" s="66">
        <f>IFERROR('IS-Life Insurance'!D5/('IS-Life Insurance'!D13+'IS-Life Insurance'!D14),"-")</f>
        <v>1.2183368959738312</v>
      </c>
      <c r="F4" s="66">
        <f>IFERROR('IS-Life Insurance'!E5/('IS-Life Insurance'!E13+'IS-Life Insurance'!E14),"-")</f>
        <v>1.2166074307657639</v>
      </c>
      <c r="G4" s="66">
        <f>IFERROR('IS-Life Insurance'!F5/('IS-Life Insurance'!F13+'IS-Life Insurance'!F14),"-")</f>
        <v>1.1655692342361514</v>
      </c>
      <c r="H4" s="66">
        <f>IFERROR('IS-Life Insurance'!G5/('IS-Life Insurance'!G13+'IS-Life Insurance'!G14),"-")</f>
        <v>1.1542045589715619</v>
      </c>
      <c r="I4" s="66">
        <f>IFERROR('IS-Life Insurance'!H5/('IS-Life Insurance'!H13+'IS-Life Insurance'!H14),"-")</f>
        <v>1.1722726028201411</v>
      </c>
      <c r="J4" s="66">
        <f>IFERROR('IS-Life Insurance'!I5/('IS-Life Insurance'!I13+'IS-Life Insurance'!I14),"-")</f>
        <v>1.1927612569317085</v>
      </c>
      <c r="K4" s="66">
        <f>IFERROR('IS-Life Insurance'!J5/('IS-Life Insurance'!J13+'IS-Life Insurance'!J14),"-")</f>
        <v>1.1927395044324876</v>
      </c>
      <c r="L4" s="66">
        <f>IFERROR('IS-Life Insurance'!K5/('IS-Life Insurance'!K13+'IS-Life Insurance'!K14),"-")</f>
        <v>1.2073546225317979</v>
      </c>
      <c r="M4" s="66" t="str">
        <f>IFERROR('IS-Life Insurance'!L5/('IS-Life Insurance'!L13+'IS-Life Insurance'!L14),"-")</f>
        <v>-</v>
      </c>
      <c r="N4" s="66" t="str">
        <f>IFERROR('IS-Life Insurance'!M5/('IS-Life Insurance'!M13+'IS-Life Insurance'!M14),"-")</f>
        <v>-</v>
      </c>
      <c r="O4" s="66" t="str">
        <f>IFERROR('IS-Life Insurance'!N5/('IS-Life Insurance'!N13+'IS-Life Insurance'!N14),"-")</f>
        <v>-</v>
      </c>
      <c r="P4" s="94" t="s">
        <v>213</v>
      </c>
    </row>
    <row r="5" spans="1:30" s="20" customFormat="1" ht="22.95" customHeight="1">
      <c r="A5" s="18"/>
      <c r="B5"/>
      <c r="C5" s="50" t="s">
        <v>206</v>
      </c>
      <c r="D5" s="66">
        <f>IFERROR('IS-Life Insurance'!C5/('IS-Life Insurance'!C13+'IS-Life Insurance'!C14+'IS-Life Insurance'!C26+'IS-Life Insurance'!C27+'IS-Life Insurance'!C28+'IS-Life Insurance'!C29),"-")</f>
        <v>1.1270725727615001</v>
      </c>
      <c r="E5" s="66">
        <f>IFERROR('IS-Life Insurance'!D5/('IS-Life Insurance'!D13+'IS-Life Insurance'!D14+'IS-Life Insurance'!D26+'IS-Life Insurance'!D27+'IS-Life Insurance'!D28+'IS-Life Insurance'!D29),"-")</f>
        <v>1.083311913737989</v>
      </c>
      <c r="F5" s="66">
        <f>IFERROR('IS-Life Insurance'!E5/('IS-Life Insurance'!E13+'IS-Life Insurance'!E14+'IS-Life Insurance'!E26+'IS-Life Insurance'!E27+'IS-Life Insurance'!E28+'IS-Life Insurance'!E29),"-")</f>
        <v>1.0821879824064962</v>
      </c>
      <c r="G5" s="66">
        <f>IFERROR('IS-Life Insurance'!F5/('IS-Life Insurance'!F13+'IS-Life Insurance'!F14+'IS-Life Insurance'!F26+'IS-Life Insurance'!F27+'IS-Life Insurance'!F28+'IS-Life Insurance'!F29),"-")</f>
        <v>1.0396427226592722</v>
      </c>
      <c r="H5" s="66">
        <f>IFERROR('IS-Life Insurance'!G5/('IS-Life Insurance'!G13+'IS-Life Insurance'!G14+'IS-Life Insurance'!G26+'IS-Life Insurance'!G27+'IS-Life Insurance'!G28+'IS-Life Insurance'!G29),"-")</f>
        <v>1.0300451463082465</v>
      </c>
      <c r="I5" s="66">
        <f>IFERROR('IS-Life Insurance'!H5/('IS-Life Insurance'!H13+'IS-Life Insurance'!H14+'IS-Life Insurance'!H26+'IS-Life Insurance'!H27+'IS-Life Insurance'!H28+'IS-Life Insurance'!H29),"-")</f>
        <v>1.0417628632483928</v>
      </c>
      <c r="J5" s="66">
        <f>IFERROR('IS-Life Insurance'!I5/('IS-Life Insurance'!I13+'IS-Life Insurance'!I14+'IS-Life Insurance'!I26+'IS-Life Insurance'!I27+'IS-Life Insurance'!I28+'IS-Life Insurance'!I29),"-")</f>
        <v>1.0618353032402454</v>
      </c>
      <c r="K5" s="66">
        <f>IFERROR('IS-Life Insurance'!J5/('IS-Life Insurance'!J13+'IS-Life Insurance'!J14+'IS-Life Insurance'!J26+'IS-Life Insurance'!J27+'IS-Life Insurance'!J28+'IS-Life Insurance'!J29),"-")</f>
        <v>1.0640576285750525</v>
      </c>
      <c r="L5" s="66">
        <f>IFERROR('IS-Life Insurance'!K5/('IS-Life Insurance'!K13+'IS-Life Insurance'!K14+'IS-Life Insurance'!K26+'IS-Life Insurance'!K27+'IS-Life Insurance'!K28+'IS-Life Insurance'!K29),"-")</f>
        <v>1.0762907878782</v>
      </c>
      <c r="M5" s="66" t="str">
        <f>IFERROR('IS-Life Insurance'!L5/('IS-Life Insurance'!L13+'IS-Life Insurance'!L14+'IS-Life Insurance'!L26+'IS-Life Insurance'!L27+'IS-Life Insurance'!L28+'IS-Life Insurance'!L29),"-")</f>
        <v>-</v>
      </c>
      <c r="N5" s="66" t="str">
        <f>IFERROR('IS-Life Insurance'!M5/('IS-Life Insurance'!M13+'IS-Life Insurance'!M14+'IS-Life Insurance'!M26+'IS-Life Insurance'!M27+'IS-Life Insurance'!M28+'IS-Life Insurance'!M29),"-")</f>
        <v>-</v>
      </c>
      <c r="O5" s="66" t="str">
        <f>IFERROR('IS-Life Insurance'!N5/('IS-Life Insurance'!N13+'IS-Life Insurance'!N14+'IS-Life Insurance'!N26+'IS-Life Insurance'!N27+'IS-Life Insurance'!N28+'IS-Life Insurance'!N29),"-")</f>
        <v>-</v>
      </c>
      <c r="P5" s="94" t="s">
        <v>214</v>
      </c>
    </row>
    <row r="6" spans="1:30" s="20" customFormat="1" ht="22.95" customHeight="1">
      <c r="A6" s="18"/>
      <c r="B6"/>
      <c r="C6" s="50" t="s">
        <v>207</v>
      </c>
      <c r="D6" s="66">
        <f>IFERROR(('IS-Life Insurance'!C5+'IS-Life Insurance'!C9)/('IS-Life Insurance'!C13+'IS-Life Insurance'!C14),"-")</f>
        <v>1.984846455243225</v>
      </c>
      <c r="E6" s="66">
        <f>IFERROR(('IS-Life Insurance'!D5+'IS-Life Insurance'!D9)/('IS-Life Insurance'!D13+'IS-Life Insurance'!D14),"-")</f>
        <v>1.4542055936664959</v>
      </c>
      <c r="F6" s="66">
        <f>IFERROR(('IS-Life Insurance'!E5+'IS-Life Insurance'!E9)/('IS-Life Insurance'!E13+'IS-Life Insurance'!E14),"-")</f>
        <v>1.4916253808902868</v>
      </c>
      <c r="G6" s="66">
        <f>IFERROR(('IS-Life Insurance'!F5+'IS-Life Insurance'!F9)/('IS-Life Insurance'!F13+'IS-Life Insurance'!F14),"-")</f>
        <v>1.3659242281149266</v>
      </c>
      <c r="H6" s="66">
        <f>IFERROR(('IS-Life Insurance'!G5+'IS-Life Insurance'!G9)/('IS-Life Insurance'!G13+'IS-Life Insurance'!G14),"-")</f>
        <v>1.2250656305036394</v>
      </c>
      <c r="I6" s="66">
        <f>IFERROR(('IS-Life Insurance'!H5+'IS-Life Insurance'!H9)/('IS-Life Insurance'!H13+'IS-Life Insurance'!H14),"-")</f>
        <v>1.3803149690673513</v>
      </c>
      <c r="J6" s="66">
        <f>IFERROR(('IS-Life Insurance'!I5+'IS-Life Insurance'!I9)/('IS-Life Insurance'!I13+'IS-Life Insurance'!I14),"-")</f>
        <v>1.3683053010352597</v>
      </c>
      <c r="K6" s="66">
        <f>IFERROR(('IS-Life Insurance'!J5+'IS-Life Insurance'!J9)/('IS-Life Insurance'!J13+'IS-Life Insurance'!J14),"-")</f>
        <v>1.3109175492739278</v>
      </c>
      <c r="L6" s="66">
        <f>IFERROR(('IS-Life Insurance'!K5+'IS-Life Insurance'!K9)/('IS-Life Insurance'!K13+'IS-Life Insurance'!K14),"-")</f>
        <v>1.2948574956200471</v>
      </c>
      <c r="M6" s="66" t="str">
        <f>IFERROR(('IS-Life Insurance'!L5+'IS-Life Insurance'!L9)/('IS-Life Insurance'!L13+'IS-Life Insurance'!L14),"-")</f>
        <v>-</v>
      </c>
      <c r="N6" s="66" t="str">
        <f>IFERROR(('IS-Life Insurance'!M5+'IS-Life Insurance'!M9)/('IS-Life Insurance'!M13+'IS-Life Insurance'!M14),"-")</f>
        <v>-</v>
      </c>
      <c r="O6" s="66" t="str">
        <f>IFERROR(('IS-Life Insurance'!N5+'IS-Life Insurance'!N9)/('IS-Life Insurance'!N13+'IS-Life Insurance'!N14),"-")</f>
        <v>-</v>
      </c>
      <c r="P6" s="94" t="s">
        <v>215</v>
      </c>
    </row>
    <row r="7" spans="1:30" s="20" customFormat="1" ht="22.95" customHeight="1">
      <c r="A7" s="18"/>
      <c r="B7"/>
      <c r="C7" s="50" t="s">
        <v>208</v>
      </c>
      <c r="D7" s="66">
        <f>IFERROR(('IS-Life Insurance'!C5+'IS-Life Insurance'!C9)/('IS-Life Insurance'!C13+'IS-Life Insurance'!C14+'IS-Life Insurance'!C26+'IS-Life Insurance'!C27+'IS-Life Insurance'!C28+'IS-Life Insurance'!C29),"-")</f>
        <v>1.7711675208253497</v>
      </c>
      <c r="E7" s="66">
        <f>IFERROR(('IS-Life Insurance'!D5+'IS-Life Insurance'!D9)/('IS-Life Insurance'!D13+'IS-Life Insurance'!D14+'IS-Life Insurance'!D26+'IS-Life Insurance'!D27+'IS-Life Insurance'!D28+'IS-Life Insurance'!D29),"-")</f>
        <v>1.2930399217567301</v>
      </c>
      <c r="F7" s="66">
        <f>IFERROR(('IS-Life Insurance'!E5+'IS-Life Insurance'!E9)/('IS-Life Insurance'!E13+'IS-Life Insurance'!E14+'IS-Life Insurance'!E26+'IS-Life Insurance'!E27+'IS-Life Insurance'!E28+'IS-Life Insurance'!E29),"-")</f>
        <v>1.3268199919146886</v>
      </c>
      <c r="G7" s="66">
        <f>IFERROR(('IS-Life Insurance'!F5+'IS-Life Insurance'!F9)/('IS-Life Insurance'!F13+'IS-Life Insurance'!F14+'IS-Life Insurance'!F26+'IS-Life Insurance'!F27+'IS-Life Insurance'!F28+'IS-Life Insurance'!F29),"-")</f>
        <v>1.2183516360521502</v>
      </c>
      <c r="H7" s="66">
        <f>IFERROR(('IS-Life Insurance'!G5+'IS-Life Insurance'!G9)/('IS-Life Insurance'!G13+'IS-Life Insurance'!G14+'IS-Life Insurance'!G26+'IS-Life Insurance'!G27+'IS-Life Insurance'!G28+'IS-Life Insurance'!G29),"-")</f>
        <v>1.0932835924107767</v>
      </c>
      <c r="I7" s="66">
        <f>IFERROR(('IS-Life Insurance'!H5+'IS-Life Insurance'!H9)/('IS-Life Insurance'!H13+'IS-Life Insurance'!H14+'IS-Life Insurance'!H26+'IS-Life Insurance'!H27+'IS-Life Insurance'!H28+'IS-Life Insurance'!H29),"-")</f>
        <v>1.2266437609314695</v>
      </c>
      <c r="J7" s="66">
        <f>IFERROR(('IS-Life Insurance'!I5+'IS-Life Insurance'!I9)/('IS-Life Insurance'!I13+'IS-Life Insurance'!I14+'IS-Life Insurance'!I26+'IS-Life Insurance'!I27+'IS-Life Insurance'!I28+'IS-Life Insurance'!I29),"-")</f>
        <v>1.2181103852983355</v>
      </c>
      <c r="K7" s="66">
        <f>IFERROR(('IS-Life Insurance'!J5+'IS-Life Insurance'!J9)/('IS-Life Insurance'!J13+'IS-Life Insurance'!J14+'IS-Life Insurance'!J26+'IS-Life Insurance'!J27+'IS-Life Insurance'!J28+'IS-Life Insurance'!J29),"-")</f>
        <v>1.1694857205233031</v>
      </c>
      <c r="L7" s="66">
        <f>IFERROR(('IS-Life Insurance'!K5+'IS-Life Insurance'!K9)/('IS-Life Insurance'!K13+'IS-Life Insurance'!K14+'IS-Life Insurance'!K26+'IS-Life Insurance'!K27+'IS-Life Insurance'!K28+'IS-Life Insurance'!K29),"-")</f>
        <v>1.1542948261782873</v>
      </c>
      <c r="M7" s="66" t="str">
        <f>IFERROR(('IS-Life Insurance'!L5+'IS-Life Insurance'!L9)/('IS-Life Insurance'!L13+'IS-Life Insurance'!L14+'IS-Life Insurance'!L26+'IS-Life Insurance'!L27+'IS-Life Insurance'!L28+'IS-Life Insurance'!L29),"-")</f>
        <v>-</v>
      </c>
      <c r="N7" s="66" t="str">
        <f>IFERROR(('IS-Life Insurance'!M5+'IS-Life Insurance'!M9)/('IS-Life Insurance'!M13+'IS-Life Insurance'!M14+'IS-Life Insurance'!M26+'IS-Life Insurance'!M27+'IS-Life Insurance'!M28+'IS-Life Insurance'!M29),"-")</f>
        <v>-</v>
      </c>
      <c r="O7" s="66" t="str">
        <f>IFERROR(('IS-Life Insurance'!N5+'IS-Life Insurance'!N9)/('IS-Life Insurance'!N13+'IS-Life Insurance'!N14+'IS-Life Insurance'!N26+'IS-Life Insurance'!N27+'IS-Life Insurance'!N28+'IS-Life Insurance'!N29),"-")</f>
        <v>-</v>
      </c>
      <c r="P7" s="94" t="s">
        <v>216</v>
      </c>
    </row>
    <row r="8" spans="1:30" s="20" customFormat="1" ht="22.95" customHeight="1">
      <c r="A8" s="18"/>
      <c r="B8"/>
      <c r="C8" s="50" t="s">
        <v>209</v>
      </c>
      <c r="D8" s="66">
        <f>IFERROR('IS-Life Insurance'!C6/'IS-Life Insurance'!C5,"-")</f>
        <v>4.457481016196578E-2</v>
      </c>
      <c r="E8" s="66">
        <f>IFERROR('IS-Life Insurance'!D6/'IS-Life Insurance'!D5,"-")</f>
        <v>4.3614282177156828E-2</v>
      </c>
      <c r="F8" s="66">
        <f>IFERROR('IS-Life Insurance'!E6/'IS-Life Insurance'!E5,"-")</f>
        <v>4.05495779141513E-2</v>
      </c>
      <c r="G8" s="66">
        <f>IFERROR('IS-Life Insurance'!F6/'IS-Life Insurance'!F5,"-")</f>
        <v>3.8954607128144692E-2</v>
      </c>
      <c r="H8" s="66">
        <f>IFERROR('IS-Life Insurance'!G6/'IS-Life Insurance'!G5,"-")</f>
        <v>3.7168456509720095E-2</v>
      </c>
      <c r="I8" s="66">
        <f>IFERROR('IS-Life Insurance'!H6/'IS-Life Insurance'!H5,"-")</f>
        <v>3.6659383559798246E-2</v>
      </c>
      <c r="J8" s="66">
        <f>IFERROR('IS-Life Insurance'!I6/'IS-Life Insurance'!I5,"-")</f>
        <v>3.4633553161241094E-2</v>
      </c>
      <c r="K8" s="66">
        <f>IFERROR('IS-Life Insurance'!J6/'IS-Life Insurance'!J5,"-")</f>
        <v>3.3392336570836394E-2</v>
      </c>
      <c r="L8" s="66">
        <f>IFERROR('IS-Life Insurance'!K6/'IS-Life Insurance'!K5,"-")</f>
        <v>3.2728297459909898E-2</v>
      </c>
      <c r="M8" s="66" t="str">
        <f>IFERROR('IS-Life Insurance'!L6/'IS-Life Insurance'!L5,"-")</f>
        <v>-</v>
      </c>
      <c r="N8" s="66" t="str">
        <f>IFERROR('IS-Life Insurance'!M6/'IS-Life Insurance'!M5,"-")</f>
        <v>-</v>
      </c>
      <c r="O8" s="66" t="str">
        <f>IFERROR('IS-Life Insurance'!N6/'IS-Life Insurance'!N5,"-")</f>
        <v>-</v>
      </c>
      <c r="P8" s="94" t="s">
        <v>190</v>
      </c>
    </row>
    <row r="9" spans="1:30" s="20" customFormat="1" ht="22.95" customHeight="1">
      <c r="A9" s="18"/>
      <c r="B9"/>
      <c r="C9" s="50" t="s">
        <v>210</v>
      </c>
      <c r="D9" s="66">
        <f>IFERROR('FP-Life Insurance'!C27/'FP-Life Insurance'!C54,"-")</f>
        <v>1.1269711846221553</v>
      </c>
      <c r="E9" s="66">
        <f>IFERROR('FP-Life Insurance'!D27/'FP-Life Insurance'!D54,"-")</f>
        <v>1.131463680830876</v>
      </c>
      <c r="F9" s="66">
        <f>IFERROR('FP-Life Insurance'!E27/'FP-Life Insurance'!E54,"-")</f>
        <v>1.1322511700199587</v>
      </c>
      <c r="G9" s="66">
        <f>IFERROR('FP-Life Insurance'!F27/'FP-Life Insurance'!F54,"-")</f>
        <v>1.1164992100118944</v>
      </c>
      <c r="H9" s="66">
        <f>IFERROR('FP-Life Insurance'!G27/'FP-Life Insurance'!G54,"-")</f>
        <v>1.1176069785975777</v>
      </c>
      <c r="I9" s="66">
        <f>IFERROR('FP-Life Insurance'!H27/'FP-Life Insurance'!H54,"-")</f>
        <v>1.1244336613611594</v>
      </c>
      <c r="J9" s="66">
        <f>IFERROR('FP-Life Insurance'!I27/'FP-Life Insurance'!I54,"-")</f>
        <v>1.1198673243716375</v>
      </c>
      <c r="K9" s="66">
        <f>IFERROR('FP-Life Insurance'!J27/'FP-Life Insurance'!J54,"-")</f>
        <v>1.123721644360812</v>
      </c>
      <c r="L9" s="66">
        <f>IFERROR('FP-Life Insurance'!K27/'FP-Life Insurance'!K54,"-")</f>
        <v>1.1190324108200629</v>
      </c>
      <c r="M9" s="66" t="str">
        <f>IFERROR('FP-Life Insurance'!L27/'FP-Life Insurance'!L54,"-")</f>
        <v>-</v>
      </c>
      <c r="N9" s="66" t="str">
        <f>IFERROR('FP-Life Insurance'!M27/'FP-Life Insurance'!M54,"-")</f>
        <v>-</v>
      </c>
      <c r="O9" s="66" t="str">
        <f>IFERROR('FP-Life Insurance'!N27/'FP-Life Insurance'!N54,"-")</f>
        <v>-</v>
      </c>
      <c r="P9" s="94" t="s">
        <v>217</v>
      </c>
    </row>
    <row r="10" spans="1:30" s="20" customFormat="1" ht="22.95" hidden="1" customHeight="1">
      <c r="A10" s="18"/>
      <c r="B10"/>
      <c r="C10" s="50" t="s">
        <v>433</v>
      </c>
      <c r="D10" s="66">
        <v>2.517000787934653</v>
      </c>
      <c r="E10" s="66"/>
      <c r="F10" s="66"/>
      <c r="G10" s="66"/>
      <c r="H10" s="66"/>
      <c r="I10" s="66"/>
      <c r="J10" s="66"/>
      <c r="K10" s="66"/>
      <c r="L10" s="66"/>
      <c r="M10" s="66"/>
      <c r="N10" s="66"/>
      <c r="O10" s="66"/>
      <c r="P10" s="94" t="s">
        <v>439</v>
      </c>
    </row>
    <row r="11" spans="1:30" s="20" customFormat="1" ht="22.95" hidden="1" customHeight="1">
      <c r="A11" s="18"/>
      <c r="B11"/>
      <c r="C11" s="50" t="s">
        <v>434</v>
      </c>
      <c r="D11" s="115">
        <v>5.0362355655666535</v>
      </c>
      <c r="E11" s="66"/>
      <c r="F11" s="66"/>
      <c r="G11" s="66"/>
      <c r="H11" s="66"/>
      <c r="I11" s="66"/>
      <c r="J11" s="66"/>
      <c r="K11" s="66"/>
      <c r="L11" s="66"/>
      <c r="M11" s="66"/>
      <c r="N11" s="66"/>
      <c r="O11" s="66"/>
      <c r="P11" s="94" t="s">
        <v>440</v>
      </c>
    </row>
    <row r="12" spans="1:30" s="20" customFormat="1" ht="22.95" hidden="1" customHeight="1">
      <c r="A12" s="18"/>
      <c r="B12"/>
      <c r="C12" s="50" t="s">
        <v>436</v>
      </c>
      <c r="D12" s="118"/>
      <c r="E12" s="66"/>
      <c r="F12" s="66"/>
      <c r="G12" s="66"/>
      <c r="H12" s="66"/>
      <c r="I12" s="66"/>
      <c r="J12" s="66"/>
      <c r="K12" s="66"/>
      <c r="L12" s="66"/>
      <c r="M12" s="66"/>
      <c r="N12" s="66"/>
      <c r="O12" s="66"/>
      <c r="P12" s="94" t="s">
        <v>435</v>
      </c>
    </row>
    <row r="13" spans="1:30" s="20" customFormat="1" ht="22.95" hidden="1" customHeight="1">
      <c r="A13" s="18"/>
      <c r="B13"/>
      <c r="C13" s="50" t="s">
        <v>437</v>
      </c>
      <c r="D13" s="118"/>
      <c r="E13" s="66"/>
      <c r="F13" s="66"/>
      <c r="G13" s="66"/>
      <c r="H13" s="66"/>
      <c r="I13" s="66"/>
      <c r="J13" s="66"/>
      <c r="K13" s="66"/>
      <c r="L13" s="66"/>
      <c r="M13" s="66"/>
      <c r="N13" s="66"/>
      <c r="O13" s="66"/>
      <c r="P13" s="94" t="s">
        <v>438</v>
      </c>
    </row>
    <row r="14" spans="1:30" ht="20.399999999999999" customHeight="1">
      <c r="C14" s="50"/>
      <c r="D14" s="66"/>
      <c r="E14" s="66"/>
      <c r="F14" s="66"/>
      <c r="G14" s="66"/>
      <c r="H14" s="66"/>
      <c r="I14" s="66"/>
      <c r="J14" s="66"/>
      <c r="K14" s="66"/>
      <c r="L14" s="66"/>
      <c r="M14" s="66"/>
      <c r="N14" s="66"/>
      <c r="O14" s="66"/>
      <c r="P14" s="94"/>
    </row>
    <row r="15" spans="1:30" s="20" customFormat="1" ht="20.399999999999999" customHeight="1">
      <c r="A15" s="18"/>
      <c r="B15"/>
      <c r="C15" s="65" t="s">
        <v>211</v>
      </c>
      <c r="D15" s="66"/>
      <c r="E15" s="66"/>
      <c r="F15" s="66"/>
      <c r="G15" s="66"/>
      <c r="H15" s="66"/>
      <c r="I15" s="66"/>
      <c r="J15" s="66"/>
      <c r="K15" s="66"/>
      <c r="L15" s="66"/>
      <c r="M15" s="66"/>
      <c r="N15" s="66"/>
      <c r="O15" s="66"/>
      <c r="P15" s="94"/>
    </row>
    <row r="16" spans="1:30" s="20" customFormat="1" ht="21" customHeight="1">
      <c r="A16" s="18"/>
      <c r="B16"/>
      <c r="C16" s="50" t="s">
        <v>205</v>
      </c>
      <c r="D16" s="95">
        <f>IFERROR(('IS-General Insurance'!C5+'IS-General Insurance'!C6)/('IS-General Insurance'!C21),"-")</f>
        <v>2.5585276252757083</v>
      </c>
      <c r="E16" s="95">
        <f>IFERROR(('IS-General Insurance'!D5+'IS-General Insurance'!D6)/('IS-General Insurance'!D21),"-")</f>
        <v>2.3575703503610943</v>
      </c>
      <c r="F16" s="95">
        <f>IFERROR(('IS-General Insurance'!E5+'IS-General Insurance'!E6)/('IS-General Insurance'!E21),"-")</f>
        <v>2.3789735937483556</v>
      </c>
      <c r="G16" s="95">
        <f>IFERROR(('IS-General Insurance'!F5+'IS-General Insurance'!F6)/('IS-General Insurance'!F21),"-")</f>
        <v>2.3778802593131325</v>
      </c>
      <c r="H16" s="95">
        <f>IFERROR(('IS-General Insurance'!G5+'IS-General Insurance'!G6)/('IS-General Insurance'!G21),"-")</f>
        <v>2.284467324566303</v>
      </c>
      <c r="I16" s="95">
        <f>IFERROR(('IS-General Insurance'!H5+'IS-General Insurance'!H6)/('IS-General Insurance'!H21),"-")</f>
        <v>2.4760325957223333</v>
      </c>
      <c r="J16" s="95">
        <f>IFERROR(('IS-General Insurance'!I5+'IS-General Insurance'!I6)/('IS-General Insurance'!I21),"-")</f>
        <v>2.3774029599228501</v>
      </c>
      <c r="K16" s="95">
        <f>IFERROR(('IS-General Insurance'!J5+'IS-General Insurance'!J6)/('IS-General Insurance'!J21),"-")</f>
        <v>2.3474446837479923</v>
      </c>
      <c r="L16" s="95">
        <f>IFERROR(('IS-General Insurance'!K5+'IS-General Insurance'!K6)/('IS-General Insurance'!K21),"-")</f>
        <v>2.3086199319566734</v>
      </c>
      <c r="M16" s="95" t="str">
        <f>IFERROR(('IS-General Insurance'!L5+'IS-General Insurance'!L6)/('IS-General Insurance'!L21),"-")</f>
        <v>-</v>
      </c>
      <c r="N16" s="95" t="str">
        <f>IFERROR(('IS-General Insurance'!M5+'IS-General Insurance'!M6)/('IS-General Insurance'!M21),"-")</f>
        <v>-</v>
      </c>
      <c r="O16" s="95" t="str">
        <f>IFERROR(('IS-General Insurance'!N5+'IS-General Insurance'!N6)/('IS-General Insurance'!N21),"-")</f>
        <v>-</v>
      </c>
      <c r="P16" s="94" t="s">
        <v>213</v>
      </c>
    </row>
    <row r="17" spans="1:16" s="20" customFormat="1" ht="21" customHeight="1">
      <c r="A17" s="18"/>
      <c r="B17"/>
      <c r="C17" s="50" t="s">
        <v>206</v>
      </c>
      <c r="D17" s="95">
        <f>IFERROR(('IS-General Insurance'!C5+'IS-General Insurance'!C6)/('IS-General Insurance'!C21+'IS-General Insurance'!C29+'IS-General Insurance'!C30+'IS-General Insurance'!C31+'IS-General Insurance'!C32),"-")</f>
        <v>1.892023410200258</v>
      </c>
      <c r="E17" s="95">
        <f>IFERROR(('IS-General Insurance'!D5+'IS-General Insurance'!D6)/('IS-General Insurance'!D21+'IS-General Insurance'!D29+'IS-General Insurance'!D30+'IS-General Insurance'!D31+'IS-General Insurance'!D32),"-")</f>
        <v>1.7229572602744996</v>
      </c>
      <c r="F17" s="95">
        <f>IFERROR(('IS-General Insurance'!E5+'IS-General Insurance'!E6)/('IS-General Insurance'!E21+'IS-General Insurance'!E29+'IS-General Insurance'!E30+'IS-General Insurance'!E31+'IS-General Insurance'!E32),"-")</f>
        <v>1.7716944452887018</v>
      </c>
      <c r="G17" s="95">
        <f>IFERROR(('IS-General Insurance'!F5+'IS-General Insurance'!F6)/('IS-General Insurance'!F21+'IS-General Insurance'!F29+'IS-General Insurance'!F30+'IS-General Insurance'!F31+'IS-General Insurance'!F32),"-")</f>
        <v>1.7770681477247039</v>
      </c>
      <c r="H17" s="95">
        <f>IFERROR(('IS-General Insurance'!G5+'IS-General Insurance'!G6)/('IS-General Insurance'!G21+'IS-General Insurance'!G29+'IS-General Insurance'!G30+'IS-General Insurance'!G31+'IS-General Insurance'!G32),"-")</f>
        <v>1.6924387948784498</v>
      </c>
      <c r="I17" s="95">
        <f>IFERROR(('IS-General Insurance'!H5+'IS-General Insurance'!H6)/('IS-General Insurance'!H21+'IS-General Insurance'!H29+'IS-General Insurance'!H30+'IS-General Insurance'!H31+'IS-General Insurance'!H32),"-")</f>
        <v>1.7930852800186199</v>
      </c>
      <c r="J17" s="95">
        <f>IFERROR(('IS-General Insurance'!I5+'IS-General Insurance'!I6)/('IS-General Insurance'!I21+'IS-General Insurance'!I29+'IS-General Insurance'!I30+'IS-General Insurance'!I31+'IS-General Insurance'!I32),"-")</f>
        <v>1.7344502222052589</v>
      </c>
      <c r="K17" s="95">
        <f>IFERROR(('IS-General Insurance'!J5+'IS-General Insurance'!J6)/('IS-General Insurance'!J21+'IS-General Insurance'!J29+'IS-General Insurance'!J30+'IS-General Insurance'!J31+'IS-General Insurance'!J32),"-")</f>
        <v>1.7130772080454582</v>
      </c>
      <c r="L17" s="95">
        <f>IFERROR(('IS-General Insurance'!K5+'IS-General Insurance'!K6)/('IS-General Insurance'!K21+'IS-General Insurance'!K29+'IS-General Insurance'!K30+'IS-General Insurance'!K31+'IS-General Insurance'!K32),"-")</f>
        <v>1.6946690673966618</v>
      </c>
      <c r="M17" s="95" t="str">
        <f>IFERROR(('IS-General Insurance'!L5+'IS-General Insurance'!L6)/('IS-General Insurance'!L21+'IS-General Insurance'!L29+'IS-General Insurance'!L30+'IS-General Insurance'!L31+'IS-General Insurance'!L32),"-")</f>
        <v>-</v>
      </c>
      <c r="N17" s="95" t="str">
        <f>IFERROR(('IS-General Insurance'!M5+'IS-General Insurance'!M6)/('IS-General Insurance'!M21+'IS-General Insurance'!M29+'IS-General Insurance'!M30+'IS-General Insurance'!M31+'IS-General Insurance'!M32),"-")</f>
        <v>-</v>
      </c>
      <c r="O17" s="95" t="str">
        <f>IFERROR(('IS-General Insurance'!N5+'IS-General Insurance'!N6)/('IS-General Insurance'!N21+'IS-General Insurance'!N29+'IS-General Insurance'!N30+'IS-General Insurance'!N31+'IS-General Insurance'!N32),"-")</f>
        <v>-</v>
      </c>
      <c r="P17" s="94" t="s">
        <v>214</v>
      </c>
    </row>
    <row r="18" spans="1:16" s="20" customFormat="1" ht="21" customHeight="1">
      <c r="A18" s="18"/>
      <c r="B18"/>
      <c r="C18" s="50" t="s">
        <v>207</v>
      </c>
      <c r="D18" s="95">
        <f>IFERROR(('IS-General Insurance'!C5+'IS-General Insurance'!C6+'IS-General Insurance'!C28)/'IS-General Insurance'!C21,"-")</f>
        <v>2.6748827822909704</v>
      </c>
      <c r="E18" s="95">
        <f>IFERROR(('IS-General Insurance'!D5+'IS-General Insurance'!D6+'IS-General Insurance'!D28)/'IS-General Insurance'!D21,"-")</f>
        <v>2.4847699154736254</v>
      </c>
      <c r="F18" s="95">
        <f>IFERROR(('IS-General Insurance'!E5+'IS-General Insurance'!E6+'IS-General Insurance'!E28)/'IS-General Insurance'!E21,"-")</f>
        <v>2.5030649593551537</v>
      </c>
      <c r="G18" s="95">
        <f>IFERROR(('IS-General Insurance'!F5+'IS-General Insurance'!F6+'IS-General Insurance'!F28)/'IS-General Insurance'!F21,"-")</f>
        <v>2.4958916253245635</v>
      </c>
      <c r="H18" s="95">
        <f>IFERROR(('IS-General Insurance'!G5+'IS-General Insurance'!G6+'IS-General Insurance'!G28)/'IS-General Insurance'!G21,"-")</f>
        <v>2.4013165513694976</v>
      </c>
      <c r="I18" s="95">
        <f>IFERROR(('IS-General Insurance'!H5+'IS-General Insurance'!H6+'IS-General Insurance'!H28)/'IS-General Insurance'!H21,"-")</f>
        <v>2.6036689706904226</v>
      </c>
      <c r="J18" s="95">
        <f>IFERROR(('IS-General Insurance'!I5+'IS-General Insurance'!I6+'IS-General Insurance'!I28)/'IS-General Insurance'!I21,"-")</f>
        <v>2.5107318323160315</v>
      </c>
      <c r="K18" s="95">
        <f>IFERROR(('IS-General Insurance'!J5+'IS-General Insurance'!J6+'IS-General Insurance'!J28)/'IS-General Insurance'!J21,"-")</f>
        <v>2.4794386513149393</v>
      </c>
      <c r="L18" s="95">
        <f>IFERROR(('IS-General Insurance'!K5+'IS-General Insurance'!K6+'IS-General Insurance'!K28)/'IS-General Insurance'!K21,"-")</f>
        <v>2.4359812299134456</v>
      </c>
      <c r="M18" s="95" t="str">
        <f>IFERROR(('IS-General Insurance'!L5+'IS-General Insurance'!L6+'IS-General Insurance'!L28)/'IS-General Insurance'!L21,"-")</f>
        <v>-</v>
      </c>
      <c r="N18" s="95" t="str">
        <f>IFERROR(('IS-General Insurance'!M5+'IS-General Insurance'!M6+'IS-General Insurance'!M28)/'IS-General Insurance'!M21,"-")</f>
        <v>-</v>
      </c>
      <c r="O18" s="95" t="str">
        <f>IFERROR(('IS-General Insurance'!N5+'IS-General Insurance'!N6+'IS-General Insurance'!N28)/'IS-General Insurance'!N21,"-")</f>
        <v>-</v>
      </c>
      <c r="P18" s="94" t="s">
        <v>215</v>
      </c>
    </row>
    <row r="19" spans="1:16" s="20" customFormat="1" ht="21" customHeight="1">
      <c r="A19" s="18"/>
      <c r="B19"/>
      <c r="C19" s="50" t="s">
        <v>208</v>
      </c>
      <c r="D19" s="95">
        <f>IFERROR(('IS-General Insurance'!C5+'IS-General Insurance'!C6+'IS-General Insurance'!C28)/('IS-General Insurance'!C21+'IS-General Insurance'!C29+'IS-General Insurance'!C30+'IS-General Insurance'!C31+'IS-General Insurance'!C32),"-")</f>
        <v>1.9780676955132528</v>
      </c>
      <c r="E19" s="95">
        <f>IFERROR(('IS-General Insurance'!D5+'IS-General Insurance'!D6+'IS-General Insurance'!D28)/('IS-General Insurance'!D21+'IS-General Insurance'!D29+'IS-General Insurance'!D30+'IS-General Insurance'!D31+'IS-General Insurance'!D32),"-")</f>
        <v>1.8159171221852275</v>
      </c>
      <c r="F19" s="95">
        <f>IFERROR(('IS-General Insurance'!E5+'IS-General Insurance'!E6+'IS-General Insurance'!E28)/('IS-General Insurance'!E21+'IS-General Insurance'!E29+'IS-General Insurance'!E30+'IS-General Insurance'!E31+'IS-General Insurance'!E32),"-")</f>
        <v>1.8641090831525255</v>
      </c>
      <c r="G19" s="95">
        <f>IFERROR(('IS-General Insurance'!F5+'IS-General Insurance'!F6+'IS-General Insurance'!F28)/('IS-General Insurance'!F21+'IS-General Insurance'!F29+'IS-General Insurance'!F30+'IS-General Insurance'!F31+'IS-General Insurance'!F32),"-")</f>
        <v>1.8652619240038228</v>
      </c>
      <c r="H19" s="95">
        <f>IFERROR(('IS-General Insurance'!G5+'IS-General Insurance'!G6+'IS-General Insurance'!G28)/('IS-General Insurance'!G21+'IS-General Insurance'!G29+'IS-General Insurance'!G30+'IS-General Insurance'!G31+'IS-General Insurance'!G32),"-")</f>
        <v>1.7790060932882976</v>
      </c>
      <c r="I19" s="95">
        <f>IFERROR(('IS-General Insurance'!H5+'IS-General Insurance'!H6+'IS-General Insurance'!H28)/('IS-General Insurance'!H21+'IS-General Insurance'!H29+'IS-General Insurance'!H30+'IS-General Insurance'!H31+'IS-General Insurance'!H32),"-")</f>
        <v>1.8855165773874867</v>
      </c>
      <c r="J19" s="95">
        <f>IFERROR(('IS-General Insurance'!I5+'IS-General Insurance'!I6+'IS-General Insurance'!I28)/('IS-General Insurance'!I21+'IS-General Insurance'!I29+'IS-General Insurance'!I30+'IS-General Insurance'!I31+'IS-General Insurance'!I32),"-")</f>
        <v>1.8317211923550709</v>
      </c>
      <c r="K19" s="95">
        <f>IFERROR(('IS-General Insurance'!J5+'IS-General Insurance'!J6+'IS-General Insurance'!J28)/('IS-General Insurance'!J21+'IS-General Insurance'!J29+'IS-General Insurance'!J30+'IS-General Insurance'!J31+'IS-General Insurance'!J32),"-")</f>
        <v>1.8094014618197394</v>
      </c>
      <c r="L19" s="95">
        <f>IFERROR(('IS-General Insurance'!K5+'IS-General Insurance'!K6+'IS-General Insurance'!K28)/('IS-General Insurance'!K21+'IS-General Insurance'!K29+'IS-General Insurance'!K30+'IS-General Insurance'!K31+'IS-General Insurance'!K32),"-")</f>
        <v>1.7881600959731583</v>
      </c>
      <c r="M19" s="95" t="str">
        <f>IFERROR(('IS-General Insurance'!L5+'IS-General Insurance'!L6+'IS-General Insurance'!L28)/('IS-General Insurance'!L21+'IS-General Insurance'!L29+'IS-General Insurance'!L30+'IS-General Insurance'!L31+'IS-General Insurance'!L32),"-")</f>
        <v>-</v>
      </c>
      <c r="N19" s="95" t="str">
        <f>IFERROR(('IS-General Insurance'!M5+'IS-General Insurance'!M6+'IS-General Insurance'!M28)/('IS-General Insurance'!M21+'IS-General Insurance'!M29+'IS-General Insurance'!M30+'IS-General Insurance'!M31+'IS-General Insurance'!M32),"-")</f>
        <v>-</v>
      </c>
      <c r="O19" s="95" t="str">
        <f>IFERROR(('IS-General Insurance'!N5+'IS-General Insurance'!N6+'IS-General Insurance'!N28)/('IS-General Insurance'!N21+'IS-General Insurance'!N29+'IS-General Insurance'!N30+'IS-General Insurance'!N31+'IS-General Insurance'!N32),"-")</f>
        <v>-</v>
      </c>
      <c r="P19" s="94" t="s">
        <v>216</v>
      </c>
    </row>
    <row r="20" spans="1:16" s="20" customFormat="1" ht="21" customHeight="1">
      <c r="A20" s="18"/>
      <c r="B20"/>
      <c r="C20" s="50" t="s">
        <v>209</v>
      </c>
      <c r="D20" s="95">
        <f>IFERROR('IS-General Insurance'!C10/('IS-General Insurance'!C5+'IS-General Insurance'!C6),"-")</f>
        <v>0.38268347662496188</v>
      </c>
      <c r="E20" s="95">
        <f>IFERROR('IS-General Insurance'!D10/('IS-General Insurance'!D5+'IS-General Insurance'!D6),"-")</f>
        <v>0.37941248737009153</v>
      </c>
      <c r="F20" s="95">
        <f>IFERROR('IS-General Insurance'!E10/('IS-General Insurance'!E5+'IS-General Insurance'!E6),"-")</f>
        <v>0.40019072129778027</v>
      </c>
      <c r="G20" s="95">
        <f>IFERROR('IS-General Insurance'!F10/('IS-General Insurance'!F5+'IS-General Insurance'!F6),"-")</f>
        <v>0.42261661916533039</v>
      </c>
      <c r="H20" s="95">
        <f>IFERROR('IS-General Insurance'!G10/('IS-General Insurance'!G5+'IS-General Insurance'!G6),"-")</f>
        <v>0.42116095704365808</v>
      </c>
      <c r="I20" s="95">
        <f>IFERROR('IS-General Insurance'!H10/('IS-General Insurance'!H5+'IS-General Insurance'!H6),"-")</f>
        <v>0.44900484040218108</v>
      </c>
      <c r="J20" s="95">
        <f>IFERROR('IS-General Insurance'!I10/('IS-General Insurance'!I5+'IS-General Insurance'!I6),"-")</f>
        <v>0.43709915144821682</v>
      </c>
      <c r="K20" s="95">
        <f>IFERROR('IS-General Insurance'!J10/('IS-General Insurance'!J5+'IS-General Insurance'!J6),"-")</f>
        <v>0.43807212459727563</v>
      </c>
      <c r="L20" s="95">
        <f>IFERROR('IS-General Insurance'!K10/('IS-General Insurance'!K5+'IS-General Insurance'!K6),"-")</f>
        <v>0.42085527635966519</v>
      </c>
      <c r="M20" s="95" t="str">
        <f>IFERROR('IS-General Insurance'!L10/('IS-General Insurance'!L5+'IS-General Insurance'!L6),"-")</f>
        <v>-</v>
      </c>
      <c r="N20" s="95" t="str">
        <f>IFERROR('IS-General Insurance'!M10/('IS-General Insurance'!M5+'IS-General Insurance'!M6),"-")</f>
        <v>-</v>
      </c>
      <c r="O20" s="95" t="str">
        <f>IFERROR('IS-General Insurance'!N10/('IS-General Insurance'!N5+'IS-General Insurance'!N6),"-")</f>
        <v>-</v>
      </c>
      <c r="P20" s="94" t="s">
        <v>190</v>
      </c>
    </row>
    <row r="21" spans="1:16" s="20" customFormat="1" ht="21" customHeight="1">
      <c r="A21" s="18"/>
      <c r="B21"/>
      <c r="C21" s="50" t="s">
        <v>210</v>
      </c>
      <c r="D21" s="95">
        <f>IFERROR('FP-General Insurance'!C27/'FP-General Insurance'!C54,"-")</f>
        <v>1.1773248285428957</v>
      </c>
      <c r="E21" s="95">
        <f>IFERROR('FP-General Insurance'!D27/'FP-General Insurance'!D54,"-")</f>
        <v>1.1857481748310823</v>
      </c>
      <c r="F21" s="95">
        <f>IFERROR('FP-General Insurance'!E27/'FP-General Insurance'!E54,"-")</f>
        <v>1.2064499546837013</v>
      </c>
      <c r="G21" s="95">
        <f>IFERROR('FP-General Insurance'!F27/'FP-General Insurance'!F54,"-")</f>
        <v>1.1689750598264754</v>
      </c>
      <c r="H21" s="95">
        <f>IFERROR('FP-General Insurance'!G27/'FP-General Insurance'!G54,"-")</f>
        <v>1.1730064373107014</v>
      </c>
      <c r="I21" s="95">
        <f>IFERROR('FP-General Insurance'!H27/'FP-General Insurance'!H54,"-")</f>
        <v>1.1748724726020567</v>
      </c>
      <c r="J21" s="95">
        <f>IFERROR('FP-General Insurance'!I27/'FP-General Insurance'!I54,"-")</f>
        <v>1.1754997884040872</v>
      </c>
      <c r="K21" s="95">
        <f>IFERROR('FP-General Insurance'!J27/'FP-General Insurance'!J54,"-")</f>
        <v>1.162697979543911</v>
      </c>
      <c r="L21" s="95">
        <f>IFERROR('FP-General Insurance'!K27/'FP-General Insurance'!K54,"-")</f>
        <v>1.1542175069839256</v>
      </c>
      <c r="M21" s="95" t="str">
        <f>IFERROR('FP-General Insurance'!L27/'FP-General Insurance'!L54,"-")</f>
        <v>-</v>
      </c>
      <c r="N21" s="95" t="str">
        <f>IFERROR('FP-General Insurance'!M27/'FP-General Insurance'!M54,"-")</f>
        <v>-</v>
      </c>
      <c r="O21" s="95" t="str">
        <f>IFERROR('FP-General Insurance'!N27/'FP-General Insurance'!N54,"-")</f>
        <v>-</v>
      </c>
      <c r="P21" s="94" t="s">
        <v>217</v>
      </c>
    </row>
    <row r="22" spans="1:16" s="20" customFormat="1" ht="21" hidden="1" customHeight="1">
      <c r="A22" s="18"/>
      <c r="B22"/>
      <c r="C22" s="50" t="s">
        <v>433</v>
      </c>
      <c r="D22" s="95">
        <v>1.6576901991462087</v>
      </c>
      <c r="E22" s="95"/>
      <c r="F22" s="95"/>
      <c r="G22" s="95"/>
      <c r="H22" s="95"/>
      <c r="I22" s="95"/>
      <c r="J22" s="95"/>
      <c r="K22" s="95"/>
      <c r="L22" s="95"/>
      <c r="M22" s="95"/>
      <c r="N22" s="95"/>
      <c r="O22" s="95"/>
      <c r="P22" s="94" t="s">
        <v>439</v>
      </c>
    </row>
    <row r="23" spans="1:16" s="20" customFormat="1" ht="21" hidden="1" customHeight="1">
      <c r="A23" s="18"/>
      <c r="B23"/>
      <c r="C23" s="50" t="s">
        <v>441</v>
      </c>
      <c r="D23" s="116">
        <v>3.2478591797322141</v>
      </c>
      <c r="E23" s="95"/>
      <c r="F23" s="95"/>
      <c r="G23" s="95"/>
      <c r="H23" s="95"/>
      <c r="I23" s="95"/>
      <c r="J23" s="95"/>
      <c r="K23" s="95"/>
      <c r="L23" s="95"/>
      <c r="M23" s="95"/>
      <c r="N23" s="95"/>
      <c r="O23" s="95"/>
      <c r="P23" s="94" t="s">
        <v>440</v>
      </c>
    </row>
    <row r="24" spans="1:16" s="20" customFormat="1" ht="21" hidden="1" customHeight="1">
      <c r="A24" s="18"/>
      <c r="B24"/>
      <c r="C24" s="50" t="s">
        <v>442</v>
      </c>
      <c r="D24" s="119"/>
      <c r="E24" s="95"/>
      <c r="F24" s="95"/>
      <c r="G24" s="95"/>
      <c r="H24" s="95"/>
      <c r="I24" s="95"/>
      <c r="J24" s="95"/>
      <c r="K24" s="95"/>
      <c r="L24" s="95"/>
      <c r="M24" s="95"/>
      <c r="N24" s="95"/>
      <c r="O24" s="95"/>
      <c r="P24" s="94" t="s">
        <v>435</v>
      </c>
    </row>
    <row r="25" spans="1:16" s="20" customFormat="1" ht="21" hidden="1" customHeight="1">
      <c r="A25" s="18"/>
      <c r="B25"/>
      <c r="C25" s="50" t="s">
        <v>443</v>
      </c>
      <c r="D25" s="119"/>
      <c r="E25" s="95"/>
      <c r="F25" s="95"/>
      <c r="G25" s="95"/>
      <c r="H25" s="95"/>
      <c r="I25" s="95"/>
      <c r="J25" s="95"/>
      <c r="K25" s="95"/>
      <c r="L25" s="95"/>
      <c r="M25" s="95"/>
      <c r="N25" s="95"/>
      <c r="O25" s="95"/>
      <c r="P25" s="94" t="s">
        <v>438</v>
      </c>
    </row>
    <row r="26" spans="1:16" s="20" customFormat="1" ht="20.399999999999999" customHeight="1">
      <c r="A26" s="18"/>
      <c r="B26"/>
      <c r="C26" s="50"/>
      <c r="D26" s="95"/>
      <c r="E26" s="95"/>
      <c r="F26" s="95"/>
      <c r="G26" s="95"/>
      <c r="H26" s="95"/>
      <c r="I26" s="95"/>
      <c r="J26" s="95"/>
      <c r="K26" s="95"/>
      <c r="L26" s="95"/>
      <c r="M26" s="95"/>
      <c r="N26" s="95"/>
      <c r="O26" s="95"/>
      <c r="P26" s="94"/>
    </row>
    <row r="27" spans="1:16" s="20" customFormat="1" ht="20.399999999999999" customHeight="1">
      <c r="A27" s="18"/>
      <c r="B27"/>
      <c r="C27" s="65" t="s">
        <v>212</v>
      </c>
      <c r="D27" s="66"/>
      <c r="E27" s="66"/>
      <c r="F27" s="66"/>
      <c r="G27" s="66"/>
      <c r="H27" s="66"/>
      <c r="I27" s="66"/>
      <c r="J27" s="66"/>
      <c r="K27" s="66"/>
      <c r="L27" s="66"/>
      <c r="M27" s="66"/>
      <c r="N27" s="66"/>
      <c r="O27" s="66"/>
      <c r="P27" s="94"/>
    </row>
    <row r="28" spans="1:16" s="20" customFormat="1" ht="20.399999999999999" customHeight="1">
      <c r="A28" s="18"/>
      <c r="B28"/>
      <c r="C28" s="50" t="s">
        <v>205</v>
      </c>
      <c r="D28" s="95">
        <f>IFERROR('IS-Reinsurance'!C6/'IS-Reinsurance'!C21,"-")</f>
        <v>2.6980144717212884</v>
      </c>
      <c r="E28" s="95">
        <f>IFERROR('IS-Reinsurance'!D6/'IS-Reinsurance'!D21,"-")</f>
        <v>2.7258925531694387</v>
      </c>
      <c r="F28" s="95">
        <f>IFERROR('IS-Reinsurance'!E6/'IS-Reinsurance'!E21,"-")</f>
        <v>2.6870844823064779</v>
      </c>
      <c r="G28" s="95">
        <f>IFERROR('IS-Reinsurance'!F6/'IS-Reinsurance'!F21,"-")</f>
        <v>2.5921938351459075</v>
      </c>
      <c r="H28" s="95">
        <f>IFERROR('IS-Reinsurance'!G6/'IS-Reinsurance'!G21,"-")</f>
        <v>2.5177537955834408</v>
      </c>
      <c r="I28" s="95">
        <f>IFERROR('IS-Reinsurance'!H6/'IS-Reinsurance'!H21,"-")</f>
        <v>2.5889827726572352</v>
      </c>
      <c r="J28" s="95">
        <f>IFERROR('IS-Reinsurance'!I6/'IS-Reinsurance'!I21,"-")</f>
        <v>2.5245876619259575</v>
      </c>
      <c r="K28" s="95">
        <f>IFERROR('IS-Reinsurance'!J6/'IS-Reinsurance'!J21,"-")</f>
        <v>2.5458301625147715</v>
      </c>
      <c r="L28" s="95">
        <f>IFERROR('IS-Reinsurance'!K6/'IS-Reinsurance'!K21,"-")</f>
        <v>2.3806188941819069</v>
      </c>
      <c r="M28" s="95" t="str">
        <f>IFERROR('IS-Reinsurance'!L6/'IS-Reinsurance'!L21,"-")</f>
        <v>-</v>
      </c>
      <c r="N28" s="95" t="str">
        <f>IFERROR('IS-Reinsurance'!M6/'IS-Reinsurance'!M21,"-")</f>
        <v>-</v>
      </c>
      <c r="O28" s="95" t="str">
        <f>IFERROR('IS-Reinsurance'!N6/'IS-Reinsurance'!N21,"-")</f>
        <v>-</v>
      </c>
      <c r="P28" s="94" t="s">
        <v>213</v>
      </c>
    </row>
    <row r="29" spans="1:16" s="20" customFormat="1" ht="20.399999999999999" customHeight="1">
      <c r="A29" s="18"/>
      <c r="B29"/>
      <c r="C29" s="50" t="s">
        <v>206</v>
      </c>
      <c r="D29" s="95">
        <f>IFERROR('IS-Reinsurance'!C6/('IS-Reinsurance'!C21+'IS-Reinsurance'!C29+'IS-Reinsurance'!C30+'IS-Reinsurance'!C31+'IS-Reinsurance'!C32),"-")</f>
        <v>2.5110531062697024</v>
      </c>
      <c r="E29" s="95">
        <f>IFERROR('IS-Reinsurance'!D6/('IS-Reinsurance'!D21+'IS-Reinsurance'!D29+'IS-Reinsurance'!D30+'IS-Reinsurance'!D31+'IS-Reinsurance'!D32),"-")</f>
        <v>2.532030959759878</v>
      </c>
      <c r="F29" s="95">
        <f>IFERROR('IS-Reinsurance'!E6/('IS-Reinsurance'!E21+'IS-Reinsurance'!E29+'IS-Reinsurance'!E30+'IS-Reinsurance'!E31+'IS-Reinsurance'!E32),"-")</f>
        <v>2.509020663930198</v>
      </c>
      <c r="G29" s="95">
        <f>IFERROR('IS-Reinsurance'!F6/('IS-Reinsurance'!F21+'IS-Reinsurance'!F29+'IS-Reinsurance'!F30+'IS-Reinsurance'!F31+'IS-Reinsurance'!F32),"-")</f>
        <v>2.4217522607847477</v>
      </c>
      <c r="H29" s="95">
        <f>IFERROR('IS-Reinsurance'!G6/('IS-Reinsurance'!G21+'IS-Reinsurance'!G29+'IS-Reinsurance'!G30+'IS-Reinsurance'!G31+'IS-Reinsurance'!G32),"-")</f>
        <v>2.3413522029257097</v>
      </c>
      <c r="I29" s="95">
        <f>IFERROR('IS-Reinsurance'!H6/('IS-Reinsurance'!H21+'IS-Reinsurance'!H29+'IS-Reinsurance'!H30+'IS-Reinsurance'!H31+'IS-Reinsurance'!H32),"-")</f>
        <v>2.3951532722373972</v>
      </c>
      <c r="J29" s="95">
        <f>IFERROR('IS-Reinsurance'!I6/('IS-Reinsurance'!I21+'IS-Reinsurance'!I29+'IS-Reinsurance'!I30+'IS-Reinsurance'!I31+'IS-Reinsurance'!I32),"-")</f>
        <v>2.3452903827276645</v>
      </c>
      <c r="K29" s="95">
        <f>IFERROR('IS-Reinsurance'!J6/('IS-Reinsurance'!J21+'IS-Reinsurance'!J29+'IS-Reinsurance'!J30+'IS-Reinsurance'!J31+'IS-Reinsurance'!J32),"-")</f>
        <v>2.3648191842925792</v>
      </c>
      <c r="L29" s="95">
        <f>IFERROR('IS-Reinsurance'!K6/('IS-Reinsurance'!K21+'IS-Reinsurance'!K29+'IS-Reinsurance'!K30+'IS-Reinsurance'!K31+'IS-Reinsurance'!K32),"-")</f>
        <v>2.2197624421295443</v>
      </c>
      <c r="M29" s="95" t="str">
        <f>IFERROR('IS-Reinsurance'!L6/('IS-Reinsurance'!L21+'IS-Reinsurance'!L29+'IS-Reinsurance'!L30+'IS-Reinsurance'!L31+'IS-Reinsurance'!L32),"-")</f>
        <v>-</v>
      </c>
      <c r="N29" s="95" t="str">
        <f>IFERROR('IS-Reinsurance'!M6/('IS-Reinsurance'!M21+'IS-Reinsurance'!M29+'IS-Reinsurance'!M30+'IS-Reinsurance'!M31+'IS-Reinsurance'!M32),"-")</f>
        <v>-</v>
      </c>
      <c r="O29" s="95" t="str">
        <f>IFERROR('IS-Reinsurance'!N6/('IS-Reinsurance'!N21+'IS-Reinsurance'!N29+'IS-Reinsurance'!N30+'IS-Reinsurance'!N31+'IS-Reinsurance'!N32),"-")</f>
        <v>-</v>
      </c>
      <c r="P29" s="94" t="s">
        <v>214</v>
      </c>
    </row>
    <row r="30" spans="1:16" s="20" customFormat="1" ht="20.399999999999999" customHeight="1">
      <c r="A30" s="18"/>
      <c r="B30"/>
      <c r="C30" s="50" t="s">
        <v>207</v>
      </c>
      <c r="D30" s="95">
        <f>IFERROR(('IS-Reinsurance'!C6+'IS-Reinsurance'!C28)/('IS-Reinsurance'!C21),"-")</f>
        <v>2.8388842822270153</v>
      </c>
      <c r="E30" s="95">
        <f>IFERROR(('IS-Reinsurance'!D6+'IS-Reinsurance'!D28)/('IS-Reinsurance'!D21),"-")</f>
        <v>2.8257645123382522</v>
      </c>
      <c r="F30" s="95">
        <f>IFERROR(('IS-Reinsurance'!E6+'IS-Reinsurance'!E28)/('IS-Reinsurance'!E21),"-")</f>
        <v>2.7910689841067171</v>
      </c>
      <c r="G30" s="95">
        <f>IFERROR(('IS-Reinsurance'!F6+'IS-Reinsurance'!F28)/('IS-Reinsurance'!F21),"-")</f>
        <v>2.6885593629208819</v>
      </c>
      <c r="H30" s="95">
        <f>IFERROR(('IS-Reinsurance'!G6+'IS-Reinsurance'!G28)/('IS-Reinsurance'!G21),"-")</f>
        <v>2.6045095372384126</v>
      </c>
      <c r="I30" s="95">
        <f>IFERROR(('IS-Reinsurance'!H6+'IS-Reinsurance'!H28)/('IS-Reinsurance'!H21),"-")</f>
        <v>2.6863685394955157</v>
      </c>
      <c r="J30" s="95">
        <f>IFERROR(('IS-Reinsurance'!I6+'IS-Reinsurance'!I28)/('IS-Reinsurance'!I21),"-")</f>
        <v>2.6154763834705599</v>
      </c>
      <c r="K30" s="95">
        <f>IFERROR(('IS-Reinsurance'!J6+'IS-Reinsurance'!J28)/('IS-Reinsurance'!J21),"-")</f>
        <v>2.6325241293670105</v>
      </c>
      <c r="L30" s="95">
        <f>IFERROR(('IS-Reinsurance'!K6+'IS-Reinsurance'!K28)/('IS-Reinsurance'!K21),"-")</f>
        <v>2.4612005893101467</v>
      </c>
      <c r="M30" s="95" t="str">
        <f>IFERROR(('IS-Reinsurance'!L6+'IS-Reinsurance'!L28)/('IS-Reinsurance'!L21),"-")</f>
        <v>-</v>
      </c>
      <c r="N30" s="95" t="str">
        <f>IFERROR(('IS-Reinsurance'!M6+'IS-Reinsurance'!M28)/('IS-Reinsurance'!M21),"-")</f>
        <v>-</v>
      </c>
      <c r="O30" s="95" t="str">
        <f>IFERROR(('IS-Reinsurance'!N6+'IS-Reinsurance'!N28)/('IS-Reinsurance'!N21),"-")</f>
        <v>-</v>
      </c>
      <c r="P30" s="94" t="s">
        <v>215</v>
      </c>
    </row>
    <row r="31" spans="1:16" s="20" customFormat="1" ht="20.399999999999999" customHeight="1">
      <c r="A31" s="18"/>
      <c r="B31"/>
      <c r="C31" s="50" t="s">
        <v>208</v>
      </c>
      <c r="D31" s="95">
        <f>IFERROR(('IS-Reinsurance'!C6+'IS-Reinsurance'!C28)/('IS-Reinsurance'!C21+'IS-Reinsurance'!C29+'IS-Reinsurance'!C30+'IS-Reinsurance'!C31+'IS-Reinsurance'!C32),"-")</f>
        <v>2.6421612151985454</v>
      </c>
      <c r="E31" s="95">
        <f>IFERROR(('IS-Reinsurance'!D6+'IS-Reinsurance'!D28)/('IS-Reinsurance'!D21+'IS-Reinsurance'!D29+'IS-Reinsurance'!D30+'IS-Reinsurance'!D31+'IS-Reinsurance'!D32),"-")</f>
        <v>2.6248001675312129</v>
      </c>
      <c r="F31" s="95">
        <f>IFERROR(('IS-Reinsurance'!E6+'IS-Reinsurance'!E28)/('IS-Reinsurance'!E21+'IS-Reinsurance'!E29+'IS-Reinsurance'!E30+'IS-Reinsurance'!E31+'IS-Reinsurance'!E32),"-")</f>
        <v>2.6061144715358835</v>
      </c>
      <c r="G31" s="95">
        <f>IFERROR(('IS-Reinsurance'!F6+'IS-Reinsurance'!F28)/('IS-Reinsurance'!F21+'IS-Reinsurance'!F29+'IS-Reinsurance'!F30+'IS-Reinsurance'!F31+'IS-Reinsurance'!F32),"-")</f>
        <v>2.511781575563063</v>
      </c>
      <c r="H31" s="95">
        <f>IFERROR(('IS-Reinsurance'!G6+'IS-Reinsurance'!G28)/('IS-Reinsurance'!G21+'IS-Reinsurance'!G29+'IS-Reinsurance'!G30+'IS-Reinsurance'!G31+'IS-Reinsurance'!G32),"-")</f>
        <v>2.4220295698694665</v>
      </c>
      <c r="I31" s="95">
        <f>IFERROR(('IS-Reinsurance'!H6+'IS-Reinsurance'!H28)/('IS-Reinsurance'!H21+'IS-Reinsurance'!H29+'IS-Reinsurance'!H30+'IS-Reinsurance'!H31+'IS-Reinsurance'!H32),"-")</f>
        <v>2.4852480540858886</v>
      </c>
      <c r="J31" s="95">
        <f>IFERROR(('IS-Reinsurance'!I6+'IS-Reinsurance'!I28)/('IS-Reinsurance'!I21+'IS-Reinsurance'!I29+'IS-Reinsurance'!I30+'IS-Reinsurance'!I31+'IS-Reinsurance'!I32),"-")</f>
        <v>2.4297241489825279</v>
      </c>
      <c r="K31" s="95">
        <f>IFERROR(('IS-Reinsurance'!J6+'IS-Reinsurance'!J28)/('IS-Reinsurance'!J21+'IS-Reinsurance'!J29+'IS-Reinsurance'!J30+'IS-Reinsurance'!J31+'IS-Reinsurance'!J32),"-")</f>
        <v>2.4453491265461054</v>
      </c>
      <c r="L31" s="95">
        <f>IFERROR(('IS-Reinsurance'!K6+'IS-Reinsurance'!K28)/('IS-Reinsurance'!K21+'IS-Reinsurance'!K29+'IS-Reinsurance'!K30+'IS-Reinsurance'!K31+'IS-Reinsurance'!K32),"-")</f>
        <v>2.294899298686448</v>
      </c>
      <c r="M31" s="95" t="str">
        <f>IFERROR(('IS-Reinsurance'!L6+'IS-Reinsurance'!L28)/('IS-Reinsurance'!L21+'IS-Reinsurance'!L29+'IS-Reinsurance'!L30+'IS-Reinsurance'!L31+'IS-Reinsurance'!L32),"-")</f>
        <v>-</v>
      </c>
      <c r="N31" s="95" t="str">
        <f>IFERROR(('IS-Reinsurance'!M6+'IS-Reinsurance'!M28)/('IS-Reinsurance'!M21+'IS-Reinsurance'!M29+'IS-Reinsurance'!M30+'IS-Reinsurance'!M31+'IS-Reinsurance'!M32),"-")</f>
        <v>-</v>
      </c>
      <c r="O31" s="95" t="str">
        <f>IFERROR(('IS-Reinsurance'!N6+'IS-Reinsurance'!N28)/('IS-Reinsurance'!N21+'IS-Reinsurance'!N29+'IS-Reinsurance'!N30+'IS-Reinsurance'!N31+'IS-Reinsurance'!N32),"-")</f>
        <v>-</v>
      </c>
      <c r="P31" s="94" t="s">
        <v>216</v>
      </c>
    </row>
    <row r="32" spans="1:16" s="20" customFormat="1" ht="20.399999999999999" customHeight="1">
      <c r="A32" s="18"/>
      <c r="B32"/>
      <c r="C32" s="50" t="s">
        <v>209</v>
      </c>
      <c r="D32" s="95">
        <f>IFERROR('IS-Reinsurance'!C10/'IS-Reinsurance'!C6,"-")</f>
        <v>0.3391217022171088</v>
      </c>
      <c r="E32" s="95">
        <f>IFERROR('IS-Reinsurance'!D10/'IS-Reinsurance'!D6,"-")</f>
        <v>0.39069226521052047</v>
      </c>
      <c r="F32" s="95">
        <f>IFERROR('IS-Reinsurance'!E10/'IS-Reinsurance'!E6,"-")</f>
        <v>0.40315139810098599</v>
      </c>
      <c r="G32" s="95">
        <f>IFERROR('IS-Reinsurance'!F10/'IS-Reinsurance'!F6,"-")</f>
        <v>0.42384197383613564</v>
      </c>
      <c r="H32" s="95">
        <f>IFERROR('IS-Reinsurance'!G10/'IS-Reinsurance'!G6,"-")</f>
        <v>0.43604198938376082</v>
      </c>
      <c r="I32" s="95">
        <f>IFERROR('IS-Reinsurance'!H10/'IS-Reinsurance'!H6,"-")</f>
        <v>0.42737042669196879</v>
      </c>
      <c r="J32" s="95">
        <f>IFERROR('IS-Reinsurance'!I10/'IS-Reinsurance'!I6,"-")</f>
        <v>0.43094260529384126</v>
      </c>
      <c r="K32" s="95">
        <f>IFERROR('IS-Reinsurance'!J10/'IS-Reinsurance'!J6,"-")</f>
        <v>0.4467082317454717</v>
      </c>
      <c r="L32" s="95">
        <f>IFERROR('IS-Reinsurance'!K10/'IS-Reinsurance'!K6,"-")</f>
        <v>0.43329631686738312</v>
      </c>
      <c r="M32" s="95" t="str">
        <f>IFERROR('IS-Reinsurance'!L10/'IS-Reinsurance'!L6,"-")</f>
        <v>-</v>
      </c>
      <c r="N32" s="95" t="str">
        <f>IFERROR('IS-Reinsurance'!M10/'IS-Reinsurance'!M6,"-")</f>
        <v>-</v>
      </c>
      <c r="O32" s="95" t="str">
        <f>IFERROR('IS-Reinsurance'!N10/'IS-Reinsurance'!N6,"-")</f>
        <v>-</v>
      </c>
      <c r="P32" s="94" t="s">
        <v>190</v>
      </c>
    </row>
    <row r="33" spans="1:16" s="20" customFormat="1" ht="20.399999999999999" customHeight="1">
      <c r="A33" s="18"/>
      <c r="B33"/>
      <c r="C33" s="50" t="s">
        <v>210</v>
      </c>
      <c r="D33" s="95">
        <f>IFERROR('FP- Reinsurance'!C27/'FP- Reinsurance'!C54,"-")</f>
        <v>0.98363702001081255</v>
      </c>
      <c r="E33" s="95">
        <f>IFERROR('FP- Reinsurance'!D27/'FP- Reinsurance'!D54,"-")</f>
        <v>0.94266353311744167</v>
      </c>
      <c r="F33" s="95">
        <f>IFERROR('FP- Reinsurance'!E27/'FP- Reinsurance'!E54,"-")</f>
        <v>0.95264459285920411</v>
      </c>
      <c r="G33" s="95">
        <f>IFERROR('FP- Reinsurance'!F27/'FP- Reinsurance'!F54,"-")</f>
        <v>0.96704249138088305</v>
      </c>
      <c r="H33" s="95">
        <f>IFERROR('FP- Reinsurance'!G27/'FP- Reinsurance'!G54,"-")</f>
        <v>0.9965581621866294</v>
      </c>
      <c r="I33" s="95">
        <f>IFERROR('FP- Reinsurance'!H27/'FP- Reinsurance'!H54,"-")</f>
        <v>1.0161255978059074</v>
      </c>
      <c r="J33" s="95">
        <f>IFERROR('FP- Reinsurance'!I27/'FP- Reinsurance'!I54,"-")</f>
        <v>1.0158934620246618</v>
      </c>
      <c r="K33" s="95">
        <f>IFERROR('FP- Reinsurance'!J27/'FP- Reinsurance'!J54,"-")</f>
        <v>0.9686943466878285</v>
      </c>
      <c r="L33" s="95">
        <f>IFERROR('FP- Reinsurance'!K27/'FP- Reinsurance'!K54,"-")</f>
        <v>1.0065031583289146</v>
      </c>
      <c r="M33" s="95" t="str">
        <f>IFERROR('FP- Reinsurance'!L27/'FP- Reinsurance'!L54,"-")</f>
        <v>-</v>
      </c>
      <c r="N33" s="95" t="str">
        <f>IFERROR('FP- Reinsurance'!M27/'FP- Reinsurance'!M54,"-")</f>
        <v>-</v>
      </c>
      <c r="O33" s="95" t="str">
        <f>IFERROR('FP- Reinsurance'!N27/'FP- Reinsurance'!N54,"-")</f>
        <v>-</v>
      </c>
      <c r="P33" s="94" t="s">
        <v>217</v>
      </c>
    </row>
    <row r="34" spans="1:16" ht="22.2" hidden="1" customHeight="1">
      <c r="C34" s="50" t="s">
        <v>433</v>
      </c>
      <c r="D34" s="121">
        <v>1.5990462596968518</v>
      </c>
      <c r="P34" s="94" t="s">
        <v>439</v>
      </c>
    </row>
    <row r="35" spans="1:16" ht="22.2" hidden="1" customHeight="1">
      <c r="C35" s="50" t="s">
        <v>441</v>
      </c>
      <c r="D35" s="117">
        <v>3.2478591797322141</v>
      </c>
      <c r="P35" s="94" t="s">
        <v>440</v>
      </c>
    </row>
    <row r="36" spans="1:16" ht="22.2" hidden="1" customHeight="1">
      <c r="C36" s="50" t="s">
        <v>442</v>
      </c>
      <c r="D36" s="120"/>
      <c r="P36" s="94" t="s">
        <v>435</v>
      </c>
    </row>
    <row r="37" spans="1:16" ht="22.2" hidden="1" customHeight="1">
      <c r="C37" s="50" t="s">
        <v>443</v>
      </c>
      <c r="D37" s="120"/>
      <c r="P37" s="94" t="s">
        <v>438</v>
      </c>
    </row>
    <row r="40" spans="1:16" hidden="1">
      <c r="C40" s="34" t="s">
        <v>444</v>
      </c>
    </row>
  </sheetData>
  <sheetProtection password="BBAF" sheet="1" objects="1" scenarios="1"/>
  <mergeCells count="1">
    <mergeCell ref="A1:P1"/>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6"/>
  <sheetViews>
    <sheetView zoomScale="110" zoomScaleNormal="110" zoomScaleSheetLayoutView="70" workbookViewId="0">
      <pane xSplit="2" ySplit="4" topLeftCell="J5" activePane="bottomRight" state="frozen"/>
      <selection pane="topRight" activeCell="C1" sqref="C1"/>
      <selection pane="bottomLeft" activeCell="A5" sqref="A5"/>
      <selection pane="bottomRight" activeCell="J62" sqref="I62:J62"/>
    </sheetView>
  </sheetViews>
  <sheetFormatPr defaultColWidth="9.109375" defaultRowHeight="14.4"/>
  <cols>
    <col min="1" max="1" width="9.109375" style="8"/>
    <col min="2" max="2" width="75.33203125" style="41" customWidth="1"/>
    <col min="3" max="3" width="20.5546875" style="7" bestFit="1" customWidth="1"/>
    <col min="4" max="4" width="20.5546875" style="36" customWidth="1"/>
    <col min="5" max="6" width="20.5546875" style="6" customWidth="1"/>
    <col min="7" max="7" width="21" style="6" customWidth="1"/>
    <col min="8" max="8" width="20.5546875" style="6" customWidth="1"/>
    <col min="9" max="9" width="20.109375" style="6" customWidth="1"/>
    <col min="10" max="12" width="20.5546875" style="6" customWidth="1"/>
    <col min="13" max="13" width="12.6640625" style="6" customWidth="1"/>
    <col min="14" max="14" width="18.5546875" style="6" customWidth="1"/>
    <col min="15" max="15" width="61.109375" style="41" bestFit="1" customWidth="1"/>
    <col min="16" max="52" width="26.109375" style="6" customWidth="1"/>
    <col min="53" max="53" width="0" style="6" hidden="1" customWidth="1"/>
    <col min="54" max="54" width="21.5546875" style="6" customWidth="1"/>
    <col min="55" max="16384" width="9.109375" style="6"/>
  </cols>
  <sheetData>
    <row r="1" spans="1:49" s="9" customFormat="1">
      <c r="A1" s="8"/>
      <c r="B1" s="41"/>
      <c r="C1" s="7"/>
      <c r="D1" s="36"/>
      <c r="O1" s="101" t="s">
        <v>411</v>
      </c>
    </row>
    <row r="2" spans="1:49" s="9" customFormat="1" ht="38.25" customHeight="1" thickBot="1">
      <c r="A2" s="142" t="s">
        <v>115</v>
      </c>
      <c r="B2" s="143"/>
      <c r="C2" s="143"/>
      <c r="D2" s="143"/>
      <c r="E2" s="143"/>
      <c r="F2" s="143"/>
      <c r="G2" s="143"/>
      <c r="H2" s="143"/>
      <c r="I2" s="143"/>
      <c r="J2" s="143"/>
      <c r="K2" s="143"/>
      <c r="L2" s="143"/>
      <c r="M2" s="143"/>
      <c r="N2" s="143"/>
      <c r="O2" s="144"/>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row>
    <row r="3" spans="1:49" ht="39.75" customHeight="1" thickBot="1">
      <c r="A3" s="139" t="s">
        <v>359</v>
      </c>
      <c r="B3" s="140"/>
      <c r="C3" s="140"/>
      <c r="D3" s="140"/>
      <c r="E3" s="140"/>
      <c r="F3" s="140"/>
      <c r="G3" s="140"/>
      <c r="H3" s="140"/>
      <c r="I3" s="140"/>
      <c r="J3" s="140"/>
      <c r="K3" s="140"/>
      <c r="L3" s="140"/>
      <c r="M3" s="140"/>
      <c r="N3" s="140"/>
      <c r="O3" s="141"/>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49" ht="31.8" thickBot="1">
      <c r="A4" s="16" t="s">
        <v>2</v>
      </c>
      <c r="B4" s="42" t="s">
        <v>32</v>
      </c>
      <c r="C4" s="51" t="s">
        <v>375</v>
      </c>
      <c r="D4" s="51" t="s">
        <v>374</v>
      </c>
      <c r="E4" s="51" t="s">
        <v>373</v>
      </c>
      <c r="F4" s="51" t="s">
        <v>372</v>
      </c>
      <c r="G4" s="51" t="s">
        <v>371</v>
      </c>
      <c r="H4" s="51" t="s">
        <v>370</v>
      </c>
      <c r="I4" s="51" t="s">
        <v>369</v>
      </c>
      <c r="J4" s="51" t="s">
        <v>368</v>
      </c>
      <c r="K4" s="51" t="s">
        <v>367</v>
      </c>
      <c r="L4" s="51" t="s">
        <v>366</v>
      </c>
      <c r="M4" s="51" t="s">
        <v>365</v>
      </c>
      <c r="N4" s="51" t="s">
        <v>364</v>
      </c>
      <c r="O4" s="42" t="s">
        <v>26</v>
      </c>
    </row>
    <row r="5" spans="1:49">
      <c r="A5" s="8">
        <v>1</v>
      </c>
      <c r="B5" s="41" t="s">
        <v>377</v>
      </c>
      <c r="C5" s="111">
        <v>35229961.407570004</v>
      </c>
      <c r="D5" s="122">
        <v>34928581.424610004</v>
      </c>
      <c r="E5" s="125">
        <v>34507894.230710007</v>
      </c>
      <c r="F5" s="68">
        <v>32377273.686750002</v>
      </c>
      <c r="G5" s="86">
        <v>33762209.398899995</v>
      </c>
      <c r="H5" s="68">
        <v>35226104.655469999</v>
      </c>
      <c r="I5" s="86">
        <v>33930159.620000005</v>
      </c>
      <c r="J5" s="68">
        <v>35544281.12301001</v>
      </c>
      <c r="K5" s="68">
        <v>32668344.718589999</v>
      </c>
      <c r="L5" s="68"/>
      <c r="M5" s="86"/>
      <c r="N5" s="68"/>
      <c r="O5" s="98" t="s">
        <v>400</v>
      </c>
    </row>
    <row r="6" spans="1:49" s="12" customFormat="1">
      <c r="A6" s="8">
        <f t="shared" ref="A6:A62" si="0">A5+1</f>
        <v>2</v>
      </c>
      <c r="B6" s="41" t="s">
        <v>376</v>
      </c>
      <c r="C6" s="111">
        <v>30000</v>
      </c>
      <c r="D6" s="68">
        <v>39261.570529999997</v>
      </c>
      <c r="E6" s="125">
        <v>39317.863360000003</v>
      </c>
      <c r="F6" s="68">
        <v>39374.156190000002</v>
      </c>
      <c r="G6" s="86">
        <v>39430.44902</v>
      </c>
      <c r="H6" s="68">
        <v>39486.741849999999</v>
      </c>
      <c r="I6" s="86">
        <v>31961.461139999999</v>
      </c>
      <c r="J6" s="68">
        <v>143308.50751</v>
      </c>
      <c r="K6" s="68">
        <v>9655.6203399999995</v>
      </c>
      <c r="L6" s="68"/>
      <c r="M6" s="86"/>
      <c r="N6" s="68"/>
      <c r="O6" s="98" t="s">
        <v>399</v>
      </c>
    </row>
    <row r="7" spans="1:49">
      <c r="A7" s="8">
        <f t="shared" si="0"/>
        <v>3</v>
      </c>
      <c r="B7" s="41" t="s">
        <v>27</v>
      </c>
      <c r="C7" s="111">
        <v>146196560.08402002</v>
      </c>
      <c r="D7" s="68">
        <v>141990843.05973002</v>
      </c>
      <c r="E7" s="125">
        <v>144574345.54572001</v>
      </c>
      <c r="F7" s="68">
        <v>145606859.25584996</v>
      </c>
      <c r="G7" s="86">
        <v>140577327.60335004</v>
      </c>
      <c r="H7" s="68">
        <v>147060625.99349001</v>
      </c>
      <c r="I7" s="86">
        <v>146531419.28101003</v>
      </c>
      <c r="J7" s="68">
        <v>141289740.36284</v>
      </c>
      <c r="K7" s="68">
        <v>139234208.92809001</v>
      </c>
      <c r="L7" s="68"/>
      <c r="M7" s="86"/>
      <c r="N7" s="68"/>
      <c r="O7" s="98" t="s">
        <v>28</v>
      </c>
    </row>
    <row r="8" spans="1:49">
      <c r="A8" s="8">
        <f t="shared" si="0"/>
        <v>4</v>
      </c>
      <c r="B8" s="41" t="s">
        <v>378</v>
      </c>
      <c r="C8" s="111">
        <v>26317982.727529999</v>
      </c>
      <c r="D8" s="68">
        <v>27942088.581689995</v>
      </c>
      <c r="E8" s="125">
        <v>26689254.546150003</v>
      </c>
      <c r="F8" s="68">
        <v>24315363.433059994</v>
      </c>
      <c r="G8" s="86">
        <v>24441260.556300003</v>
      </c>
      <c r="H8" s="68">
        <v>26919632.850030005</v>
      </c>
      <c r="I8" s="86">
        <v>27742737.148640007</v>
      </c>
      <c r="J8" s="68">
        <v>27327227.142350007</v>
      </c>
      <c r="K8" s="68">
        <v>27663547.967370015</v>
      </c>
      <c r="L8" s="68"/>
      <c r="M8" s="86"/>
      <c r="N8" s="68"/>
      <c r="O8" s="98" t="s">
        <v>29</v>
      </c>
    </row>
    <row r="9" spans="1:49" s="12" customFormat="1">
      <c r="A9" s="8">
        <f t="shared" si="0"/>
        <v>5</v>
      </c>
      <c r="B9" s="41" t="s">
        <v>379</v>
      </c>
      <c r="C9" s="111">
        <v>2615198.1060100002</v>
      </c>
      <c r="D9" s="68">
        <v>1468310</v>
      </c>
      <c r="E9" s="125">
        <v>2960762.7199999997</v>
      </c>
      <c r="F9" s="68">
        <v>3177389.2</v>
      </c>
      <c r="G9" s="86">
        <v>3215215.29948</v>
      </c>
      <c r="H9" s="68">
        <v>3249389.8905099998</v>
      </c>
      <c r="I9" s="86">
        <v>4024640.4304999998</v>
      </c>
      <c r="J9" s="68">
        <v>3234171.54</v>
      </c>
      <c r="K9" s="68">
        <v>3882540.7840000005</v>
      </c>
      <c r="L9" s="68"/>
      <c r="M9" s="86"/>
      <c r="N9" s="68"/>
      <c r="O9" s="98" t="s">
        <v>401</v>
      </c>
    </row>
    <row r="10" spans="1:49">
      <c r="A10" s="8">
        <f t="shared" si="0"/>
        <v>6</v>
      </c>
      <c r="B10" s="41" t="s">
        <v>30</v>
      </c>
      <c r="C10" s="111">
        <v>63402882.133210003</v>
      </c>
      <c r="D10" s="68">
        <v>65037636.440990008</v>
      </c>
      <c r="E10" s="125">
        <v>66227190.752590001</v>
      </c>
      <c r="F10" s="68">
        <v>65616650.59466999</v>
      </c>
      <c r="G10" s="86">
        <v>66425401.362869993</v>
      </c>
      <c r="H10" s="68">
        <v>69231051.780259997</v>
      </c>
      <c r="I10" s="86">
        <v>70361564.031909972</v>
      </c>
      <c r="J10" s="68">
        <v>70732765.979990005</v>
      </c>
      <c r="K10" s="68">
        <v>71532568.692729995</v>
      </c>
      <c r="L10" s="68"/>
      <c r="M10" s="86"/>
      <c r="N10" s="68"/>
      <c r="O10" s="98" t="s">
        <v>31</v>
      </c>
    </row>
    <row r="11" spans="1:49">
      <c r="A11" s="8">
        <f t="shared" si="0"/>
        <v>7</v>
      </c>
      <c r="B11" s="41" t="s">
        <v>33</v>
      </c>
      <c r="C11" s="111">
        <v>878500.50711999997</v>
      </c>
      <c r="D11" s="68">
        <v>865559.96854999999</v>
      </c>
      <c r="E11" s="125">
        <v>527169.38205000001</v>
      </c>
      <c r="F11" s="68">
        <v>383070.10236999998</v>
      </c>
      <c r="G11" s="86">
        <v>267038.3162</v>
      </c>
      <c r="H11" s="68">
        <v>246290.64238999999</v>
      </c>
      <c r="I11" s="86">
        <v>244007.69820000001</v>
      </c>
      <c r="J11" s="68">
        <v>268128.18823999999</v>
      </c>
      <c r="K11" s="68">
        <v>260790.05202000003</v>
      </c>
      <c r="L11" s="68"/>
      <c r="M11" s="86"/>
      <c r="N11" s="68"/>
      <c r="O11" s="98" t="s">
        <v>34</v>
      </c>
    </row>
    <row r="12" spans="1:49">
      <c r="A12" s="8">
        <f t="shared" si="0"/>
        <v>8</v>
      </c>
      <c r="B12" s="41" t="s">
        <v>35</v>
      </c>
      <c r="C12" s="79">
        <v>0</v>
      </c>
      <c r="D12" s="68">
        <v>0</v>
      </c>
      <c r="E12" s="125">
        <v>0</v>
      </c>
      <c r="F12" s="68">
        <v>0</v>
      </c>
      <c r="G12" s="68">
        <v>0</v>
      </c>
      <c r="H12" s="68">
        <v>0</v>
      </c>
      <c r="I12" s="86">
        <v>0</v>
      </c>
      <c r="J12" s="68">
        <v>0</v>
      </c>
      <c r="K12" s="68">
        <v>0</v>
      </c>
      <c r="L12" s="68"/>
      <c r="M12" s="86"/>
      <c r="N12" s="68"/>
      <c r="O12" s="98" t="s">
        <v>36</v>
      </c>
    </row>
    <row r="13" spans="1:49">
      <c r="A13" s="8">
        <f t="shared" si="0"/>
        <v>9</v>
      </c>
      <c r="B13" s="41" t="s">
        <v>37</v>
      </c>
      <c r="C13" s="79">
        <v>0</v>
      </c>
      <c r="D13" s="68">
        <v>0</v>
      </c>
      <c r="E13" s="125">
        <v>0</v>
      </c>
      <c r="F13" s="68">
        <v>0</v>
      </c>
      <c r="G13" s="68">
        <v>0</v>
      </c>
      <c r="H13" s="68">
        <v>0</v>
      </c>
      <c r="I13" s="86">
        <v>0</v>
      </c>
      <c r="J13" s="68">
        <v>0</v>
      </c>
      <c r="K13" s="68">
        <v>0</v>
      </c>
      <c r="L13" s="68"/>
      <c r="M13" s="86"/>
      <c r="N13" s="68"/>
      <c r="O13" s="98" t="s">
        <v>38</v>
      </c>
    </row>
    <row r="14" spans="1:49">
      <c r="A14" s="8">
        <f t="shared" si="0"/>
        <v>10</v>
      </c>
      <c r="B14" s="41" t="s">
        <v>39</v>
      </c>
      <c r="C14" s="111">
        <v>171085301.11830002</v>
      </c>
      <c r="D14" s="68">
        <v>170733022.91631004</v>
      </c>
      <c r="E14" s="125">
        <v>171789834.99522999</v>
      </c>
      <c r="F14" s="68">
        <v>171579579.11276007</v>
      </c>
      <c r="G14" s="86">
        <v>168471289.16555005</v>
      </c>
      <c r="H14" s="68">
        <v>168406861.69262004</v>
      </c>
      <c r="I14" s="86">
        <v>168272253.67206001</v>
      </c>
      <c r="J14" s="68">
        <v>168332448.47178</v>
      </c>
      <c r="K14" s="68">
        <v>167145747.27698004</v>
      </c>
      <c r="L14" s="68"/>
      <c r="M14" s="86"/>
      <c r="N14" s="68"/>
      <c r="O14" s="98" t="s">
        <v>40</v>
      </c>
    </row>
    <row r="15" spans="1:49">
      <c r="A15" s="8">
        <f t="shared" si="0"/>
        <v>11</v>
      </c>
      <c r="B15" s="41" t="s">
        <v>156</v>
      </c>
      <c r="C15" s="111">
        <v>207770.53230000002</v>
      </c>
      <c r="D15" s="68">
        <v>208882.04730999999</v>
      </c>
      <c r="E15" s="125">
        <v>204480.44702000002</v>
      </c>
      <c r="F15" s="68">
        <v>203111.77454999997</v>
      </c>
      <c r="G15" s="86">
        <v>202333.53779999999</v>
      </c>
      <c r="H15" s="68">
        <v>196968.34521999999</v>
      </c>
      <c r="I15" s="86">
        <v>195614.04076999999</v>
      </c>
      <c r="J15" s="68">
        <v>182528.6833</v>
      </c>
      <c r="K15" s="68">
        <v>431121.32325999998</v>
      </c>
      <c r="L15" s="68"/>
      <c r="M15" s="86"/>
      <c r="N15" s="68"/>
      <c r="O15" s="98" t="s">
        <v>41</v>
      </c>
    </row>
    <row r="16" spans="1:49">
      <c r="A16" s="8">
        <f t="shared" si="0"/>
        <v>12</v>
      </c>
      <c r="B16" s="41" t="s">
        <v>42</v>
      </c>
      <c r="C16" s="111">
        <v>7347.28</v>
      </c>
      <c r="D16" s="68">
        <v>7806.4849999999997</v>
      </c>
      <c r="E16" s="125">
        <v>46453.741139999998</v>
      </c>
      <c r="F16" s="68">
        <v>44478.129220000003</v>
      </c>
      <c r="G16" s="86">
        <v>46254.485520000002</v>
      </c>
      <c r="H16" s="68">
        <v>47720.181339999996</v>
      </c>
      <c r="I16" s="86">
        <v>51037.644919999999</v>
      </c>
      <c r="J16" s="68">
        <v>51037.644919999999</v>
      </c>
      <c r="K16" s="68">
        <v>51037.644919999999</v>
      </c>
      <c r="L16" s="68"/>
      <c r="M16" s="86"/>
      <c r="N16" s="68"/>
      <c r="O16" s="98" t="s">
        <v>43</v>
      </c>
    </row>
    <row r="17" spans="1:17" s="12" customFormat="1">
      <c r="A17" s="8">
        <f t="shared" si="0"/>
        <v>13</v>
      </c>
      <c r="B17" s="41" t="s">
        <v>380</v>
      </c>
      <c r="C17" s="79">
        <v>0</v>
      </c>
      <c r="D17" s="68">
        <v>0</v>
      </c>
      <c r="E17" s="125">
        <v>0</v>
      </c>
      <c r="F17" s="68">
        <v>0</v>
      </c>
      <c r="G17" s="86">
        <v>0</v>
      </c>
      <c r="H17" s="68">
        <v>0</v>
      </c>
      <c r="I17" s="86">
        <v>0</v>
      </c>
      <c r="J17" s="68">
        <v>0</v>
      </c>
      <c r="K17" s="68">
        <v>0</v>
      </c>
      <c r="L17" s="68"/>
      <c r="M17" s="86"/>
      <c r="N17" s="68"/>
      <c r="O17" s="98" t="s">
        <v>402</v>
      </c>
    </row>
    <row r="18" spans="1:17">
      <c r="A18" s="8">
        <f t="shared" si="0"/>
        <v>14</v>
      </c>
      <c r="B18" s="41" t="s">
        <v>44</v>
      </c>
      <c r="C18" s="111">
        <v>7776234.1025</v>
      </c>
      <c r="D18" s="68">
        <v>7722755.392860001</v>
      </c>
      <c r="E18" s="125">
        <v>7621826.5942299999</v>
      </c>
      <c r="F18" s="68">
        <v>7399318.6365200002</v>
      </c>
      <c r="G18" s="86">
        <v>7384748.3021</v>
      </c>
      <c r="H18" s="68">
        <v>7533344.4518900001</v>
      </c>
      <c r="I18" s="86">
        <v>7502164.9364900002</v>
      </c>
      <c r="J18" s="68">
        <v>7746514.8294199994</v>
      </c>
      <c r="K18" s="68">
        <v>9416791.5793500002</v>
      </c>
      <c r="L18" s="68"/>
      <c r="M18" s="86"/>
      <c r="N18" s="68"/>
      <c r="O18" s="98" t="s">
        <v>45</v>
      </c>
    </row>
    <row r="19" spans="1:17">
      <c r="A19" s="113">
        <f t="shared" si="0"/>
        <v>15</v>
      </c>
      <c r="B19" s="114" t="s">
        <v>381</v>
      </c>
      <c r="C19" s="111">
        <v>15524009.53751</v>
      </c>
      <c r="D19" s="68">
        <v>15543354.200519999</v>
      </c>
      <c r="E19" s="125">
        <v>15562682.039489999</v>
      </c>
      <c r="F19" s="68">
        <v>15580325.599650001</v>
      </c>
      <c r="G19" s="86">
        <v>15599670.260589998</v>
      </c>
      <c r="H19" s="68">
        <v>15566234.701199999</v>
      </c>
      <c r="I19" s="86">
        <v>15681781.350540001</v>
      </c>
      <c r="J19" s="68">
        <v>15701062.5189</v>
      </c>
      <c r="K19" s="68">
        <v>15705829.146259999</v>
      </c>
      <c r="L19" s="68"/>
      <c r="M19" s="86"/>
      <c r="N19" s="68"/>
      <c r="O19" s="126" t="s">
        <v>46</v>
      </c>
    </row>
    <row r="20" spans="1:17" s="12" customFormat="1">
      <c r="A20" s="8">
        <f t="shared" si="0"/>
        <v>16</v>
      </c>
      <c r="B20" s="41" t="s">
        <v>382</v>
      </c>
      <c r="C20" s="111">
        <v>345100.82</v>
      </c>
      <c r="D20" s="68">
        <v>320100.83</v>
      </c>
      <c r="E20" s="125">
        <v>320100.83</v>
      </c>
      <c r="F20" s="68">
        <v>320100.82</v>
      </c>
      <c r="G20" s="86">
        <v>345100.82</v>
      </c>
      <c r="H20" s="68">
        <v>320100.82</v>
      </c>
      <c r="I20" s="86">
        <v>320100.82</v>
      </c>
      <c r="J20" s="68">
        <v>320100.82</v>
      </c>
      <c r="K20" s="68">
        <v>320100.82</v>
      </c>
      <c r="L20" s="68"/>
      <c r="M20" s="86"/>
      <c r="N20" s="68"/>
      <c r="O20" s="98" t="s">
        <v>403</v>
      </c>
    </row>
    <row r="21" spans="1:17">
      <c r="A21" s="8">
        <f t="shared" si="0"/>
        <v>17</v>
      </c>
      <c r="B21" s="41" t="s">
        <v>48</v>
      </c>
      <c r="C21" s="79">
        <v>0</v>
      </c>
      <c r="D21" s="68">
        <v>0</v>
      </c>
      <c r="E21" s="125">
        <v>0</v>
      </c>
      <c r="F21" s="68">
        <v>0</v>
      </c>
      <c r="G21" s="86">
        <v>0</v>
      </c>
      <c r="H21" s="68">
        <v>0</v>
      </c>
      <c r="I21" s="86">
        <v>0</v>
      </c>
      <c r="J21" s="68">
        <v>0</v>
      </c>
      <c r="K21" s="68">
        <v>0</v>
      </c>
      <c r="L21" s="68"/>
      <c r="M21" s="86"/>
      <c r="N21" s="68"/>
      <c r="O21" s="98" t="s">
        <v>49</v>
      </c>
      <c r="Q21" s="12"/>
    </row>
    <row r="22" spans="1:17">
      <c r="A22" s="8">
        <f t="shared" si="0"/>
        <v>18</v>
      </c>
      <c r="B22" s="41" t="s">
        <v>50</v>
      </c>
      <c r="C22" s="111">
        <v>162751.08803000001</v>
      </c>
      <c r="D22" s="68">
        <v>169424.14585</v>
      </c>
      <c r="E22" s="125">
        <v>168056.58356999999</v>
      </c>
      <c r="F22" s="68">
        <v>175446.43786000001</v>
      </c>
      <c r="G22" s="86">
        <v>165113.07689</v>
      </c>
      <c r="H22" s="68">
        <v>165443.06466</v>
      </c>
      <c r="I22" s="86">
        <v>168215.90354</v>
      </c>
      <c r="J22" s="68">
        <v>170513.24986000001</v>
      </c>
      <c r="K22" s="68">
        <v>170978.23452</v>
      </c>
      <c r="L22" s="68"/>
      <c r="M22" s="86"/>
      <c r="N22" s="68"/>
      <c r="O22" s="98" t="s">
        <v>51</v>
      </c>
    </row>
    <row r="23" spans="1:17" s="12" customFormat="1">
      <c r="A23" s="8">
        <f t="shared" si="0"/>
        <v>19</v>
      </c>
      <c r="B23" s="41" t="s">
        <v>447</v>
      </c>
      <c r="C23" s="111">
        <v>2143558.1274999995</v>
      </c>
      <c r="D23" s="68">
        <v>2137509.5396999991</v>
      </c>
      <c r="E23" s="125">
        <v>2135808.4399699997</v>
      </c>
      <c r="F23" s="68">
        <v>2089393.9121599991</v>
      </c>
      <c r="G23" s="86">
        <v>2131247.21979</v>
      </c>
      <c r="H23" s="68">
        <v>2149896.9287999989</v>
      </c>
      <c r="I23" s="86">
        <v>2139535.7706600004</v>
      </c>
      <c r="J23" s="68">
        <v>2144577.3946499997</v>
      </c>
      <c r="K23" s="68">
        <v>2167791.8120200005</v>
      </c>
      <c r="L23" s="68"/>
      <c r="M23" s="86"/>
      <c r="N23" s="68"/>
      <c r="O23" s="98" t="s">
        <v>85</v>
      </c>
    </row>
    <row r="24" spans="1:17" s="12" customFormat="1">
      <c r="A24" s="8">
        <f t="shared" si="0"/>
        <v>20</v>
      </c>
      <c r="B24" s="89" t="s">
        <v>445</v>
      </c>
      <c r="C24" s="111">
        <v>0</v>
      </c>
      <c r="D24" s="68">
        <v>0</v>
      </c>
      <c r="E24" s="125">
        <v>0</v>
      </c>
      <c r="F24" s="68">
        <v>0</v>
      </c>
      <c r="G24" s="86">
        <v>0</v>
      </c>
      <c r="H24" s="68">
        <v>0</v>
      </c>
      <c r="I24" s="86">
        <v>0</v>
      </c>
      <c r="J24" s="68">
        <v>0</v>
      </c>
      <c r="K24" s="68">
        <v>0</v>
      </c>
      <c r="L24" s="68"/>
      <c r="M24" s="86"/>
      <c r="N24" s="68"/>
      <c r="O24" s="98"/>
    </row>
    <row r="25" spans="1:17" s="12" customFormat="1">
      <c r="A25" s="8">
        <f t="shared" si="0"/>
        <v>21</v>
      </c>
      <c r="B25" s="89" t="s">
        <v>446</v>
      </c>
      <c r="C25" s="111">
        <v>263.55</v>
      </c>
      <c r="D25" s="68">
        <v>0</v>
      </c>
      <c r="E25" s="125">
        <v>0</v>
      </c>
      <c r="F25" s="68">
        <v>30000</v>
      </c>
      <c r="G25" s="86">
        <v>55000</v>
      </c>
      <c r="H25" s="68">
        <v>85000</v>
      </c>
      <c r="I25" s="86">
        <v>85000</v>
      </c>
      <c r="J25" s="68">
        <v>85000</v>
      </c>
      <c r="K25" s="68">
        <v>85000</v>
      </c>
      <c r="L25" s="68"/>
      <c r="M25" s="86"/>
      <c r="N25" s="68"/>
      <c r="O25" s="98"/>
    </row>
    <row r="26" spans="1:17">
      <c r="A26" s="8">
        <f t="shared" si="0"/>
        <v>22</v>
      </c>
      <c r="B26" s="41" t="s">
        <v>52</v>
      </c>
      <c r="C26" s="111">
        <v>638656.79084999999</v>
      </c>
      <c r="D26" s="68">
        <v>659066.71256999997</v>
      </c>
      <c r="E26" s="125">
        <v>671784.57701000001</v>
      </c>
      <c r="F26" s="68">
        <v>717800.08730000001</v>
      </c>
      <c r="G26" s="86">
        <v>796888.40573</v>
      </c>
      <c r="H26" s="68">
        <v>823624.32614000002</v>
      </c>
      <c r="I26" s="86">
        <v>881930.13757000002</v>
      </c>
      <c r="J26" s="68">
        <v>908212.47250000003</v>
      </c>
      <c r="K26" s="68">
        <v>947011.09216</v>
      </c>
      <c r="L26" s="68"/>
      <c r="M26" s="86"/>
      <c r="N26" s="68"/>
      <c r="O26" s="98" t="s">
        <v>53</v>
      </c>
    </row>
    <row r="27" spans="1:17" s="73" customFormat="1">
      <c r="A27" s="71">
        <f t="shared" si="0"/>
        <v>23</v>
      </c>
      <c r="B27" s="69" t="s">
        <v>54</v>
      </c>
      <c r="C27" s="112">
        <v>472562077.91316992</v>
      </c>
      <c r="D27" s="72">
        <v>469774203.3169601</v>
      </c>
      <c r="E27" s="127">
        <v>474046963.28892994</v>
      </c>
      <c r="F27" s="72">
        <v>469655534.93961006</v>
      </c>
      <c r="G27" s="87">
        <v>463925528.26079005</v>
      </c>
      <c r="H27" s="72">
        <v>477267777.06652993</v>
      </c>
      <c r="I27" s="87">
        <v>478164123.94876009</v>
      </c>
      <c r="J27" s="72">
        <v>474181618.93008006</v>
      </c>
      <c r="K27" s="72">
        <v>471693065.69341004</v>
      </c>
      <c r="L27" s="72"/>
      <c r="M27" s="87"/>
      <c r="N27" s="72"/>
      <c r="O27" s="103" t="s">
        <v>55</v>
      </c>
    </row>
    <row r="28" spans="1:17">
      <c r="A28" s="8">
        <f t="shared" si="0"/>
        <v>24</v>
      </c>
      <c r="B28" s="41" t="s">
        <v>56</v>
      </c>
      <c r="C28" s="111">
        <v>8960026.6962800007</v>
      </c>
      <c r="D28" s="68">
        <v>8893623.2940099984</v>
      </c>
      <c r="E28" s="125">
        <v>9451719.4163400028</v>
      </c>
      <c r="F28" s="68">
        <v>9558782.002299998</v>
      </c>
      <c r="G28" s="86">
        <v>13804687.946759999</v>
      </c>
      <c r="H28" s="68">
        <v>14114548.805219999</v>
      </c>
      <c r="I28" s="86">
        <v>14839222.128439998</v>
      </c>
      <c r="J28" s="68">
        <v>15400234.022920007</v>
      </c>
      <c r="K28" s="68">
        <v>15704842.135900004</v>
      </c>
      <c r="L28" s="68"/>
      <c r="M28" s="86"/>
      <c r="N28" s="68"/>
      <c r="O28" s="98" t="s">
        <v>80</v>
      </c>
    </row>
    <row r="29" spans="1:17">
      <c r="A29" s="8">
        <f t="shared" si="0"/>
        <v>25</v>
      </c>
      <c r="B29" s="41" t="s">
        <v>57</v>
      </c>
      <c r="C29" s="111">
        <v>4759757.34559</v>
      </c>
      <c r="D29" s="68">
        <v>4456002.1890499983</v>
      </c>
      <c r="E29" s="125">
        <v>4186803.7223399999</v>
      </c>
      <c r="F29" s="68">
        <v>4778048.3525900012</v>
      </c>
      <c r="G29" s="86">
        <v>4084367.0231700004</v>
      </c>
      <c r="H29" s="68">
        <v>4182311.1665200004</v>
      </c>
      <c r="I29" s="86">
        <v>3776177.9101</v>
      </c>
      <c r="J29" s="68">
        <v>3640133.5163999996</v>
      </c>
      <c r="K29" s="68">
        <v>3442669.0188100007</v>
      </c>
      <c r="L29" s="68"/>
      <c r="M29" s="86"/>
      <c r="N29" s="68"/>
      <c r="O29" s="98" t="s">
        <v>81</v>
      </c>
    </row>
    <row r="30" spans="1:17" s="12" customFormat="1">
      <c r="A30" s="8">
        <f t="shared" si="0"/>
        <v>26</v>
      </c>
      <c r="B30" s="41" t="s">
        <v>383</v>
      </c>
      <c r="C30" s="111">
        <v>1030.6123700000001</v>
      </c>
      <c r="D30" s="68">
        <v>1287.5080699999999</v>
      </c>
      <c r="E30" s="125">
        <v>1915.40969</v>
      </c>
      <c r="F30" s="68">
        <v>1881.04917</v>
      </c>
      <c r="G30" s="86">
        <v>294378.55255999998</v>
      </c>
      <c r="H30" s="68">
        <v>1763.68788</v>
      </c>
      <c r="I30" s="86">
        <v>2027.10114</v>
      </c>
      <c r="J30" s="68">
        <v>2428.5479099999998</v>
      </c>
      <c r="K30" s="68">
        <v>2019.6970899999997</v>
      </c>
      <c r="L30" s="68"/>
      <c r="M30" s="86"/>
      <c r="N30" s="68"/>
      <c r="O30" s="98" t="s">
        <v>404</v>
      </c>
    </row>
    <row r="31" spans="1:17" s="12" customFormat="1">
      <c r="A31" s="8">
        <f t="shared" si="0"/>
        <v>27</v>
      </c>
      <c r="B31" s="41" t="s">
        <v>384</v>
      </c>
      <c r="C31" s="111">
        <v>3748757.7348600002</v>
      </c>
      <c r="D31" s="68">
        <v>3853178.2245700001</v>
      </c>
      <c r="E31" s="125">
        <v>3942691.792799999</v>
      </c>
      <c r="F31" s="68">
        <v>3939529.0131400009</v>
      </c>
      <c r="G31" s="86">
        <v>3580403.2547500008</v>
      </c>
      <c r="H31" s="68">
        <v>3642473.1250300002</v>
      </c>
      <c r="I31" s="86">
        <v>3581095.8745400002</v>
      </c>
      <c r="J31" s="68">
        <v>3538515.0088299997</v>
      </c>
      <c r="K31" s="68">
        <v>3662714.5338699999</v>
      </c>
      <c r="L31" s="68"/>
      <c r="M31" s="86"/>
      <c r="N31" s="68"/>
      <c r="O31" s="98" t="s">
        <v>405</v>
      </c>
    </row>
    <row r="32" spans="1:17">
      <c r="A32" s="8">
        <f t="shared" si="0"/>
        <v>28</v>
      </c>
      <c r="B32" s="41" t="s">
        <v>58</v>
      </c>
      <c r="C32" s="111">
        <v>59200.049810000004</v>
      </c>
      <c r="D32" s="68">
        <v>58663.217140000001</v>
      </c>
      <c r="E32" s="125">
        <v>16389.07142</v>
      </c>
      <c r="F32" s="68">
        <v>65806.810069999992</v>
      </c>
      <c r="G32" s="86">
        <v>85671.882309999986</v>
      </c>
      <c r="H32" s="68">
        <v>80055.676470000006</v>
      </c>
      <c r="I32" s="86">
        <v>88674.843909999996</v>
      </c>
      <c r="J32" s="68">
        <v>96960.832770000008</v>
      </c>
      <c r="K32" s="68">
        <v>108383.20379</v>
      </c>
      <c r="L32" s="68"/>
      <c r="M32" s="86"/>
      <c r="N32" s="68"/>
      <c r="O32" s="98" t="s">
        <v>82</v>
      </c>
    </row>
    <row r="33" spans="1:15" s="12" customFormat="1">
      <c r="A33" s="8">
        <f t="shared" si="0"/>
        <v>29</v>
      </c>
      <c r="B33" s="41" t="s">
        <v>385</v>
      </c>
      <c r="C33" s="111">
        <v>2342348.0477099991</v>
      </c>
      <c r="D33" s="68">
        <v>2483691.5419099997</v>
      </c>
      <c r="E33" s="125">
        <v>2423828.9670300009</v>
      </c>
      <c r="F33" s="68">
        <v>2654371.219169999</v>
      </c>
      <c r="G33" s="86">
        <v>2995643.5038000001</v>
      </c>
      <c r="H33" s="68">
        <v>3083641.1945799999</v>
      </c>
      <c r="I33" s="86">
        <v>2976784.74021</v>
      </c>
      <c r="J33" s="68">
        <v>3137889.9493</v>
      </c>
      <c r="K33" s="68">
        <v>3133590.7482500002</v>
      </c>
      <c r="L33" s="68"/>
      <c r="M33" s="86"/>
      <c r="N33" s="68"/>
      <c r="O33" s="98" t="s">
        <v>406</v>
      </c>
    </row>
    <row r="34" spans="1:15">
      <c r="A34" s="8">
        <f t="shared" si="0"/>
        <v>30</v>
      </c>
      <c r="B34" s="41" t="s">
        <v>59</v>
      </c>
      <c r="C34" s="111">
        <v>660861.32325999998</v>
      </c>
      <c r="D34" s="68">
        <v>323788.29843999993</v>
      </c>
      <c r="E34" s="125">
        <v>685925.12999000004</v>
      </c>
      <c r="F34" s="68">
        <v>1284152.92964</v>
      </c>
      <c r="G34" s="86">
        <v>1316960.97046</v>
      </c>
      <c r="H34" s="68">
        <v>885596.27526999998</v>
      </c>
      <c r="I34" s="86">
        <v>264191.78596999997</v>
      </c>
      <c r="J34" s="68">
        <v>410592.61885999999</v>
      </c>
      <c r="K34" s="68">
        <v>189925.83928999997</v>
      </c>
      <c r="L34" s="68"/>
      <c r="M34" s="86"/>
      <c r="N34" s="68"/>
      <c r="O34" s="98" t="s">
        <v>83</v>
      </c>
    </row>
    <row r="35" spans="1:15">
      <c r="A35" s="8">
        <f t="shared" si="0"/>
        <v>31</v>
      </c>
      <c r="B35" s="41" t="s">
        <v>60</v>
      </c>
      <c r="C35" s="111">
        <v>3583024.6155199991</v>
      </c>
      <c r="D35" s="68">
        <v>3527348.0839300016</v>
      </c>
      <c r="E35" s="125">
        <v>3484587.4461800004</v>
      </c>
      <c r="F35" s="68">
        <v>3628565.6030299999</v>
      </c>
      <c r="G35" s="86">
        <v>3749951.1533299997</v>
      </c>
      <c r="H35" s="68">
        <v>3775120.6773299994</v>
      </c>
      <c r="I35" s="86">
        <v>3590501.7974099987</v>
      </c>
      <c r="J35" s="68">
        <v>3694542.2335700006</v>
      </c>
      <c r="K35" s="68">
        <v>3568540.0459399996</v>
      </c>
      <c r="L35" s="68"/>
      <c r="M35" s="86"/>
      <c r="N35" s="68"/>
      <c r="O35" s="98" t="s">
        <v>84</v>
      </c>
    </row>
    <row r="36" spans="1:15">
      <c r="A36" s="8">
        <f t="shared" si="0"/>
        <v>32</v>
      </c>
      <c r="B36" s="41" t="s">
        <v>61</v>
      </c>
      <c r="C36" s="111">
        <v>4963819.7111299997</v>
      </c>
      <c r="D36" s="68">
        <v>5102171.5219100006</v>
      </c>
      <c r="E36" s="125">
        <v>5282045.0740799988</v>
      </c>
      <c r="F36" s="68">
        <v>5303203.2585699987</v>
      </c>
      <c r="G36" s="86">
        <v>5256487.6076200008</v>
      </c>
      <c r="H36" s="68">
        <v>5260886.6675800001</v>
      </c>
      <c r="I36" s="86">
        <v>5223833.3261799999</v>
      </c>
      <c r="J36" s="68">
        <v>5211985.8237199998</v>
      </c>
      <c r="K36" s="68">
        <v>5205976.2935700025</v>
      </c>
      <c r="L36" s="68"/>
      <c r="M36" s="86"/>
      <c r="N36" s="68"/>
      <c r="O36" s="98" t="s">
        <v>86</v>
      </c>
    </row>
    <row r="37" spans="1:15" s="12" customFormat="1">
      <c r="A37" s="8">
        <f t="shared" si="0"/>
        <v>33</v>
      </c>
      <c r="B37" s="41" t="s">
        <v>386</v>
      </c>
      <c r="C37" s="111">
        <v>113529.36704</v>
      </c>
      <c r="D37" s="68">
        <v>120293.37294999999</v>
      </c>
      <c r="E37" s="125">
        <v>131799.25221000001</v>
      </c>
      <c r="F37" s="68">
        <v>135741.58277000001</v>
      </c>
      <c r="G37" s="86">
        <v>141147.54691</v>
      </c>
      <c r="H37" s="68">
        <v>168125.7059</v>
      </c>
      <c r="I37" s="86">
        <v>183173.40421000001</v>
      </c>
      <c r="J37" s="68">
        <v>195407.28298999998</v>
      </c>
      <c r="K37" s="68">
        <v>207887.90393999999</v>
      </c>
      <c r="L37" s="68"/>
      <c r="M37" s="86"/>
      <c r="N37" s="68"/>
      <c r="O37" s="98" t="s">
        <v>407</v>
      </c>
    </row>
    <row r="38" spans="1:15">
      <c r="A38" s="8">
        <f t="shared" si="0"/>
        <v>34</v>
      </c>
      <c r="B38" s="41" t="s">
        <v>62</v>
      </c>
      <c r="C38" s="111">
        <v>1939283.1726800001</v>
      </c>
      <c r="D38" s="68">
        <v>1995611.2489899995</v>
      </c>
      <c r="E38" s="125">
        <v>2117862.6992799998</v>
      </c>
      <c r="F38" s="68">
        <v>2199769.1529500005</v>
      </c>
      <c r="G38" s="86">
        <v>2241727.1991199995</v>
      </c>
      <c r="H38" s="68">
        <v>2243346.6692600003</v>
      </c>
      <c r="I38" s="86">
        <v>2249469.7875100002</v>
      </c>
      <c r="J38" s="68">
        <v>2207618.6923400005</v>
      </c>
      <c r="K38" s="68">
        <v>2218476.7883100002</v>
      </c>
      <c r="L38" s="68"/>
      <c r="M38" s="86"/>
      <c r="N38" s="68"/>
      <c r="O38" s="98" t="s">
        <v>87</v>
      </c>
    </row>
    <row r="39" spans="1:15">
      <c r="A39" s="8">
        <f t="shared" si="0"/>
        <v>35</v>
      </c>
      <c r="B39" s="41" t="s">
        <v>63</v>
      </c>
      <c r="C39" s="111">
        <v>28057344.494459998</v>
      </c>
      <c r="D39" s="68">
        <v>28229584.744630005</v>
      </c>
      <c r="E39" s="125">
        <v>28979434.636889998</v>
      </c>
      <c r="F39" s="68">
        <v>29726149.012159988</v>
      </c>
      <c r="G39" s="86">
        <v>29665627.992859997</v>
      </c>
      <c r="H39" s="68">
        <v>30119464.939269997</v>
      </c>
      <c r="I39" s="86">
        <v>29655328.888620008</v>
      </c>
      <c r="J39" s="68">
        <v>30276914.218449999</v>
      </c>
      <c r="K39" s="68">
        <v>30180209.593190003</v>
      </c>
      <c r="L39" s="68"/>
      <c r="M39" s="86"/>
      <c r="N39" s="68"/>
      <c r="O39" s="98" t="s">
        <v>88</v>
      </c>
    </row>
    <row r="40" spans="1:15" s="73" customFormat="1">
      <c r="A40" s="71">
        <f t="shared" si="0"/>
        <v>36</v>
      </c>
      <c r="B40" s="69" t="s">
        <v>64</v>
      </c>
      <c r="C40" s="112">
        <v>59188983.17197001</v>
      </c>
      <c r="D40" s="72">
        <v>59045243.246959999</v>
      </c>
      <c r="E40" s="127">
        <v>60705002.619509995</v>
      </c>
      <c r="F40" s="72">
        <v>63275999.986870013</v>
      </c>
      <c r="G40" s="87">
        <v>67217054.635030016</v>
      </c>
      <c r="H40" s="72">
        <v>67557334.59164001</v>
      </c>
      <c r="I40" s="87">
        <v>66430481.589670002</v>
      </c>
      <c r="J40" s="72">
        <v>67813222.749479994</v>
      </c>
      <c r="K40" s="72">
        <v>67625235.803319991</v>
      </c>
      <c r="L40" s="72"/>
      <c r="M40" s="87"/>
      <c r="N40" s="72"/>
      <c r="O40" s="103" t="s">
        <v>89</v>
      </c>
    </row>
    <row r="41" spans="1:15" s="73" customFormat="1">
      <c r="A41" s="71">
        <f t="shared" si="0"/>
        <v>37</v>
      </c>
      <c r="B41" s="69" t="s">
        <v>65</v>
      </c>
      <c r="C41" s="112">
        <v>531751061.08540016</v>
      </c>
      <c r="D41" s="72">
        <v>528819446.56415993</v>
      </c>
      <c r="E41" s="127">
        <v>534751965.90871</v>
      </c>
      <c r="F41" s="72">
        <v>532931534.92665988</v>
      </c>
      <c r="G41" s="87">
        <v>531142582.89605016</v>
      </c>
      <c r="H41" s="72">
        <v>544825111.65842021</v>
      </c>
      <c r="I41" s="87">
        <v>544594605.53862</v>
      </c>
      <c r="J41" s="72">
        <v>541994841.67974007</v>
      </c>
      <c r="K41" s="72">
        <v>539318301.49697983</v>
      </c>
      <c r="L41" s="72"/>
      <c r="M41" s="87"/>
      <c r="N41" s="72"/>
      <c r="O41" s="103" t="s">
        <v>90</v>
      </c>
    </row>
    <row r="42" spans="1:15">
      <c r="A42" s="8">
        <f t="shared" si="0"/>
        <v>38</v>
      </c>
      <c r="B42" s="41" t="s">
        <v>66</v>
      </c>
      <c r="C42" s="111">
        <v>11161370.536039997</v>
      </c>
      <c r="D42" s="68">
        <v>11598199.879560001</v>
      </c>
      <c r="E42" s="125">
        <v>12799728.936100001</v>
      </c>
      <c r="F42" s="68">
        <v>14481862.083179999</v>
      </c>
      <c r="G42" s="86">
        <v>15599243.450220002</v>
      </c>
      <c r="H42" s="68">
        <v>16740631.399490001</v>
      </c>
      <c r="I42" s="86">
        <v>16358097.301729998</v>
      </c>
      <c r="J42" s="68">
        <v>18824240.910489999</v>
      </c>
      <c r="K42" s="68">
        <v>17427224.932249997</v>
      </c>
      <c r="L42" s="68"/>
      <c r="M42" s="86"/>
      <c r="N42" s="68"/>
      <c r="O42" s="98" t="s">
        <v>91</v>
      </c>
    </row>
    <row r="43" spans="1:15">
      <c r="A43" s="8">
        <f t="shared" si="0"/>
        <v>39</v>
      </c>
      <c r="B43" s="41" t="s">
        <v>67</v>
      </c>
      <c r="C43" s="111">
        <v>70090.838540000012</v>
      </c>
      <c r="D43" s="68">
        <v>68241.70775999999</v>
      </c>
      <c r="E43" s="125">
        <v>23633.940480000001</v>
      </c>
      <c r="F43" s="68">
        <v>70844.373319999999</v>
      </c>
      <c r="G43" s="86">
        <v>72716.754270000005</v>
      </c>
      <c r="H43" s="68">
        <v>33118.015499999994</v>
      </c>
      <c r="I43" s="86">
        <v>35036.824869999997</v>
      </c>
      <c r="J43" s="68">
        <v>65874.392609999995</v>
      </c>
      <c r="K43" s="68">
        <v>28243.468730000001</v>
      </c>
      <c r="L43" s="68"/>
      <c r="M43" s="86"/>
      <c r="N43" s="68"/>
      <c r="O43" s="98" t="s">
        <v>92</v>
      </c>
    </row>
    <row r="44" spans="1:15">
      <c r="A44" s="8">
        <f t="shared" si="0"/>
        <v>40</v>
      </c>
      <c r="B44" s="41" t="s">
        <v>68</v>
      </c>
      <c r="C44" s="111">
        <v>3016043.3547900002</v>
      </c>
      <c r="D44" s="68">
        <v>3262855.1493799998</v>
      </c>
      <c r="E44" s="125">
        <v>3285620.610760001</v>
      </c>
      <c r="F44" s="68">
        <v>3418825.0975000006</v>
      </c>
      <c r="G44" s="86">
        <v>3573791.7145700008</v>
      </c>
      <c r="H44" s="68">
        <v>3428575.69478</v>
      </c>
      <c r="I44" s="86">
        <v>3333706.144929999</v>
      </c>
      <c r="J44" s="68">
        <v>3524714.6908899997</v>
      </c>
      <c r="K44" s="68">
        <v>3479565.4994600005</v>
      </c>
      <c r="L44" s="68"/>
      <c r="M44" s="86"/>
      <c r="N44" s="68"/>
      <c r="O44" s="98" t="s">
        <v>93</v>
      </c>
    </row>
    <row r="45" spans="1:15">
      <c r="A45" s="8">
        <f t="shared" si="0"/>
        <v>41</v>
      </c>
      <c r="B45" s="41" t="s">
        <v>69</v>
      </c>
      <c r="C45" s="111">
        <v>1649411.6023599999</v>
      </c>
      <c r="D45" s="68">
        <v>1689858.6700399998</v>
      </c>
      <c r="E45" s="125">
        <v>1679820.8906699999</v>
      </c>
      <c r="F45" s="68">
        <v>1497136.7887300001</v>
      </c>
      <c r="G45" s="86">
        <v>1368041.5151500006</v>
      </c>
      <c r="H45" s="68">
        <v>1597142.0545300001</v>
      </c>
      <c r="I45" s="86">
        <v>1594890.2742700004</v>
      </c>
      <c r="J45" s="68">
        <v>1727067.27223</v>
      </c>
      <c r="K45" s="68">
        <v>1851755.6646900005</v>
      </c>
      <c r="L45" s="68"/>
      <c r="M45" s="86"/>
      <c r="N45" s="68"/>
      <c r="O45" s="98" t="s">
        <v>94</v>
      </c>
    </row>
    <row r="46" spans="1:15">
      <c r="A46" s="8">
        <f t="shared" si="0"/>
        <v>42</v>
      </c>
      <c r="B46" s="41" t="s">
        <v>70</v>
      </c>
      <c r="C46" s="111">
        <v>1004221.5443800002</v>
      </c>
      <c r="D46" s="68">
        <v>1020041.6044699997</v>
      </c>
      <c r="E46" s="125">
        <v>1039401.9450000001</v>
      </c>
      <c r="F46" s="68">
        <v>545562.65607000003</v>
      </c>
      <c r="G46" s="86">
        <v>590715.74762999977</v>
      </c>
      <c r="H46" s="68">
        <v>599598.74806999997</v>
      </c>
      <c r="I46" s="86">
        <v>740876.86176</v>
      </c>
      <c r="J46" s="68">
        <v>926512.93776000012</v>
      </c>
      <c r="K46" s="68">
        <v>1021919.7880700001</v>
      </c>
      <c r="L46" s="68"/>
      <c r="M46" s="86"/>
      <c r="N46" s="68"/>
      <c r="O46" s="98" t="s">
        <v>95</v>
      </c>
    </row>
    <row r="47" spans="1:15">
      <c r="A47" s="8">
        <f t="shared" si="0"/>
        <v>43</v>
      </c>
      <c r="B47" s="41" t="s">
        <v>101</v>
      </c>
      <c r="C47" s="111">
        <v>5199338.552240001</v>
      </c>
      <c r="D47" s="68">
        <v>5188664.5381399998</v>
      </c>
      <c r="E47" s="125">
        <v>4928015.7024299977</v>
      </c>
      <c r="F47" s="68">
        <v>4611712.1153199989</v>
      </c>
      <c r="G47" s="86">
        <v>4442679.3623699984</v>
      </c>
      <c r="H47" s="68">
        <v>4499347.1385899987</v>
      </c>
      <c r="I47" s="86">
        <v>4509194.2674599988</v>
      </c>
      <c r="J47" s="68">
        <v>4820115.3682700004</v>
      </c>
      <c r="K47" s="68">
        <v>4928128.4725800008</v>
      </c>
      <c r="L47" s="68"/>
      <c r="M47" s="86"/>
      <c r="N47" s="68"/>
      <c r="O47" s="98" t="s">
        <v>71</v>
      </c>
    </row>
    <row r="48" spans="1:15">
      <c r="A48" s="8">
        <f t="shared" si="0"/>
        <v>44</v>
      </c>
      <c r="B48" s="41" t="s">
        <v>72</v>
      </c>
      <c r="C48" s="111">
        <v>16773161.395440001</v>
      </c>
      <c r="D48" s="68">
        <v>16018684.016080001</v>
      </c>
      <c r="E48" s="125">
        <v>17225852.755209994</v>
      </c>
      <c r="F48" s="68">
        <v>17856024.162620004</v>
      </c>
      <c r="G48" s="86">
        <v>17150549.426839996</v>
      </c>
      <c r="H48" s="68">
        <v>17607172.600639995</v>
      </c>
      <c r="I48" s="86">
        <v>15940974.500910003</v>
      </c>
      <c r="J48" s="68">
        <v>16725081.887949999</v>
      </c>
      <c r="K48" s="68">
        <v>15552860.086119995</v>
      </c>
      <c r="L48" s="68"/>
      <c r="M48" s="86"/>
      <c r="N48" s="68"/>
      <c r="O48" s="98" t="s">
        <v>96</v>
      </c>
    </row>
    <row r="49" spans="1:15" s="73" customFormat="1">
      <c r="A49" s="71">
        <f t="shared" si="0"/>
        <v>45</v>
      </c>
      <c r="B49" s="69" t="s">
        <v>73</v>
      </c>
      <c r="C49" s="112">
        <v>38873637.824669987</v>
      </c>
      <c r="D49" s="72">
        <v>38846545.566270001</v>
      </c>
      <c r="E49" s="127">
        <v>40982074.781610005</v>
      </c>
      <c r="F49" s="72">
        <v>42481967.277729996</v>
      </c>
      <c r="G49" s="87">
        <v>42797737.97200001</v>
      </c>
      <c r="H49" s="72">
        <v>44505585.652639978</v>
      </c>
      <c r="I49" s="87">
        <v>42512776.176839985</v>
      </c>
      <c r="J49" s="72">
        <v>46613607.461149998</v>
      </c>
      <c r="K49" s="72">
        <v>44289697.912840001</v>
      </c>
      <c r="L49" s="72"/>
      <c r="M49" s="87"/>
      <c r="N49" s="72"/>
      <c r="O49" s="103" t="s">
        <v>97</v>
      </c>
    </row>
    <row r="50" spans="1:15">
      <c r="A50" s="8">
        <f t="shared" si="0"/>
        <v>46</v>
      </c>
      <c r="B50" s="41" t="s">
        <v>74</v>
      </c>
      <c r="C50" s="111">
        <v>409986404.60395014</v>
      </c>
      <c r="D50" s="68">
        <v>406043526.65658003</v>
      </c>
      <c r="E50" s="125">
        <v>409966448.65788001</v>
      </c>
      <c r="F50" s="68">
        <v>411636106.0700199</v>
      </c>
      <c r="G50" s="86">
        <v>406313643.74091017</v>
      </c>
      <c r="H50" s="68">
        <v>415700706.06901014</v>
      </c>
      <c r="I50" s="86">
        <v>418020281.56300002</v>
      </c>
      <c r="J50" s="68">
        <v>413247319.84898001</v>
      </c>
      <c r="K50" s="68">
        <v>412907582.58166009</v>
      </c>
      <c r="L50" s="68"/>
      <c r="M50" s="86"/>
      <c r="N50" s="68"/>
      <c r="O50" s="98" t="s">
        <v>98</v>
      </c>
    </row>
    <row r="51" spans="1:15">
      <c r="A51" s="8">
        <f t="shared" si="0"/>
        <v>47</v>
      </c>
      <c r="B51" s="41" t="s">
        <v>102</v>
      </c>
      <c r="C51" s="111">
        <v>4091959.4337500003</v>
      </c>
      <c r="D51" s="68">
        <v>4088105.0970500014</v>
      </c>
      <c r="E51" s="125">
        <v>3966478.5196200009</v>
      </c>
      <c r="F51" s="68">
        <v>4330440.1992600001</v>
      </c>
      <c r="G51" s="86">
        <v>4134162.0045299996</v>
      </c>
      <c r="H51" s="68">
        <v>4021322.2246099999</v>
      </c>
      <c r="I51" s="86">
        <v>4169859.9887000001</v>
      </c>
      <c r="J51" s="68">
        <v>3929155.1965200007</v>
      </c>
      <c r="K51" s="68">
        <v>3759275.1616099998</v>
      </c>
      <c r="L51" s="68"/>
      <c r="M51" s="86"/>
      <c r="N51" s="68"/>
      <c r="O51" s="98" t="s">
        <v>75</v>
      </c>
    </row>
    <row r="52" spans="1:15">
      <c r="A52" s="8">
        <f t="shared" si="0"/>
        <v>48</v>
      </c>
      <c r="B52" s="41" t="s">
        <v>103</v>
      </c>
      <c r="C52" s="111">
        <v>5132755.7341400031</v>
      </c>
      <c r="D52" s="68">
        <v>5016377.7374100005</v>
      </c>
      <c r="E52" s="125">
        <v>4699688.8601500001</v>
      </c>
      <c r="F52" s="68">
        <v>4639884.8753600009</v>
      </c>
      <c r="G52" s="86">
        <v>4613553.7166599995</v>
      </c>
      <c r="H52" s="68">
        <v>4685000.6960999994</v>
      </c>
      <c r="I52" s="86">
        <v>4745574.4348099986</v>
      </c>
      <c r="J52" s="68">
        <v>4751071.9803000018</v>
      </c>
      <c r="K52" s="68">
        <v>4805582.0998699972</v>
      </c>
      <c r="L52" s="68"/>
      <c r="M52" s="86"/>
      <c r="N52" s="68"/>
      <c r="O52" s="98" t="s">
        <v>76</v>
      </c>
    </row>
    <row r="53" spans="1:15" s="12" customFormat="1">
      <c r="A53" s="8">
        <f t="shared" si="0"/>
        <v>49</v>
      </c>
      <c r="B53" s="41" t="s">
        <v>387</v>
      </c>
      <c r="C53" s="111">
        <v>109342.33122000001</v>
      </c>
      <c r="D53" s="68">
        <v>43579.311470000008</v>
      </c>
      <c r="E53" s="125">
        <v>43889.529670000011</v>
      </c>
      <c r="F53" s="68">
        <v>43696.260369999996</v>
      </c>
      <c r="G53" s="86">
        <v>44788.892879999999</v>
      </c>
      <c r="H53" s="68">
        <v>44669.199560000008</v>
      </c>
      <c r="I53" s="86">
        <v>47118.088520000012</v>
      </c>
      <c r="J53" s="68">
        <v>46721.521070000003</v>
      </c>
      <c r="K53" s="68">
        <v>46241.056570000001</v>
      </c>
      <c r="L53" s="68"/>
      <c r="M53" s="86"/>
      <c r="N53" s="68"/>
      <c r="O53" s="98" t="s">
        <v>408</v>
      </c>
    </row>
    <row r="54" spans="1:15" s="73" customFormat="1">
      <c r="A54" s="71">
        <f t="shared" si="0"/>
        <v>50</v>
      </c>
      <c r="B54" s="69" t="s">
        <v>77</v>
      </c>
      <c r="C54" s="112">
        <v>419320462.10357004</v>
      </c>
      <c r="D54" s="72">
        <v>415191588.80291003</v>
      </c>
      <c r="E54" s="127">
        <v>418676505.56772995</v>
      </c>
      <c r="F54" s="72">
        <v>420650127.40547001</v>
      </c>
      <c r="G54" s="87">
        <v>415106148.35543007</v>
      </c>
      <c r="H54" s="72">
        <v>424451698.18981004</v>
      </c>
      <c r="I54" s="87">
        <v>426982834.07550985</v>
      </c>
      <c r="J54" s="72">
        <v>421974268.54743987</v>
      </c>
      <c r="K54" s="72">
        <v>421518680.90016997</v>
      </c>
      <c r="L54" s="72"/>
      <c r="M54" s="87"/>
      <c r="N54" s="72"/>
      <c r="O54" s="103" t="s">
        <v>99</v>
      </c>
    </row>
    <row r="55" spans="1:15" s="73" customFormat="1">
      <c r="A55" s="71">
        <f t="shared" si="0"/>
        <v>51</v>
      </c>
      <c r="B55" s="69" t="s">
        <v>78</v>
      </c>
      <c r="C55" s="112">
        <v>458194099.92840004</v>
      </c>
      <c r="D55" s="72">
        <v>454038134.36941004</v>
      </c>
      <c r="E55" s="127">
        <v>459658580.34954989</v>
      </c>
      <c r="F55" s="72">
        <v>463132094.68339002</v>
      </c>
      <c r="G55" s="87">
        <v>457903886.32770997</v>
      </c>
      <c r="H55" s="72">
        <v>468957283.84266973</v>
      </c>
      <c r="I55" s="87">
        <v>469495610.25259984</v>
      </c>
      <c r="J55" s="72">
        <v>468587876.00878984</v>
      </c>
      <c r="K55" s="72">
        <v>465808378.81326002</v>
      </c>
      <c r="L55" s="72"/>
      <c r="M55" s="87"/>
      <c r="N55" s="72"/>
      <c r="O55" s="103" t="s">
        <v>100</v>
      </c>
    </row>
    <row r="56" spans="1:15">
      <c r="A56" s="8">
        <f t="shared" si="0"/>
        <v>52</v>
      </c>
      <c r="B56" s="41" t="s">
        <v>23</v>
      </c>
      <c r="C56" s="111">
        <v>537614.13919000002</v>
      </c>
      <c r="D56" s="68">
        <v>539684.16391</v>
      </c>
      <c r="E56" s="125">
        <v>538517.09476999997</v>
      </c>
      <c r="F56" s="68">
        <v>537678.31083999993</v>
      </c>
      <c r="G56" s="86">
        <v>537678.31083999993</v>
      </c>
      <c r="H56" s="68">
        <v>537678.31083999993</v>
      </c>
      <c r="I56" s="86">
        <v>537678.31083999993</v>
      </c>
      <c r="J56" s="68">
        <v>536656.29533999995</v>
      </c>
      <c r="K56" s="68">
        <v>536522.1</v>
      </c>
      <c r="L56" s="68"/>
      <c r="M56" s="86"/>
      <c r="N56" s="68"/>
      <c r="O56" s="98" t="s">
        <v>79</v>
      </c>
    </row>
    <row r="57" spans="1:15">
      <c r="A57" s="8">
        <f t="shared" si="0"/>
        <v>53</v>
      </c>
      <c r="B57" s="41" t="s">
        <v>104</v>
      </c>
      <c r="C57" s="111">
        <v>26892211.991999999</v>
      </c>
      <c r="D57" s="68">
        <v>27412211.991999999</v>
      </c>
      <c r="E57" s="125">
        <v>27520661.991999999</v>
      </c>
      <c r="F57" s="68">
        <v>27530661.991999999</v>
      </c>
      <c r="G57" s="86">
        <v>27530661.991999999</v>
      </c>
      <c r="H57" s="68">
        <v>27530661.991999999</v>
      </c>
      <c r="I57" s="86">
        <v>27610661.991999999</v>
      </c>
      <c r="J57" s="68">
        <v>27640661.991999999</v>
      </c>
      <c r="K57" s="68">
        <v>27747561.991999999</v>
      </c>
      <c r="L57" s="68"/>
      <c r="M57" s="86"/>
      <c r="N57" s="68"/>
      <c r="O57" s="98" t="s">
        <v>112</v>
      </c>
    </row>
    <row r="58" spans="1:15">
      <c r="A58" s="8">
        <f t="shared" si="0"/>
        <v>54</v>
      </c>
      <c r="B58" s="41" t="s">
        <v>105</v>
      </c>
      <c r="C58" s="111">
        <v>19774943.00877</v>
      </c>
      <c r="D58" s="68">
        <v>19774939.186070003</v>
      </c>
      <c r="E58" s="125">
        <v>19775008.759089999</v>
      </c>
      <c r="F58" s="68">
        <v>19774641.01599</v>
      </c>
      <c r="G58" s="86">
        <v>19774742.699639998</v>
      </c>
      <c r="H58" s="68">
        <v>19775090.182460003</v>
      </c>
      <c r="I58" s="86">
        <v>19774742.699639998</v>
      </c>
      <c r="J58" s="68">
        <v>19774742.699639998</v>
      </c>
      <c r="K58" s="68">
        <v>19669742.699639998</v>
      </c>
      <c r="L58" s="68"/>
      <c r="M58" s="86"/>
      <c r="N58" s="68"/>
      <c r="O58" s="98" t="s">
        <v>114</v>
      </c>
    </row>
    <row r="59" spans="1:15">
      <c r="A59" s="8">
        <f t="shared" si="0"/>
        <v>55</v>
      </c>
      <c r="B59" s="41" t="s">
        <v>108</v>
      </c>
      <c r="C59" s="111">
        <v>26232641.392359998</v>
      </c>
      <c r="D59" s="68">
        <v>25922283.257359996</v>
      </c>
      <c r="E59" s="125">
        <v>24743593.844709996</v>
      </c>
      <c r="F59" s="68">
        <v>19403732.860400002</v>
      </c>
      <c r="G59" s="86">
        <v>17725322.666630004</v>
      </c>
      <c r="H59" s="68">
        <v>17430931.862660006</v>
      </c>
      <c r="I59" s="86">
        <v>15636399.679229995</v>
      </c>
      <c r="J59" s="68">
        <v>13460973.275950003</v>
      </c>
      <c r="K59" s="68">
        <v>13820705.16597</v>
      </c>
      <c r="L59" s="68"/>
      <c r="M59" s="86"/>
      <c r="N59" s="68"/>
      <c r="O59" s="98" t="s">
        <v>109</v>
      </c>
    </row>
    <row r="60" spans="1:15">
      <c r="A60" s="8">
        <f t="shared" si="0"/>
        <v>56</v>
      </c>
      <c r="B60" s="41" t="s">
        <v>4</v>
      </c>
      <c r="C60" s="111">
        <v>119550.6391799999</v>
      </c>
      <c r="D60" s="68">
        <v>1132193.6029299998</v>
      </c>
      <c r="E60" s="125">
        <v>2515603.8723200015</v>
      </c>
      <c r="F60" s="68">
        <v>2552726.0617300021</v>
      </c>
      <c r="G60" s="86">
        <v>7670290.9001100007</v>
      </c>
      <c r="H60" s="68">
        <v>10593465.465230001</v>
      </c>
      <c r="I60" s="86">
        <v>11539512.586380001</v>
      </c>
      <c r="J60" s="68">
        <v>11993931.40896</v>
      </c>
      <c r="K60" s="68">
        <v>11735390.72947</v>
      </c>
      <c r="L60" s="68"/>
      <c r="M60" s="86"/>
      <c r="N60" s="68"/>
      <c r="O60" s="98" t="s">
        <v>113</v>
      </c>
    </row>
    <row r="61" spans="1:15" s="73" customFormat="1">
      <c r="A61" s="71">
        <f t="shared" si="0"/>
        <v>57</v>
      </c>
      <c r="B61" s="69" t="s">
        <v>106</v>
      </c>
      <c r="C61" s="112">
        <v>73019347.032209992</v>
      </c>
      <c r="D61" s="72">
        <v>74241628.038299993</v>
      </c>
      <c r="E61" s="127">
        <v>74554868.468079984</v>
      </c>
      <c r="F61" s="72">
        <v>69261761.930050001</v>
      </c>
      <c r="G61" s="87">
        <v>72701018.258260012</v>
      </c>
      <c r="H61" s="72">
        <v>75330149.502290025</v>
      </c>
      <c r="I61" s="87">
        <v>74561316.957129985</v>
      </c>
      <c r="J61" s="72">
        <v>72870309.37650001</v>
      </c>
      <c r="K61" s="72">
        <v>72973400.587009996</v>
      </c>
      <c r="L61" s="72"/>
      <c r="M61" s="87"/>
      <c r="N61" s="72"/>
      <c r="O61" s="103" t="s">
        <v>107</v>
      </c>
    </row>
    <row r="62" spans="1:15" s="73" customFormat="1">
      <c r="A62" s="71">
        <f t="shared" si="0"/>
        <v>58</v>
      </c>
      <c r="B62" s="69" t="s">
        <v>110</v>
      </c>
      <c r="C62" s="112">
        <v>531751061.10002017</v>
      </c>
      <c r="D62" s="72">
        <v>528819446.57180017</v>
      </c>
      <c r="E62" s="127">
        <v>534751965.91259003</v>
      </c>
      <c r="F62" s="72">
        <v>532931534.92450994</v>
      </c>
      <c r="G62" s="87">
        <v>531142582.89697009</v>
      </c>
      <c r="H62" s="72">
        <v>544825111.65597999</v>
      </c>
      <c r="I62" s="87">
        <v>544594605.5207299</v>
      </c>
      <c r="J62" s="72">
        <v>541994841.68088007</v>
      </c>
      <c r="K62" s="72">
        <v>539318301.50045002</v>
      </c>
      <c r="L62" s="72"/>
      <c r="M62" s="87"/>
      <c r="N62" s="72"/>
      <c r="O62" s="103" t="s">
        <v>111</v>
      </c>
    </row>
    <row r="63" spans="1:15">
      <c r="I63" s="88"/>
      <c r="J63" s="90"/>
    </row>
    <row r="64" spans="1:15" ht="15.6">
      <c r="B64" s="108" t="s">
        <v>448</v>
      </c>
      <c r="G64" s="78"/>
    </row>
    <row r="65" spans="2:16" ht="15.6">
      <c r="B65" s="108" t="s">
        <v>449</v>
      </c>
      <c r="O65" s="43"/>
      <c r="P65" s="39"/>
    </row>
    <row r="66" spans="2:16">
      <c r="O66" s="43"/>
      <c r="P66" s="39"/>
    </row>
  </sheetData>
  <mergeCells count="2">
    <mergeCell ref="A3:O3"/>
    <mergeCell ref="A2:O2"/>
  </mergeCells>
  <printOptions horizontalCentered="1" verticalCentered="1"/>
  <pageMargins left="0" right="0" top="0" bottom="0" header="0" footer="0"/>
  <pageSetup paperSize="9" scale="41"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2"/>
  <sheetViews>
    <sheetView zoomScale="110" zoomScaleNormal="110" workbookViewId="0">
      <pane xSplit="2" ySplit="4" topLeftCell="J57" activePane="bottomRight" state="frozen"/>
      <selection pane="topRight" activeCell="C1" sqref="C1"/>
      <selection pane="bottomLeft" activeCell="A5" sqref="A5"/>
      <selection pane="bottomRight" activeCell="K61" sqref="K61"/>
    </sheetView>
  </sheetViews>
  <sheetFormatPr defaultColWidth="9.109375" defaultRowHeight="14.4"/>
  <cols>
    <col min="1" max="1" width="9.109375" style="12" customWidth="1"/>
    <col min="2" max="2" width="75.33203125" style="41" customWidth="1"/>
    <col min="3" max="3" width="17.6640625" style="12" customWidth="1"/>
    <col min="4" max="5" width="20.109375" style="12" customWidth="1"/>
    <col min="6" max="7" width="17.6640625" style="12" customWidth="1"/>
    <col min="8" max="8" width="19.6640625" style="12" customWidth="1"/>
    <col min="9" max="9" width="20.109375" style="12" customWidth="1"/>
    <col min="10" max="11" width="19.33203125" style="12" customWidth="1"/>
    <col min="12" max="12" width="20.109375" style="12" customWidth="1"/>
    <col min="13" max="13" width="19.33203125" style="12" bestFit="1" customWidth="1"/>
    <col min="14" max="14" width="17.6640625" style="12" customWidth="1"/>
    <col min="15" max="15" width="54.88671875" style="12" customWidth="1"/>
    <col min="16" max="51" width="26.109375" style="9" customWidth="1"/>
    <col min="52" max="52" width="0" style="9" hidden="1" customWidth="1"/>
    <col min="53" max="53" width="21.5546875" style="9" customWidth="1"/>
    <col min="54" max="16384" width="9.109375" style="9"/>
  </cols>
  <sheetData>
    <row r="1" spans="1:15" s="12" customFormat="1">
      <c r="B1" s="41"/>
      <c r="O1" s="101" t="s">
        <v>411</v>
      </c>
    </row>
    <row r="2" spans="1:15" s="12" customFormat="1" ht="31.5" customHeight="1" thickBot="1">
      <c r="A2" s="139" t="s">
        <v>115</v>
      </c>
      <c r="B2" s="140"/>
      <c r="C2" s="140"/>
      <c r="D2" s="140"/>
      <c r="E2" s="140"/>
      <c r="F2" s="140"/>
      <c r="G2" s="140"/>
      <c r="H2" s="140"/>
      <c r="I2" s="140"/>
      <c r="J2" s="140"/>
      <c r="K2" s="140"/>
      <c r="L2" s="140"/>
      <c r="M2" s="140"/>
      <c r="N2" s="140"/>
      <c r="O2" s="140"/>
    </row>
    <row r="3" spans="1:15" s="12" customFormat="1" ht="31.5" customHeight="1" thickBot="1">
      <c r="A3" s="145" t="s">
        <v>362</v>
      </c>
      <c r="B3" s="146"/>
      <c r="C3" s="146"/>
      <c r="D3" s="146"/>
      <c r="E3" s="146"/>
      <c r="F3" s="146"/>
      <c r="G3" s="146"/>
      <c r="H3" s="146"/>
      <c r="I3" s="146"/>
      <c r="J3" s="146"/>
      <c r="K3" s="146"/>
      <c r="L3" s="146"/>
      <c r="M3" s="146"/>
      <c r="N3" s="146"/>
      <c r="O3" s="146"/>
    </row>
    <row r="4" spans="1:15" s="56" customFormat="1" ht="31.8" thickBot="1">
      <c r="A4" s="54"/>
      <c r="B4" s="57" t="s">
        <v>32</v>
      </c>
      <c r="C4" s="51" t="s">
        <v>375</v>
      </c>
      <c r="D4" s="51" t="s">
        <v>374</v>
      </c>
      <c r="E4" s="51" t="s">
        <v>373</v>
      </c>
      <c r="F4" s="51" t="s">
        <v>372</v>
      </c>
      <c r="G4" s="51" t="s">
        <v>371</v>
      </c>
      <c r="H4" s="51" t="s">
        <v>370</v>
      </c>
      <c r="I4" s="51" t="s">
        <v>369</v>
      </c>
      <c r="J4" s="51" t="s">
        <v>368</v>
      </c>
      <c r="K4" s="51" t="s">
        <v>367</v>
      </c>
      <c r="L4" s="51" t="s">
        <v>366</v>
      </c>
      <c r="M4" s="51" t="s">
        <v>365</v>
      </c>
      <c r="N4" s="51" t="s">
        <v>364</v>
      </c>
      <c r="O4" s="55" t="s">
        <v>26</v>
      </c>
    </row>
    <row r="5" spans="1:15">
      <c r="A5" s="8">
        <v>1</v>
      </c>
      <c r="B5" s="41" t="s">
        <v>377</v>
      </c>
      <c r="C5" s="109">
        <v>27251295.430620007</v>
      </c>
      <c r="D5" s="67">
        <v>26557526.550450005</v>
      </c>
      <c r="E5" s="79">
        <v>27746108.457960006</v>
      </c>
      <c r="F5" s="67">
        <v>26589787.849779993</v>
      </c>
      <c r="G5" s="79">
        <v>26259195.550120007</v>
      </c>
      <c r="H5" s="67">
        <v>26562543.991969999</v>
      </c>
      <c r="I5" s="79">
        <v>27330972.821889993</v>
      </c>
      <c r="J5" s="67">
        <v>26674105.806760009</v>
      </c>
      <c r="K5" s="79">
        <v>26414543.128239997</v>
      </c>
      <c r="L5" s="67"/>
      <c r="M5" s="79"/>
      <c r="N5" s="67"/>
      <c r="O5" s="98" t="s">
        <v>400</v>
      </c>
    </row>
    <row r="6" spans="1:15" s="12" customFormat="1">
      <c r="A6" s="8">
        <f t="shared" ref="A6:A62" si="0">A5+1</f>
        <v>2</v>
      </c>
      <c r="B6" s="41" t="s">
        <v>376</v>
      </c>
      <c r="C6" s="109">
        <v>236588.625</v>
      </c>
      <c r="D6" s="67">
        <v>225573.625</v>
      </c>
      <c r="E6" s="79">
        <v>232371.625</v>
      </c>
      <c r="F6" s="67">
        <v>217128.125</v>
      </c>
      <c r="G6" s="79">
        <v>217383.125</v>
      </c>
      <c r="H6" s="67">
        <v>221017.125</v>
      </c>
      <c r="I6" s="79">
        <v>244870.625</v>
      </c>
      <c r="J6" s="67">
        <v>249998.125</v>
      </c>
      <c r="K6" s="109">
        <v>250840.625</v>
      </c>
      <c r="L6" s="67"/>
      <c r="M6" s="79"/>
      <c r="N6" s="67"/>
      <c r="O6" s="98" t="s">
        <v>399</v>
      </c>
    </row>
    <row r="7" spans="1:15">
      <c r="A7" s="8">
        <f t="shared" si="0"/>
        <v>3</v>
      </c>
      <c r="B7" s="41" t="s">
        <v>27</v>
      </c>
      <c r="C7" s="109">
        <v>3987566.2801799998</v>
      </c>
      <c r="D7" s="67">
        <v>3932740.2085500001</v>
      </c>
      <c r="E7" s="79">
        <v>4115138.5196399996</v>
      </c>
      <c r="F7" s="67">
        <v>4205056.4832300004</v>
      </c>
      <c r="G7" s="79">
        <v>4226613.6376999998</v>
      </c>
      <c r="H7" s="67">
        <v>4137066.240269999</v>
      </c>
      <c r="I7" s="79">
        <v>4413881.5270199981</v>
      </c>
      <c r="J7" s="67">
        <v>4512659.2489099996</v>
      </c>
      <c r="K7" s="109">
        <v>4495930.1858600006</v>
      </c>
      <c r="L7" s="67"/>
      <c r="M7" s="79"/>
      <c r="N7" s="67"/>
      <c r="O7" s="98" t="s">
        <v>28</v>
      </c>
    </row>
    <row r="8" spans="1:15">
      <c r="A8" s="8">
        <f t="shared" si="0"/>
        <v>4</v>
      </c>
      <c r="B8" s="41" t="s">
        <v>378</v>
      </c>
      <c r="C8" s="109">
        <v>7738972.6914999997</v>
      </c>
      <c r="D8" s="67">
        <v>7837706.4422300011</v>
      </c>
      <c r="E8" s="79">
        <v>8080057.4946800005</v>
      </c>
      <c r="F8" s="67">
        <v>8295493.8974000029</v>
      </c>
      <c r="G8" s="79">
        <v>8467811.8208899982</v>
      </c>
      <c r="H8" s="67">
        <v>8518756.9568799995</v>
      </c>
      <c r="I8" s="79">
        <v>8581958.2603200004</v>
      </c>
      <c r="J8" s="67">
        <v>8484285.8374100029</v>
      </c>
      <c r="K8" s="109">
        <v>8450129.7659299988</v>
      </c>
      <c r="L8" s="67"/>
      <c r="M8" s="79"/>
      <c r="N8" s="67"/>
      <c r="O8" s="98" t="s">
        <v>29</v>
      </c>
    </row>
    <row r="9" spans="1:15" s="12" customFormat="1">
      <c r="A9" s="8">
        <f t="shared" si="0"/>
        <v>5</v>
      </c>
      <c r="B9" s="41" t="s">
        <v>379</v>
      </c>
      <c r="C9" s="109">
        <v>77311.998220000009</v>
      </c>
      <c r="D9" s="67">
        <v>77311.888219999993</v>
      </c>
      <c r="E9" s="79">
        <v>75410.026909999986</v>
      </c>
      <c r="F9" s="67">
        <v>77311.638219999993</v>
      </c>
      <c r="G9" s="79">
        <v>72811.518219999998</v>
      </c>
      <c r="H9" s="67">
        <v>72811.388219999993</v>
      </c>
      <c r="I9" s="79">
        <v>63818.299470000005</v>
      </c>
      <c r="J9" s="67">
        <v>70842.462620000006</v>
      </c>
      <c r="K9" s="109">
        <v>73716.376470000003</v>
      </c>
      <c r="L9" s="67"/>
      <c r="M9" s="79"/>
      <c r="N9" s="67"/>
      <c r="O9" s="98" t="s">
        <v>401</v>
      </c>
    </row>
    <row r="10" spans="1:15">
      <c r="A10" s="8">
        <f t="shared" si="0"/>
        <v>6</v>
      </c>
      <c r="B10" s="41" t="s">
        <v>30</v>
      </c>
      <c r="C10" s="109">
        <v>9712859.622200001</v>
      </c>
      <c r="D10" s="67">
        <v>9682774.3485400006</v>
      </c>
      <c r="E10" s="79">
        <v>10261625.873739999</v>
      </c>
      <c r="F10" s="67">
        <v>10325133.896640001</v>
      </c>
      <c r="G10" s="79">
        <v>10329311.538660005</v>
      </c>
      <c r="H10" s="67">
        <v>10451172.002400003</v>
      </c>
      <c r="I10" s="79">
        <v>10490352.53043</v>
      </c>
      <c r="J10" s="67">
        <v>10601947.399520002</v>
      </c>
      <c r="K10" s="109">
        <v>10591846.350060001</v>
      </c>
      <c r="L10" s="67"/>
      <c r="M10" s="79"/>
      <c r="N10" s="67"/>
      <c r="O10" s="98" t="s">
        <v>31</v>
      </c>
    </row>
    <row r="11" spans="1:15" s="114" customFormat="1">
      <c r="A11" s="113">
        <f t="shared" si="0"/>
        <v>7</v>
      </c>
      <c r="B11" s="114" t="s">
        <v>33</v>
      </c>
      <c r="C11" s="109">
        <v>0</v>
      </c>
      <c r="D11" s="67">
        <v>0</v>
      </c>
      <c r="E11" s="79">
        <v>0</v>
      </c>
      <c r="F11" s="67">
        <v>0</v>
      </c>
      <c r="G11" s="79">
        <v>0</v>
      </c>
      <c r="H11" s="67">
        <v>0</v>
      </c>
      <c r="I11" s="79">
        <v>0</v>
      </c>
      <c r="J11" s="67">
        <v>0</v>
      </c>
      <c r="K11" s="109">
        <v>0</v>
      </c>
      <c r="L11" s="67"/>
      <c r="M11" s="79"/>
      <c r="N11" s="67"/>
      <c r="O11" s="126" t="s">
        <v>429</v>
      </c>
    </row>
    <row r="12" spans="1:15">
      <c r="A12" s="8">
        <f t="shared" si="0"/>
        <v>8</v>
      </c>
      <c r="B12" s="41" t="s">
        <v>116</v>
      </c>
      <c r="C12" s="109">
        <v>0</v>
      </c>
      <c r="D12" s="67">
        <v>0</v>
      </c>
      <c r="E12" s="79">
        <v>0</v>
      </c>
      <c r="F12" s="67">
        <v>0</v>
      </c>
      <c r="G12" s="79">
        <v>0</v>
      </c>
      <c r="H12" s="67">
        <v>0</v>
      </c>
      <c r="I12" s="79">
        <v>0</v>
      </c>
      <c r="J12" s="67">
        <v>0</v>
      </c>
      <c r="K12" s="109">
        <v>0</v>
      </c>
      <c r="L12" s="67"/>
      <c r="M12" s="79"/>
      <c r="N12" s="67"/>
      <c r="O12" s="98" t="s">
        <v>36</v>
      </c>
    </row>
    <row r="13" spans="1:15">
      <c r="A13" s="8">
        <f t="shared" si="0"/>
        <v>9</v>
      </c>
      <c r="B13" s="41" t="s">
        <v>37</v>
      </c>
      <c r="C13" s="109">
        <v>2500</v>
      </c>
      <c r="D13" s="67">
        <v>2500</v>
      </c>
      <c r="E13" s="79">
        <v>2500</v>
      </c>
      <c r="F13" s="67">
        <v>2500</v>
      </c>
      <c r="G13" s="79">
        <v>2500</v>
      </c>
      <c r="H13" s="67">
        <v>2500</v>
      </c>
      <c r="I13" s="79">
        <v>2500</v>
      </c>
      <c r="J13" s="67">
        <v>2500</v>
      </c>
      <c r="K13" s="109">
        <v>2500</v>
      </c>
      <c r="L13" s="67"/>
      <c r="M13" s="79"/>
      <c r="N13" s="67"/>
      <c r="O13" s="98" t="s">
        <v>38</v>
      </c>
    </row>
    <row r="14" spans="1:15">
      <c r="A14" s="8">
        <f t="shared" si="0"/>
        <v>10</v>
      </c>
      <c r="B14" s="41" t="s">
        <v>117</v>
      </c>
      <c r="C14" s="109">
        <v>16044184.808169996</v>
      </c>
      <c r="D14" s="67">
        <v>16663757.547499994</v>
      </c>
      <c r="E14" s="79">
        <v>15850422.630199999</v>
      </c>
      <c r="F14" s="67">
        <v>15961097.817169998</v>
      </c>
      <c r="G14" s="79">
        <v>15811027.222470002</v>
      </c>
      <c r="H14" s="67">
        <v>15946400.528950002</v>
      </c>
      <c r="I14" s="79">
        <v>16230726.154400002</v>
      </c>
      <c r="J14" s="67">
        <v>17012198.658470001</v>
      </c>
      <c r="K14" s="109">
        <v>17506965.646859996</v>
      </c>
      <c r="L14" s="67"/>
      <c r="M14" s="79"/>
      <c r="N14" s="67"/>
      <c r="O14" s="98" t="s">
        <v>40</v>
      </c>
    </row>
    <row r="15" spans="1:15">
      <c r="A15" s="8">
        <f t="shared" si="0"/>
        <v>11</v>
      </c>
      <c r="B15" s="41" t="s">
        <v>156</v>
      </c>
      <c r="C15" s="109">
        <v>18953.917580000001</v>
      </c>
      <c r="D15" s="67">
        <v>18946.670290000002</v>
      </c>
      <c r="E15" s="79">
        <v>18444.267780000002</v>
      </c>
      <c r="F15" s="67">
        <v>17874.825840000001</v>
      </c>
      <c r="G15" s="79">
        <v>17866.802049999998</v>
      </c>
      <c r="H15" s="67">
        <v>17005.805329999999</v>
      </c>
      <c r="I15" s="79">
        <v>15309.939560000001</v>
      </c>
      <c r="J15" s="67">
        <v>15290.38032</v>
      </c>
      <c r="K15" s="109">
        <v>14577.70377</v>
      </c>
      <c r="L15" s="67"/>
      <c r="M15" s="79"/>
      <c r="N15" s="67"/>
      <c r="O15" s="98" t="s">
        <v>41</v>
      </c>
    </row>
    <row r="16" spans="1:15">
      <c r="A16" s="8">
        <f t="shared" si="0"/>
        <v>12</v>
      </c>
      <c r="B16" s="41" t="s">
        <v>118</v>
      </c>
      <c r="C16" s="109">
        <v>0</v>
      </c>
      <c r="D16" s="67">
        <v>0</v>
      </c>
      <c r="E16" s="79">
        <v>93872.583589999995</v>
      </c>
      <c r="F16" s="67">
        <v>91976.183130000005</v>
      </c>
      <c r="G16" s="79">
        <v>94076.561960000006</v>
      </c>
      <c r="H16" s="67">
        <v>97095.262730000002</v>
      </c>
      <c r="I16" s="79">
        <v>102517.32007</v>
      </c>
      <c r="J16" s="67">
        <v>92475.441309999995</v>
      </c>
      <c r="K16" s="109">
        <v>93494.805110000001</v>
      </c>
      <c r="L16" s="67"/>
      <c r="M16" s="79"/>
      <c r="N16" s="67"/>
      <c r="O16" s="98" t="s">
        <v>43</v>
      </c>
    </row>
    <row r="17" spans="1:15" s="12" customFormat="1">
      <c r="A17" s="8">
        <f t="shared" si="0"/>
        <v>13</v>
      </c>
      <c r="B17" s="41" t="s">
        <v>380</v>
      </c>
      <c r="C17" s="109">
        <v>0</v>
      </c>
      <c r="D17" s="67">
        <v>0</v>
      </c>
      <c r="E17" s="79">
        <v>0</v>
      </c>
      <c r="F17" s="67">
        <v>0</v>
      </c>
      <c r="G17" s="79">
        <v>0</v>
      </c>
      <c r="H17" s="67">
        <v>0</v>
      </c>
      <c r="I17" s="79">
        <v>0</v>
      </c>
      <c r="J17" s="67">
        <v>0</v>
      </c>
      <c r="K17" s="109">
        <v>0</v>
      </c>
      <c r="L17" s="67"/>
      <c r="M17" s="79"/>
      <c r="N17" s="67"/>
      <c r="O17" s="98" t="s">
        <v>402</v>
      </c>
    </row>
    <row r="18" spans="1:15">
      <c r="A18" s="8">
        <f t="shared" si="0"/>
        <v>14</v>
      </c>
      <c r="B18" s="41" t="s">
        <v>119</v>
      </c>
      <c r="C18" s="109">
        <v>7052652.5916099995</v>
      </c>
      <c r="D18" s="67">
        <v>7005211.4093299974</v>
      </c>
      <c r="E18" s="79">
        <v>7076810.2128899992</v>
      </c>
      <c r="F18" s="67">
        <v>7232936.4409600003</v>
      </c>
      <c r="G18" s="79">
        <v>7255580.63069</v>
      </c>
      <c r="H18" s="67">
        <v>7247413.4244999997</v>
      </c>
      <c r="I18" s="79">
        <v>7313735.6805699999</v>
      </c>
      <c r="J18" s="67">
        <v>7538950.82381</v>
      </c>
      <c r="K18" s="109">
        <v>7668108.351019999</v>
      </c>
      <c r="L18" s="67"/>
      <c r="M18" s="79"/>
      <c r="N18" s="67"/>
      <c r="O18" s="98" t="s">
        <v>45</v>
      </c>
    </row>
    <row r="19" spans="1:15">
      <c r="A19" s="113">
        <f t="shared" si="0"/>
        <v>15</v>
      </c>
      <c r="B19" s="114" t="s">
        <v>381</v>
      </c>
      <c r="C19" s="109">
        <v>944321.85687000013</v>
      </c>
      <c r="D19" s="67">
        <v>943494.06639000005</v>
      </c>
      <c r="E19" s="79">
        <v>945319.26732999994</v>
      </c>
      <c r="F19" s="67">
        <v>944743.20449000015</v>
      </c>
      <c r="G19" s="79">
        <v>921665.93464000011</v>
      </c>
      <c r="H19" s="67">
        <v>921162.29362999997</v>
      </c>
      <c r="I19" s="79">
        <v>920319.0570700001</v>
      </c>
      <c r="J19" s="67">
        <v>916766.35606000014</v>
      </c>
      <c r="K19" s="109">
        <v>911550.70683000004</v>
      </c>
      <c r="L19" s="67"/>
      <c r="M19" s="79"/>
      <c r="N19" s="67"/>
      <c r="O19" s="126" t="s">
        <v>46</v>
      </c>
    </row>
    <row r="20" spans="1:15" s="12" customFormat="1">
      <c r="A20" s="8">
        <f t="shared" si="0"/>
        <v>16</v>
      </c>
      <c r="B20" s="41" t="s">
        <v>382</v>
      </c>
      <c r="C20" s="109">
        <v>230010.81174</v>
      </c>
      <c r="D20" s="67">
        <v>230010.81174</v>
      </c>
      <c r="E20" s="79">
        <v>230010.81174</v>
      </c>
      <c r="F20" s="67">
        <v>230010.81174</v>
      </c>
      <c r="G20" s="79">
        <v>230010.81174</v>
      </c>
      <c r="H20" s="67">
        <v>230010.81174</v>
      </c>
      <c r="I20" s="79">
        <v>230010.81174</v>
      </c>
      <c r="J20" s="67">
        <v>229010.81174</v>
      </c>
      <c r="K20" s="109">
        <v>226000</v>
      </c>
      <c r="L20" s="67"/>
      <c r="M20" s="79"/>
      <c r="N20" s="67"/>
      <c r="O20" s="98" t="s">
        <v>403</v>
      </c>
    </row>
    <row r="21" spans="1:15">
      <c r="A21" s="8">
        <f t="shared" si="0"/>
        <v>17</v>
      </c>
      <c r="B21" s="41" t="s">
        <v>120</v>
      </c>
      <c r="C21" s="109">
        <v>67.099999999999994</v>
      </c>
      <c r="D21" s="67">
        <v>66.5</v>
      </c>
      <c r="E21" s="79">
        <v>66</v>
      </c>
      <c r="F21" s="67">
        <v>66.150000000000006</v>
      </c>
      <c r="G21" s="79">
        <v>66.5</v>
      </c>
      <c r="H21" s="67">
        <v>70.5</v>
      </c>
      <c r="I21" s="79">
        <v>71.099999999999994</v>
      </c>
      <c r="J21" s="67">
        <v>76.3</v>
      </c>
      <c r="K21" s="109">
        <v>76.099999999999994</v>
      </c>
      <c r="L21" s="67"/>
      <c r="M21" s="79"/>
      <c r="N21" s="67"/>
      <c r="O21" s="98" t="s">
        <v>49</v>
      </c>
    </row>
    <row r="22" spans="1:15">
      <c r="A22" s="8">
        <f t="shared" si="0"/>
        <v>18</v>
      </c>
      <c r="B22" s="41" t="s">
        <v>121</v>
      </c>
      <c r="C22" s="79">
        <v>37214.417020000001</v>
      </c>
      <c r="D22" s="67">
        <v>36799.25578</v>
      </c>
      <c r="E22" s="79">
        <v>38317.039399999994</v>
      </c>
      <c r="F22" s="67">
        <v>37923.403469999997</v>
      </c>
      <c r="G22" s="79">
        <v>38309.952300000004</v>
      </c>
      <c r="H22" s="67">
        <v>30833.015520000001</v>
      </c>
      <c r="I22" s="79">
        <v>31085.30629</v>
      </c>
      <c r="J22" s="67">
        <v>33438.253169999996</v>
      </c>
      <c r="K22" s="79">
        <v>33728.536289999996</v>
      </c>
      <c r="L22" s="67"/>
      <c r="M22" s="79"/>
      <c r="N22" s="67"/>
      <c r="O22" s="98" t="s">
        <v>51</v>
      </c>
    </row>
    <row r="23" spans="1:15" s="12" customFormat="1">
      <c r="A23" s="8">
        <f t="shared" si="0"/>
        <v>19</v>
      </c>
      <c r="B23" s="41" t="s">
        <v>447</v>
      </c>
      <c r="C23" s="67">
        <v>0</v>
      </c>
      <c r="D23" s="67">
        <v>0</v>
      </c>
      <c r="E23" s="79">
        <v>0</v>
      </c>
      <c r="F23" s="67">
        <v>0</v>
      </c>
      <c r="G23" s="79">
        <v>0</v>
      </c>
      <c r="H23" s="67">
        <v>0</v>
      </c>
      <c r="I23" s="79">
        <v>0</v>
      </c>
      <c r="J23" s="67">
        <v>0</v>
      </c>
      <c r="K23" s="79">
        <v>0</v>
      </c>
      <c r="L23" s="67"/>
      <c r="M23" s="67"/>
      <c r="N23" s="67"/>
      <c r="O23" s="98" t="s">
        <v>85</v>
      </c>
    </row>
    <row r="24" spans="1:15" s="12" customFormat="1">
      <c r="A24" s="8">
        <f t="shared" si="0"/>
        <v>20</v>
      </c>
      <c r="B24" s="89" t="s">
        <v>445</v>
      </c>
      <c r="C24" s="67">
        <v>0</v>
      </c>
      <c r="D24" s="67">
        <v>0</v>
      </c>
      <c r="E24" s="79">
        <v>0</v>
      </c>
      <c r="F24" s="67">
        <v>0</v>
      </c>
      <c r="G24" s="79">
        <v>0</v>
      </c>
      <c r="H24" s="67">
        <v>0</v>
      </c>
      <c r="I24" s="79">
        <v>0</v>
      </c>
      <c r="J24" s="67">
        <v>0</v>
      </c>
      <c r="K24" s="79">
        <v>0</v>
      </c>
      <c r="L24" s="67"/>
      <c r="M24" s="67"/>
      <c r="N24" s="67"/>
      <c r="O24" s="98"/>
    </row>
    <row r="25" spans="1:15" s="12" customFormat="1">
      <c r="A25" s="8">
        <f t="shared" si="0"/>
        <v>21</v>
      </c>
      <c r="B25" s="89" t="s">
        <v>446</v>
      </c>
      <c r="C25" s="67">
        <v>0</v>
      </c>
      <c r="D25" s="67">
        <v>0</v>
      </c>
      <c r="E25" s="79">
        <v>0</v>
      </c>
      <c r="F25" s="67">
        <v>0</v>
      </c>
      <c r="G25" s="79">
        <v>0</v>
      </c>
      <c r="H25" s="67">
        <v>0</v>
      </c>
      <c r="I25" s="79">
        <v>0</v>
      </c>
      <c r="J25" s="67">
        <v>0</v>
      </c>
      <c r="K25" s="79">
        <v>0</v>
      </c>
      <c r="L25" s="67"/>
      <c r="M25" s="67"/>
      <c r="N25" s="67"/>
      <c r="O25" s="98"/>
    </row>
    <row r="26" spans="1:15">
      <c r="A26" s="8">
        <f t="shared" si="0"/>
        <v>22</v>
      </c>
      <c r="B26" s="41" t="s">
        <v>122</v>
      </c>
      <c r="C26" s="79">
        <v>235293.38156000004</v>
      </c>
      <c r="D26" s="67">
        <v>230926.38227</v>
      </c>
      <c r="E26" s="79">
        <v>230923.58227000001</v>
      </c>
      <c r="F26" s="67">
        <v>232608.09227000002</v>
      </c>
      <c r="G26" s="79">
        <v>230224.85227</v>
      </c>
      <c r="H26" s="67">
        <v>230178.06227000002</v>
      </c>
      <c r="I26" s="79">
        <v>229860.6703</v>
      </c>
      <c r="J26" s="67">
        <v>229414.6403</v>
      </c>
      <c r="K26" s="79">
        <v>229148.63030000002</v>
      </c>
      <c r="L26" s="67"/>
      <c r="M26" s="79"/>
      <c r="N26" s="67"/>
      <c r="O26" s="98" t="s">
        <v>53</v>
      </c>
    </row>
    <row r="27" spans="1:15" s="73" customFormat="1">
      <c r="A27" s="71">
        <f t="shared" si="0"/>
        <v>23</v>
      </c>
      <c r="B27" s="69" t="s">
        <v>123</v>
      </c>
      <c r="C27" s="80">
        <v>73569793.532720014</v>
      </c>
      <c r="D27" s="70">
        <v>73445345.706709966</v>
      </c>
      <c r="E27" s="80">
        <v>74997398.393570006</v>
      </c>
      <c r="F27" s="70">
        <v>74461648.819840014</v>
      </c>
      <c r="G27" s="80">
        <v>74174456.459179983</v>
      </c>
      <c r="H27" s="70">
        <v>74686037.409859985</v>
      </c>
      <c r="I27" s="80">
        <v>76201990.104619995</v>
      </c>
      <c r="J27" s="70">
        <v>76663960.545900002</v>
      </c>
      <c r="K27" s="80">
        <v>76963156.912249997</v>
      </c>
      <c r="L27" s="70"/>
      <c r="M27" s="80"/>
      <c r="N27" s="70"/>
      <c r="O27" s="99" t="s">
        <v>55</v>
      </c>
    </row>
    <row r="28" spans="1:15">
      <c r="A28" s="8">
        <f t="shared" si="0"/>
        <v>24</v>
      </c>
      <c r="B28" s="41" t="s">
        <v>56</v>
      </c>
      <c r="C28" s="79">
        <v>3215202.2289199983</v>
      </c>
      <c r="D28" s="67">
        <v>3251516.2680599983</v>
      </c>
      <c r="E28" s="79">
        <v>4168673.008210002</v>
      </c>
      <c r="F28" s="67">
        <v>4301327.1321299998</v>
      </c>
      <c r="G28" s="79">
        <v>3570990.8910599989</v>
      </c>
      <c r="H28" s="67">
        <v>3759183.9783700011</v>
      </c>
      <c r="I28" s="79">
        <v>3985548.5052599991</v>
      </c>
      <c r="J28" s="67">
        <v>3356416.1275400002</v>
      </c>
      <c r="K28" s="79">
        <v>4995761.2756999983</v>
      </c>
      <c r="L28" s="67"/>
      <c r="M28" s="79"/>
      <c r="N28" s="67"/>
      <c r="O28" s="100" t="s">
        <v>80</v>
      </c>
    </row>
    <row r="29" spans="1:15">
      <c r="A29" s="8">
        <f t="shared" si="0"/>
        <v>25</v>
      </c>
      <c r="B29" s="41" t="s">
        <v>57</v>
      </c>
      <c r="C29" s="79">
        <v>17144621.86012001</v>
      </c>
      <c r="D29" s="67">
        <v>16933552.576929998</v>
      </c>
      <c r="E29" s="79">
        <v>16786902.589270007</v>
      </c>
      <c r="F29" s="67">
        <v>17556916.325189997</v>
      </c>
      <c r="G29" s="79">
        <v>17245370.765349995</v>
      </c>
      <c r="H29" s="67">
        <v>19036797.654859997</v>
      </c>
      <c r="I29" s="79">
        <v>18744637.047099996</v>
      </c>
      <c r="J29" s="67">
        <v>16888377.062319998</v>
      </c>
      <c r="K29" s="79">
        <v>15512231.942319999</v>
      </c>
      <c r="L29" s="67"/>
      <c r="M29" s="79"/>
      <c r="N29" s="67"/>
      <c r="O29" s="100" t="s">
        <v>81</v>
      </c>
    </row>
    <row r="30" spans="1:15" s="12" customFormat="1">
      <c r="A30" s="8">
        <f t="shared" si="0"/>
        <v>26</v>
      </c>
      <c r="B30" s="41" t="s">
        <v>383</v>
      </c>
      <c r="C30" s="79">
        <v>2398083.7208500006</v>
      </c>
      <c r="D30" s="67">
        <v>2301105.2184300004</v>
      </c>
      <c r="E30" s="79">
        <v>2302228.4156900002</v>
      </c>
      <c r="F30" s="67">
        <v>2303266.5029299995</v>
      </c>
      <c r="G30" s="79">
        <v>2280514.6802000003</v>
      </c>
      <c r="H30" s="67">
        <v>2264439.8306499994</v>
      </c>
      <c r="I30" s="79">
        <v>2202817.3770300001</v>
      </c>
      <c r="J30" s="67">
        <v>2281505.9603599999</v>
      </c>
      <c r="K30" s="79">
        <v>2281780.2932300004</v>
      </c>
      <c r="L30" s="67"/>
      <c r="M30" s="79"/>
      <c r="N30" s="67"/>
      <c r="O30" s="98" t="s">
        <v>404</v>
      </c>
    </row>
    <row r="31" spans="1:15" s="12" customFormat="1">
      <c r="A31" s="8">
        <f t="shared" si="0"/>
        <v>27</v>
      </c>
      <c r="B31" s="41" t="s">
        <v>384</v>
      </c>
      <c r="C31" s="79">
        <v>33420274.125540003</v>
      </c>
      <c r="D31" s="67">
        <v>33090945.688210007</v>
      </c>
      <c r="E31" s="79">
        <v>32807927.684950002</v>
      </c>
      <c r="F31" s="67">
        <v>33807201.004619993</v>
      </c>
      <c r="G31" s="79">
        <v>33850809.964360006</v>
      </c>
      <c r="H31" s="67">
        <v>33956821.088909991</v>
      </c>
      <c r="I31" s="79">
        <v>35074657.916290008</v>
      </c>
      <c r="J31" s="67">
        <v>36125818.088969991</v>
      </c>
      <c r="K31" s="79">
        <v>36038064.603310019</v>
      </c>
      <c r="L31" s="67"/>
      <c r="M31" s="79"/>
      <c r="N31" s="67"/>
      <c r="O31" s="98" t="s">
        <v>405</v>
      </c>
    </row>
    <row r="32" spans="1:15">
      <c r="A32" s="8">
        <f t="shared" si="0"/>
        <v>28</v>
      </c>
      <c r="B32" s="41" t="s">
        <v>124</v>
      </c>
      <c r="C32" s="79">
        <v>1124060.9784799998</v>
      </c>
      <c r="D32" s="67">
        <v>1171863.83748</v>
      </c>
      <c r="E32" s="79">
        <v>1071072.4716399999</v>
      </c>
      <c r="F32" s="67">
        <v>1050284.8639199999</v>
      </c>
      <c r="G32" s="79">
        <v>1046792.2407600002</v>
      </c>
      <c r="H32" s="67">
        <v>1353636.8296300005</v>
      </c>
      <c r="I32" s="79">
        <v>1132041.0898899999</v>
      </c>
      <c r="J32" s="67">
        <v>1202149.8306200001</v>
      </c>
      <c r="K32" s="79">
        <v>1139528.2125099998</v>
      </c>
      <c r="L32" s="67"/>
      <c r="M32" s="79"/>
      <c r="N32" s="67"/>
      <c r="O32" s="100" t="s">
        <v>82</v>
      </c>
    </row>
    <row r="33" spans="1:15" s="12" customFormat="1">
      <c r="A33" s="8">
        <f t="shared" si="0"/>
        <v>29</v>
      </c>
      <c r="B33" s="41" t="s">
        <v>385</v>
      </c>
      <c r="C33" s="79">
        <v>3363847.6019700007</v>
      </c>
      <c r="D33" s="67">
        <v>3475969.2868400002</v>
      </c>
      <c r="E33" s="79">
        <v>3484908.5684699998</v>
      </c>
      <c r="F33" s="67">
        <v>3420561.2679900005</v>
      </c>
      <c r="G33" s="79">
        <v>3378341.4815099984</v>
      </c>
      <c r="H33" s="67">
        <v>3231775.090069999</v>
      </c>
      <c r="I33" s="79">
        <v>3586573.7480200003</v>
      </c>
      <c r="J33" s="67">
        <v>3528313.6601400007</v>
      </c>
      <c r="K33" s="79">
        <v>3525106.0533599989</v>
      </c>
      <c r="L33" s="67"/>
      <c r="M33" s="79"/>
      <c r="N33" s="67"/>
      <c r="O33" s="98" t="s">
        <v>406</v>
      </c>
    </row>
    <row r="34" spans="1:15">
      <c r="A34" s="8">
        <f t="shared" si="0"/>
        <v>30</v>
      </c>
      <c r="B34" s="41" t="s">
        <v>125</v>
      </c>
      <c r="C34" s="79">
        <v>14302.703539999999</v>
      </c>
      <c r="D34" s="67">
        <v>3193.1764899999998</v>
      </c>
      <c r="E34" s="79">
        <v>43601.094929999999</v>
      </c>
      <c r="F34" s="67">
        <v>53511.208789999997</v>
      </c>
      <c r="G34" s="79">
        <v>3085.72</v>
      </c>
      <c r="H34" s="67">
        <v>9094.4861000000001</v>
      </c>
      <c r="I34" s="79">
        <v>7063.4030000000002</v>
      </c>
      <c r="J34" s="67">
        <v>2112.52</v>
      </c>
      <c r="K34" s="79">
        <v>2071.13</v>
      </c>
      <c r="L34" s="67"/>
      <c r="M34" s="79"/>
      <c r="N34" s="67"/>
      <c r="O34" s="100" t="s">
        <v>83</v>
      </c>
    </row>
    <row r="35" spans="1:15">
      <c r="A35" s="8">
        <f t="shared" si="0"/>
        <v>31</v>
      </c>
      <c r="B35" s="41" t="s">
        <v>126</v>
      </c>
      <c r="C35" s="79">
        <v>400729.45794000011</v>
      </c>
      <c r="D35" s="67">
        <v>414035.84204000002</v>
      </c>
      <c r="E35" s="79">
        <v>350600.58480999985</v>
      </c>
      <c r="F35" s="67">
        <v>412357.90568000014</v>
      </c>
      <c r="G35" s="79">
        <v>379831.20143999992</v>
      </c>
      <c r="H35" s="67">
        <v>376612.3711300001</v>
      </c>
      <c r="I35" s="79">
        <v>412739.4183099998</v>
      </c>
      <c r="J35" s="67">
        <v>451647.62783999986</v>
      </c>
      <c r="K35" s="79">
        <v>343723.59701000003</v>
      </c>
      <c r="L35" s="67"/>
      <c r="M35" s="79"/>
      <c r="N35" s="67"/>
      <c r="O35" s="100" t="s">
        <v>84</v>
      </c>
    </row>
    <row r="36" spans="1:15">
      <c r="A36" s="8">
        <f t="shared" si="0"/>
        <v>32</v>
      </c>
      <c r="B36" s="41" t="s">
        <v>127</v>
      </c>
      <c r="C36" s="79">
        <v>2519371.0039999997</v>
      </c>
      <c r="D36" s="67">
        <v>2513122.3351800009</v>
      </c>
      <c r="E36" s="79">
        <v>2550713.8111199997</v>
      </c>
      <c r="F36" s="67">
        <v>2776377.4656300005</v>
      </c>
      <c r="G36" s="79">
        <v>2763478.2992499992</v>
      </c>
      <c r="H36" s="67">
        <v>2762760.0347099993</v>
      </c>
      <c r="I36" s="79">
        <v>2631576.3758899989</v>
      </c>
      <c r="J36" s="67">
        <v>2625709.8699899991</v>
      </c>
      <c r="K36" s="79">
        <v>2763938.0829099999</v>
      </c>
      <c r="L36" s="67"/>
      <c r="M36" s="79"/>
      <c r="N36" s="67"/>
      <c r="O36" s="100" t="s">
        <v>86</v>
      </c>
    </row>
    <row r="37" spans="1:15" s="12" customFormat="1">
      <c r="A37" s="8">
        <f t="shared" si="0"/>
        <v>33</v>
      </c>
      <c r="B37" s="41" t="s">
        <v>386</v>
      </c>
      <c r="C37" s="79">
        <v>472908.55706000002</v>
      </c>
      <c r="D37" s="67">
        <v>476489.80320999998</v>
      </c>
      <c r="E37" s="79">
        <v>479892.28437999997</v>
      </c>
      <c r="F37" s="67">
        <v>496581.08420000004</v>
      </c>
      <c r="G37" s="79">
        <v>503426.98226999998</v>
      </c>
      <c r="H37" s="67">
        <v>496449.72816</v>
      </c>
      <c r="I37" s="79">
        <v>496374.43901999999</v>
      </c>
      <c r="J37" s="67">
        <v>492741.45103</v>
      </c>
      <c r="K37" s="79">
        <v>491476.04196999996</v>
      </c>
      <c r="L37" s="67"/>
      <c r="M37" s="79"/>
      <c r="N37" s="67"/>
      <c r="O37" s="98" t="s">
        <v>407</v>
      </c>
    </row>
    <row r="38" spans="1:15">
      <c r="A38" s="8">
        <f t="shared" si="0"/>
        <v>34</v>
      </c>
      <c r="B38" s="41" t="s">
        <v>128</v>
      </c>
      <c r="C38" s="79">
        <v>983181.21667999995</v>
      </c>
      <c r="D38" s="67">
        <v>965865.98643999978</v>
      </c>
      <c r="E38" s="79">
        <v>959942.27122000011</v>
      </c>
      <c r="F38" s="67">
        <v>940862.2747500001</v>
      </c>
      <c r="G38" s="79">
        <v>939220.54587999976</v>
      </c>
      <c r="H38" s="67">
        <v>933441.83333000017</v>
      </c>
      <c r="I38" s="79">
        <v>1080151.0960000006</v>
      </c>
      <c r="J38" s="67">
        <v>1084370.4862600006</v>
      </c>
      <c r="K38" s="79">
        <v>962552.81756</v>
      </c>
      <c r="L38" s="67"/>
      <c r="M38" s="79"/>
      <c r="N38" s="67"/>
      <c r="O38" s="100" t="s">
        <v>87</v>
      </c>
    </row>
    <row r="39" spans="1:15">
      <c r="A39" s="8">
        <f t="shared" si="0"/>
        <v>35</v>
      </c>
      <c r="B39" s="41" t="s">
        <v>129</v>
      </c>
      <c r="C39" s="79">
        <v>8696162.2350699995</v>
      </c>
      <c r="D39" s="67">
        <v>8767341.33402</v>
      </c>
      <c r="E39" s="79">
        <v>8187740.7496099994</v>
      </c>
      <c r="F39" s="67">
        <v>8168818.5319300005</v>
      </c>
      <c r="G39" s="79">
        <v>8480865.9820300005</v>
      </c>
      <c r="H39" s="67">
        <v>8596113.0852100011</v>
      </c>
      <c r="I39" s="79">
        <v>8604801.5308999997</v>
      </c>
      <c r="J39" s="67">
        <v>8682151.5148899984</v>
      </c>
      <c r="K39" s="79">
        <v>8931038.0155100022</v>
      </c>
      <c r="L39" s="67"/>
      <c r="M39" s="79"/>
      <c r="N39" s="67"/>
      <c r="O39" s="100" t="s">
        <v>88</v>
      </c>
    </row>
    <row r="40" spans="1:15" s="73" customFormat="1">
      <c r="A40" s="71">
        <f t="shared" si="0"/>
        <v>36</v>
      </c>
      <c r="B40" s="69" t="s">
        <v>130</v>
      </c>
      <c r="C40" s="80">
        <v>73752745.691960007</v>
      </c>
      <c r="D40" s="70">
        <v>73365001.355150029</v>
      </c>
      <c r="E40" s="80">
        <v>73194203.5361</v>
      </c>
      <c r="F40" s="70">
        <v>75288065.569620028</v>
      </c>
      <c r="G40" s="80">
        <v>74442728.756109968</v>
      </c>
      <c r="H40" s="70">
        <v>76777126.013029993</v>
      </c>
      <c r="I40" s="80">
        <v>77958981.948619977</v>
      </c>
      <c r="J40" s="70">
        <v>76721314.201889992</v>
      </c>
      <c r="K40" s="80">
        <v>76987272.067219988</v>
      </c>
      <c r="L40" s="70"/>
      <c r="M40" s="80"/>
      <c r="N40" s="70"/>
      <c r="O40" s="99" t="s">
        <v>89</v>
      </c>
    </row>
    <row r="41" spans="1:15" s="73" customFormat="1">
      <c r="A41" s="71">
        <f t="shared" si="0"/>
        <v>37</v>
      </c>
      <c r="B41" s="69" t="s">
        <v>131</v>
      </c>
      <c r="C41" s="80">
        <v>147322539.22492999</v>
      </c>
      <c r="D41" s="70">
        <v>146810347.06212997</v>
      </c>
      <c r="E41" s="80">
        <v>148191601.92990997</v>
      </c>
      <c r="F41" s="70">
        <v>149749714.38973001</v>
      </c>
      <c r="G41" s="80">
        <v>148617185.21551993</v>
      </c>
      <c r="H41" s="70">
        <v>151463163.42312005</v>
      </c>
      <c r="I41" s="80">
        <v>154160972.05351996</v>
      </c>
      <c r="J41" s="70">
        <v>153385274.74804994</v>
      </c>
      <c r="K41" s="80">
        <v>153950428.97976005</v>
      </c>
      <c r="L41" s="70"/>
      <c r="M41" s="80"/>
      <c r="N41" s="70"/>
      <c r="O41" s="99" t="s">
        <v>90</v>
      </c>
    </row>
    <row r="42" spans="1:15">
      <c r="A42" s="8">
        <f t="shared" si="0"/>
        <v>38</v>
      </c>
      <c r="B42" s="41" t="s">
        <v>66</v>
      </c>
      <c r="C42" s="79">
        <v>2361417.4308699989</v>
      </c>
      <c r="D42" s="67">
        <v>1949760.8229499999</v>
      </c>
      <c r="E42" s="79">
        <v>2256528.5395500003</v>
      </c>
      <c r="F42" s="67">
        <v>2001009.5447900011</v>
      </c>
      <c r="G42" s="79">
        <v>1722004.4123099998</v>
      </c>
      <c r="H42" s="67">
        <v>1767981.5799300009</v>
      </c>
      <c r="I42" s="79">
        <v>2174919.0265899994</v>
      </c>
      <c r="J42" s="67">
        <v>2076801.4955799999</v>
      </c>
      <c r="K42" s="79">
        <v>2653738.8357599992</v>
      </c>
      <c r="L42" s="67"/>
      <c r="M42" s="79"/>
      <c r="N42" s="67"/>
      <c r="O42" s="100" t="s">
        <v>91</v>
      </c>
    </row>
    <row r="43" spans="1:15">
      <c r="A43" s="8">
        <f t="shared" si="0"/>
        <v>39</v>
      </c>
      <c r="B43" s="41" t="s">
        <v>132</v>
      </c>
      <c r="C43" s="79">
        <v>1084599.8073900002</v>
      </c>
      <c r="D43" s="67">
        <v>1151796.6370399997</v>
      </c>
      <c r="E43" s="79">
        <v>1287804.7154700002</v>
      </c>
      <c r="F43" s="67">
        <v>1298646.6498100003</v>
      </c>
      <c r="G43" s="79">
        <v>1373009.0764299999</v>
      </c>
      <c r="H43" s="67">
        <v>1543023.7158200003</v>
      </c>
      <c r="I43" s="79">
        <v>1222020.9598800004</v>
      </c>
      <c r="J43" s="67">
        <v>1118422.2914</v>
      </c>
      <c r="K43" s="79">
        <v>970398.7917399999</v>
      </c>
      <c r="L43" s="67"/>
      <c r="M43" s="79"/>
      <c r="N43" s="67"/>
      <c r="O43" s="100" t="s">
        <v>92</v>
      </c>
    </row>
    <row r="44" spans="1:15">
      <c r="A44" s="8">
        <f t="shared" si="0"/>
        <v>40</v>
      </c>
      <c r="B44" s="41" t="s">
        <v>133</v>
      </c>
      <c r="C44" s="79">
        <v>8726283.1202199999</v>
      </c>
      <c r="D44" s="67">
        <v>8366768.8770699985</v>
      </c>
      <c r="E44" s="79">
        <v>8346413.5736499978</v>
      </c>
      <c r="F44" s="67">
        <v>9012986.5316599999</v>
      </c>
      <c r="G44" s="79">
        <v>8665976.1639099978</v>
      </c>
      <c r="H44" s="67">
        <v>10339367.19153</v>
      </c>
      <c r="I44" s="79">
        <v>10396748.071570002</v>
      </c>
      <c r="J44" s="67">
        <v>8999784.940369999</v>
      </c>
      <c r="K44" s="79">
        <v>7722714.9851899995</v>
      </c>
      <c r="L44" s="67"/>
      <c r="M44" s="79"/>
      <c r="N44" s="67"/>
      <c r="O44" s="100" t="s">
        <v>93</v>
      </c>
    </row>
    <row r="45" spans="1:15">
      <c r="A45" s="8">
        <f t="shared" si="0"/>
        <v>41</v>
      </c>
      <c r="B45" s="41" t="s">
        <v>134</v>
      </c>
      <c r="C45" s="79">
        <v>1730727.28957</v>
      </c>
      <c r="D45" s="67">
        <v>1743188.7006900003</v>
      </c>
      <c r="E45" s="79">
        <v>1712925.1631000005</v>
      </c>
      <c r="F45" s="67">
        <v>1677105.7774299998</v>
      </c>
      <c r="G45" s="79">
        <v>1721067.3440400006</v>
      </c>
      <c r="H45" s="67">
        <v>1702247.8485800002</v>
      </c>
      <c r="I45" s="79">
        <v>1666871.3786800003</v>
      </c>
      <c r="J45" s="67">
        <v>1638639.4132699999</v>
      </c>
      <c r="K45" s="79">
        <v>1592342.4580900001</v>
      </c>
      <c r="L45" s="67"/>
      <c r="M45" s="79"/>
      <c r="N45" s="67"/>
      <c r="O45" s="100" t="s">
        <v>94</v>
      </c>
    </row>
    <row r="46" spans="1:15">
      <c r="A46" s="8">
        <f t="shared" si="0"/>
        <v>42</v>
      </c>
      <c r="B46" s="41" t="s">
        <v>135</v>
      </c>
      <c r="C46" s="79">
        <v>412393.36971000006</v>
      </c>
      <c r="D46" s="67">
        <v>379790.93062999996</v>
      </c>
      <c r="E46" s="79">
        <v>458952.69297000009</v>
      </c>
      <c r="F46" s="67">
        <v>301810.64176000003</v>
      </c>
      <c r="G46" s="79">
        <v>292060.87200000003</v>
      </c>
      <c r="H46" s="67">
        <v>400786.68197000009</v>
      </c>
      <c r="I46" s="79">
        <v>382235.65896999993</v>
      </c>
      <c r="J46" s="67">
        <v>402512.54494000005</v>
      </c>
      <c r="K46" s="79">
        <v>415025.54696000001</v>
      </c>
      <c r="L46" s="67"/>
      <c r="M46" s="79"/>
      <c r="N46" s="67"/>
      <c r="O46" s="100" t="s">
        <v>95</v>
      </c>
    </row>
    <row r="47" spans="1:15">
      <c r="A47" s="8">
        <f t="shared" si="0"/>
        <v>43</v>
      </c>
      <c r="B47" s="41" t="s">
        <v>136</v>
      </c>
      <c r="C47" s="79">
        <v>3220903.8595800004</v>
      </c>
      <c r="D47" s="67">
        <v>3053779.6784400023</v>
      </c>
      <c r="E47" s="79">
        <v>2849897.7650100002</v>
      </c>
      <c r="F47" s="67">
        <v>2826434.6953400001</v>
      </c>
      <c r="G47" s="79">
        <v>2779858.4312399998</v>
      </c>
      <c r="H47" s="67">
        <v>2865259.1131200003</v>
      </c>
      <c r="I47" s="79">
        <v>3734725.3437299998</v>
      </c>
      <c r="J47" s="67">
        <v>2901248.674600001</v>
      </c>
      <c r="K47" s="79">
        <v>3030650.65515</v>
      </c>
      <c r="L47" s="67"/>
      <c r="M47" s="79"/>
      <c r="N47" s="67"/>
      <c r="O47" s="100" t="s">
        <v>71</v>
      </c>
    </row>
    <row r="48" spans="1:15">
      <c r="A48" s="8">
        <f t="shared" si="0"/>
        <v>44</v>
      </c>
      <c r="B48" s="41" t="s">
        <v>137</v>
      </c>
      <c r="C48" s="79">
        <v>11383732.277639998</v>
      </c>
      <c r="D48" s="67">
        <v>11322226.012569999</v>
      </c>
      <c r="E48" s="79">
        <v>11826519.101930004</v>
      </c>
      <c r="F48" s="67">
        <v>11636803.409380004</v>
      </c>
      <c r="G48" s="79">
        <v>11488519.662940005</v>
      </c>
      <c r="H48" s="67">
        <v>11103528.781889999</v>
      </c>
      <c r="I48" s="79">
        <v>10909864.30658</v>
      </c>
      <c r="J48" s="67">
        <v>10925683.857020004</v>
      </c>
      <c r="K48" s="79">
        <v>10994394.457190003</v>
      </c>
      <c r="L48" s="67"/>
      <c r="M48" s="79"/>
      <c r="N48" s="67"/>
      <c r="O48" s="100" t="s">
        <v>96</v>
      </c>
    </row>
    <row r="49" spans="1:15" s="73" customFormat="1">
      <c r="A49" s="71">
        <f t="shared" si="0"/>
        <v>45</v>
      </c>
      <c r="B49" s="69" t="s">
        <v>73</v>
      </c>
      <c r="C49" s="80">
        <v>28920057.156080004</v>
      </c>
      <c r="D49" s="70">
        <v>27967311.660610002</v>
      </c>
      <c r="E49" s="80">
        <v>28739041.552949991</v>
      </c>
      <c r="F49" s="70">
        <v>28754797.251389988</v>
      </c>
      <c r="G49" s="80">
        <v>28042495.964180004</v>
      </c>
      <c r="H49" s="70">
        <v>29722194.914030001</v>
      </c>
      <c r="I49" s="80">
        <v>30487384.747169998</v>
      </c>
      <c r="J49" s="70">
        <v>28063093.218500007</v>
      </c>
      <c r="K49" s="80">
        <v>27379265.731400009</v>
      </c>
      <c r="L49" s="70"/>
      <c r="M49" s="80"/>
      <c r="N49" s="70"/>
      <c r="O49" s="99" t="s">
        <v>97</v>
      </c>
    </row>
    <row r="50" spans="1:15">
      <c r="A50" s="8">
        <f t="shared" si="0"/>
        <v>46</v>
      </c>
      <c r="B50" s="41" t="s">
        <v>138</v>
      </c>
      <c r="C50" s="79">
        <v>10169174.956820002</v>
      </c>
      <c r="D50" s="67">
        <v>9543485.2291200012</v>
      </c>
      <c r="E50" s="79">
        <v>9590873.8701700009</v>
      </c>
      <c r="F50" s="67">
        <v>10390430.578959998</v>
      </c>
      <c r="G50" s="79">
        <v>10555276.479280001</v>
      </c>
      <c r="H50" s="67">
        <v>10391763.379630005</v>
      </c>
      <c r="I50" s="79">
        <v>10890931.51034</v>
      </c>
      <c r="J50" s="67">
        <v>11033293.545249997</v>
      </c>
      <c r="K50" s="79">
        <v>11319911.305919999</v>
      </c>
      <c r="L50" s="67"/>
      <c r="M50" s="79"/>
      <c r="N50" s="67"/>
      <c r="O50" s="100" t="s">
        <v>98</v>
      </c>
    </row>
    <row r="51" spans="1:15">
      <c r="A51" s="8">
        <f t="shared" si="0"/>
        <v>47</v>
      </c>
      <c r="B51" s="41" t="s">
        <v>102</v>
      </c>
      <c r="C51" s="79">
        <v>21748298.180989996</v>
      </c>
      <c r="D51" s="67">
        <v>22030320.308350001</v>
      </c>
      <c r="E51" s="79">
        <v>22242203.951279987</v>
      </c>
      <c r="F51" s="67">
        <v>22309506.630329996</v>
      </c>
      <c r="G51" s="79">
        <v>22058240.20781</v>
      </c>
      <c r="H51" s="67">
        <v>21448639.521759998</v>
      </c>
      <c r="I51" s="79">
        <v>21859440.520989995</v>
      </c>
      <c r="J51" s="67">
        <v>21033675.62946</v>
      </c>
      <c r="K51" s="79">
        <v>21800102.13411</v>
      </c>
      <c r="L51" s="67"/>
      <c r="M51" s="79"/>
      <c r="N51" s="67"/>
      <c r="O51" s="100" t="s">
        <v>75</v>
      </c>
    </row>
    <row r="52" spans="1:15">
      <c r="A52" s="8">
        <f t="shared" si="0"/>
        <v>48</v>
      </c>
      <c r="B52" s="41" t="s">
        <v>139</v>
      </c>
      <c r="C52" s="79">
        <v>30499616.499060005</v>
      </c>
      <c r="D52" s="67">
        <v>30291497.746159986</v>
      </c>
      <c r="E52" s="79">
        <v>30256613.115270011</v>
      </c>
      <c r="F52" s="67">
        <v>30909853.432429992</v>
      </c>
      <c r="G52" s="79">
        <v>30534478.428969983</v>
      </c>
      <c r="H52" s="67">
        <v>31435384.773600001</v>
      </c>
      <c r="I52" s="79">
        <v>31992103.512490001</v>
      </c>
      <c r="J52" s="67">
        <v>33105107.491819996</v>
      </c>
      <c r="K52" s="79">
        <v>33476359.285390012</v>
      </c>
      <c r="L52" s="67"/>
      <c r="M52" s="79"/>
      <c r="N52" s="67"/>
      <c r="O52" s="100" t="s">
        <v>410</v>
      </c>
    </row>
    <row r="53" spans="1:15" s="12" customFormat="1">
      <c r="A53" s="8">
        <f t="shared" si="0"/>
        <v>49</v>
      </c>
      <c r="B53" s="41" t="s">
        <v>387</v>
      </c>
      <c r="C53" s="79">
        <v>71861.371879999992</v>
      </c>
      <c r="D53" s="67">
        <v>74784.219930000007</v>
      </c>
      <c r="E53" s="79">
        <v>74013.493690000003</v>
      </c>
      <c r="F53" s="67">
        <v>88444.999219999998</v>
      </c>
      <c r="G53" s="79">
        <v>86488.59964</v>
      </c>
      <c r="H53" s="67">
        <v>293696.80183999997</v>
      </c>
      <c r="I53" s="79">
        <v>82708.480660000016</v>
      </c>
      <c r="J53" s="67">
        <v>764187.00129000004</v>
      </c>
      <c r="K53" s="79">
        <v>83569.699700000012</v>
      </c>
      <c r="L53" s="67"/>
      <c r="M53" s="79"/>
      <c r="N53" s="67"/>
      <c r="O53" s="98" t="s">
        <v>408</v>
      </c>
    </row>
    <row r="54" spans="1:15" s="73" customFormat="1">
      <c r="A54" s="71">
        <f t="shared" si="0"/>
        <v>50</v>
      </c>
      <c r="B54" s="69" t="s">
        <v>25</v>
      </c>
      <c r="C54" s="80">
        <v>62488951.009189993</v>
      </c>
      <c r="D54" s="70">
        <v>61940087.503970012</v>
      </c>
      <c r="E54" s="80">
        <v>62163704.430850014</v>
      </c>
      <c r="F54" s="70">
        <v>63698235.641480006</v>
      </c>
      <c r="G54" s="80">
        <v>63234483.71625001</v>
      </c>
      <c r="H54" s="70">
        <v>63569484.477279976</v>
      </c>
      <c r="I54" s="80">
        <v>64825184.024979994</v>
      </c>
      <c r="J54" s="70">
        <v>65936263.668379992</v>
      </c>
      <c r="K54" s="80">
        <v>66679942.425549991</v>
      </c>
      <c r="L54" s="70"/>
      <c r="M54" s="80"/>
      <c r="N54" s="70"/>
      <c r="O54" s="99" t="s">
        <v>99</v>
      </c>
    </row>
    <row r="55" spans="1:15" s="73" customFormat="1">
      <c r="A55" s="71">
        <f t="shared" si="0"/>
        <v>51</v>
      </c>
      <c r="B55" s="69" t="s">
        <v>24</v>
      </c>
      <c r="C55" s="80">
        <v>91409008.165550008</v>
      </c>
      <c r="D55" s="70">
        <v>89907399.164830029</v>
      </c>
      <c r="E55" s="80">
        <v>90902745.984010026</v>
      </c>
      <c r="F55" s="70">
        <v>92453032.893120021</v>
      </c>
      <c r="G55" s="80">
        <v>91276979.680660009</v>
      </c>
      <c r="H55" s="70">
        <v>93291679.391589984</v>
      </c>
      <c r="I55" s="80">
        <v>95312568.772450045</v>
      </c>
      <c r="J55" s="70">
        <v>93999356.88711001</v>
      </c>
      <c r="K55" s="80">
        <v>94059208.157249972</v>
      </c>
      <c r="L55" s="70"/>
      <c r="M55" s="80"/>
      <c r="N55" s="70"/>
      <c r="O55" s="99" t="s">
        <v>100</v>
      </c>
    </row>
    <row r="56" spans="1:15">
      <c r="A56" s="8">
        <f t="shared" si="0"/>
        <v>52</v>
      </c>
      <c r="B56" s="41" t="s">
        <v>23</v>
      </c>
      <c r="C56" s="79">
        <v>625675.34495000006</v>
      </c>
      <c r="D56" s="67">
        <v>625627.31239999994</v>
      </c>
      <c r="E56" s="79">
        <v>626099.43794999993</v>
      </c>
      <c r="F56" s="67">
        <v>623449.65925000003</v>
      </c>
      <c r="G56" s="79">
        <v>673773.15483999997</v>
      </c>
      <c r="H56" s="67">
        <v>673312.89853000001</v>
      </c>
      <c r="I56" s="79">
        <v>672805.10712000006</v>
      </c>
      <c r="J56" s="67">
        <v>630620.57238000003</v>
      </c>
      <c r="K56" s="79">
        <v>625374.19131999998</v>
      </c>
      <c r="L56" s="67"/>
      <c r="M56" s="79"/>
      <c r="N56" s="67"/>
      <c r="O56" s="100" t="s">
        <v>79</v>
      </c>
    </row>
    <row r="57" spans="1:15">
      <c r="A57" s="8">
        <f t="shared" si="0"/>
        <v>53</v>
      </c>
      <c r="B57" s="41" t="s">
        <v>140</v>
      </c>
      <c r="C57" s="79">
        <v>20295715.626400001</v>
      </c>
      <c r="D57" s="67">
        <v>20295715.626429997</v>
      </c>
      <c r="E57" s="79">
        <v>20198685.448030002</v>
      </c>
      <c r="F57" s="67">
        <v>20406185.447999999</v>
      </c>
      <c r="G57" s="79">
        <v>20343285.448029999</v>
      </c>
      <c r="H57" s="67">
        <v>20343285.448029999</v>
      </c>
      <c r="I57" s="79">
        <v>20343285.448029999</v>
      </c>
      <c r="J57" s="67">
        <v>20343285.448029999</v>
      </c>
      <c r="K57" s="79">
        <v>20452585.67357</v>
      </c>
      <c r="L57" s="67"/>
      <c r="M57" s="79"/>
      <c r="N57" s="67"/>
      <c r="O57" s="100" t="s">
        <v>112</v>
      </c>
    </row>
    <row r="58" spans="1:15">
      <c r="A58" s="8">
        <f t="shared" si="0"/>
        <v>54</v>
      </c>
      <c r="B58" s="41" t="s">
        <v>105</v>
      </c>
      <c r="C58" s="79">
        <v>1314396.9907999998</v>
      </c>
      <c r="D58" s="67">
        <v>1270011.85445</v>
      </c>
      <c r="E58" s="79">
        <v>1367042.03685</v>
      </c>
      <c r="F58" s="67">
        <v>1368081.94891</v>
      </c>
      <c r="G58" s="79">
        <v>1560431.19891</v>
      </c>
      <c r="H58" s="67">
        <v>1554743.6397199999</v>
      </c>
      <c r="I58" s="79">
        <v>1554743.6397199999</v>
      </c>
      <c r="J58" s="67">
        <v>1654271.25926</v>
      </c>
      <c r="K58" s="79">
        <v>1590830.2719199997</v>
      </c>
      <c r="L58" s="67"/>
      <c r="M58" s="79"/>
      <c r="N58" s="67"/>
      <c r="O58" s="100" t="s">
        <v>114</v>
      </c>
    </row>
    <row r="59" spans="1:15">
      <c r="A59" s="8">
        <f t="shared" si="0"/>
        <v>55</v>
      </c>
      <c r="B59" s="41" t="s">
        <v>141</v>
      </c>
      <c r="C59" s="79">
        <v>27625553.945130002</v>
      </c>
      <c r="D59" s="67">
        <v>28538600.409059998</v>
      </c>
      <c r="E59" s="79">
        <v>28329923.294190001</v>
      </c>
      <c r="F59" s="67">
        <v>27871072.036870003</v>
      </c>
      <c r="G59" s="79">
        <v>28517991.404759999</v>
      </c>
      <c r="H59" s="67">
        <v>29266988.849019997</v>
      </c>
      <c r="I59" s="79">
        <v>29738136.89083001</v>
      </c>
      <c r="J59" s="67">
        <v>30148546.049970001</v>
      </c>
      <c r="K59" s="79">
        <v>30726903.125419997</v>
      </c>
      <c r="L59" s="67"/>
      <c r="M59" s="79"/>
      <c r="N59" s="67"/>
      <c r="O59" s="100" t="s">
        <v>109</v>
      </c>
    </row>
    <row r="60" spans="1:15">
      <c r="A60" s="8">
        <f t="shared" si="0"/>
        <v>56</v>
      </c>
      <c r="B60" s="41" t="s">
        <v>142</v>
      </c>
      <c r="C60" s="79">
        <v>6052189.1199699994</v>
      </c>
      <c r="D60" s="67">
        <v>6172992.6952399984</v>
      </c>
      <c r="E60" s="79">
        <v>6767105.7476699976</v>
      </c>
      <c r="F60" s="67">
        <v>7027892.4150299979</v>
      </c>
      <c r="G60" s="79">
        <v>6244724.3352000006</v>
      </c>
      <c r="H60" s="67">
        <v>6333153.1959799994</v>
      </c>
      <c r="I60" s="79">
        <v>6539432.22193</v>
      </c>
      <c r="J60" s="67">
        <v>6609194.5574299991</v>
      </c>
      <c r="K60" s="79">
        <v>6495527.5402199971</v>
      </c>
      <c r="L60" s="67"/>
      <c r="M60" s="79"/>
      <c r="N60" s="67"/>
      <c r="O60" s="100" t="s">
        <v>113</v>
      </c>
    </row>
    <row r="61" spans="1:15" s="73" customFormat="1">
      <c r="A61" s="71">
        <f t="shared" si="0"/>
        <v>57</v>
      </c>
      <c r="B61" s="69" t="s">
        <v>143</v>
      </c>
      <c r="C61" s="80">
        <v>55287855.682289988</v>
      </c>
      <c r="D61" s="70">
        <v>56277320.585240029</v>
      </c>
      <c r="E61" s="80">
        <v>56662756.526779987</v>
      </c>
      <c r="F61" s="70">
        <v>56673231.84883</v>
      </c>
      <c r="G61" s="80">
        <v>56666432.38693998</v>
      </c>
      <c r="H61" s="70">
        <v>57498171.132820003</v>
      </c>
      <c r="I61" s="80">
        <v>58175598.20055002</v>
      </c>
      <c r="J61" s="70">
        <v>58755297.314780012</v>
      </c>
      <c r="K61" s="80">
        <v>59265846.611180007</v>
      </c>
      <c r="L61" s="70"/>
      <c r="M61" s="80"/>
      <c r="N61" s="70"/>
      <c r="O61" s="99" t="s">
        <v>107</v>
      </c>
    </row>
    <row r="62" spans="1:15" s="73" customFormat="1">
      <c r="A62" s="71">
        <f t="shared" si="0"/>
        <v>58</v>
      </c>
      <c r="B62" s="69" t="s">
        <v>110</v>
      </c>
      <c r="C62" s="80">
        <v>147322539.19301999</v>
      </c>
      <c r="D62" s="70">
        <v>146810347.06276998</v>
      </c>
      <c r="E62" s="80">
        <v>148191601.94901997</v>
      </c>
      <c r="F62" s="70">
        <v>149749714.40146002</v>
      </c>
      <c r="G62" s="80">
        <v>148617185.22266993</v>
      </c>
      <c r="H62" s="70">
        <v>151463163.42318004</v>
      </c>
      <c r="I62" s="80">
        <v>154160972.08039004</v>
      </c>
      <c r="J62" s="70">
        <v>153385274.77451998</v>
      </c>
      <c r="K62" s="80">
        <v>153950428.96001005</v>
      </c>
      <c r="L62" s="70"/>
      <c r="M62" s="80"/>
      <c r="N62" s="70"/>
      <c r="O62" s="99" t="s">
        <v>111</v>
      </c>
    </row>
    <row r="63" spans="1:15">
      <c r="C63" s="36"/>
      <c r="D63" s="36"/>
      <c r="E63" s="36"/>
      <c r="F63" s="36"/>
      <c r="G63" s="36"/>
      <c r="H63" s="36"/>
      <c r="I63" s="36"/>
      <c r="K63" s="36"/>
      <c r="L63" s="36"/>
      <c r="M63" s="36"/>
      <c r="N63" s="36"/>
      <c r="O63" s="36"/>
    </row>
    <row r="64" spans="1:15" ht="15.6">
      <c r="B64" s="108" t="s">
        <v>448</v>
      </c>
    </row>
    <row r="65" spans="2:10" ht="15.6">
      <c r="B65" s="108" t="s">
        <v>449</v>
      </c>
    </row>
    <row r="72" spans="2:10">
      <c r="J72" s="9"/>
    </row>
  </sheetData>
  <mergeCells count="2">
    <mergeCell ref="A2:O2"/>
    <mergeCell ref="A3:O3"/>
  </mergeCells>
  <pageMargins left="1" right="1" top="1" bottom="1.46639015748032" header="1" footer="1"/>
  <pageSetup paperSize="9" scale="39" fitToHeight="0" orientation="landscape" r:id="rId1"/>
  <headerFooter alignWithMargins="0">
    <oddFooter>&amp;L&amp;"Arial,Italic"&amp;8 Muhamad Maulana Yasin Jayawiguna:WA00810, 2/22/2016 1:19:18 PM 
&amp;"-,Regular"Hal:  1/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65"/>
  <sheetViews>
    <sheetView zoomScale="130" zoomScaleNormal="130" workbookViewId="0">
      <pane xSplit="2" ySplit="4" topLeftCell="J57" activePane="bottomRight" state="frozen"/>
      <selection activeCell="F4" sqref="F4"/>
      <selection pane="topRight" activeCell="F4" sqref="F4"/>
      <selection pane="bottomLeft" activeCell="F4" sqref="F4"/>
      <selection pane="bottomRight" activeCell="K61" sqref="K61:K62"/>
    </sheetView>
  </sheetViews>
  <sheetFormatPr defaultColWidth="9.109375" defaultRowHeight="14.4"/>
  <cols>
    <col min="1" max="1" width="9.109375" style="12"/>
    <col min="2" max="2" width="73.6640625" style="12" customWidth="1"/>
    <col min="3" max="14" width="20.33203125" style="12" customWidth="1"/>
    <col min="15" max="15" width="57.5546875" style="12" bestFit="1" customWidth="1"/>
    <col min="16" max="52" width="26.109375" style="12" customWidth="1"/>
    <col min="53" max="53" width="0" style="12" hidden="1" customWidth="1"/>
    <col min="54" max="54" width="21.5546875" style="12" customWidth="1"/>
    <col min="55" max="16384" width="9.109375" style="12"/>
  </cols>
  <sheetData>
    <row r="1" spans="1:15">
      <c r="O1" s="101" t="s">
        <v>411</v>
      </c>
    </row>
    <row r="2" spans="1:15" ht="22.8" thickBot="1">
      <c r="A2" s="139" t="s">
        <v>115</v>
      </c>
      <c r="B2" s="140"/>
      <c r="C2" s="140"/>
      <c r="D2" s="140"/>
      <c r="E2" s="140"/>
      <c r="F2" s="140"/>
      <c r="G2" s="140"/>
      <c r="H2" s="140"/>
      <c r="I2" s="140"/>
      <c r="J2" s="140"/>
      <c r="K2" s="140"/>
      <c r="L2" s="140"/>
      <c r="M2" s="140"/>
      <c r="N2" s="140"/>
      <c r="O2" s="140"/>
    </row>
    <row r="3" spans="1:15" ht="23.25" customHeight="1" thickBot="1">
      <c r="A3" s="145" t="s">
        <v>361</v>
      </c>
      <c r="B3" s="146"/>
      <c r="C3" s="146"/>
      <c r="D3" s="146"/>
      <c r="E3" s="146"/>
      <c r="F3" s="146"/>
      <c r="G3" s="146"/>
      <c r="H3" s="146"/>
      <c r="I3" s="146"/>
      <c r="J3" s="146"/>
      <c r="K3" s="146"/>
      <c r="L3" s="146"/>
      <c r="M3" s="146"/>
      <c r="N3" s="146"/>
      <c r="O3" s="146"/>
    </row>
    <row r="4" spans="1:15" s="53" customFormat="1" ht="31.8"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8">
        <v>1</v>
      </c>
      <c r="B5" s="41" t="s">
        <v>377</v>
      </c>
      <c r="C5" s="79">
        <v>3483179.30957</v>
      </c>
      <c r="D5" s="67">
        <v>3696900.6940000001</v>
      </c>
      <c r="E5" s="79">
        <v>4253673.03204</v>
      </c>
      <c r="F5" s="67">
        <v>4858260.6397399995</v>
      </c>
      <c r="G5" s="79">
        <v>5209283.5167900007</v>
      </c>
      <c r="H5" s="67">
        <v>5466643.1666700002</v>
      </c>
      <c r="I5" s="79">
        <v>5632751.9489599997</v>
      </c>
      <c r="J5" s="67">
        <v>5644881.2595999995</v>
      </c>
      <c r="K5" s="79">
        <v>5574146.0188800003</v>
      </c>
      <c r="L5" s="67"/>
      <c r="M5" s="79"/>
      <c r="N5" s="67"/>
      <c r="O5" s="98" t="s">
        <v>400</v>
      </c>
    </row>
    <row r="6" spans="1:15">
      <c r="A6" s="8">
        <v>2</v>
      </c>
      <c r="B6" s="41" t="s">
        <v>376</v>
      </c>
      <c r="C6" s="79">
        <v>0</v>
      </c>
      <c r="D6" s="67">
        <v>0</v>
      </c>
      <c r="E6" s="79">
        <v>0</v>
      </c>
      <c r="F6" s="67">
        <v>0</v>
      </c>
      <c r="G6" s="79">
        <v>0</v>
      </c>
      <c r="H6" s="67">
        <v>0</v>
      </c>
      <c r="I6" s="79">
        <v>0</v>
      </c>
      <c r="J6" s="67">
        <v>0</v>
      </c>
      <c r="K6" s="79">
        <v>0</v>
      </c>
      <c r="L6" s="67"/>
      <c r="M6" s="79"/>
      <c r="N6" s="67"/>
      <c r="O6" s="98" t="s">
        <v>399</v>
      </c>
    </row>
    <row r="7" spans="1:15" ht="15" customHeight="1">
      <c r="A7" s="8">
        <v>3</v>
      </c>
      <c r="B7" s="41" t="s">
        <v>147</v>
      </c>
      <c r="C7" s="79">
        <v>495457.44374000002</v>
      </c>
      <c r="D7" s="67">
        <v>533113.09297</v>
      </c>
      <c r="E7" s="79">
        <v>554176.37446000008</v>
      </c>
      <c r="F7" s="67">
        <v>502188.13554000005</v>
      </c>
      <c r="G7" s="79">
        <v>471289.70547000004</v>
      </c>
      <c r="H7" s="67">
        <v>501541.29970999999</v>
      </c>
      <c r="I7" s="79">
        <v>449090.82179999998</v>
      </c>
      <c r="J7" s="67">
        <v>383536.68179</v>
      </c>
      <c r="K7" s="79">
        <v>375890.78577000002</v>
      </c>
      <c r="L7" s="67"/>
      <c r="M7" s="79"/>
      <c r="N7" s="67"/>
      <c r="O7" s="98" t="s">
        <v>28</v>
      </c>
    </row>
    <row r="8" spans="1:15" ht="15" customHeight="1">
      <c r="A8" s="8">
        <v>4</v>
      </c>
      <c r="B8" s="41" t="s">
        <v>378</v>
      </c>
      <c r="C8" s="79">
        <v>1872570.0482000001</v>
      </c>
      <c r="D8" s="67">
        <v>1859036.80002</v>
      </c>
      <c r="E8" s="79">
        <v>1861622.1313799999</v>
      </c>
      <c r="F8" s="67">
        <v>1919312.51456</v>
      </c>
      <c r="G8" s="79">
        <v>2054283.5134500002</v>
      </c>
      <c r="H8" s="67">
        <v>1950305.74752</v>
      </c>
      <c r="I8" s="79">
        <v>1950550.6264199999</v>
      </c>
      <c r="J8" s="67">
        <v>2006343.39377</v>
      </c>
      <c r="K8" s="79">
        <v>2136350.3988000001</v>
      </c>
      <c r="L8" s="67"/>
      <c r="M8" s="79"/>
      <c r="N8" s="67"/>
      <c r="O8" s="98" t="s">
        <v>29</v>
      </c>
    </row>
    <row r="9" spans="1:15" ht="15" customHeight="1">
      <c r="A9" s="8">
        <v>5</v>
      </c>
      <c r="B9" s="41" t="s">
        <v>379</v>
      </c>
      <c r="C9" s="79">
        <v>117086.78488000001</v>
      </c>
      <c r="D9" s="67">
        <v>42065.910949999998</v>
      </c>
      <c r="E9" s="79">
        <v>42088.104099999997</v>
      </c>
      <c r="F9" s="67">
        <v>42086.445590000003</v>
      </c>
      <c r="G9" s="79">
        <v>42080.285660000001</v>
      </c>
      <c r="H9" s="67">
        <v>41091.864560000002</v>
      </c>
      <c r="I9" s="79">
        <v>41107.75202</v>
      </c>
      <c r="J9" s="67">
        <v>20000</v>
      </c>
      <c r="K9" s="79">
        <v>20000</v>
      </c>
      <c r="L9" s="67"/>
      <c r="M9" s="79"/>
      <c r="N9" s="67"/>
      <c r="O9" s="98" t="s">
        <v>401</v>
      </c>
    </row>
    <row r="10" spans="1:15" ht="15" customHeight="1">
      <c r="A10" s="8">
        <v>6</v>
      </c>
      <c r="B10" s="41" t="s">
        <v>30</v>
      </c>
      <c r="C10" s="79">
        <v>1779637.7935200001</v>
      </c>
      <c r="D10" s="67">
        <v>1803347.9244900001</v>
      </c>
      <c r="E10" s="79">
        <v>2099146.93389</v>
      </c>
      <c r="F10" s="67">
        <v>2080908.6990700003</v>
      </c>
      <c r="G10" s="79">
        <v>2091666.6371599999</v>
      </c>
      <c r="H10" s="67">
        <v>2125029.0873400001</v>
      </c>
      <c r="I10" s="79">
        <v>2032779.1101799998</v>
      </c>
      <c r="J10" s="67">
        <v>2129424.02568</v>
      </c>
      <c r="K10" s="79">
        <v>2135649.21184</v>
      </c>
      <c r="L10" s="67"/>
      <c r="M10" s="79"/>
      <c r="N10" s="67"/>
      <c r="O10" s="98" t="s">
        <v>31</v>
      </c>
    </row>
    <row r="11" spans="1:15" ht="15" customHeight="1">
      <c r="A11" s="8">
        <v>7</v>
      </c>
      <c r="B11" s="41" t="s">
        <v>33</v>
      </c>
      <c r="C11" s="79">
        <v>0</v>
      </c>
      <c r="D11" s="67">
        <v>0</v>
      </c>
      <c r="E11" s="79">
        <v>0</v>
      </c>
      <c r="F11" s="67">
        <v>0</v>
      </c>
      <c r="G11" s="67">
        <v>0</v>
      </c>
      <c r="H11" s="67">
        <v>0</v>
      </c>
      <c r="I11" s="79">
        <v>0</v>
      </c>
      <c r="J11" s="67">
        <v>0</v>
      </c>
      <c r="K11" s="79">
        <v>0</v>
      </c>
      <c r="L11" s="67"/>
      <c r="M11" s="79"/>
      <c r="N11" s="67"/>
      <c r="O11" s="98" t="s">
        <v>34</v>
      </c>
    </row>
    <row r="12" spans="1:15" ht="15" customHeight="1">
      <c r="A12" s="8">
        <v>8</v>
      </c>
      <c r="B12" s="41" t="s">
        <v>116</v>
      </c>
      <c r="C12" s="79">
        <v>0</v>
      </c>
      <c r="D12" s="67">
        <v>0</v>
      </c>
      <c r="E12" s="79">
        <v>0</v>
      </c>
      <c r="F12" s="67">
        <v>0</v>
      </c>
      <c r="G12" s="67">
        <v>0</v>
      </c>
      <c r="H12" s="67">
        <v>0</v>
      </c>
      <c r="I12" s="79">
        <v>0</v>
      </c>
      <c r="J12" s="67">
        <v>0</v>
      </c>
      <c r="K12" s="79">
        <v>0</v>
      </c>
      <c r="L12" s="67"/>
      <c r="M12" s="79"/>
      <c r="N12" s="67"/>
      <c r="O12" s="98" t="s">
        <v>36</v>
      </c>
    </row>
    <row r="13" spans="1:15" ht="15" customHeight="1">
      <c r="A13" s="8">
        <v>9</v>
      </c>
      <c r="B13" s="41" t="s">
        <v>37</v>
      </c>
      <c r="C13" s="79">
        <v>0</v>
      </c>
      <c r="D13" s="67">
        <v>0</v>
      </c>
      <c r="E13" s="79">
        <v>0</v>
      </c>
      <c r="F13" s="67">
        <v>0</v>
      </c>
      <c r="G13" s="67">
        <v>0</v>
      </c>
      <c r="H13" s="67">
        <v>0</v>
      </c>
      <c r="I13" s="79">
        <v>0</v>
      </c>
      <c r="J13" s="67">
        <v>0</v>
      </c>
      <c r="K13" s="79">
        <v>0</v>
      </c>
      <c r="L13" s="67"/>
      <c r="M13" s="79"/>
      <c r="N13" s="67"/>
      <c r="O13" s="98" t="s">
        <v>38</v>
      </c>
    </row>
    <row r="14" spans="1:15" ht="15" customHeight="1">
      <c r="A14" s="8">
        <v>10</v>
      </c>
      <c r="B14" s="41" t="s">
        <v>117</v>
      </c>
      <c r="C14" s="79">
        <v>2514604.1916300002</v>
      </c>
      <c r="D14" s="67">
        <v>2498273.7172499998</v>
      </c>
      <c r="E14" s="79">
        <v>2064798.9773899999</v>
      </c>
      <c r="F14" s="67">
        <v>1964350.2756599998</v>
      </c>
      <c r="G14" s="79">
        <v>1845656.7786000001</v>
      </c>
      <c r="H14" s="67">
        <v>1861443.7406800003</v>
      </c>
      <c r="I14" s="79">
        <v>1902049.4003099999</v>
      </c>
      <c r="J14" s="67">
        <v>2069159.6811600002</v>
      </c>
      <c r="K14" s="79">
        <v>2148743.3323899996</v>
      </c>
      <c r="L14" s="67"/>
      <c r="M14" s="79"/>
      <c r="N14" s="67"/>
      <c r="O14" s="98" t="s">
        <v>40</v>
      </c>
    </row>
    <row r="15" spans="1:15" ht="15" customHeight="1">
      <c r="A15" s="8">
        <v>11</v>
      </c>
      <c r="B15" s="41" t="s">
        <v>156</v>
      </c>
      <c r="C15" s="79">
        <v>0</v>
      </c>
      <c r="D15" s="67">
        <v>0</v>
      </c>
      <c r="E15" s="79">
        <v>0</v>
      </c>
      <c r="F15" s="67">
        <v>0</v>
      </c>
      <c r="G15" s="67">
        <v>0</v>
      </c>
      <c r="H15" s="67">
        <v>0</v>
      </c>
      <c r="I15" s="79">
        <v>0</v>
      </c>
      <c r="J15" s="67">
        <v>0</v>
      </c>
      <c r="K15" s="79">
        <v>0</v>
      </c>
      <c r="L15" s="67"/>
      <c r="M15" s="79"/>
      <c r="N15" s="67"/>
      <c r="O15" s="98" t="s">
        <v>41</v>
      </c>
    </row>
    <row r="16" spans="1:15" ht="15" customHeight="1">
      <c r="A16" s="8">
        <v>12</v>
      </c>
      <c r="B16" s="41" t="s">
        <v>118</v>
      </c>
      <c r="C16" s="79">
        <v>0</v>
      </c>
      <c r="D16" s="67">
        <v>0</v>
      </c>
      <c r="E16" s="79">
        <v>0</v>
      </c>
      <c r="F16" s="67">
        <v>0</v>
      </c>
      <c r="G16" s="67">
        <v>0</v>
      </c>
      <c r="H16" s="67">
        <v>0</v>
      </c>
      <c r="I16" s="79">
        <v>0</v>
      </c>
      <c r="J16" s="67">
        <v>0</v>
      </c>
      <c r="K16" s="79">
        <v>0</v>
      </c>
      <c r="L16" s="67"/>
      <c r="M16" s="79"/>
      <c r="N16" s="67"/>
      <c r="O16" s="98" t="s">
        <v>43</v>
      </c>
    </row>
    <row r="17" spans="1:15" ht="15" customHeight="1">
      <c r="A17" s="8">
        <v>13</v>
      </c>
      <c r="B17" s="41" t="s">
        <v>380</v>
      </c>
      <c r="C17" s="79">
        <v>0</v>
      </c>
      <c r="D17" s="67">
        <v>0</v>
      </c>
      <c r="E17" s="79">
        <v>0</v>
      </c>
      <c r="F17" s="67">
        <v>0</v>
      </c>
      <c r="G17" s="67">
        <v>0</v>
      </c>
      <c r="H17" s="67">
        <v>0</v>
      </c>
      <c r="I17" s="79">
        <v>0</v>
      </c>
      <c r="J17" s="67">
        <v>0</v>
      </c>
      <c r="K17" s="79">
        <v>0</v>
      </c>
      <c r="L17" s="67"/>
      <c r="M17" s="79"/>
      <c r="N17" s="67"/>
      <c r="O17" s="98" t="s">
        <v>402</v>
      </c>
    </row>
    <row r="18" spans="1:15" ht="15" customHeight="1">
      <c r="A18" s="8">
        <v>14</v>
      </c>
      <c r="B18" s="41" t="s">
        <v>119</v>
      </c>
      <c r="C18" s="79">
        <v>689990.24622999993</v>
      </c>
      <c r="D18" s="67">
        <v>700832.11489999993</v>
      </c>
      <c r="E18" s="79">
        <v>723700.89402000001</v>
      </c>
      <c r="F18" s="67">
        <v>724103.39402000001</v>
      </c>
      <c r="G18" s="79">
        <v>706150.47090999992</v>
      </c>
      <c r="H18" s="67">
        <v>721813.79791999992</v>
      </c>
      <c r="I18" s="79">
        <v>728880.81400999997</v>
      </c>
      <c r="J18" s="67">
        <v>734288.7403399999</v>
      </c>
      <c r="K18" s="79">
        <v>779880.85272999993</v>
      </c>
      <c r="L18" s="67"/>
      <c r="M18" s="79"/>
      <c r="N18" s="67"/>
      <c r="O18" s="98" t="s">
        <v>45</v>
      </c>
    </row>
    <row r="19" spans="1:15" ht="15" customHeight="1">
      <c r="A19" s="8">
        <v>15</v>
      </c>
      <c r="B19" s="41" t="s">
        <v>381</v>
      </c>
      <c r="C19" s="79">
        <v>204540.1</v>
      </c>
      <c r="D19" s="67">
        <v>204540.1</v>
      </c>
      <c r="E19" s="79">
        <v>204540.1</v>
      </c>
      <c r="F19" s="67">
        <v>205014.7775</v>
      </c>
      <c r="G19" s="79">
        <v>205014.7775</v>
      </c>
      <c r="H19" s="67">
        <v>205014.7775</v>
      </c>
      <c r="I19" s="79">
        <v>205014.7775</v>
      </c>
      <c r="J19" s="67">
        <v>205014.7775</v>
      </c>
      <c r="K19" s="79">
        <v>205014.7775</v>
      </c>
      <c r="L19" s="67"/>
      <c r="M19" s="79"/>
      <c r="N19" s="67"/>
      <c r="O19" s="98" t="s">
        <v>46</v>
      </c>
    </row>
    <row r="20" spans="1:15" ht="15" customHeight="1">
      <c r="A20" s="8">
        <v>17</v>
      </c>
      <c r="B20" s="41" t="s">
        <v>382</v>
      </c>
      <c r="C20" s="79">
        <v>0</v>
      </c>
      <c r="D20" s="67">
        <v>0</v>
      </c>
      <c r="E20" s="79">
        <v>0</v>
      </c>
      <c r="F20" s="67">
        <v>0</v>
      </c>
      <c r="G20" s="79">
        <v>0</v>
      </c>
      <c r="H20" s="67">
        <v>0</v>
      </c>
      <c r="I20" s="79">
        <v>0</v>
      </c>
      <c r="J20" s="67">
        <v>0</v>
      </c>
      <c r="K20" s="79">
        <v>0</v>
      </c>
      <c r="L20" s="67"/>
      <c r="M20" s="79"/>
      <c r="N20" s="67"/>
      <c r="O20" s="98" t="s">
        <v>403</v>
      </c>
    </row>
    <row r="21" spans="1:15" ht="15" customHeight="1">
      <c r="A21" s="8">
        <v>18</v>
      </c>
      <c r="B21" s="41" t="s">
        <v>120</v>
      </c>
      <c r="C21" s="79">
        <v>0</v>
      </c>
      <c r="D21" s="67">
        <v>0</v>
      </c>
      <c r="E21" s="79">
        <v>0</v>
      </c>
      <c r="F21" s="67">
        <v>0</v>
      </c>
      <c r="G21" s="79">
        <v>0</v>
      </c>
      <c r="H21" s="67">
        <v>0</v>
      </c>
      <c r="I21" s="79">
        <v>0</v>
      </c>
      <c r="J21" s="67">
        <v>0</v>
      </c>
      <c r="K21" s="79">
        <v>0</v>
      </c>
      <c r="L21" s="67"/>
      <c r="M21" s="79"/>
      <c r="N21" s="67"/>
      <c r="O21" s="98" t="s">
        <v>49</v>
      </c>
    </row>
    <row r="22" spans="1:15" ht="15" customHeight="1">
      <c r="A22" s="8">
        <v>19</v>
      </c>
      <c r="B22" s="41" t="s">
        <v>121</v>
      </c>
      <c r="C22" s="79">
        <v>0</v>
      </c>
      <c r="D22" s="67">
        <v>0</v>
      </c>
      <c r="E22" s="79">
        <v>498</v>
      </c>
      <c r="F22" s="67">
        <v>493.75299999999999</v>
      </c>
      <c r="G22" s="79">
        <v>489.49700000000001</v>
      </c>
      <c r="H22" s="67">
        <v>485.23099999999999</v>
      </c>
      <c r="I22" s="79">
        <v>480.95373999999998</v>
      </c>
      <c r="J22" s="67">
        <v>476.666</v>
      </c>
      <c r="K22" s="79">
        <v>472.36754999999999</v>
      </c>
      <c r="L22" s="67"/>
      <c r="M22" s="79"/>
      <c r="N22" s="67"/>
      <c r="O22" s="98" t="s">
        <v>51</v>
      </c>
    </row>
    <row r="23" spans="1:15" ht="15" customHeight="1">
      <c r="A23" s="8">
        <v>20</v>
      </c>
      <c r="B23" s="41" t="s">
        <v>447</v>
      </c>
      <c r="C23" s="79">
        <v>0</v>
      </c>
      <c r="D23" s="67">
        <v>0</v>
      </c>
      <c r="E23" s="79">
        <v>0</v>
      </c>
      <c r="F23" s="67">
        <v>0</v>
      </c>
      <c r="G23" s="79">
        <v>0</v>
      </c>
      <c r="H23" s="67">
        <v>0</v>
      </c>
      <c r="I23" s="79">
        <v>0</v>
      </c>
      <c r="J23" s="67">
        <v>0</v>
      </c>
      <c r="K23" s="79">
        <v>0</v>
      </c>
      <c r="L23" s="67"/>
      <c r="M23" s="79"/>
      <c r="N23" s="67"/>
      <c r="O23" s="98" t="s">
        <v>85</v>
      </c>
    </row>
    <row r="24" spans="1:15" ht="15" customHeight="1">
      <c r="A24" s="8">
        <f>A23+1</f>
        <v>21</v>
      </c>
      <c r="B24" s="89" t="s">
        <v>445</v>
      </c>
      <c r="C24" s="79">
        <v>0</v>
      </c>
      <c r="D24" s="67">
        <v>0</v>
      </c>
      <c r="E24" s="79">
        <v>0</v>
      </c>
      <c r="F24" s="67">
        <v>33000</v>
      </c>
      <c r="G24" s="79">
        <v>0</v>
      </c>
      <c r="H24" s="67">
        <v>0</v>
      </c>
      <c r="I24" s="79">
        <v>0</v>
      </c>
      <c r="J24" s="67">
        <v>0</v>
      </c>
      <c r="K24" s="79">
        <v>0</v>
      </c>
      <c r="L24" s="67"/>
      <c r="M24" s="79"/>
      <c r="N24" s="67"/>
      <c r="O24" s="98"/>
    </row>
    <row r="25" spans="1:15" ht="15" customHeight="1">
      <c r="A25" s="8">
        <f>A24+1</f>
        <v>22</v>
      </c>
      <c r="B25" s="89" t="s">
        <v>446</v>
      </c>
      <c r="C25" s="79">
        <v>0</v>
      </c>
      <c r="D25" s="67">
        <v>0</v>
      </c>
      <c r="E25" s="79">
        <v>0</v>
      </c>
      <c r="F25" s="67">
        <v>0</v>
      </c>
      <c r="G25" s="79">
        <v>0</v>
      </c>
      <c r="H25" s="67">
        <v>0</v>
      </c>
      <c r="I25" s="79">
        <v>0</v>
      </c>
      <c r="J25" s="67">
        <v>0</v>
      </c>
      <c r="K25" s="79">
        <v>0</v>
      </c>
      <c r="L25" s="67"/>
      <c r="M25" s="79"/>
      <c r="N25" s="67"/>
      <c r="O25" s="98"/>
    </row>
    <row r="26" spans="1:15" ht="15" customHeight="1">
      <c r="A26" s="8">
        <f t="shared" ref="A26:A62" si="0">A25+1</f>
        <v>23</v>
      </c>
      <c r="B26" s="41" t="s">
        <v>122</v>
      </c>
      <c r="C26" s="79">
        <v>45500.765939999997</v>
      </c>
      <c r="D26" s="67">
        <v>45574.487659999999</v>
      </c>
      <c r="E26" s="79">
        <v>43191.695970000001</v>
      </c>
      <c r="F26" s="67">
        <v>7346.92868</v>
      </c>
      <c r="G26" s="79">
        <v>41673.809590000004</v>
      </c>
      <c r="H26" s="67">
        <v>44334.914270000001</v>
      </c>
      <c r="I26" s="79">
        <v>42892.79522</v>
      </c>
      <c r="J26" s="67">
        <v>42276.919730000001</v>
      </c>
      <c r="K26" s="79">
        <v>44009.534229999997</v>
      </c>
      <c r="L26" s="67"/>
      <c r="M26" s="79"/>
      <c r="N26" s="67"/>
      <c r="O26" s="98" t="s">
        <v>53</v>
      </c>
    </row>
    <row r="27" spans="1:15" ht="15" customHeight="1">
      <c r="A27" s="71">
        <f t="shared" si="0"/>
        <v>24</v>
      </c>
      <c r="B27" s="69" t="s">
        <v>123</v>
      </c>
      <c r="C27" s="80">
        <v>11202566.683769999</v>
      </c>
      <c r="D27" s="70">
        <v>11383684.84228</v>
      </c>
      <c r="E27" s="80">
        <v>11847436.2433</v>
      </c>
      <c r="F27" s="70">
        <v>12337065.563440001</v>
      </c>
      <c r="G27" s="80">
        <v>12667588.99216</v>
      </c>
      <c r="H27" s="70">
        <v>12917703.62724</v>
      </c>
      <c r="I27" s="80">
        <v>12985599.000229999</v>
      </c>
      <c r="J27" s="70">
        <v>13235402.145649999</v>
      </c>
      <c r="K27" s="80">
        <v>13420157.279750001</v>
      </c>
      <c r="L27" s="70"/>
      <c r="M27" s="80"/>
      <c r="N27" s="70"/>
      <c r="O27" s="99" t="s">
        <v>55</v>
      </c>
    </row>
    <row r="28" spans="1:15" ht="15" customHeight="1">
      <c r="A28" s="8">
        <f t="shared" si="0"/>
        <v>25</v>
      </c>
      <c r="B28" s="41" t="s">
        <v>56</v>
      </c>
      <c r="C28" s="79">
        <v>276373.65023999999</v>
      </c>
      <c r="D28" s="67">
        <v>201212.44163999998</v>
      </c>
      <c r="E28" s="79">
        <v>357683.00594999996</v>
      </c>
      <c r="F28" s="67">
        <v>76371.743990000003</v>
      </c>
      <c r="G28" s="79">
        <v>95313.671620000008</v>
      </c>
      <c r="H28" s="67">
        <v>98442.687940000003</v>
      </c>
      <c r="I28" s="79">
        <v>94230.969130000012</v>
      </c>
      <c r="J28" s="67">
        <v>107499.39389000001</v>
      </c>
      <c r="K28" s="79">
        <v>120500.17275</v>
      </c>
      <c r="L28" s="67"/>
      <c r="M28" s="79"/>
      <c r="N28" s="67"/>
      <c r="O28" s="100" t="s">
        <v>80</v>
      </c>
    </row>
    <row r="29" spans="1:15" ht="15" customHeight="1">
      <c r="A29" s="8">
        <f t="shared" si="0"/>
        <v>26</v>
      </c>
      <c r="B29" s="41" t="s">
        <v>57</v>
      </c>
      <c r="C29" s="79">
        <v>710790.91755000001</v>
      </c>
      <c r="D29" s="67">
        <v>880287.96336000005</v>
      </c>
      <c r="E29" s="79">
        <v>925973.28954000003</v>
      </c>
      <c r="F29" s="67">
        <v>975666.70920000004</v>
      </c>
      <c r="G29" s="79">
        <v>869580.88798</v>
      </c>
      <c r="H29" s="67">
        <v>788159.24667999998</v>
      </c>
      <c r="I29" s="79">
        <v>762230.78050999995</v>
      </c>
      <c r="J29" s="67">
        <v>725634.98754</v>
      </c>
      <c r="K29" s="79">
        <v>674500.45748999994</v>
      </c>
      <c r="L29" s="67"/>
      <c r="M29" s="79"/>
      <c r="N29" s="67"/>
      <c r="O29" s="100" t="s">
        <v>81</v>
      </c>
    </row>
    <row r="30" spans="1:15" ht="15" customHeight="1">
      <c r="A30" s="8">
        <f t="shared" si="0"/>
        <v>27</v>
      </c>
      <c r="B30" s="41" t="s">
        <v>383</v>
      </c>
      <c r="C30" s="79">
        <v>2602088.28578</v>
      </c>
      <c r="D30" s="67">
        <v>2512394.7093099998</v>
      </c>
      <c r="E30" s="79">
        <v>2658589.9595300001</v>
      </c>
      <c r="F30" s="67">
        <v>2198085.1209100001</v>
      </c>
      <c r="G30" s="79">
        <v>2118811.0493400004</v>
      </c>
      <c r="H30" s="67">
        <v>2595285.8329100003</v>
      </c>
      <c r="I30" s="79">
        <v>2428099.7126199999</v>
      </c>
      <c r="J30" s="67">
        <v>2475928.9982199995</v>
      </c>
      <c r="K30" s="79">
        <v>2177704.5303099998</v>
      </c>
      <c r="L30" s="67"/>
      <c r="M30" s="79"/>
      <c r="N30" s="67"/>
      <c r="O30" s="98" t="s">
        <v>404</v>
      </c>
    </row>
    <row r="31" spans="1:15" ht="15" customHeight="1">
      <c r="A31" s="8">
        <f t="shared" si="0"/>
        <v>28</v>
      </c>
      <c r="B31" s="41" t="s">
        <v>384</v>
      </c>
      <c r="C31" s="79">
        <v>4825628.2997099999</v>
      </c>
      <c r="D31" s="67">
        <v>5296135.5975000001</v>
      </c>
      <c r="E31" s="79">
        <v>5466403.6669700006</v>
      </c>
      <c r="F31" s="67">
        <v>5786251.1870899992</v>
      </c>
      <c r="G31" s="79">
        <v>5733100.2308600005</v>
      </c>
      <c r="H31" s="67">
        <v>5663396.2831600001</v>
      </c>
      <c r="I31" s="79">
        <v>5630033.6251699999</v>
      </c>
      <c r="J31" s="67">
        <v>6440943.9983600006</v>
      </c>
      <c r="K31" s="79">
        <v>6107110.3817100003</v>
      </c>
      <c r="L31" s="67"/>
      <c r="M31" s="79"/>
      <c r="N31" s="67"/>
      <c r="O31" s="98" t="s">
        <v>405</v>
      </c>
    </row>
    <row r="32" spans="1:15" ht="15" customHeight="1">
      <c r="A32" s="8">
        <f t="shared" si="0"/>
        <v>29</v>
      </c>
      <c r="B32" s="41" t="s">
        <v>124</v>
      </c>
      <c r="C32" s="79">
        <v>0</v>
      </c>
      <c r="D32" s="67">
        <v>0</v>
      </c>
      <c r="E32" s="79">
        <v>0</v>
      </c>
      <c r="F32" s="67">
        <v>0</v>
      </c>
      <c r="G32" s="79">
        <v>0</v>
      </c>
      <c r="H32" s="67">
        <v>0</v>
      </c>
      <c r="I32" s="79">
        <v>0</v>
      </c>
      <c r="J32" s="67">
        <v>0</v>
      </c>
      <c r="K32" s="79">
        <v>0</v>
      </c>
      <c r="L32" s="67"/>
      <c r="M32" s="79"/>
      <c r="N32" s="67"/>
      <c r="O32" s="100" t="s">
        <v>82</v>
      </c>
    </row>
    <row r="33" spans="1:15" ht="15" customHeight="1">
      <c r="A33" s="8">
        <f t="shared" si="0"/>
        <v>30</v>
      </c>
      <c r="B33" s="41" t="s">
        <v>385</v>
      </c>
      <c r="C33" s="79">
        <v>292925.93047999998</v>
      </c>
      <c r="D33" s="67">
        <v>290173.54049999994</v>
      </c>
      <c r="E33" s="79">
        <v>328521.17668999999</v>
      </c>
      <c r="F33" s="67">
        <v>269617.2071</v>
      </c>
      <c r="G33" s="79">
        <v>315700.52542000002</v>
      </c>
      <c r="H33" s="67">
        <v>289835.99215999997</v>
      </c>
      <c r="I33" s="79">
        <v>277701.07037000003</v>
      </c>
      <c r="J33" s="67">
        <v>344296.19055999996</v>
      </c>
      <c r="K33" s="79">
        <v>423530.65708999999</v>
      </c>
      <c r="L33" s="67"/>
      <c r="M33" s="79"/>
      <c r="N33" s="67"/>
      <c r="O33" s="98" t="s">
        <v>406</v>
      </c>
    </row>
    <row r="34" spans="1:15" ht="15" customHeight="1">
      <c r="A34" s="8">
        <f t="shared" si="0"/>
        <v>31</v>
      </c>
      <c r="B34" s="41" t="s">
        <v>125</v>
      </c>
      <c r="C34" s="79">
        <v>52.339449999999999</v>
      </c>
      <c r="D34" s="67">
        <v>27671.34404</v>
      </c>
      <c r="E34" s="79">
        <v>0</v>
      </c>
      <c r="F34" s="67">
        <v>0</v>
      </c>
      <c r="G34" s="79">
        <v>45.5</v>
      </c>
      <c r="H34" s="67">
        <v>24998.447769999999</v>
      </c>
      <c r="I34" s="79">
        <v>30269.2215</v>
      </c>
      <c r="J34" s="67">
        <v>50117.019489999999</v>
      </c>
      <c r="K34" s="79">
        <v>14341.45264</v>
      </c>
      <c r="L34" s="67"/>
      <c r="M34" s="79"/>
      <c r="N34" s="67"/>
      <c r="O34" s="100" t="s">
        <v>83</v>
      </c>
    </row>
    <row r="35" spans="1:15" ht="15" customHeight="1">
      <c r="A35" s="8">
        <f t="shared" si="0"/>
        <v>32</v>
      </c>
      <c r="B35" s="41" t="s">
        <v>126</v>
      </c>
      <c r="C35" s="79">
        <v>74616.610780000003</v>
      </c>
      <c r="D35" s="67">
        <v>547093.80270999996</v>
      </c>
      <c r="E35" s="79">
        <v>78417.605360000001</v>
      </c>
      <c r="F35" s="67">
        <v>88371.908970000004</v>
      </c>
      <c r="G35" s="79">
        <v>67780.148749999993</v>
      </c>
      <c r="H35" s="67">
        <v>72036.333509999997</v>
      </c>
      <c r="I35" s="79">
        <v>78485.550959999993</v>
      </c>
      <c r="J35" s="67">
        <v>85482.242920000004</v>
      </c>
      <c r="K35" s="79">
        <v>76080.500260000001</v>
      </c>
      <c r="L35" s="67"/>
      <c r="M35" s="79"/>
      <c r="N35" s="67"/>
      <c r="O35" s="100" t="s">
        <v>84</v>
      </c>
    </row>
    <row r="36" spans="1:15" ht="15" customHeight="1">
      <c r="A36" s="8">
        <f t="shared" si="0"/>
        <v>33</v>
      </c>
      <c r="B36" s="41" t="s">
        <v>127</v>
      </c>
      <c r="C36" s="79">
        <v>735749.53960000002</v>
      </c>
      <c r="D36" s="67">
        <v>309868.54720999993</v>
      </c>
      <c r="E36" s="79">
        <v>725484.77413000003</v>
      </c>
      <c r="F36" s="67">
        <v>725626.86346999998</v>
      </c>
      <c r="G36" s="79">
        <v>725605.48265000002</v>
      </c>
      <c r="H36" s="67">
        <v>724295.12629000004</v>
      </c>
      <c r="I36" s="79">
        <v>723019.66787</v>
      </c>
      <c r="J36" s="67">
        <v>721805.79489000002</v>
      </c>
      <c r="K36" s="79">
        <v>720774.16268999991</v>
      </c>
      <c r="L36" s="67"/>
      <c r="M36" s="79"/>
      <c r="N36" s="67"/>
      <c r="O36" s="100" t="s">
        <v>86</v>
      </c>
    </row>
    <row r="37" spans="1:15" ht="15" customHeight="1">
      <c r="A37" s="8">
        <f t="shared" si="0"/>
        <v>34</v>
      </c>
      <c r="B37" s="41" t="s">
        <v>386</v>
      </c>
      <c r="C37" s="79">
        <v>0</v>
      </c>
      <c r="D37" s="67">
        <v>0</v>
      </c>
      <c r="E37" s="79">
        <v>0</v>
      </c>
      <c r="F37" s="67">
        <v>0</v>
      </c>
      <c r="G37" s="79">
        <v>0</v>
      </c>
      <c r="H37" s="67">
        <v>0</v>
      </c>
      <c r="I37" s="79">
        <v>0</v>
      </c>
      <c r="J37" s="67">
        <v>0</v>
      </c>
      <c r="K37" s="79">
        <v>0</v>
      </c>
      <c r="L37" s="67"/>
      <c r="M37" s="79"/>
      <c r="N37" s="67"/>
      <c r="O37" s="98" t="s">
        <v>407</v>
      </c>
    </row>
    <row r="38" spans="1:15" ht="15" customHeight="1">
      <c r="A38" s="8">
        <f t="shared" si="0"/>
        <v>35</v>
      </c>
      <c r="B38" s="41" t="s">
        <v>128</v>
      </c>
      <c r="C38" s="79">
        <v>66461.640419999996</v>
      </c>
      <c r="D38" s="67">
        <v>64482.345079999999</v>
      </c>
      <c r="E38" s="79">
        <v>63309.572529999998</v>
      </c>
      <c r="F38" s="67">
        <v>62064.698119999994</v>
      </c>
      <c r="G38" s="79">
        <v>67294.761370000007</v>
      </c>
      <c r="H38" s="67">
        <v>69213.627439999997</v>
      </c>
      <c r="I38" s="79">
        <v>69795.348729999998</v>
      </c>
      <c r="J38" s="67">
        <v>68580.338159999999</v>
      </c>
      <c r="K38" s="79">
        <v>68209.496480000002</v>
      </c>
      <c r="L38" s="67"/>
      <c r="M38" s="79"/>
      <c r="N38" s="67"/>
      <c r="O38" s="100" t="s">
        <v>87</v>
      </c>
    </row>
    <row r="39" spans="1:15" ht="15" customHeight="1">
      <c r="A39" s="8">
        <f t="shared" si="0"/>
        <v>36</v>
      </c>
      <c r="B39" s="41" t="s">
        <v>129</v>
      </c>
      <c r="C39" s="79">
        <v>1177235.5671299999</v>
      </c>
      <c r="D39" s="67">
        <v>1126122.1534299999</v>
      </c>
      <c r="E39" s="79">
        <v>1183267.16866</v>
      </c>
      <c r="F39" s="67">
        <v>1132182.3585299999</v>
      </c>
      <c r="G39" s="79">
        <v>1153373.81962</v>
      </c>
      <c r="H39" s="67">
        <v>1160979.01349</v>
      </c>
      <c r="I39" s="79">
        <v>1190960.5937399999</v>
      </c>
      <c r="J39" s="67">
        <v>1213189.44964</v>
      </c>
      <c r="K39" s="79">
        <v>1205091.1567199999</v>
      </c>
      <c r="L39" s="67"/>
      <c r="M39" s="79"/>
      <c r="N39" s="67"/>
      <c r="O39" s="100" t="s">
        <v>88</v>
      </c>
    </row>
    <row r="40" spans="1:15" ht="15" customHeight="1">
      <c r="A40" s="71">
        <f t="shared" si="0"/>
        <v>37</v>
      </c>
      <c r="B40" s="69" t="s">
        <v>64</v>
      </c>
      <c r="C40" s="80">
        <v>10761922.78131</v>
      </c>
      <c r="D40" s="70">
        <v>11255442.4449</v>
      </c>
      <c r="E40" s="80">
        <v>11787650.219460001</v>
      </c>
      <c r="F40" s="70">
        <v>11314237.797499999</v>
      </c>
      <c r="G40" s="80">
        <v>11146606.077739999</v>
      </c>
      <c r="H40" s="70">
        <v>11486642.59151</v>
      </c>
      <c r="I40" s="80">
        <v>11284826.540759999</v>
      </c>
      <c r="J40" s="70">
        <v>12233478.41388</v>
      </c>
      <c r="K40" s="80">
        <v>11587842.968319999</v>
      </c>
      <c r="L40" s="70"/>
      <c r="M40" s="80"/>
      <c r="N40" s="70"/>
      <c r="O40" s="99" t="s">
        <v>89</v>
      </c>
    </row>
    <row r="41" spans="1:15" ht="15" customHeight="1">
      <c r="A41" s="71">
        <f t="shared" si="0"/>
        <v>38</v>
      </c>
      <c r="B41" s="69" t="s">
        <v>131</v>
      </c>
      <c r="C41" s="80">
        <v>21964489.465100002</v>
      </c>
      <c r="D41" s="70">
        <v>22639127.287210003</v>
      </c>
      <c r="E41" s="80">
        <v>23635086.462789997</v>
      </c>
      <c r="F41" s="70">
        <v>23651303.360969998</v>
      </c>
      <c r="G41" s="80">
        <v>23814195.069930002</v>
      </c>
      <c r="H41" s="70">
        <v>24404346.218769997</v>
      </c>
      <c r="I41" s="80">
        <v>24270425.541020002</v>
      </c>
      <c r="J41" s="70">
        <v>25468880.559540004</v>
      </c>
      <c r="K41" s="80">
        <v>25008000.24808</v>
      </c>
      <c r="L41" s="70"/>
      <c r="M41" s="80"/>
      <c r="N41" s="70"/>
      <c r="O41" s="99" t="s">
        <v>90</v>
      </c>
    </row>
    <row r="42" spans="1:15" ht="15" customHeight="1">
      <c r="A42" s="8">
        <f t="shared" si="0"/>
        <v>39</v>
      </c>
      <c r="B42" s="41" t="s">
        <v>148</v>
      </c>
      <c r="C42" s="79">
        <v>706637.65691999998</v>
      </c>
      <c r="D42" s="67">
        <v>680621.43060000008</v>
      </c>
      <c r="E42" s="79">
        <v>801530.18414000003</v>
      </c>
      <c r="F42" s="67">
        <v>713480.22531999997</v>
      </c>
      <c r="G42" s="79">
        <v>819099.85675999988</v>
      </c>
      <c r="H42" s="67">
        <v>701942.90443999995</v>
      </c>
      <c r="I42" s="79">
        <v>730219.81388000003</v>
      </c>
      <c r="J42" s="67">
        <v>849326.21118999994</v>
      </c>
      <c r="K42" s="79">
        <v>954239.26957</v>
      </c>
      <c r="L42" s="67"/>
      <c r="M42" s="79"/>
      <c r="N42" s="67"/>
      <c r="O42" s="100" t="s">
        <v>91</v>
      </c>
    </row>
    <row r="43" spans="1:15" ht="15" customHeight="1">
      <c r="A43" s="8">
        <f t="shared" si="0"/>
        <v>40</v>
      </c>
      <c r="B43" s="41" t="s">
        <v>132</v>
      </c>
      <c r="C43" s="79">
        <v>0</v>
      </c>
      <c r="D43" s="67">
        <v>0</v>
      </c>
      <c r="E43" s="79">
        <v>0</v>
      </c>
      <c r="F43" s="67">
        <v>0</v>
      </c>
      <c r="G43" s="79">
        <v>0</v>
      </c>
      <c r="H43" s="67">
        <v>0</v>
      </c>
      <c r="I43" s="79">
        <v>0</v>
      </c>
      <c r="J43" s="67">
        <v>0</v>
      </c>
      <c r="K43" s="79">
        <v>0</v>
      </c>
      <c r="L43" s="67"/>
      <c r="M43" s="79"/>
      <c r="N43" s="67"/>
      <c r="O43" s="100" t="s">
        <v>92</v>
      </c>
    </row>
    <row r="44" spans="1:15" ht="15" customHeight="1">
      <c r="A44" s="8">
        <f t="shared" si="0"/>
        <v>41</v>
      </c>
      <c r="B44" s="41" t="s">
        <v>68</v>
      </c>
      <c r="C44" s="79">
        <v>1512244.50028</v>
      </c>
      <c r="D44" s="67">
        <v>1456275.29427</v>
      </c>
      <c r="E44" s="79">
        <v>1573345.75853</v>
      </c>
      <c r="F44" s="67">
        <v>1361547.2715399999</v>
      </c>
      <c r="G44" s="79">
        <v>1481776.1036499999</v>
      </c>
      <c r="H44" s="67">
        <v>1878581.8897699998</v>
      </c>
      <c r="I44" s="79">
        <v>1667271.2473900001</v>
      </c>
      <c r="J44" s="67">
        <v>1679369.5744500002</v>
      </c>
      <c r="K44" s="79">
        <v>1325688.5083599999</v>
      </c>
      <c r="L44" s="67"/>
      <c r="M44" s="79"/>
      <c r="N44" s="67"/>
      <c r="O44" s="100" t="s">
        <v>93</v>
      </c>
    </row>
    <row r="45" spans="1:15" ht="15" customHeight="1">
      <c r="A45" s="8">
        <f t="shared" si="0"/>
        <v>42</v>
      </c>
      <c r="B45" s="41" t="s">
        <v>134</v>
      </c>
      <c r="C45" s="79">
        <v>0</v>
      </c>
      <c r="D45" s="67">
        <v>0</v>
      </c>
      <c r="E45" s="79">
        <v>0</v>
      </c>
      <c r="F45" s="67">
        <v>0</v>
      </c>
      <c r="G45" s="79">
        <v>0</v>
      </c>
      <c r="H45" s="67">
        <v>0</v>
      </c>
      <c r="I45" s="79">
        <v>0</v>
      </c>
      <c r="J45" s="67">
        <v>0</v>
      </c>
      <c r="K45" s="79">
        <v>0</v>
      </c>
      <c r="L45" s="67"/>
      <c r="M45" s="79"/>
      <c r="N45" s="67"/>
      <c r="O45" s="100" t="s">
        <v>94</v>
      </c>
    </row>
    <row r="46" spans="1:15" ht="15" customHeight="1">
      <c r="A46" s="8">
        <f t="shared" si="0"/>
        <v>43</v>
      </c>
      <c r="B46" s="41" t="s">
        <v>135</v>
      </c>
      <c r="C46" s="79">
        <v>21232.280130000003</v>
      </c>
      <c r="D46" s="67">
        <v>6768.1489899999997</v>
      </c>
      <c r="E46" s="79">
        <v>24231.353789999997</v>
      </c>
      <c r="F46" s="67">
        <v>6967.086150000001</v>
      </c>
      <c r="G46" s="79">
        <v>19142.75892</v>
      </c>
      <c r="H46" s="67">
        <v>45705.495459999998</v>
      </c>
      <c r="I46" s="79">
        <v>73381.143370000005</v>
      </c>
      <c r="J46" s="67">
        <v>75964.07938000001</v>
      </c>
      <c r="K46" s="79">
        <v>79935.527180000005</v>
      </c>
      <c r="L46" s="67"/>
      <c r="M46" s="79"/>
      <c r="N46" s="67"/>
      <c r="O46" s="100" t="s">
        <v>95</v>
      </c>
    </row>
    <row r="47" spans="1:15" ht="15" customHeight="1">
      <c r="A47" s="8">
        <f t="shared" si="0"/>
        <v>44</v>
      </c>
      <c r="B47" s="41" t="s">
        <v>101</v>
      </c>
      <c r="C47" s="79">
        <v>96802.919049999997</v>
      </c>
      <c r="D47" s="67">
        <v>118427.47077</v>
      </c>
      <c r="E47" s="79">
        <v>115844.65032</v>
      </c>
      <c r="F47" s="67">
        <v>116205.69065999999</v>
      </c>
      <c r="G47" s="79">
        <v>108950.58600000001</v>
      </c>
      <c r="H47" s="67">
        <v>93951.840230000002</v>
      </c>
      <c r="I47" s="79">
        <v>90258.80833</v>
      </c>
      <c r="J47" s="67">
        <v>79242.412700000001</v>
      </c>
      <c r="K47" s="79">
        <v>89271.881229999999</v>
      </c>
      <c r="L47" s="67"/>
      <c r="M47" s="79"/>
      <c r="N47" s="67"/>
      <c r="O47" s="100" t="s">
        <v>71</v>
      </c>
    </row>
    <row r="48" spans="1:15" ht="15" customHeight="1">
      <c r="A48" s="8">
        <f t="shared" si="0"/>
        <v>45</v>
      </c>
      <c r="B48" s="41" t="s">
        <v>137</v>
      </c>
      <c r="C48" s="79">
        <v>201743.35563999999</v>
      </c>
      <c r="D48" s="67">
        <v>216698.9271</v>
      </c>
      <c r="E48" s="79">
        <v>226531.91123</v>
      </c>
      <c r="F48" s="67">
        <v>251320.35839000001</v>
      </c>
      <c r="G48" s="79">
        <v>282300.06481000001</v>
      </c>
      <c r="H48" s="67">
        <v>392687.31449000002</v>
      </c>
      <c r="I48" s="79">
        <v>281450.49872999999</v>
      </c>
      <c r="J48" s="67">
        <v>291560.31896999996</v>
      </c>
      <c r="K48" s="79">
        <v>269972.81672999996</v>
      </c>
      <c r="L48" s="67"/>
      <c r="M48" s="79"/>
      <c r="N48" s="67"/>
      <c r="O48" s="100" t="s">
        <v>96</v>
      </c>
    </row>
    <row r="49" spans="1:15" ht="15" customHeight="1">
      <c r="A49" s="71">
        <f t="shared" si="0"/>
        <v>46</v>
      </c>
      <c r="B49" s="69" t="s">
        <v>149</v>
      </c>
      <c r="C49" s="80">
        <v>2538660.71209</v>
      </c>
      <c r="D49" s="70">
        <v>2478791.2718000002</v>
      </c>
      <c r="E49" s="80">
        <v>2741483.8580799997</v>
      </c>
      <c r="F49" s="70">
        <v>2449520.6321200002</v>
      </c>
      <c r="G49" s="80">
        <v>2711269.3702099998</v>
      </c>
      <c r="H49" s="70">
        <v>3112869.4444599999</v>
      </c>
      <c r="I49" s="80">
        <v>2842581.5117699997</v>
      </c>
      <c r="J49" s="70">
        <v>2975462.5967800003</v>
      </c>
      <c r="K49" s="80">
        <v>2719108.0031399997</v>
      </c>
      <c r="L49" s="70"/>
      <c r="M49" s="80"/>
      <c r="N49" s="70"/>
      <c r="O49" s="99" t="s">
        <v>97</v>
      </c>
    </row>
    <row r="50" spans="1:15" ht="15" customHeight="1">
      <c r="A50" s="8">
        <f t="shared" si="0"/>
        <v>47</v>
      </c>
      <c r="B50" s="41" t="s">
        <v>138</v>
      </c>
      <c r="C50" s="79">
        <v>369935.43034999998</v>
      </c>
      <c r="D50" s="67">
        <v>563578.68799000001</v>
      </c>
      <c r="E50" s="79">
        <v>506403.12264999998</v>
      </c>
      <c r="F50" s="67">
        <v>486556.55729999999</v>
      </c>
      <c r="G50" s="79">
        <v>685206.59659999993</v>
      </c>
      <c r="H50" s="67">
        <v>731095.81444999995</v>
      </c>
      <c r="I50" s="79">
        <v>770849.70151000004</v>
      </c>
      <c r="J50" s="67">
        <v>755109.89121999999</v>
      </c>
      <c r="K50" s="79">
        <v>768519.51893999998</v>
      </c>
      <c r="L50" s="67"/>
      <c r="M50" s="79"/>
      <c r="N50" s="67"/>
      <c r="O50" s="100" t="s">
        <v>98</v>
      </c>
    </row>
    <row r="51" spans="1:15" ht="15" customHeight="1">
      <c r="A51" s="8">
        <f t="shared" si="0"/>
        <v>48</v>
      </c>
      <c r="B51" s="41" t="s">
        <v>102</v>
      </c>
      <c r="C51" s="79">
        <v>4952543.19888</v>
      </c>
      <c r="D51" s="67">
        <v>5146127.3871400002</v>
      </c>
      <c r="E51" s="79">
        <v>5495738.4891599994</v>
      </c>
      <c r="F51" s="67">
        <v>5795236.4427399999</v>
      </c>
      <c r="G51" s="79">
        <v>5546067.1172899995</v>
      </c>
      <c r="H51" s="67">
        <v>5434664.7450899994</v>
      </c>
      <c r="I51" s="79">
        <v>5465218.6770799998</v>
      </c>
      <c r="J51" s="67">
        <v>5889849.6536699999</v>
      </c>
      <c r="K51" s="79">
        <v>5680847.6893300004</v>
      </c>
      <c r="L51" s="67"/>
      <c r="M51" s="79"/>
      <c r="N51" s="67"/>
      <c r="O51" s="100" t="s">
        <v>75</v>
      </c>
    </row>
    <row r="52" spans="1:15" ht="15" customHeight="1">
      <c r="A52" s="8">
        <f t="shared" si="0"/>
        <v>49</v>
      </c>
      <c r="B52" s="41" t="s">
        <v>139</v>
      </c>
      <c r="C52" s="79">
        <v>5833551.2187399995</v>
      </c>
      <c r="D52" s="67">
        <v>6064784.4441</v>
      </c>
      <c r="E52" s="79">
        <v>6126298.8259899998</v>
      </c>
      <c r="F52" s="67">
        <v>6274487.3550100001</v>
      </c>
      <c r="G52" s="79">
        <v>6185430.7595999995</v>
      </c>
      <c r="H52" s="67">
        <v>6285260.9615899995</v>
      </c>
      <c r="I52" s="79">
        <v>6292544.6701699998</v>
      </c>
      <c r="J52" s="67">
        <v>6749284.5405400004</v>
      </c>
      <c r="K52" s="79">
        <v>6615703.4280099999</v>
      </c>
      <c r="L52" s="67"/>
      <c r="M52" s="79"/>
      <c r="N52" s="67"/>
      <c r="O52" s="100" t="s">
        <v>410</v>
      </c>
    </row>
    <row r="53" spans="1:15" ht="15" customHeight="1">
      <c r="A53" s="8">
        <f t="shared" si="0"/>
        <v>50</v>
      </c>
      <c r="B53" s="41" t="s">
        <v>387</v>
      </c>
      <c r="C53" s="79">
        <v>232893.56161</v>
      </c>
      <c r="D53" s="67">
        <v>301594.36398000002</v>
      </c>
      <c r="E53" s="79">
        <v>307924.95182999998</v>
      </c>
      <c r="F53" s="67">
        <v>201241.33957000001</v>
      </c>
      <c r="G53" s="79">
        <v>294634.88708999997</v>
      </c>
      <c r="H53" s="67">
        <v>261682.15946999998</v>
      </c>
      <c r="I53" s="79">
        <v>253828.69894999999</v>
      </c>
      <c r="J53" s="67">
        <v>268891.44420999999</v>
      </c>
      <c r="K53" s="79">
        <v>268377.12157999998</v>
      </c>
      <c r="L53" s="67"/>
      <c r="M53" s="79"/>
      <c r="N53" s="67"/>
      <c r="O53" s="98" t="s">
        <v>408</v>
      </c>
    </row>
    <row r="54" spans="1:15" ht="15" customHeight="1">
      <c r="A54" s="71">
        <f t="shared" si="0"/>
        <v>51</v>
      </c>
      <c r="B54" s="69" t="s">
        <v>25</v>
      </c>
      <c r="C54" s="80">
        <v>11388923.40962</v>
      </c>
      <c r="D54" s="70">
        <v>12076084.88326</v>
      </c>
      <c r="E54" s="80">
        <v>12436365.38968</v>
      </c>
      <c r="F54" s="70">
        <v>12757521.69465</v>
      </c>
      <c r="G54" s="80">
        <v>12711339.360630002</v>
      </c>
      <c r="H54" s="70">
        <v>12712703.680659998</v>
      </c>
      <c r="I54" s="80">
        <v>12782441.74773</v>
      </c>
      <c r="J54" s="70">
        <v>13663135.5297</v>
      </c>
      <c r="K54" s="80">
        <v>13333447.75791</v>
      </c>
      <c r="L54" s="70"/>
      <c r="M54" s="80"/>
      <c r="N54" s="70"/>
      <c r="O54" s="99" t="s">
        <v>99</v>
      </c>
    </row>
    <row r="55" spans="1:15" ht="15" customHeight="1">
      <c r="A55" s="71">
        <f t="shared" si="0"/>
        <v>52</v>
      </c>
      <c r="B55" s="69" t="s">
        <v>78</v>
      </c>
      <c r="C55" s="80">
        <v>13927584.121720001</v>
      </c>
      <c r="D55" s="70">
        <v>14554876.15508</v>
      </c>
      <c r="E55" s="80">
        <v>15177849.247780001</v>
      </c>
      <c r="F55" s="70">
        <v>15207042.326790001</v>
      </c>
      <c r="G55" s="80">
        <v>15422608.730859999</v>
      </c>
      <c r="H55" s="70">
        <v>15825573.125130001</v>
      </c>
      <c r="I55" s="80">
        <v>15625023.259539999</v>
      </c>
      <c r="J55" s="70">
        <v>16638598.12648</v>
      </c>
      <c r="K55" s="80">
        <v>16052555.761059999</v>
      </c>
      <c r="L55" s="70"/>
      <c r="M55" s="80"/>
      <c r="N55" s="70"/>
      <c r="O55" s="99" t="s">
        <v>100</v>
      </c>
    </row>
    <row r="56" spans="1:15" ht="15" customHeight="1">
      <c r="A56" s="8">
        <f t="shared" si="0"/>
        <v>53</v>
      </c>
      <c r="B56" s="41" t="s">
        <v>23</v>
      </c>
      <c r="C56" s="79">
        <v>385283.40516000002</v>
      </c>
      <c r="D56" s="67">
        <v>385283.40516000002</v>
      </c>
      <c r="E56" s="79">
        <v>385283.40516000002</v>
      </c>
      <c r="F56" s="67">
        <v>385283.40521</v>
      </c>
      <c r="G56" s="79">
        <v>382333.20379</v>
      </c>
      <c r="H56" s="67">
        <v>382333.20379</v>
      </c>
      <c r="I56" s="79">
        <v>382333.20379</v>
      </c>
      <c r="J56" s="67">
        <v>382333.20379</v>
      </c>
      <c r="K56" s="79">
        <v>382333.20379</v>
      </c>
      <c r="L56" s="67"/>
      <c r="M56" s="79"/>
      <c r="N56" s="67"/>
      <c r="O56" s="100" t="s">
        <v>79</v>
      </c>
    </row>
    <row r="57" spans="1:15" ht="15" customHeight="1">
      <c r="A57" s="8">
        <f t="shared" si="0"/>
        <v>54</v>
      </c>
      <c r="B57" s="41" t="s">
        <v>104</v>
      </c>
      <c r="C57" s="79">
        <v>2286567.8361999998</v>
      </c>
      <c r="D57" s="67">
        <v>2286567.8361999998</v>
      </c>
      <c r="E57" s="79">
        <v>2286567.8361999998</v>
      </c>
      <c r="F57" s="67">
        <v>2286567.8361999998</v>
      </c>
      <c r="G57" s="79">
        <v>2286567.8361999998</v>
      </c>
      <c r="H57" s="67">
        <v>2286567.8361999998</v>
      </c>
      <c r="I57" s="79">
        <v>2286567.8361999998</v>
      </c>
      <c r="J57" s="67">
        <v>2651634.0362</v>
      </c>
      <c r="K57" s="79">
        <v>2651634.0362</v>
      </c>
      <c r="L57" s="67"/>
      <c r="M57" s="79"/>
      <c r="N57" s="67"/>
      <c r="O57" s="100" t="s">
        <v>112</v>
      </c>
    </row>
    <row r="58" spans="1:15" ht="15" customHeight="1">
      <c r="A58" s="8">
        <f t="shared" si="0"/>
        <v>55</v>
      </c>
      <c r="B58" s="41" t="s">
        <v>105</v>
      </c>
      <c r="C58" s="79">
        <v>450684.73088000005</v>
      </c>
      <c r="D58" s="67">
        <v>450684.73088000005</v>
      </c>
      <c r="E58" s="79">
        <v>690684.73088000005</v>
      </c>
      <c r="F58" s="67">
        <v>690684.73088000005</v>
      </c>
      <c r="G58" s="79">
        <v>690684.73088000005</v>
      </c>
      <c r="H58" s="67">
        <v>690684.73088000005</v>
      </c>
      <c r="I58" s="79">
        <v>690684.73088000005</v>
      </c>
      <c r="J58" s="67">
        <v>451578.53088000003</v>
      </c>
      <c r="K58" s="79">
        <v>451578.53088000003</v>
      </c>
      <c r="L58" s="67"/>
      <c r="M58" s="79"/>
      <c r="N58" s="67"/>
      <c r="O58" s="100" t="s">
        <v>114</v>
      </c>
    </row>
    <row r="59" spans="1:15" ht="15" customHeight="1">
      <c r="A59" s="8">
        <f t="shared" si="0"/>
        <v>56</v>
      </c>
      <c r="B59" s="41" t="s">
        <v>141</v>
      </c>
      <c r="C59" s="79">
        <v>3728008.10036</v>
      </c>
      <c r="D59" s="67">
        <v>3767335.6948599997</v>
      </c>
      <c r="E59" s="79">
        <v>3885624.341</v>
      </c>
      <c r="F59" s="67">
        <v>3912877.1487699999</v>
      </c>
      <c r="G59" s="79">
        <v>3901628.3087099995</v>
      </c>
      <c r="H59" s="67">
        <v>4046318.3022099999</v>
      </c>
      <c r="I59" s="79">
        <v>4096690.8847700008</v>
      </c>
      <c r="J59" s="67">
        <v>4169995.02666</v>
      </c>
      <c r="K59" s="79">
        <v>4295337.4434599997</v>
      </c>
      <c r="L59" s="67"/>
      <c r="M59" s="79"/>
      <c r="N59" s="67"/>
      <c r="O59" s="100" t="s">
        <v>109</v>
      </c>
    </row>
    <row r="60" spans="1:15" ht="15" customHeight="1">
      <c r="A60" s="8">
        <f t="shared" si="0"/>
        <v>57</v>
      </c>
      <c r="B60" s="41" t="s">
        <v>142</v>
      </c>
      <c r="C60" s="79">
        <v>1186361.26673</v>
      </c>
      <c r="D60" s="67">
        <v>1194379.4501500002</v>
      </c>
      <c r="E60" s="79">
        <v>1209076.90371</v>
      </c>
      <c r="F60" s="67">
        <v>1168847.90387</v>
      </c>
      <c r="G60" s="79">
        <v>1130372.2621300002</v>
      </c>
      <c r="H60" s="67">
        <v>1172869.0221199999</v>
      </c>
      <c r="I60" s="79">
        <v>1189125.6339500002</v>
      </c>
      <c r="J60" s="67">
        <v>1174741.6378899999</v>
      </c>
      <c r="K60" s="79">
        <v>1174561.2711499999</v>
      </c>
      <c r="L60" s="67"/>
      <c r="M60" s="79"/>
      <c r="N60" s="67"/>
      <c r="O60" s="100" t="s">
        <v>113</v>
      </c>
    </row>
    <row r="61" spans="1:15" ht="15" customHeight="1">
      <c r="A61" s="71">
        <f t="shared" si="0"/>
        <v>58</v>
      </c>
      <c r="B61" s="69" t="s">
        <v>143</v>
      </c>
      <c r="C61" s="80">
        <v>7651621.9341899995</v>
      </c>
      <c r="D61" s="70">
        <v>7698967.7120899996</v>
      </c>
      <c r="E61" s="80">
        <v>8071953.8118099999</v>
      </c>
      <c r="F61" s="70">
        <v>8058977.61974</v>
      </c>
      <c r="G61" s="80">
        <v>8009253.1379499994</v>
      </c>
      <c r="H61" s="70">
        <v>8196439.8914299998</v>
      </c>
      <c r="I61" s="80">
        <v>8263069.0858300002</v>
      </c>
      <c r="J61" s="70">
        <v>8447949.2316300012</v>
      </c>
      <c r="K61" s="80">
        <v>8573111.2817000002</v>
      </c>
      <c r="L61" s="70"/>
      <c r="M61" s="80"/>
      <c r="N61" s="70"/>
      <c r="O61" s="99" t="s">
        <v>107</v>
      </c>
    </row>
    <row r="62" spans="1:15" ht="15" customHeight="1">
      <c r="A62" s="71">
        <f t="shared" si="0"/>
        <v>59</v>
      </c>
      <c r="B62" s="69" t="s">
        <v>150</v>
      </c>
      <c r="C62" s="80">
        <v>21964489.461100001</v>
      </c>
      <c r="D62" s="70">
        <v>22639127.272360001</v>
      </c>
      <c r="E62" s="80">
        <v>23635086.464759998</v>
      </c>
      <c r="F62" s="70">
        <v>23651303.351779997</v>
      </c>
      <c r="G62" s="80">
        <v>23814195.072629999</v>
      </c>
      <c r="H62" s="70">
        <v>24404346.220389999</v>
      </c>
      <c r="I62" s="80">
        <v>24270425.549180001</v>
      </c>
      <c r="J62" s="70">
        <v>25468880.561960004</v>
      </c>
      <c r="K62" s="80">
        <v>25008000.246610001</v>
      </c>
      <c r="L62" s="70"/>
      <c r="M62" s="80"/>
      <c r="N62" s="70"/>
      <c r="O62" s="99" t="s">
        <v>111</v>
      </c>
    </row>
    <row r="64" spans="1:15" ht="15.6">
      <c r="B64" s="108" t="s">
        <v>448</v>
      </c>
    </row>
    <row r="65" spans="2:2" ht="15.6">
      <c r="B65" s="108" t="s">
        <v>449</v>
      </c>
    </row>
  </sheetData>
  <mergeCells count="2">
    <mergeCell ref="A3:O3"/>
    <mergeCell ref="A2:O2"/>
  </mergeCells>
  <pageMargins left="1" right="1" top="1" bottom="1.46639015748032" header="1" footer="1"/>
  <pageSetup paperSize="9" scale="41" fitToHeight="0" orientation="landscape" r:id="rId1"/>
  <headerFooter alignWithMargins="0">
    <oddFooter>&amp;L&amp;"Arial,Italic"&amp;8 Muhamad Maulana Yasin Jayawiguna:WA00810, 2/22/2016 2:09:12 PM 
&amp;"-,Regular"Hal:  1/ 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0"/>
  <sheetViews>
    <sheetView zoomScale="120" zoomScaleNormal="120" workbookViewId="0">
      <pane xSplit="2" ySplit="4" topLeftCell="J16" activePane="bottomRight" state="frozen"/>
      <selection pane="topRight" activeCell="C1" sqref="C1"/>
      <selection pane="bottomLeft" activeCell="A5" sqref="A5"/>
      <selection pane="bottomRight" activeCell="K25" sqref="K25"/>
    </sheetView>
  </sheetViews>
  <sheetFormatPr defaultRowHeight="14.4"/>
  <cols>
    <col min="1" max="1" width="3.88671875" bestFit="1" customWidth="1"/>
    <col min="2" max="2" width="72.33203125" bestFit="1" customWidth="1"/>
    <col min="3" max="3" width="17.88671875" customWidth="1"/>
    <col min="4" max="4" width="20.109375" customWidth="1"/>
    <col min="5" max="5" width="20.5546875" customWidth="1"/>
    <col min="6" max="7" width="17.88671875" customWidth="1"/>
    <col min="8" max="8" width="20.5546875" customWidth="1"/>
    <col min="9" max="9" width="20.109375" customWidth="1"/>
    <col min="10" max="14" width="18.6640625" customWidth="1"/>
    <col min="15" max="15" width="57.5546875" bestFit="1" customWidth="1"/>
  </cols>
  <sheetData>
    <row r="1" spans="1:15">
      <c r="O1" s="101" t="s">
        <v>411</v>
      </c>
    </row>
    <row r="2" spans="1:15" ht="22.8" thickBot="1">
      <c r="A2" s="139" t="s">
        <v>115</v>
      </c>
      <c r="B2" s="140"/>
      <c r="C2" s="140"/>
      <c r="D2" s="140"/>
      <c r="E2" s="140"/>
      <c r="F2" s="140"/>
      <c r="G2" s="140"/>
      <c r="H2" s="140"/>
      <c r="I2" s="140"/>
      <c r="J2" s="140"/>
      <c r="K2" s="140"/>
      <c r="L2" s="140"/>
      <c r="M2" s="140"/>
      <c r="N2" s="140"/>
      <c r="O2" s="140"/>
    </row>
    <row r="3" spans="1:15" ht="22.8" thickBot="1">
      <c r="A3" s="145" t="s">
        <v>0</v>
      </c>
      <c r="B3" s="146"/>
      <c r="C3" s="146"/>
      <c r="D3" s="146"/>
      <c r="E3" s="146"/>
      <c r="F3" s="146"/>
      <c r="G3" s="146"/>
      <c r="H3" s="146"/>
      <c r="I3" s="146"/>
      <c r="J3" s="146"/>
      <c r="K3" s="146"/>
      <c r="L3" s="146"/>
      <c r="M3" s="146"/>
      <c r="N3" s="146"/>
      <c r="O3" s="146"/>
    </row>
    <row r="4" spans="1:15" s="58" customFormat="1" ht="31.8"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29">
        <v>1</v>
      </c>
      <c r="B5" s="12" t="s">
        <v>151</v>
      </c>
      <c r="C5" s="79">
        <v>45262882.000000075</v>
      </c>
      <c r="D5" s="79">
        <v>43887656.000000082</v>
      </c>
      <c r="E5" s="79">
        <v>44546258.000000082</v>
      </c>
      <c r="F5" s="67">
        <v>41894958.999999605</v>
      </c>
      <c r="G5" s="79">
        <v>40944356.999999605</v>
      </c>
      <c r="H5" s="67">
        <v>47874333</v>
      </c>
      <c r="I5" s="79">
        <v>44987225.999999605</v>
      </c>
      <c r="J5" s="67">
        <v>40685133.999999605</v>
      </c>
      <c r="K5" s="67">
        <v>38523658.999999672</v>
      </c>
      <c r="L5" s="67"/>
      <c r="M5" s="111"/>
      <c r="N5" s="67"/>
      <c r="O5" s="97" t="s">
        <v>162</v>
      </c>
    </row>
    <row r="6" spans="1:15">
      <c r="A6" s="29">
        <v>2</v>
      </c>
      <c r="B6" s="12" t="s">
        <v>147</v>
      </c>
      <c r="C6" s="79">
        <v>70274028.953731731</v>
      </c>
      <c r="D6" s="79">
        <v>67928389.127239719</v>
      </c>
      <c r="E6" s="79">
        <v>69939728.149455532</v>
      </c>
      <c r="F6" s="67">
        <v>73510704.312950581</v>
      </c>
      <c r="G6" s="79">
        <v>73083116.040371045</v>
      </c>
      <c r="H6" s="67">
        <v>75052638.846241862</v>
      </c>
      <c r="I6" s="79">
        <v>76820098.425878674</v>
      </c>
      <c r="J6" s="67">
        <v>78940473.612957478</v>
      </c>
      <c r="K6" s="67">
        <v>80560903.8463092</v>
      </c>
      <c r="L6" s="67"/>
      <c r="M6" s="111"/>
      <c r="N6" s="67"/>
      <c r="O6" s="97" t="s">
        <v>28</v>
      </c>
    </row>
    <row r="7" spans="1:15">
      <c r="A7" s="29">
        <v>3</v>
      </c>
      <c r="B7" s="12" t="s">
        <v>152</v>
      </c>
      <c r="C7" s="79">
        <v>42850292.830226943</v>
      </c>
      <c r="D7" s="79">
        <v>44417089.928207107</v>
      </c>
      <c r="E7" s="79">
        <v>45277875.805054709</v>
      </c>
      <c r="F7" s="67">
        <v>47108281.132705882</v>
      </c>
      <c r="G7" s="79">
        <v>48791083.220780954</v>
      </c>
      <c r="H7" s="67">
        <v>49514117.467855044</v>
      </c>
      <c r="I7" s="79">
        <v>49883092.081785828</v>
      </c>
      <c r="J7" s="67">
        <v>50758399.589442879</v>
      </c>
      <c r="K7" s="67">
        <v>52791120.82831794</v>
      </c>
      <c r="L7" s="67"/>
      <c r="M7" s="111"/>
      <c r="N7" s="67"/>
      <c r="O7" s="97" t="s">
        <v>412</v>
      </c>
    </row>
    <row r="8" spans="1:15">
      <c r="A8" s="29">
        <v>4</v>
      </c>
      <c r="B8" s="12" t="s">
        <v>153</v>
      </c>
      <c r="C8" s="79">
        <v>178261631.59683567</v>
      </c>
      <c r="D8" s="79">
        <v>181477936.32074881</v>
      </c>
      <c r="E8" s="79">
        <v>185940013.21352124</v>
      </c>
      <c r="F8" s="67">
        <v>186430071.07227629</v>
      </c>
      <c r="G8" s="79">
        <v>190638856.52582502</v>
      </c>
      <c r="H8" s="67">
        <v>191020844.55575466</v>
      </c>
      <c r="I8" s="79">
        <v>197530567.87542275</v>
      </c>
      <c r="J8" s="67">
        <v>201671683.92564532</v>
      </c>
      <c r="K8" s="67">
        <v>202749016.26920956</v>
      </c>
      <c r="L8" s="67"/>
      <c r="M8" s="111"/>
      <c r="N8" s="67"/>
      <c r="O8" s="97" t="s">
        <v>31</v>
      </c>
    </row>
    <row r="9" spans="1:15">
      <c r="A9" s="29">
        <v>5</v>
      </c>
      <c r="B9" s="12" t="s">
        <v>168</v>
      </c>
      <c r="C9" s="79">
        <v>0</v>
      </c>
      <c r="D9" s="79">
        <v>0</v>
      </c>
      <c r="E9" s="79">
        <v>0</v>
      </c>
      <c r="F9" s="67">
        <v>0</v>
      </c>
      <c r="G9" s="79">
        <v>0</v>
      </c>
      <c r="H9" s="67">
        <v>0</v>
      </c>
      <c r="I9" s="79">
        <v>0</v>
      </c>
      <c r="J9" s="67">
        <v>0</v>
      </c>
      <c r="K9" s="67">
        <v>0</v>
      </c>
      <c r="L9" s="67"/>
      <c r="M9" s="67"/>
      <c r="N9" s="67"/>
      <c r="O9" s="97" t="s">
        <v>34</v>
      </c>
    </row>
    <row r="10" spans="1:15">
      <c r="A10" s="29">
        <v>6</v>
      </c>
      <c r="B10" s="12" t="s">
        <v>155</v>
      </c>
      <c r="C10" s="79">
        <v>0</v>
      </c>
      <c r="D10" s="79">
        <v>0</v>
      </c>
      <c r="E10" s="79">
        <v>0</v>
      </c>
      <c r="F10" s="67">
        <v>0</v>
      </c>
      <c r="G10" s="79">
        <v>0</v>
      </c>
      <c r="H10" s="67">
        <v>0</v>
      </c>
      <c r="I10" s="79">
        <v>0</v>
      </c>
      <c r="J10" s="67">
        <v>0</v>
      </c>
      <c r="K10" s="67">
        <v>0</v>
      </c>
      <c r="L10" s="67"/>
      <c r="M10" s="67"/>
      <c r="N10" s="67"/>
      <c r="O10" s="97" t="s">
        <v>36</v>
      </c>
    </row>
    <row r="11" spans="1:15">
      <c r="A11" s="29">
        <v>7</v>
      </c>
      <c r="B11" s="12" t="s">
        <v>37</v>
      </c>
      <c r="C11" s="79">
        <v>0</v>
      </c>
      <c r="D11" s="79">
        <v>0</v>
      </c>
      <c r="E11" s="79">
        <v>0</v>
      </c>
      <c r="F11" s="67">
        <v>0</v>
      </c>
      <c r="G11" s="79">
        <v>0</v>
      </c>
      <c r="H11" s="67">
        <v>0</v>
      </c>
      <c r="I11" s="79">
        <v>0</v>
      </c>
      <c r="J11" s="67">
        <v>0</v>
      </c>
      <c r="K11" s="67">
        <v>0</v>
      </c>
      <c r="L11" s="67"/>
      <c r="M11" s="67"/>
      <c r="N11" s="67"/>
      <c r="O11" s="97" t="s">
        <v>38</v>
      </c>
    </row>
    <row r="12" spans="1:15">
      <c r="A12" s="29">
        <v>8</v>
      </c>
      <c r="B12" s="12" t="s">
        <v>39</v>
      </c>
      <c r="C12" s="79">
        <v>40928439.218514509</v>
      </c>
      <c r="D12" s="79">
        <v>40993235.740092315</v>
      </c>
      <c r="E12" s="79">
        <v>41354890.710497782</v>
      </c>
      <c r="F12" s="67">
        <v>42140434.704165317</v>
      </c>
      <c r="G12" s="79">
        <v>41832505.849181429</v>
      </c>
      <c r="H12" s="67">
        <v>42774063.998216897</v>
      </c>
      <c r="I12" s="79">
        <v>42517818.101218738</v>
      </c>
      <c r="J12" s="67">
        <v>42175185.869589902</v>
      </c>
      <c r="K12" s="67">
        <v>41702711.428335577</v>
      </c>
      <c r="L12" s="67"/>
      <c r="M12" s="111"/>
      <c r="N12" s="67"/>
      <c r="O12" s="97" t="s">
        <v>40</v>
      </c>
    </row>
    <row r="13" spans="1:15">
      <c r="A13" s="29">
        <v>9</v>
      </c>
      <c r="B13" s="12" t="s">
        <v>156</v>
      </c>
      <c r="C13" s="79">
        <v>725865.17559651006</v>
      </c>
      <c r="D13" s="79">
        <v>728978.1476893801</v>
      </c>
      <c r="E13" s="79">
        <v>698844.86990803003</v>
      </c>
      <c r="F13" s="67">
        <v>692262.97606497991</v>
      </c>
      <c r="G13" s="79">
        <v>690595.60725736001</v>
      </c>
      <c r="H13" s="67">
        <v>666306.01030000008</v>
      </c>
      <c r="I13" s="79">
        <v>662727.62823864003</v>
      </c>
      <c r="J13" s="67">
        <v>662084.72368217004</v>
      </c>
      <c r="K13" s="67">
        <v>637227.72606295999</v>
      </c>
      <c r="L13" s="67"/>
      <c r="M13" s="111"/>
      <c r="N13" s="67"/>
      <c r="O13" s="97" t="s">
        <v>163</v>
      </c>
    </row>
    <row r="14" spans="1:15">
      <c r="A14" s="29">
        <v>10</v>
      </c>
      <c r="B14" s="12" t="s">
        <v>157</v>
      </c>
      <c r="C14" s="79">
        <v>0</v>
      </c>
      <c r="D14" s="79">
        <v>0</v>
      </c>
      <c r="E14" s="79">
        <v>0</v>
      </c>
      <c r="F14" s="67">
        <v>0</v>
      </c>
      <c r="G14" s="79">
        <v>0</v>
      </c>
      <c r="H14" s="67">
        <v>0</v>
      </c>
      <c r="I14" s="79">
        <v>0</v>
      </c>
      <c r="J14" s="67">
        <v>0</v>
      </c>
      <c r="K14" s="67">
        <v>0</v>
      </c>
      <c r="L14" s="67"/>
      <c r="M14" s="67"/>
      <c r="N14" s="67"/>
      <c r="O14" s="97" t="s">
        <v>43</v>
      </c>
    </row>
    <row r="15" spans="1:15">
      <c r="A15" s="29">
        <v>11</v>
      </c>
      <c r="B15" s="12" t="s">
        <v>119</v>
      </c>
      <c r="C15" s="79">
        <v>849.99999961166384</v>
      </c>
      <c r="D15" s="79">
        <v>849.99999961613457</v>
      </c>
      <c r="E15" s="79">
        <v>849.99999961022183</v>
      </c>
      <c r="F15" s="67">
        <v>849.99999961101912</v>
      </c>
      <c r="G15" s="79">
        <v>849.99999961101912</v>
      </c>
      <c r="H15" s="67">
        <v>850.00000020543439</v>
      </c>
      <c r="I15" s="79">
        <v>849.99999960480272</v>
      </c>
      <c r="J15" s="67">
        <v>850.00000023485723</v>
      </c>
      <c r="K15" s="67">
        <v>850.00000065084612</v>
      </c>
      <c r="L15" s="67"/>
      <c r="M15" s="111"/>
      <c r="N15" s="67"/>
      <c r="O15" s="97" t="s">
        <v>45</v>
      </c>
    </row>
    <row r="16" spans="1:15">
      <c r="A16" s="29">
        <v>12</v>
      </c>
      <c r="B16" s="12" t="s">
        <v>158</v>
      </c>
      <c r="C16" s="79">
        <v>2255657.2495730198</v>
      </c>
      <c r="D16" s="79">
        <v>2256312.8862488191</v>
      </c>
      <c r="E16" s="79">
        <v>2257140.4053088194</v>
      </c>
      <c r="F16" s="67">
        <v>2258741.65021902</v>
      </c>
      <c r="G16" s="79">
        <v>2260192.7414430194</v>
      </c>
      <c r="H16" s="67">
        <v>2260340.5972067197</v>
      </c>
      <c r="I16" s="79">
        <v>2260365.1318811993</v>
      </c>
      <c r="J16" s="67">
        <v>2260584.0071910596</v>
      </c>
      <c r="K16" s="67">
        <v>2261626.6699600597</v>
      </c>
      <c r="L16" s="67"/>
      <c r="M16" s="111"/>
      <c r="N16" s="67"/>
      <c r="O16" s="97" t="s">
        <v>46</v>
      </c>
    </row>
    <row r="17" spans="1:15">
      <c r="A17" s="29">
        <v>13</v>
      </c>
      <c r="B17" s="12" t="s">
        <v>159</v>
      </c>
      <c r="C17" s="79">
        <v>0</v>
      </c>
      <c r="D17" s="79">
        <v>0</v>
      </c>
      <c r="E17" s="79">
        <v>0</v>
      </c>
      <c r="F17" s="67">
        <v>0</v>
      </c>
      <c r="G17" s="79">
        <v>0</v>
      </c>
      <c r="H17" s="67">
        <v>0</v>
      </c>
      <c r="I17" s="79">
        <v>0</v>
      </c>
      <c r="J17" s="67">
        <v>0</v>
      </c>
      <c r="K17" s="67">
        <v>0</v>
      </c>
      <c r="L17" s="67"/>
      <c r="M17" s="67"/>
      <c r="N17" s="67"/>
      <c r="O17" s="97" t="s">
        <v>47</v>
      </c>
    </row>
    <row r="18" spans="1:15">
      <c r="A18" s="29">
        <v>14</v>
      </c>
      <c r="B18" s="12" t="s">
        <v>120</v>
      </c>
      <c r="C18" s="79">
        <v>0</v>
      </c>
      <c r="D18" s="79">
        <v>0</v>
      </c>
      <c r="E18" s="79">
        <v>0</v>
      </c>
      <c r="F18" s="67">
        <v>0</v>
      </c>
      <c r="G18" s="79">
        <v>0</v>
      </c>
      <c r="H18" s="67">
        <v>0</v>
      </c>
      <c r="I18" s="79">
        <v>0</v>
      </c>
      <c r="J18" s="67">
        <v>0</v>
      </c>
      <c r="K18" s="67">
        <v>0</v>
      </c>
      <c r="L18" s="67"/>
      <c r="M18" s="67"/>
      <c r="N18" s="67"/>
      <c r="O18" s="97" t="s">
        <v>49</v>
      </c>
    </row>
    <row r="19" spans="1:15">
      <c r="A19" s="29">
        <v>15</v>
      </c>
      <c r="B19" s="12" t="s">
        <v>160</v>
      </c>
      <c r="C19" s="79">
        <v>0</v>
      </c>
      <c r="D19" s="79">
        <v>0</v>
      </c>
      <c r="E19" s="79">
        <v>0</v>
      </c>
      <c r="F19" s="67">
        <v>0</v>
      </c>
      <c r="G19" s="79">
        <v>0</v>
      </c>
      <c r="H19" s="67">
        <v>0</v>
      </c>
      <c r="I19" s="79">
        <v>0</v>
      </c>
      <c r="J19" s="67">
        <v>0</v>
      </c>
      <c r="K19" s="67">
        <v>0</v>
      </c>
      <c r="L19" s="67"/>
      <c r="M19" s="67"/>
      <c r="N19" s="67"/>
      <c r="O19" s="97" t="s">
        <v>51</v>
      </c>
    </row>
    <row r="20" spans="1:15">
      <c r="A20" s="29">
        <v>16</v>
      </c>
      <c r="B20" s="12" t="s">
        <v>122</v>
      </c>
      <c r="C20" s="79">
        <v>0</v>
      </c>
      <c r="D20" s="79">
        <v>0</v>
      </c>
      <c r="E20" s="79">
        <v>0</v>
      </c>
      <c r="F20" s="67">
        <v>0</v>
      </c>
      <c r="G20" s="79">
        <v>0</v>
      </c>
      <c r="H20" s="67">
        <v>0</v>
      </c>
      <c r="I20" s="79">
        <v>0</v>
      </c>
      <c r="J20" s="67">
        <v>0</v>
      </c>
      <c r="K20" s="67">
        <v>0</v>
      </c>
      <c r="L20" s="67"/>
      <c r="M20" s="67"/>
      <c r="N20" s="67"/>
      <c r="O20" s="97" t="s">
        <v>53</v>
      </c>
    </row>
    <row r="21" spans="1:15" s="11" customFormat="1">
      <c r="A21" s="30">
        <v>17</v>
      </c>
      <c r="B21" s="73" t="s">
        <v>196</v>
      </c>
      <c r="C21" s="80">
        <v>380559647.02447814</v>
      </c>
      <c r="D21" s="80">
        <v>381690448.15022588</v>
      </c>
      <c r="E21" s="80">
        <v>390015601.15374577</v>
      </c>
      <c r="F21" s="70">
        <v>394036304.84838134</v>
      </c>
      <c r="G21" s="80">
        <v>398241556.98485798</v>
      </c>
      <c r="H21" s="70">
        <v>409163494.47557533</v>
      </c>
      <c r="I21" s="80">
        <v>414662745.244425</v>
      </c>
      <c r="J21" s="70">
        <v>417154395.72850859</v>
      </c>
      <c r="K21" s="70">
        <v>419227115.76819557</v>
      </c>
      <c r="L21" s="70"/>
      <c r="M21" s="112"/>
      <c r="N21" s="70"/>
      <c r="O21" s="96" t="s">
        <v>55</v>
      </c>
    </row>
    <row r="22" spans="1:15" s="11" customFormat="1">
      <c r="A22" s="30">
        <v>18</v>
      </c>
      <c r="B22" s="73" t="s">
        <v>333</v>
      </c>
      <c r="C22" s="80">
        <v>18856453.018426057</v>
      </c>
      <c r="D22" s="80">
        <v>19030289.271443143</v>
      </c>
      <c r="E22" s="80">
        <v>17634121.545262665</v>
      </c>
      <c r="F22" s="70">
        <v>21584023.614336815</v>
      </c>
      <c r="G22" s="80">
        <v>17985765.775999799</v>
      </c>
      <c r="H22" s="70">
        <v>18500942.170583874</v>
      </c>
      <c r="I22" s="80">
        <v>19263895.151432589</v>
      </c>
      <c r="J22" s="70">
        <v>19338444.318643641</v>
      </c>
      <c r="K22" s="70">
        <v>19175285.566091832</v>
      </c>
      <c r="L22" s="70"/>
      <c r="M22" s="112"/>
      <c r="N22" s="70"/>
      <c r="O22" s="96" t="s">
        <v>89</v>
      </c>
    </row>
    <row r="23" spans="1:15" s="11" customFormat="1">
      <c r="A23" s="30">
        <v>19</v>
      </c>
      <c r="B23" s="73" t="s">
        <v>22</v>
      </c>
      <c r="C23" s="80">
        <v>399416100.04290414</v>
      </c>
      <c r="D23" s="80">
        <v>400720737.42166901</v>
      </c>
      <c r="E23" s="80">
        <v>407649722.69900846</v>
      </c>
      <c r="F23" s="70">
        <v>415620328.46271807</v>
      </c>
      <c r="G23" s="80">
        <v>416227322.76085788</v>
      </c>
      <c r="H23" s="70">
        <v>427664436.64615923</v>
      </c>
      <c r="I23" s="80">
        <v>433926640.39585763</v>
      </c>
      <c r="J23" s="70">
        <v>436492840.04715222</v>
      </c>
      <c r="K23" s="70">
        <v>438402401.33428741</v>
      </c>
      <c r="L23" s="70"/>
      <c r="M23" s="112"/>
      <c r="N23" s="70"/>
      <c r="O23" s="96" t="s">
        <v>90</v>
      </c>
    </row>
    <row r="24" spans="1:15" s="11" customFormat="1">
      <c r="A24" s="30">
        <v>20</v>
      </c>
      <c r="B24" s="73" t="s">
        <v>198</v>
      </c>
      <c r="C24" s="80">
        <v>69804710.044833407</v>
      </c>
      <c r="D24" s="80">
        <v>71991945.983968168</v>
      </c>
      <c r="E24" s="80">
        <v>74485575.64321804</v>
      </c>
      <c r="F24" s="70">
        <v>79162935.105590329</v>
      </c>
      <c r="G24" s="80">
        <v>82728748.130347326</v>
      </c>
      <c r="H24" s="70">
        <v>81205596.393036112</v>
      </c>
      <c r="I24" s="80">
        <v>85763053.00720495</v>
      </c>
      <c r="J24" s="70">
        <v>87393244.648595273</v>
      </c>
      <c r="K24" s="70">
        <v>92213982.563348338</v>
      </c>
      <c r="L24" s="70"/>
      <c r="M24" s="112"/>
      <c r="N24" s="70"/>
      <c r="O24" s="96" t="s">
        <v>164</v>
      </c>
    </row>
    <row r="25" spans="1:15" s="11" customFormat="1">
      <c r="A25" s="30">
        <v>21</v>
      </c>
      <c r="B25" s="73" t="s">
        <v>334</v>
      </c>
      <c r="C25" s="80">
        <v>329611389.99807072</v>
      </c>
      <c r="D25" s="80">
        <v>328728791.43770087</v>
      </c>
      <c r="E25" s="80">
        <v>333164147.05579042</v>
      </c>
      <c r="F25" s="70">
        <v>336457393.35712773</v>
      </c>
      <c r="G25" s="80">
        <v>333498574.63051051</v>
      </c>
      <c r="H25" s="70">
        <v>346458840.25312316</v>
      </c>
      <c r="I25" s="80">
        <v>348163587.38865274</v>
      </c>
      <c r="J25" s="70">
        <v>349099595.39855701</v>
      </c>
      <c r="K25" s="70">
        <v>346188418.77093911</v>
      </c>
      <c r="L25" s="70"/>
      <c r="M25" s="112"/>
      <c r="N25" s="70"/>
      <c r="O25" s="96" t="s">
        <v>165</v>
      </c>
    </row>
    <row r="29" spans="1:15">
      <c r="B29" s="28"/>
      <c r="C29" s="28"/>
    </row>
    <row r="30" spans="1:15">
      <c r="B30" s="15"/>
    </row>
  </sheetData>
  <mergeCells count="2">
    <mergeCell ref="A2:O2"/>
    <mergeCell ref="A3:O3"/>
  </mergeCells>
  <pageMargins left="0.7" right="0.7" top="0.75" bottom="0.75" header="0.3" footer="0.3"/>
  <pageSetup paperSize="9"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C0DE7E-8CCE-4B35-9938-1823739AFB48}">
  <ds:schemaRefs>
    <ds:schemaRef ds:uri="http://schemas.microsoft.com/sharepoint/v3/contenttype/forms"/>
  </ds:schemaRefs>
</ds:datastoreItem>
</file>

<file path=customXml/itemProps2.xml><?xml version="1.0" encoding="utf-8"?>
<ds:datastoreItem xmlns:ds="http://schemas.openxmlformats.org/officeDocument/2006/customXml" ds:itemID="{334EB6BF-F531-45D9-862E-BCDD44FE5F3F}">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3CB17CAC-0FB2-4BD4-AE2E-B3C9D23880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vt:lpstr>
      <vt:lpstr>Notes</vt:lpstr>
      <vt:lpstr>Table Of Content</vt:lpstr>
      <vt:lpstr>Key Stats</vt:lpstr>
      <vt:lpstr>Ratio</vt:lpstr>
      <vt:lpstr>FP-Life Insurance</vt:lpstr>
      <vt:lpstr>FP-General Insurance</vt:lpstr>
      <vt:lpstr>FP- Reinsurance</vt:lpstr>
      <vt:lpstr>FP- Social Insurance</vt:lpstr>
      <vt:lpstr>FP- Mandatory Insurance</vt:lpstr>
      <vt:lpstr>===</vt:lpstr>
      <vt:lpstr>IS-Life Insurance</vt:lpstr>
      <vt:lpstr>IS-General Insurance</vt:lpstr>
      <vt:lpstr>IS-Reinsurance</vt:lpstr>
      <vt:lpstr>IS-Social Insurance</vt:lpstr>
      <vt:lpstr>IS-Mandatory Insurance</vt:lpstr>
      <vt:lpstr>Glosary</vt:lpstr>
      <vt:lpstr>Cover!Print_Area</vt:lpstr>
      <vt:lpstr>'FP-Life Insurance'!Print_Area</vt:lpstr>
      <vt:lpstr>'IS-Life Insurance'!Print_Area</vt:lpstr>
      <vt:lpstr>'Key Stats'!Print_Area</vt:lpstr>
      <vt:lpstr>Notes!Print_Area</vt:lpstr>
      <vt:lpstr>'Table Of Content'!Print_Area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Oksidea Riveta (PCS)</cp:lastModifiedBy>
  <cp:lastPrinted>2017-02-17T04:51:43Z</cp:lastPrinted>
  <dcterms:created xsi:type="dcterms:W3CDTF">2016-02-23T06:03:52Z</dcterms:created>
  <dcterms:modified xsi:type="dcterms:W3CDTF">2019-11-05T07:26:34Z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