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20115" windowHeight="7995" tabRatio="937"/>
  </bookViews>
  <sheets>
    <sheet name="Cover" sheetId="1" r:id="rId1"/>
    <sheet name="Notes" sheetId="12" r:id="rId2"/>
    <sheet name="Table Of Content" sheetId="2" r:id="rId3"/>
    <sheet name="Key Stats" sheetId="13" r:id="rId4"/>
    <sheet name="Ratio" sheetId="23" r:id="rId5"/>
    <sheet name="FP-Life Insurance" sheetId="10" r:id="rId6"/>
    <sheet name="FP-General Insurance" sheetId="14" r:id="rId7"/>
    <sheet name="FP- Reinsurance" sheetId="15" r:id="rId8"/>
    <sheet name="FP- Social Insurance" sheetId="7" r:id="rId9"/>
    <sheet name="FP- Mandatory Insurance" sheetId="16" r:id="rId10"/>
    <sheet name="===" sheetId="17" r:id="rId11"/>
    <sheet name="IS-Life Insurance" sheetId="18" r:id="rId12"/>
    <sheet name="IS-General Insurance" sheetId="19" r:id="rId13"/>
    <sheet name="IS-Reinsurance" sheetId="22" r:id="rId14"/>
    <sheet name="IS-Social Insurance" sheetId="21" r:id="rId15"/>
    <sheet name="IS-Mandatory Insurance" sheetId="20" r:id="rId16"/>
    <sheet name="Glosary" sheetId="8" r:id="rId17"/>
  </sheets>
  <definedNames>
    <definedName name="premi_okto14" localSheetId="4">#REF!</definedName>
    <definedName name="premi_okto14">#REF!</definedName>
    <definedName name="_xlnm.Print_Area" localSheetId="0">Cover!$A$1:$Q$27</definedName>
    <definedName name="_xlnm.Print_Area" localSheetId="3">'Key Stats'!$A$1:$P$19</definedName>
    <definedName name="_xlnm.Print_Area" localSheetId="1">Notes!$A$1:$D$31</definedName>
    <definedName name="_xlnm.Print_Area" localSheetId="2">'Table Of Content'!$A$1:$F$39</definedName>
    <definedName name="_xlnm.Print_Titles" localSheetId="7">'FP- Reinsurance'!#REF!</definedName>
    <definedName name="_xlnm.Print_Titles" localSheetId="6">'FP-General Insurance'!#REF!</definedName>
    <definedName name="_xlnm.Print_Titles" localSheetId="5">'FP-Life Insurance'!#REF!</definedName>
  </definedNames>
  <calcPr calcId="144525"/>
</workbook>
</file>

<file path=xl/calcChain.xml><?xml version="1.0" encoding="utf-8"?>
<calcChain xmlns="http://schemas.openxmlformats.org/spreadsheetml/2006/main">
  <c r="K12" i="13" l="1"/>
  <c r="K11" i="13"/>
  <c r="K9" i="13"/>
  <c r="K8" i="13"/>
  <c r="K7" i="13"/>
  <c r="K5" i="13"/>
  <c r="K4" i="13"/>
  <c r="K3" i="13"/>
  <c r="J12" i="13" l="1"/>
  <c r="J11" i="13"/>
  <c r="J9" i="13"/>
  <c r="J8" i="13"/>
  <c r="J7" i="13"/>
  <c r="J5" i="13"/>
  <c r="J4" i="13"/>
  <c r="J3" i="13"/>
  <c r="I12" i="13" l="1"/>
  <c r="I11" i="13"/>
  <c r="I9" i="13"/>
  <c r="I8" i="13"/>
  <c r="I7" i="13"/>
  <c r="I5" i="13"/>
  <c r="I4" i="13"/>
  <c r="I3" i="13"/>
  <c r="H12" i="13" l="1"/>
  <c r="H11" i="13"/>
  <c r="H9" i="13"/>
  <c r="H8" i="13"/>
  <c r="H7" i="13"/>
  <c r="H5" i="13"/>
  <c r="H4" i="13"/>
  <c r="H3" i="13"/>
  <c r="G12" i="13" l="1"/>
  <c r="G11" i="13"/>
  <c r="G9" i="13"/>
  <c r="G8" i="13"/>
  <c r="G7" i="13"/>
  <c r="G5" i="13"/>
  <c r="G4" i="13"/>
  <c r="G3" i="13"/>
  <c r="F12" i="13" l="1"/>
  <c r="F11" i="13"/>
  <c r="F9" i="13"/>
  <c r="F8" i="13"/>
  <c r="F7" i="13"/>
  <c r="F5" i="13"/>
  <c r="F4" i="13"/>
  <c r="F3" i="13"/>
  <c r="E11" i="13" l="1"/>
  <c r="D11" i="13"/>
  <c r="E3" i="13" l="1"/>
  <c r="E4" i="13"/>
  <c r="E5" i="13"/>
  <c r="E7" i="13"/>
  <c r="E8" i="13"/>
  <c r="E9" i="13"/>
  <c r="E12" i="13"/>
  <c r="D12" i="13"/>
  <c r="D9" i="13"/>
  <c r="D8" i="13"/>
  <c r="D7" i="13"/>
  <c r="D5" i="13"/>
  <c r="D4" i="13"/>
  <c r="D3" i="13"/>
  <c r="C6" i="21"/>
  <c r="C5" i="21"/>
  <c r="C25" i="7"/>
  <c r="C23" i="7"/>
  <c r="C22" i="7"/>
  <c r="C21" i="7"/>
  <c r="C16" i="7"/>
  <c r="C15" i="7"/>
  <c r="C5" i="7"/>
  <c r="C14" i="7"/>
  <c r="C13" i="7"/>
  <c r="C12" i="7"/>
  <c r="C8" i="7"/>
  <c r="C7" i="7"/>
  <c r="C6" i="7"/>
</calcChain>
</file>

<file path=xl/sharedStrings.xml><?xml version="1.0" encoding="utf-8"?>
<sst xmlns="http://schemas.openxmlformats.org/spreadsheetml/2006/main" count="925" uniqueCount="387">
  <si>
    <t>Asuransi Sosial / Social Insurance</t>
  </si>
  <si>
    <t xml:space="preserve"> Asuransi Wajib / Mandatory Insurance</t>
  </si>
  <si>
    <t>No</t>
  </si>
  <si>
    <t>Januari/January</t>
  </si>
  <si>
    <t xml:space="preserve">Komponen Ekuitas Lainnya </t>
  </si>
  <si>
    <t>Februari/February</t>
  </si>
  <si>
    <t>Maret/March</t>
  </si>
  <si>
    <t>April/April</t>
  </si>
  <si>
    <t>Juni/June</t>
  </si>
  <si>
    <t>Juli/July</t>
  </si>
  <si>
    <t>Enquiries :</t>
  </si>
  <si>
    <t>Direktorat Statistik dan Informasi IKNB</t>
  </si>
  <si>
    <t>Gedung Menara Merdeka Lantai 22</t>
  </si>
  <si>
    <t>Jalan Budi Kemuliaan 1 Nomor 2</t>
  </si>
  <si>
    <t>Jakarta Pusat</t>
  </si>
  <si>
    <t>Email : statistics@ojk.go.id</t>
  </si>
  <si>
    <t>Directorate Of Statistics and Information NBFI</t>
  </si>
  <si>
    <t>Statistik Asuransi  Indonesia / Indonesia Insurance Statistics</t>
  </si>
  <si>
    <t>For more information about the statistics in this publication:</t>
  </si>
  <si>
    <t>Pertanyaan :</t>
  </si>
  <si>
    <t>Agustus / August</t>
  </si>
  <si>
    <t>September/September</t>
  </si>
  <si>
    <t>Oktober/October</t>
  </si>
  <si>
    <t>November/November</t>
  </si>
  <si>
    <t>Desember /December</t>
  </si>
  <si>
    <t>Total Aset</t>
  </si>
  <si>
    <t>Pinjaman Subordinasi</t>
  </si>
  <si>
    <t>Jumlah Liabilitas</t>
  </si>
  <si>
    <t>Jumlah Cadangan Teknis</t>
  </si>
  <si>
    <t>Account</t>
  </si>
  <si>
    <t>Deposito Berjangka dan  Sertifikat Deposito</t>
  </si>
  <si>
    <t>Time Deposit and Certificate Of Deposit</t>
  </si>
  <si>
    <t xml:space="preserve">Saham </t>
  </si>
  <si>
    <t>Stocks</t>
  </si>
  <si>
    <t>Surat Utang Korporasi dan Sukuk Korporasi</t>
  </si>
  <si>
    <t>Bonds</t>
  </si>
  <si>
    <t xml:space="preserve">Surat Berharga yang Diterbitkan oleh Negara RI </t>
  </si>
  <si>
    <t>Marketable Securities Issued By Republic Indonesia</t>
  </si>
  <si>
    <t>Akun</t>
  </si>
  <si>
    <t>Dalam Jutaan Rupiah / In Millions Rupiah</t>
  </si>
  <si>
    <t xml:space="preserve">Surat Berharga yang Diterbitkan oleh Negara Selain Negara RI </t>
  </si>
  <si>
    <t>Marketable Securities Issued By other than Republic Indonesia</t>
  </si>
  <si>
    <t xml:space="preserve">Surat Berharga yang Diterbitkan oleh Bank Indonesia </t>
  </si>
  <si>
    <t>Marketable Securities Issued By Bank Indonesia</t>
  </si>
  <si>
    <t>Surat Berharga yang Diterbitkan oleh Lembaga Multinasional</t>
  </si>
  <si>
    <t>Marketable Securities Issued By Multinational Institution</t>
  </si>
  <si>
    <t xml:space="preserve">Reksa Dana </t>
  </si>
  <si>
    <t>Mutual Fund</t>
  </si>
  <si>
    <t xml:space="preserve">Kontrak Investasi Kolektif Efek Beragun Aset </t>
  </si>
  <si>
    <t>Collective Investment Contract-Assets Backed Securities</t>
  </si>
  <si>
    <t xml:space="preserve">Dana Investasi Real Estat </t>
  </si>
  <si>
    <t>Real Estate Investment Fund</t>
  </si>
  <si>
    <t xml:space="preserve">Penyertaan Langsung </t>
  </si>
  <si>
    <t>Direct Investment</t>
  </si>
  <si>
    <t>Bangunan dengan Hak Strata atau Tanah dengan Bangunan untuk Investasi</t>
  </si>
  <si>
    <t>Buildings With Strata Title or Real Estate For Investment</t>
  </si>
  <si>
    <t>Pembelian Piutang untuk Perusahaan Pembiayaan dan/atau Bank</t>
  </si>
  <si>
    <t>Refinancing</t>
  </si>
  <si>
    <t xml:space="preserve">Emas Murni </t>
  </si>
  <si>
    <t>Gold</t>
  </si>
  <si>
    <t xml:space="preserve">Pinjaman yang Dijamin dengan Hak Tanggungan </t>
  </si>
  <si>
    <t>Mortgage</t>
  </si>
  <si>
    <t xml:space="preserve">Investasi Lain </t>
  </si>
  <si>
    <t>Other Investment</t>
  </si>
  <si>
    <t xml:space="preserve">Jumlah Investasi </t>
  </si>
  <si>
    <t>Total Investment</t>
  </si>
  <si>
    <t>Kas dan Bank</t>
  </si>
  <si>
    <t>Tagihan Premi Penutupan Langsung</t>
  </si>
  <si>
    <t xml:space="preserve">Tagihan Klaim Koasuransi </t>
  </si>
  <si>
    <t xml:space="preserve">Tagihan Reasuransi </t>
  </si>
  <si>
    <t xml:space="preserve">Tagihan Investasi </t>
  </si>
  <si>
    <t xml:space="preserve">Tagihan Hasil Investasi </t>
  </si>
  <si>
    <t xml:space="preserve">Pinjaman Polis </t>
  </si>
  <si>
    <t xml:space="preserve">Bangunan dengan Hak Strata atau Tanah dengan Bangunan untuk Dipakai Sendiri </t>
  </si>
  <si>
    <t xml:space="preserve">Aset Tetap Lain </t>
  </si>
  <si>
    <t xml:space="preserve">Aset Lain </t>
  </si>
  <si>
    <t xml:space="preserve">Jumlah Bukan Investasi </t>
  </si>
  <si>
    <t xml:space="preserve">JUMLAH ASET </t>
  </si>
  <si>
    <t>Utang Klaim</t>
  </si>
  <si>
    <t xml:space="preserve">Utang Koasuransi </t>
  </si>
  <si>
    <t xml:space="preserve">Utang Reasuransi </t>
  </si>
  <si>
    <t xml:space="preserve">Utang Komisi </t>
  </si>
  <si>
    <t xml:space="preserve">Utang Pajak </t>
  </si>
  <si>
    <t>Accrued Expense</t>
  </si>
  <si>
    <t xml:space="preserve">Utang Lain </t>
  </si>
  <si>
    <t xml:space="preserve">Jumlah Utang </t>
  </si>
  <si>
    <t xml:space="preserve">Cadangan Premi </t>
  </si>
  <si>
    <t>Unearned Premium Reserve</t>
  </si>
  <si>
    <t xml:space="preserve"> Claim Reserve</t>
  </si>
  <si>
    <t xml:space="preserve">Jumlah Cadangan Teknis </t>
  </si>
  <si>
    <t xml:space="preserve">Jumlah Liabilitas </t>
  </si>
  <si>
    <t>Subordinate Loan</t>
  </si>
  <si>
    <t>Cash and Bank</t>
  </si>
  <si>
    <t>Premium Receivable</t>
  </si>
  <si>
    <t>Coinsurance Claim Receivable</t>
  </si>
  <si>
    <t>Reinsurance Receivable</t>
  </si>
  <si>
    <t>Investment Receivable</t>
  </si>
  <si>
    <t>Investment Yield Receivable</t>
  </si>
  <si>
    <t>Policy Loan</t>
  </si>
  <si>
    <t>Property</t>
  </si>
  <si>
    <t>Other Fixed Assets</t>
  </si>
  <si>
    <t>Other Assets</t>
  </si>
  <si>
    <t>Total Non Investment</t>
  </si>
  <si>
    <t>Total Assets</t>
  </si>
  <si>
    <t>Claims Payable</t>
  </si>
  <si>
    <t>Coinsurance Payable</t>
  </si>
  <si>
    <t>Reinsurance Payable</t>
  </si>
  <si>
    <t>Commission Payable</t>
  </si>
  <si>
    <t>Tax Payable</t>
  </si>
  <si>
    <t>Others Payable</t>
  </si>
  <si>
    <t>Total Payable</t>
  </si>
  <si>
    <t>Premium Reserve</t>
  </si>
  <si>
    <t>Total Technical Reserve</t>
  </si>
  <si>
    <t>Total Liabilities</t>
  </si>
  <si>
    <t>Biaya yang Masih Harus Dibayar</t>
  </si>
  <si>
    <t>Cadangan Atas Premi Yang Belum Merupakan Pendapatan</t>
  </si>
  <si>
    <t>Cadangan Klaim</t>
  </si>
  <si>
    <t>Modal Disetor</t>
  </si>
  <si>
    <t>Agio Saham</t>
  </si>
  <si>
    <t xml:space="preserve">Jumlah Ekuitas </t>
  </si>
  <si>
    <t>Total Equities</t>
  </si>
  <si>
    <t xml:space="preserve">Saldo Laba </t>
  </si>
  <si>
    <t>Retained Earning</t>
  </si>
  <si>
    <t xml:space="preserve">JUMLAH LIABILITAS DAN EKUITAS </t>
  </si>
  <si>
    <t>Total Liabilities and Equities</t>
  </si>
  <si>
    <t>Paid in Capital</t>
  </si>
  <si>
    <t>Other Equity Components</t>
  </si>
  <si>
    <t>Premium Stock</t>
  </si>
  <si>
    <t>Laporan Posisi Keuangan / Statement Of Financial Position</t>
  </si>
  <si>
    <t xml:space="preserve">Surat Utang Korporasi dan Sukuk Korporasi </t>
  </si>
  <si>
    <t>Surat Berharga yang Diterbitkan oleh Bank Indonesia</t>
  </si>
  <si>
    <t>Reksa Dana</t>
  </si>
  <si>
    <t>Kontrak Investasi Kolektif Efek Beragun Aset</t>
  </si>
  <si>
    <t>Dana Investasi Real Estat</t>
  </si>
  <si>
    <t>Penyertaan Langsung</t>
  </si>
  <si>
    <t>Emas Murni</t>
  </si>
  <si>
    <t>Pinjaman yang Dijamin dengan Hak Tanggungan</t>
  </si>
  <si>
    <t>Investasi Lain</t>
  </si>
  <si>
    <t>Jumlah Investasi</t>
  </si>
  <si>
    <t>Tagihan Klaim Koasuransi</t>
  </si>
  <si>
    <t>Tagihan Reasuransi</t>
  </si>
  <si>
    <t>Tagihan Investasi</t>
  </si>
  <si>
    <t>Tagihan Hasil Investasi</t>
  </si>
  <si>
    <t>Bangunan dengan Hak Strata atau Tanah dengan Bangunan untuk Dipakai Sendiri</t>
  </si>
  <si>
    <t>Aset Tetap Lain</t>
  </si>
  <si>
    <t>Aset Lain</t>
  </si>
  <si>
    <t>Jumlah Bukan Investasi</t>
  </si>
  <si>
    <t>JUMLAH ASET</t>
  </si>
  <si>
    <t>Utang Koasuransi</t>
  </si>
  <si>
    <t>Utang Reasuransi</t>
  </si>
  <si>
    <t>Utang Komisi</t>
  </si>
  <si>
    <t>Utang Pajak</t>
  </si>
  <si>
    <t xml:space="preserve">Biaya yang Masih Harus Dibayar </t>
  </si>
  <si>
    <t>Utang Lain</t>
  </si>
  <si>
    <t>Cadangan Premi</t>
  </si>
  <si>
    <t xml:space="preserve">Cadangan Klaim </t>
  </si>
  <si>
    <t xml:space="preserve">Modal Disetor </t>
  </si>
  <si>
    <t>Saldo Laba</t>
  </si>
  <si>
    <t>Komponen Ekuitas Lainnya</t>
  </si>
  <si>
    <t>Jumlah Ekuitas</t>
  </si>
  <si>
    <t>Mei/May</t>
  </si>
  <si>
    <t>Untuk informasi lebih lanjut mengenai statistik dalam publikasi ini :</t>
  </si>
  <si>
    <t>Daftar Isi / Table of Contents</t>
  </si>
  <si>
    <t>Saham</t>
  </si>
  <si>
    <t xml:space="preserve">Utang Klaim </t>
  </si>
  <si>
    <t>Jumlah Utang</t>
  </si>
  <si>
    <t>JUMLAH LIABILITAS DAN EKUITAS</t>
  </si>
  <si>
    <t xml:space="preserve">Deposito </t>
  </si>
  <si>
    <t>Sukuk atau Obligasi</t>
  </si>
  <si>
    <t>Surat Berharga Yang Diterbitkan Negara RI</t>
  </si>
  <si>
    <t>Surat Berharga yang Diterbitkan oleh Selain Negara Republik Indonesia</t>
  </si>
  <si>
    <t>Surat Berharga Yang Diterbitkan oleh Bank Indonesia</t>
  </si>
  <si>
    <t xml:space="preserve">Efek Beragun Aset </t>
  </si>
  <si>
    <t>Dana Investasi Real Estate</t>
  </si>
  <si>
    <t>Bangunan Dengan Hak Strata atau Tanah Dengan  Bangunan Untuk Investasi</t>
  </si>
  <si>
    <t>Pembelian Piutang Perusahaan Pembiayaan/Bank</t>
  </si>
  <si>
    <t>Pinjaman yang dijamin dengan hak tangguhan</t>
  </si>
  <si>
    <t>Asuransi Wajib / Compulsary Insurance</t>
  </si>
  <si>
    <t>Time Deposit</t>
  </si>
  <si>
    <t>Bonds or Islamic Bonds</t>
  </si>
  <si>
    <t>Assets Backed Securities</t>
  </si>
  <si>
    <t>Total Liabilty</t>
  </si>
  <si>
    <t>Total Equity</t>
  </si>
  <si>
    <t>Gross Premium</t>
  </si>
  <si>
    <t>Gross Claims</t>
  </si>
  <si>
    <t>Surat Berharga Syariah yang Diterbitkan oleh Selain Negara Republik Indonesia</t>
  </si>
  <si>
    <t xml:space="preserve">Asuransi </t>
  </si>
  <si>
    <t>Perjanjian antara dua pihak, yaitu perusahaan asuransi dan pemegang polis, yang menjadi dasar bagi penerimaan premi oleh perusahaan asuransi sebagai imbalan untuk:</t>
  </si>
  <si>
    <r>
      <t>a.</t>
    </r>
    <r>
      <rPr>
        <sz val="7"/>
        <color theme="1"/>
        <rFont val="Times New Roman"/>
        <family val="1"/>
      </rPr>
      <t xml:space="preserve">    </t>
    </r>
    <r>
      <rPr>
        <sz val="11"/>
        <color theme="1"/>
        <rFont val="Arial Narrow"/>
        <family val="2"/>
      </rPr>
      <t>memberikan penggantian kepada tertanggung atau pemegang polis karena kerugian, kerusakan, biaya yang timbul, kehilangan keuntungan, atau tanggung jawab hukum kepada pihak ketiga yang mungkin diderita tertanggung atau pemegang polis karena terjadinya suatu peristiwa yang tidak pasti; atau</t>
    </r>
  </si>
  <si>
    <r>
      <t>b.</t>
    </r>
    <r>
      <rPr>
        <sz val="7"/>
        <color theme="1"/>
        <rFont val="Times New Roman"/>
        <family val="1"/>
      </rPr>
      <t xml:space="preserve">    </t>
    </r>
    <r>
      <rPr>
        <sz val="11"/>
        <color theme="1"/>
        <rFont val="Arial Narrow"/>
        <family val="2"/>
      </rPr>
      <t>memberikan pembayaran yang didasarkan pada meninggalnya tertanggung atau pembayaran yang didasarkan pada hidupnya tertanggung dengan manfaat yang besarnya telah ditetapkan dan/atau didasarkan pada hasil pengelolaan dana.</t>
    </r>
  </si>
  <si>
    <t xml:space="preserve">Insurance </t>
  </si>
  <si>
    <t>An agreement between two parties, namely the insurance company and the policy holder, which becomes the basis for the receipt of premium by the insurance company as an exchange for:</t>
  </si>
  <si>
    <r>
      <t>a.</t>
    </r>
    <r>
      <rPr>
        <i/>
        <sz val="7"/>
        <color theme="1"/>
        <rFont val="Times New Roman"/>
        <family val="1"/>
      </rPr>
      <t xml:space="preserve">       </t>
    </r>
    <r>
      <rPr>
        <i/>
        <sz val="11"/>
        <color theme="1"/>
        <rFont val="Arial Narrow"/>
        <family val="2"/>
      </rPr>
      <t>the provision of a compensation to the insured or policy holder due to loss, damage, incurring cost, profit loss, or legal liability towards the a third party which may be suffered by the insured or policy holder due to an uncertain event; or</t>
    </r>
  </si>
  <si>
    <r>
      <t>b.</t>
    </r>
    <r>
      <rPr>
        <i/>
        <sz val="7"/>
        <color theme="1"/>
        <rFont val="Times New Roman"/>
        <family val="1"/>
      </rPr>
      <t xml:space="preserve">       </t>
    </r>
    <r>
      <rPr>
        <i/>
        <sz val="11"/>
        <color theme="1"/>
        <rFont val="Arial Narrow"/>
        <family val="2"/>
      </rPr>
      <t>the provision of a payment on the basis of the death of the insured or a payment on the basis of the life of the insured with a benefit the value of which has been determined and/or based on the result of the fund management.</t>
    </r>
  </si>
  <si>
    <t xml:space="preserve">Usaha Asuransi Jiwa </t>
  </si>
  <si>
    <t>Usaha yang menyelenggarakan jasa penanggulangan risiko dengan memberikan pembayaran kepada pemegang polis, tertanggung, atau pihak Lain yang berhak dalam hal tertanggung meninggal dunia atau tetap hidup, atau pembayaran lain kepada pemegang polis, tertanggung, atau pihak lain yang berhak pada waktu tertentu yang diatur dalam perjanjian, yang besarnya telah ditetapkan dan/atau didasarkan pada hasil pengelolaan dana.</t>
  </si>
  <si>
    <t xml:space="preserve">Life Insurance Business </t>
  </si>
  <si>
    <t>A business conducting the risk transfer services and provides payment toward the policy holder, the insured, or other parties entitled in the event of the death or life of the insured, or other payments to the policy holder, the insured, or other parties entitled in a specific time as set in the agreement, the amount of which has been stipulated and/or based on the result of the fund management.</t>
  </si>
  <si>
    <t xml:space="preserve">Usaha Asuransi Umum </t>
  </si>
  <si>
    <t>Usaha jasa pertanggungan risiko yang memberikan penggantian kepada tertanggung atau pemegang polis karena kerugian, kerusakan, biaya yang timbul, kehilangan keuntungan, atau tanggung jawab hukum kepada pihak ketiga yang mungkin diderita tertanggung atau pemegang polis karena terjadinya suatu peristiwa yang tidak pasti.</t>
  </si>
  <si>
    <t xml:space="preserve">General Insurance Business </t>
  </si>
  <si>
    <t>A business of risk insurance service that provides compensation to the insured or policy holder due to loss, damage, incurring cost, loss of profit, or legal liability towards the third party which may be suffered by the insured or policy holder due to an uncertain event.</t>
  </si>
  <si>
    <t xml:space="preserve">Usaha Reasuransi </t>
  </si>
  <si>
    <t>Usaha jasa pertanggungan ulang terhadap risiko yang dihadapi oleh perusahaan asuransi, perusahaan penjaminan, atau perusahaan reasuransi lainnya.</t>
  </si>
  <si>
    <t xml:space="preserve">Reinsurance Business </t>
  </si>
  <si>
    <t>A business providing reinsurance service towards the risk faced by insurance companies, guarantee companies, or other reinsurance companies.</t>
  </si>
  <si>
    <t>Claims</t>
  </si>
  <si>
    <t>Commission</t>
  </si>
  <si>
    <t>Cession Ratio</t>
  </si>
  <si>
    <t>Laporan Posisi Keuangan /  Statement Of Financial Position</t>
  </si>
  <si>
    <t>Laporan Laba Rugi  Komprehensif / Comprehensive Income Statement</t>
  </si>
  <si>
    <t>Asuransi Wajib / Mandatory Insurance</t>
  </si>
  <si>
    <t>Laporan Laba Rugi Komprehensif /Comprehensive Income Statement</t>
  </si>
  <si>
    <t>Asuransi Wajib/ Mandatory Insurance</t>
  </si>
  <si>
    <t>Total Investasi</t>
  </si>
  <si>
    <t>Total Bukan Investasi</t>
  </si>
  <si>
    <t>Total Liabilitas</t>
  </si>
  <si>
    <t>Total Pinjaman Subordinasi</t>
  </si>
  <si>
    <t>Total Ekuitas</t>
  </si>
  <si>
    <t>Total Subordinate Loan</t>
  </si>
  <si>
    <t>Klaim</t>
  </si>
  <si>
    <t>Premium</t>
  </si>
  <si>
    <t>Rasio Asuransi Jiwa</t>
  </si>
  <si>
    <t>Rasio Kecukupan Premi terhadap Pembayaran Klaim</t>
  </si>
  <si>
    <t>Rasio Kecukupan Premi terhadap Pembayaran Klaim dan Biaya Umum</t>
  </si>
  <si>
    <t>Rasio Kecukupan Premi dan Hasil Investasi terhadap Pembayaran Klaim</t>
  </si>
  <si>
    <t>Rasio Kecukupan Premi dan Hasil Investasi terhadap Pembayaran Klaim dan Biaya Umum</t>
  </si>
  <si>
    <t>Rasio Sesi Asuransi</t>
  </si>
  <si>
    <t>Rasio Investasi terhadap Cadangan Teknis</t>
  </si>
  <si>
    <t>Rasio Asuransi Umum</t>
  </si>
  <si>
    <t>Rasio Reasuransi</t>
  </si>
  <si>
    <t>Premium Adequacy to Claim Paid Ratio</t>
  </si>
  <si>
    <t>Premium Adequacy to Claim Paid and General Expenses Ratio</t>
  </si>
  <si>
    <t>Premium and Investment Yield Adequacy to Claim Paid Ratio</t>
  </si>
  <si>
    <t>Premium and Investment Yield Adequacy to Claim Paid and General Expenses Ratio</t>
  </si>
  <si>
    <t>Investment to Gross Technical Reserve Ratio</t>
  </si>
  <si>
    <t>Pendapatan premi</t>
  </si>
  <si>
    <t xml:space="preserve">Premi Reasuransi </t>
  </si>
  <si>
    <t xml:space="preserve">Penurunan (kenaikan) CAPYBMP </t>
  </si>
  <si>
    <t>Jumlah Pendapatan Premi Neto</t>
  </si>
  <si>
    <t xml:space="preserve">Hasil Investasi </t>
  </si>
  <si>
    <t xml:space="preserve">Imbalan Jasa DPLK/ Jasa Manajemen Lainnya </t>
  </si>
  <si>
    <t xml:space="preserve">Pendapatan Lain </t>
  </si>
  <si>
    <t xml:space="preserve">Jumlah Pendapatan </t>
  </si>
  <si>
    <t xml:space="preserve">Klaim dan Manfaat Dibayar </t>
  </si>
  <si>
    <t>Klaim Reasuransi</t>
  </si>
  <si>
    <t xml:space="preserve">Kenaikan (Penurunan) Cadangan Premi </t>
  </si>
  <si>
    <t>Kenaikan (Penurunan) Cadangan Klaim</t>
  </si>
  <si>
    <t>Jumlah Beban Klaim dan Manfaat</t>
  </si>
  <si>
    <t xml:space="preserve">Beban Komisi - Tahun Pertama </t>
  </si>
  <si>
    <t>Beban Komisi - Tahun Lanjutan</t>
  </si>
  <si>
    <t>Beban Komisi - Overriding</t>
  </si>
  <si>
    <t>Beban Lainnya</t>
  </si>
  <si>
    <t>Jumlah Biaya Akuisisi</t>
  </si>
  <si>
    <t xml:space="preserve">Jumlah Beban Asuransi </t>
  </si>
  <si>
    <t>Beban Pemasaran</t>
  </si>
  <si>
    <t xml:space="preserve">Beban Pegawai dan Pengurus </t>
  </si>
  <si>
    <t>Beban Pendidikan dan Pelatihan</t>
  </si>
  <si>
    <t xml:space="preserve">Beban Umum dan Administrasi Lainnya </t>
  </si>
  <si>
    <t>Hasil (Beban) Lain</t>
  </si>
  <si>
    <t xml:space="preserve">Jumlah Beban </t>
  </si>
  <si>
    <t>Laba (Rugi) Sebelum Pajak</t>
  </si>
  <si>
    <t xml:space="preserve">Pajak Penghasilan </t>
  </si>
  <si>
    <t>Laba (Rugi) Setelah Pajak</t>
  </si>
  <si>
    <t>Pendapatan Komprehensif Lain</t>
  </si>
  <si>
    <t xml:space="preserve">Total Laba (Rugi) Komprehensif </t>
  </si>
  <si>
    <t>Premium Income</t>
  </si>
  <si>
    <t>Reinsurance Income</t>
  </si>
  <si>
    <t>Investment Yield</t>
  </si>
  <si>
    <t>Decrease (increase) in Premium Reserve And Unearned Premium Reserve</t>
  </si>
  <si>
    <t>Total Net Premium Income</t>
  </si>
  <si>
    <t>Total Revenue</t>
  </si>
  <si>
    <t>Other Revenue</t>
  </si>
  <si>
    <t>Other Comprehensif Income</t>
  </si>
  <si>
    <t>Income (Loss) After Tax</t>
  </si>
  <si>
    <t>Taxes</t>
  </si>
  <si>
    <t>Income (Loss) Before Tax</t>
  </si>
  <si>
    <t>Total Expenses</t>
  </si>
  <si>
    <t>Others Income (Loss)</t>
  </si>
  <si>
    <t>Marketing Expenses</t>
  </si>
  <si>
    <t>Claim and Benefit Paid</t>
  </si>
  <si>
    <t>Increase (decrease) in Premium Reserve</t>
  </si>
  <si>
    <t>Reinsurance Recovery</t>
  </si>
  <si>
    <t>Total Claims and Benefits</t>
  </si>
  <si>
    <t>First Year Commision</t>
  </si>
  <si>
    <t>Renewal Commision</t>
  </si>
  <si>
    <t>Overriding Commmision</t>
  </si>
  <si>
    <t>Other Expenses</t>
  </si>
  <si>
    <t>Total Acquisition Cost</t>
  </si>
  <si>
    <t>Total Insurance Cost</t>
  </si>
  <si>
    <t>General And Administration Expenses</t>
  </si>
  <si>
    <t>Employee and Management Expenses</t>
  </si>
  <si>
    <t>Other General And Administration Expenses</t>
  </si>
  <si>
    <t>Revenue from DPLK Services / Other Management Services</t>
  </si>
  <si>
    <t>Premi Penutupan Langsung</t>
  </si>
  <si>
    <t xml:space="preserve">Premi Penutupan Tidak Langsung </t>
  </si>
  <si>
    <t>Komisi Dibayar</t>
  </si>
  <si>
    <t>Jumlah Premi Bruto</t>
  </si>
  <si>
    <t xml:space="preserve">Premi Reasuransi Dibayar </t>
  </si>
  <si>
    <t>Komisi Reasuransi Diterima</t>
  </si>
  <si>
    <t>Jumlah Premi Reasuransi</t>
  </si>
  <si>
    <t>Premi Netto</t>
  </si>
  <si>
    <t>Penurunan (Kenaikan) Cadangan Premi</t>
  </si>
  <si>
    <t>Penurunan (Kenaikan) CAPYBMP</t>
  </si>
  <si>
    <t xml:space="preserve">Jumlah Penurunan (Kenaikan) Cadangan Premi dan CAPYBMP </t>
  </si>
  <si>
    <t>Pendapatan Underwriting Lain Neto</t>
  </si>
  <si>
    <t>PENDAPATAN UNDERWRITING</t>
  </si>
  <si>
    <t>Klaim Bruto</t>
  </si>
  <si>
    <t xml:space="preserve">Jumlah Beban Klaim Neto </t>
  </si>
  <si>
    <t>Beban Underwriting Lain Neto</t>
  </si>
  <si>
    <t>Beban Pegawai dan Pengurus</t>
  </si>
  <si>
    <t>Beban Umum dan Administrasi lainnya</t>
  </si>
  <si>
    <t>Pajak Penghasilan</t>
  </si>
  <si>
    <t>Direct Premium</t>
  </si>
  <si>
    <t>In Direct Premium</t>
  </si>
  <si>
    <t>Total Gross Premium</t>
  </si>
  <si>
    <t>Reinsurance Premium Paid</t>
  </si>
  <si>
    <t>Reinsurance Commission</t>
  </si>
  <si>
    <t>Total Reinsurance Premium</t>
  </si>
  <si>
    <t>Nett Premium</t>
  </si>
  <si>
    <t>Decrease (Increase) In Premium Reserve</t>
  </si>
  <si>
    <t>Decrease (Increase) In Unearned Premium Reserve</t>
  </si>
  <si>
    <t>Total Decrease (Increase) In Premium Reserve and Unearned Premium Reserve</t>
  </si>
  <si>
    <t>Nett Other Underwriting Income</t>
  </si>
  <si>
    <t>Underwriting Income</t>
  </si>
  <si>
    <t>Reinsurance Recoveries</t>
  </si>
  <si>
    <t>Increase (Decrease) in Claim Reserve</t>
  </si>
  <si>
    <t>Total Comprehensive Income (Loss)</t>
  </si>
  <si>
    <t>Other Comprehensive Income</t>
  </si>
  <si>
    <t>Income After Tax</t>
  </si>
  <si>
    <t>Other Income (Expenses)</t>
  </si>
  <si>
    <t>Income (Loss) Insurance Business</t>
  </si>
  <si>
    <t>Total Operating Expense</t>
  </si>
  <si>
    <t>Total Underwriting Expenses</t>
  </si>
  <si>
    <t>Underwriting Result</t>
  </si>
  <si>
    <t>Total Claim Expenses</t>
  </si>
  <si>
    <t>Nett Other Underwriting Expenses</t>
  </si>
  <si>
    <t>Premi Penutupan Tidak Langsung</t>
  </si>
  <si>
    <t>Premi Reasuransi Dibayar</t>
  </si>
  <si>
    <t>Jumlah Beban Klaim Neto</t>
  </si>
  <si>
    <t>Hasil Investasi</t>
  </si>
  <si>
    <t xml:space="preserve">Beban Pendidikan dan Pelatihan </t>
  </si>
  <si>
    <t>Gross Claim</t>
  </si>
  <si>
    <t>Premi Bruto</t>
  </si>
  <si>
    <t>Glossary</t>
  </si>
  <si>
    <t>Daftar Istilah</t>
  </si>
  <si>
    <t>Asuransi Wajib</t>
  </si>
  <si>
    <t>Insurance program administering by PT. ASABRI (Persero), PT. Taspen (Persero) and PT. Jasa Raharja (Persero)\</t>
  </si>
  <si>
    <t>Asuransi Sosial</t>
  </si>
  <si>
    <t>Merupakan program asuransi yang dijalankan oleh PT. ASABRI (Persero), PT. Taspen (Persero) dan PT. Jasa Raharja (Persero)</t>
  </si>
  <si>
    <t>Mandatory Insurance</t>
  </si>
  <si>
    <t>Social Insurance</t>
  </si>
  <si>
    <t>Program administering by BPJS Kesehatan and BPJS Ketenagakerjaan</t>
  </si>
  <si>
    <t>Merupakan program yang dijalankan oleh BPJS Kesehatan dan BPJS Ketenagakerjaan</t>
  </si>
  <si>
    <t>Total Non Investasi</t>
  </si>
  <si>
    <t>Total Ekuitas dan Aset Netto</t>
  </si>
  <si>
    <t xml:space="preserve">Jumlah Beban Underwriting </t>
  </si>
  <si>
    <t>Hasil Underwriting</t>
  </si>
  <si>
    <t>Jumlah Beban Usaha</t>
  </si>
  <si>
    <t>Laba (Rugi) Usaha Asuransi</t>
  </si>
  <si>
    <t>Laba Setelah Pajak</t>
  </si>
  <si>
    <t>Total Laba (Rugi) Komprehensif</t>
  </si>
  <si>
    <t>Pendapatan Underwriting</t>
  </si>
  <si>
    <t>Jumlah Beban Underwriting</t>
  </si>
  <si>
    <t>Halaman ini sengaja dikosongkan</t>
  </si>
  <si>
    <t>This Page is Intentionally Left Blank</t>
  </si>
  <si>
    <t xml:space="preserve">Total premi dengan hasil investasi  dibagi dengan total pembayaran klaim dan biaya umum. Rasio ini menunjukkan kecukupan premi yang diterima serta hasil pengembangan investasi yang diterima oleh perusahaan untuk menutupi pembayaran klaim dan biaya-biaya operasional, seperti biaya umum, biaya administrasi, dan biaya pemasaran, pada periode yang sama </t>
  </si>
  <si>
    <t>Total Premi  dibagi dengan total pembayaran klaim. Rasio ini menunjukkan kecukupan premi yang diterima oleh perusahaan asuransi untuk menutupi pembayaran klaim pada periode yang sama.</t>
  </si>
  <si>
    <t xml:space="preserve">Total Premi  dibagi dengan total pembayaran klaim dan biaya. Rasio ini menunjukkan kecukupan premi yang diterima oleh perusahaan asuransi untuk menutupi pembayaran klaim dan biaya-biaya operasional, seperti biaya umum, biaya administrasi, dan biaya pemasaran, pada periode yang sama </t>
  </si>
  <si>
    <t xml:space="preserve">Total premi dengan hasil investasi dibagi dengan total pembayaran klaim. Rasio ini menunjukkan kecukupan premi yang diterima serta hasil pengembangan investasi yang diterima oleh perusahaan asuransi untuk menutupi pembayaran klaim pada periode yang sama </t>
  </si>
  <si>
    <t>Total Premium divided by total claim paid. This ratio shows the adequacy of premium received by insurance companies to cover claim paymnet at the same period.</t>
  </si>
  <si>
    <t>Total premium divided by total claim and expenses paid. This ratio shows the adequacy of premium received by insurance companies to cover claim payment and operational expenses, such as general expenses, administration expenses and marketing expense at the same period.</t>
  </si>
  <si>
    <t>Total Premium and investment yield divided by total claim paid and general expenses. This ratio shows adequacy of premium and investment yield received by insurance companies to cover claim payment and operational expenses, such as general expenses, administration expenses and marketing expenses at the same period.</t>
  </si>
  <si>
    <t>Total premium and investment yield divided by total claim paid. This ratio shows adequacy of premium  and investment yield received by insurance companies to cover claim payment at the same period.</t>
  </si>
  <si>
    <t>Total premi reasuransi dibagi total premi bruto. Rasio ini digunakan untuk mengetahui seberapa besar premi asuransi umum yang disesikan ke perusahaan reasuransi.</t>
  </si>
  <si>
    <t>Total reinsurance premium divided by total gross premium. This ratio shows how much premium from general insurance transfer to reinsurance companies.</t>
  </si>
  <si>
    <t>Total investasi dibagi total cadangan teknis. Rasio ini digunakan untuk mengetahui seberapa besar ketahanan invetasi perusahaan dalam memenuhi kewajiban kepada pemegang polis. Kewajiban kepada pemegang polis tercermin dalam cadangan teknis.</t>
  </si>
  <si>
    <t>Total investment divided by total technical reserve. This ratio shows the endurance of companies investment to cover liability to the policy holder. Liability to policy holder shows in technical reserve.</t>
  </si>
  <si>
    <t>Premi*</t>
  </si>
  <si>
    <t>*Premi merupakan Total Premi Penutupan Langsung dan Premi Penutupan Tidak Langsung</t>
  </si>
  <si>
    <t>dalam Jutaan Rupiah/In Millions Rupiah</t>
  </si>
  <si>
    <t>Asuransi Jiwa Konvensional/ Conventional Life Insurance</t>
  </si>
  <si>
    <t>Asuransi Umum Konvensional / Conventional General Insurance</t>
  </si>
  <si>
    <t>Reasuransi Konvensional/ Conventional Reinsurance</t>
  </si>
  <si>
    <t xml:space="preserve">Asuransi Umum Konvensional/Conventional General Insurance </t>
  </si>
  <si>
    <t>Asuransi Umum Konvensional/ Conventional General Insurance</t>
  </si>
  <si>
    <t>Pada Januari 2016 dan Februari 2016, PT ASABRI memasukan Aset dan Liabilitas Program Pensiun ASABRI pada laporan bulanan sehingga terdapat pelonjakan Aset dan Liabilitas</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</si>
</sst>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0_-;\-* #,##0_-;_-* &quot;-&quot;_-;_-@_-"/>
    <numFmt numFmtId="43" formatCode="_-* #,##0.00_-;\-* #,##0.00_-;_-* &quot;-&quot;??_-;_-@_-"/>
    <numFmt numFmtId="164" formatCode="_(* #,##0_);_(* \(#,##0\);_(* &quot;-&quot;_);_(@_)"/>
    <numFmt numFmtId="165" formatCode="_(* #,##0.00_);_(* \(#,##0.00\);_(* &quot;-&quot;??_);_(@_)"/>
    <numFmt numFmtId="166" formatCode="_-&quot;$&quot;* #,##0.00_-;\-&quot;$&quot;* #,##0.00_-;_-&quot;$&quot;* &quot;-&quot;??_-;_-@_-"/>
    <numFmt numFmtId="167" formatCode="mmm\ yyyy"/>
    <numFmt numFmtId="168" formatCode="_(&quot;$&quot;* #,##0.00_);_(&quot;$&quot;* \(#,##0.00\);_(&quot;$&quot;* &quot;-&quot;??_);_(@_)"/>
    <numFmt numFmtId="169" formatCode="_(&quot;$&quot;* #,##0_);_(&quot;$&quot;* \(#,##0\);_(&quot;$&quot;* &quot;-&quot;_);_(@_)"/>
    <numFmt numFmtId="170" formatCode="0.00\ ;\(0.00\)"/>
    <numFmt numFmtId="171" formatCode="#,##0;[Red]\(#,##0\)"/>
    <numFmt numFmtId="172" formatCode="###\ ###\ ####"/>
    <numFmt numFmtId="173" formatCode="_([$€-2]* #,##0.00_);_([$€-2]* \(#,##0.00\);_([$€-2]* &quot;-&quot;??_)"/>
    <numFmt numFmtId="174" formatCode="0.00_)"/>
    <numFmt numFmtId="175" formatCode="#,##0.00;\(#,##0\)"/>
    <numFmt numFmtId="176" formatCode="##,###,##0.00"/>
    <numFmt numFmtId="177" formatCode="_-&quot;\&quot;* #,##0_-;\-&quot;\&quot;* #,##0_-;_-&quot;\&quot;* &quot;-&quot;_-;_-@_-"/>
    <numFmt numFmtId="178" formatCode="_-&quot;\&quot;* #,##0.00_-;\-&quot;\&quot;* #,##0.00_-;_-&quot;\&quot;* &quot;-&quot;??_-;_-@_-"/>
    <numFmt numFmtId="179" formatCode="[$-10409]dd\ mmm\ yyyy"/>
    <numFmt numFmtId="180" formatCode="[$-421]mmm\ yyyy;@"/>
  </numFmts>
  <fonts count="61">
    <font>
      <sz val="11"/>
      <color theme="1"/>
      <name val="Calibri"/>
      <family val="2"/>
      <charset val="1"/>
      <scheme val="minor"/>
    </font>
    <font>
      <sz val="11"/>
      <color theme="1"/>
      <name val="Calibri"/>
      <family val="2"/>
      <scheme val="minor"/>
    </font>
    <font>
      <sz val="11"/>
      <color theme="1"/>
      <name val="Calibri"/>
      <family val="2"/>
      <charset val="1"/>
      <scheme val="minor"/>
    </font>
    <font>
      <sz val="36"/>
      <color theme="1"/>
      <name val="Cambria"/>
      <family val="1"/>
      <scheme val="major"/>
    </font>
    <font>
      <u/>
      <sz val="11"/>
      <color theme="10"/>
      <name val="Calibri"/>
      <family val="2"/>
      <charset val="1"/>
      <scheme val="minor"/>
    </font>
    <font>
      <sz val="12"/>
      <color theme="1"/>
      <name val="Cambria"/>
      <family val="1"/>
      <scheme val="major"/>
    </font>
    <font>
      <u/>
      <sz val="12"/>
      <color theme="10"/>
      <name val="Cambria"/>
      <family val="1"/>
      <scheme val="major"/>
    </font>
    <font>
      <sz val="22"/>
      <color theme="5" tint="-0.249977111117893"/>
      <name val="Cambria"/>
      <family val="1"/>
      <scheme val="major"/>
    </font>
    <font>
      <sz val="22"/>
      <color theme="1"/>
      <name val="Calibri"/>
      <family val="2"/>
      <charset val="1"/>
      <scheme val="minor"/>
    </font>
    <font>
      <sz val="11"/>
      <color rgb="FF000000"/>
      <name val="Calibri"/>
      <family val="2"/>
      <scheme val="minor"/>
    </font>
    <font>
      <sz val="11"/>
      <name val="Calibri"/>
      <family val="2"/>
    </font>
    <font>
      <sz val="8"/>
      <color rgb="FFFFFFFF"/>
      <name val="Tahoma"/>
      <family val="2"/>
    </font>
    <font>
      <b/>
      <sz val="11"/>
      <color theme="1"/>
      <name val="Calibri"/>
      <family val="2"/>
      <scheme val="minor"/>
    </font>
    <font>
      <sz val="10"/>
      <name val="Arial"/>
      <family val="2"/>
    </font>
    <font>
      <sz val="11"/>
      <color theme="1"/>
      <name val="Calibri"/>
      <family val="2"/>
      <scheme val="minor"/>
    </font>
    <font>
      <sz val="10"/>
      <name val="Arial"/>
      <family val="2"/>
    </font>
    <font>
      <u/>
      <sz val="10"/>
      <color indexed="12"/>
      <name val="Arial"/>
      <family val="2"/>
    </font>
    <font>
      <sz val="10"/>
      <name val="Trebuchet MS"/>
      <family val="2"/>
    </font>
    <font>
      <sz val="8"/>
      <name val="Trebuchet MS"/>
      <family val="2"/>
    </font>
    <font>
      <b/>
      <sz val="12"/>
      <color indexed="9"/>
      <name val="Trebuchet MS"/>
      <family val="2"/>
    </font>
    <font>
      <sz val="8"/>
      <name val="Garamond"/>
      <family val="1"/>
    </font>
    <font>
      <sz val="12"/>
      <name val="Frutiger 45 Light"/>
      <family val="2"/>
    </font>
    <font>
      <i/>
      <sz val="12"/>
      <name val="Frutiger 45 Light"/>
      <family val="2"/>
    </font>
    <font>
      <b/>
      <sz val="8"/>
      <name val="Helv"/>
    </font>
    <font>
      <u/>
      <sz val="10"/>
      <color indexed="12"/>
      <name val="Geneva"/>
      <family val="2"/>
    </font>
    <font>
      <b/>
      <sz val="14"/>
      <name val="Frutiger 87ExtraBlackCn"/>
      <family val="2"/>
    </font>
    <font>
      <b/>
      <i/>
      <sz val="12"/>
      <name val="Frutiger 45 Light"/>
      <family val="2"/>
    </font>
    <font>
      <b/>
      <sz val="12"/>
      <name val="Frutiger 45 Light"/>
      <family val="2"/>
    </font>
    <font>
      <sz val="10"/>
      <name val="Frutiger"/>
    </font>
    <font>
      <sz val="26"/>
      <color theme="5" tint="-0.249977111117893"/>
      <name val="Cambria"/>
      <family val="1"/>
      <scheme val="major"/>
    </font>
    <font>
      <sz val="18"/>
      <color rgb="FFFFFFFF"/>
      <name val="Tahoma"/>
      <family val="2"/>
    </font>
    <font>
      <b/>
      <sz val="12"/>
      <name val="Calibri"/>
      <family val="2"/>
    </font>
    <font>
      <sz val="11"/>
      <color theme="0"/>
      <name val="Calibri"/>
      <family val="2"/>
      <scheme val="minor"/>
    </font>
    <font>
      <sz val="10"/>
      <name val="Tahoma"/>
      <family val="2"/>
    </font>
    <font>
      <sz val="10"/>
      <color indexed="8"/>
      <name val="Arial"/>
      <family val="2"/>
    </font>
    <font>
      <sz val="11"/>
      <color indexed="8"/>
      <name val="Calibri"/>
      <family val="2"/>
    </font>
    <font>
      <sz val="12"/>
      <name val="Arial"/>
      <family val="2"/>
    </font>
    <font>
      <sz val="12"/>
      <name val="SWISS"/>
    </font>
    <font>
      <b/>
      <sz val="12"/>
      <name val="Times New Roman"/>
      <family val="1"/>
    </font>
    <font>
      <sz val="12"/>
      <name val="Helv"/>
    </font>
    <font>
      <sz val="12"/>
      <name val="新細明體"/>
      <family val="2"/>
      <charset val="136"/>
    </font>
    <font>
      <sz val="11"/>
      <color indexed="8"/>
      <name val="Calibri"/>
      <family val="2"/>
      <charset val="1"/>
    </font>
    <font>
      <sz val="9"/>
      <color theme="1"/>
      <name val="Comic Sans MS"/>
      <family val="2"/>
      <charset val="1"/>
    </font>
    <font>
      <sz val="12"/>
      <name val="Tms Rmn"/>
    </font>
    <font>
      <sz val="8"/>
      <name val="Arial"/>
      <family val="2"/>
    </font>
    <font>
      <b/>
      <sz val="12"/>
      <name val="Arial"/>
      <family val="2"/>
    </font>
    <font>
      <u/>
      <sz val="10.45"/>
      <color indexed="12"/>
      <name val="SWISS"/>
    </font>
    <font>
      <sz val="7"/>
      <name val="Small Fonts"/>
      <family val="2"/>
    </font>
    <font>
      <b/>
      <i/>
      <sz val="16"/>
      <name val="Helv"/>
    </font>
    <font>
      <sz val="11"/>
      <name val="Century Gothic"/>
      <family val="2"/>
    </font>
    <font>
      <b/>
      <sz val="12"/>
      <name val="MS Sans Serif"/>
      <family val="2"/>
    </font>
    <font>
      <sz val="12"/>
      <name val="MS Sans Serif"/>
      <family val="2"/>
    </font>
    <font>
      <sz val="11"/>
      <name val="돋움"/>
      <family val="3"/>
      <charset val="129"/>
    </font>
    <font>
      <sz val="10"/>
      <name val="굴림체"/>
      <family val="3"/>
      <charset val="129"/>
    </font>
    <font>
      <sz val="10"/>
      <color theme="1"/>
      <name val="Arial"/>
      <family val="2"/>
    </font>
    <font>
      <sz val="11"/>
      <name val="Calibri"/>
      <family val="2"/>
      <charset val="1"/>
    </font>
    <font>
      <b/>
      <sz val="11"/>
      <color theme="1"/>
      <name val="Arial Narrow"/>
      <family val="2"/>
    </font>
    <font>
      <sz val="11"/>
      <color theme="1"/>
      <name val="Arial Narrow"/>
      <family val="2"/>
    </font>
    <font>
      <sz val="7"/>
      <color theme="1"/>
      <name val="Times New Roman"/>
      <family val="1"/>
    </font>
    <font>
      <i/>
      <sz val="11"/>
      <color theme="1"/>
      <name val="Arial Narrow"/>
      <family val="2"/>
    </font>
    <font>
      <i/>
      <sz val="7"/>
      <color theme="1"/>
      <name val="Times New Roman"/>
      <family val="1"/>
    </font>
  </fonts>
  <fills count="8">
    <fill>
      <patternFill patternType="none"/>
    </fill>
    <fill>
      <patternFill patternType="gray125"/>
    </fill>
    <fill>
      <patternFill patternType="solid">
        <fgColor rgb="FFB03A38"/>
        <bgColor rgb="FFB03A38"/>
      </patternFill>
    </fill>
    <fill>
      <patternFill patternType="solid">
        <fgColor theme="7"/>
      </patternFill>
    </fill>
    <fill>
      <patternFill patternType="solid">
        <fgColor theme="7" tint="0.59999389629810485"/>
        <bgColor indexed="65"/>
      </patternFill>
    </fill>
    <fill>
      <patternFill patternType="solid">
        <fgColor indexed="22"/>
        <bgColor indexed="64"/>
      </patternFill>
    </fill>
    <fill>
      <patternFill patternType="solid">
        <fgColor indexed="26"/>
        <bgColor indexed="64"/>
      </patternFill>
    </fill>
    <fill>
      <patternFill patternType="solid">
        <fgColor indexed="9"/>
        <bgColor indexed="9"/>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rgb="FFD3D3D3"/>
      </top>
      <bottom style="medium">
        <color indexed="64"/>
      </bottom>
      <diagonal/>
    </border>
    <border>
      <left/>
      <right/>
      <top/>
      <bottom style="medium">
        <color indexed="64"/>
      </bottom>
      <diagonal/>
    </border>
    <border>
      <left style="thin">
        <color rgb="FFD3D3D3"/>
      </left>
      <right/>
      <top style="thin">
        <color rgb="FFD3D3D3"/>
      </top>
      <bottom style="medium">
        <color indexed="64"/>
      </bottom>
      <diagonal/>
    </border>
    <border>
      <left/>
      <right style="thin">
        <color rgb="FFD3D3D3"/>
      </right>
      <top style="thin">
        <color rgb="FFD3D3D3"/>
      </top>
      <bottom style="medium">
        <color indexed="64"/>
      </bottom>
      <diagonal/>
    </border>
    <border>
      <left style="thin">
        <color rgb="FFD3D3D3"/>
      </left>
      <right/>
      <top/>
      <bottom style="medium">
        <color indexed="64"/>
      </bottom>
      <diagonal/>
    </border>
    <border>
      <left/>
      <right style="thin">
        <color rgb="FFD3D3D3"/>
      </right>
      <top/>
      <bottom style="medium">
        <color indexed="64"/>
      </bottom>
      <diagonal/>
    </border>
    <border>
      <left style="thin">
        <color rgb="FFD3D3D3"/>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diagonal/>
    </border>
    <border>
      <left/>
      <right style="thin">
        <color indexed="8"/>
      </right>
      <top/>
      <bottom/>
      <diagonal/>
    </border>
    <border>
      <left/>
      <right/>
      <top/>
      <bottom style="double">
        <color indexed="64"/>
      </bottom>
      <diagonal/>
    </border>
    <border>
      <left style="thin">
        <color rgb="FFD3D3D3"/>
      </left>
      <right/>
      <top/>
      <bottom/>
      <diagonal/>
    </border>
  </borders>
  <cellStyleXfs count="839">
    <xf numFmtId="0" fontId="0" fillId="0" borderId="0"/>
    <xf numFmtId="164" fontId="2" fillId="0" borderId="0" applyFont="0" applyFill="0" applyBorder="0" applyAlignment="0" applyProtection="0"/>
    <xf numFmtId="0" fontId="4" fillId="0" borderId="0" applyNumberFormat="0" applyFill="0" applyBorder="0" applyAlignment="0" applyProtection="0"/>
    <xf numFmtId="0" fontId="9" fillId="0" borderId="0"/>
    <xf numFmtId="0" fontId="13" fillId="0" borderId="0"/>
    <xf numFmtId="0" fontId="20" fillId="0" borderId="1">
      <alignment horizontal="center"/>
    </xf>
    <xf numFmtId="0" fontId="21" fillId="0" borderId="2">
      <alignment horizontal="left" wrapText="1" indent="2"/>
    </xf>
    <xf numFmtId="0" fontId="22" fillId="0" borderId="0">
      <alignment wrapText="1"/>
    </xf>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7" fontId="23" fillId="0" borderId="0">
      <alignment horizontal="center"/>
    </xf>
    <xf numFmtId="0" fontId="23" fillId="0" borderId="0">
      <alignment horizontal="center"/>
    </xf>
    <xf numFmtId="0" fontId="16"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8" fillId="0" borderId="0"/>
    <xf numFmtId="0" fontId="14" fillId="0" borderId="0"/>
    <xf numFmtId="0" fontId="15"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3">
      <alignment horizontal="left" wrapText="1" indent="1"/>
    </xf>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4">
      <alignment vertical="center" wrapText="1"/>
    </xf>
    <xf numFmtId="0" fontId="28" fillId="0" borderId="5">
      <alignment horizontal="center"/>
    </xf>
    <xf numFmtId="0" fontId="14" fillId="0" borderId="0"/>
    <xf numFmtId="43" fontId="14" fillId="0" borderId="0" applyFont="0" applyFill="0" applyBorder="0" applyAlignment="0" applyProtection="0"/>
    <xf numFmtId="165" fontId="14"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4"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0" fontId="10" fillId="0" borderId="0"/>
    <xf numFmtId="0" fontId="37" fillId="0" borderId="0" applyNumberFormat="0" applyFill="0" applyBorder="0" applyAlignment="0" applyProtection="0"/>
    <xf numFmtId="0" fontId="38" fillId="0" borderId="15">
      <alignment horizontal="center"/>
    </xf>
    <xf numFmtId="0" fontId="38" fillId="0" borderId="15">
      <alignment horizontal="center"/>
    </xf>
    <xf numFmtId="0" fontId="38" fillId="0" borderId="15">
      <alignment horizontal="center"/>
    </xf>
    <xf numFmtId="0" fontId="38" fillId="0" borderId="15">
      <alignment horizontal="center"/>
    </xf>
    <xf numFmtId="165" fontId="14" fillId="0" borderId="0" applyFont="0" applyFill="0" applyBorder="0" applyAlignment="0" applyProtection="0"/>
    <xf numFmtId="0" fontId="14" fillId="0" borderId="0"/>
    <xf numFmtId="0" fontId="36" fillId="0" borderId="0" applyNumberFormat="0" applyFill="0" applyBorder="0" applyAlignment="0" applyProtection="0"/>
    <xf numFmtId="0" fontId="38" fillId="0" borderId="15">
      <alignment horizontal="center"/>
    </xf>
    <xf numFmtId="0" fontId="38" fillId="0" borderId="15">
      <alignment horizontal="center"/>
    </xf>
    <xf numFmtId="0" fontId="38" fillId="0" borderId="15">
      <alignment horizontal="center"/>
    </xf>
    <xf numFmtId="0" fontId="38" fillId="0" borderId="15">
      <alignment horizontal="center"/>
    </xf>
    <xf numFmtId="0" fontId="38" fillId="0" borderId="16">
      <alignment horizontal="center"/>
    </xf>
    <xf numFmtId="0" fontId="38" fillId="0" borderId="16">
      <alignment horizontal="center"/>
    </xf>
    <xf numFmtId="0" fontId="38" fillId="0" borderId="16">
      <alignment horizontal="center"/>
    </xf>
    <xf numFmtId="0" fontId="38" fillId="0" borderId="16">
      <alignment horizontal="center"/>
    </xf>
    <xf numFmtId="0" fontId="38" fillId="0" borderId="16">
      <alignment horizontal="center"/>
    </xf>
    <xf numFmtId="0" fontId="38" fillId="0" borderId="16">
      <alignment horizontal="center"/>
    </xf>
    <xf numFmtId="0" fontId="38" fillId="0" borderId="16">
      <alignment horizontal="center"/>
    </xf>
    <xf numFmtId="0" fontId="38" fillId="0" borderId="16">
      <alignment horizontal="center"/>
    </xf>
    <xf numFmtId="0" fontId="15" fillId="0" borderId="0" applyFill="0" applyBorder="0">
      <alignment vertical="center"/>
    </xf>
    <xf numFmtId="0" fontId="15" fillId="0" borderId="0" applyFont="0" applyFill="0" applyBorder="0" applyAlignment="0" applyProtection="0"/>
    <xf numFmtId="0" fontId="15" fillId="0" borderId="0" applyFont="0" applyFill="0" applyBorder="0" applyAlignment="0" applyProtection="0"/>
    <xf numFmtId="0" fontId="15" fillId="0" borderId="0"/>
    <xf numFmtId="37" fontId="39" fillId="0" borderId="0"/>
    <xf numFmtId="37" fontId="39" fillId="0" borderId="0"/>
    <xf numFmtId="37" fontId="39" fillId="0" borderId="0"/>
    <xf numFmtId="37" fontId="39" fillId="0" borderId="0"/>
    <xf numFmtId="37" fontId="39" fillId="0" borderId="0"/>
    <xf numFmtId="37" fontId="39" fillId="0" borderId="0"/>
    <xf numFmtId="37" fontId="39" fillId="0" borderId="0"/>
    <xf numFmtId="164" fontId="2" fillId="0" borderId="0" applyFont="0" applyFill="0" applyBorder="0" applyAlignment="0" applyProtection="0"/>
    <xf numFmtId="164" fontId="40" fillId="0" borderId="0" applyFont="0" applyFill="0" applyBorder="0" applyAlignment="0" applyProtection="0"/>
    <xf numFmtId="164" fontId="15" fillId="0" borderId="17" applyFont="0" applyFill="0" applyAlignment="0">
      <protection locked="0"/>
    </xf>
    <xf numFmtId="170" fontId="15" fillId="0" borderId="18" applyFill="0" applyAlignment="0">
      <protection locked="0"/>
    </xf>
    <xf numFmtId="164" fontId="15" fillId="0" borderId="0" applyFont="0" applyFill="0" applyBorder="0" applyAlignment="0" applyProtection="0"/>
    <xf numFmtId="164" fontId="14" fillId="0" borderId="0" applyFont="0" applyFill="0" applyBorder="0" applyAlignment="0" applyProtection="0"/>
    <xf numFmtId="39" fontId="15" fillId="0" borderId="17" applyFont="0" applyFill="0" applyAlignment="0">
      <protection locked="0"/>
    </xf>
    <xf numFmtId="164" fontId="15" fillId="0" borderId="0" applyFont="0" applyFill="0" applyBorder="0" applyAlignment="0" applyProtection="0"/>
    <xf numFmtId="39" fontId="15" fillId="0" borderId="17" applyFont="0" applyFill="0" applyAlignment="0">
      <protection locked="0"/>
    </xf>
    <xf numFmtId="164" fontId="15" fillId="0" borderId="0" applyFont="0" applyFill="0" applyBorder="0" applyAlignment="0" applyProtection="0"/>
    <xf numFmtId="164" fontId="35" fillId="0" borderId="0" applyFont="0" applyFill="0" applyBorder="0" applyAlignment="0" applyProtection="0"/>
    <xf numFmtId="164" fontId="15"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15" fillId="0" borderId="17" applyFont="0" applyFill="0" applyAlignment="0">
      <protection locked="0"/>
    </xf>
    <xf numFmtId="164" fontId="1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15"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15" fillId="0" borderId="0" applyFont="0" applyFill="0" applyBorder="0" applyAlignment="0" applyProtection="0"/>
    <xf numFmtId="165" fontId="1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7" fillId="0" borderId="0" applyFont="0" applyFill="0" applyBorder="0" applyAlignment="0" applyProtection="0"/>
    <xf numFmtId="165" fontId="33"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35" fillId="0" borderId="0" applyFont="0" applyFill="0" applyBorder="0" applyAlignment="0" applyProtection="0"/>
    <xf numFmtId="165" fontId="40" fillId="0" borderId="0" applyFont="0" applyFill="0" applyBorder="0" applyAlignment="0" applyProtection="0"/>
    <xf numFmtId="165" fontId="41"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0" fontId="43" fillId="0" borderId="0"/>
    <xf numFmtId="0" fontId="43" fillId="0" borderId="0"/>
    <xf numFmtId="169" fontId="40" fillId="0" borderId="0" applyFont="0" applyFill="0" applyBorder="0" applyAlignment="0" applyProtection="0"/>
    <xf numFmtId="171" fontId="15" fillId="0" borderId="0" applyFont="0" applyFill="0" applyBorder="0" applyAlignment="0" applyProtection="0"/>
    <xf numFmtId="172" fontId="15" fillId="0" borderId="0" applyFont="0" applyFill="0" applyBorder="0" applyAlignment="0" applyProtection="0"/>
    <xf numFmtId="173" fontId="15" fillId="0" borderId="0" applyFont="0" applyFill="0" applyBorder="0" applyAlignment="0" applyProtection="0"/>
    <xf numFmtId="38" fontId="44" fillId="5" borderId="0" applyNumberFormat="0" applyBorder="0" applyAlignment="0" applyProtection="0"/>
    <xf numFmtId="0" fontId="45" fillId="0" borderId="13" applyNumberFormat="0" applyAlignment="0" applyProtection="0">
      <alignment horizontal="left" vertical="center"/>
    </xf>
    <xf numFmtId="0" fontId="45" fillId="0" borderId="13" applyNumberFormat="0" applyAlignment="0" applyProtection="0">
      <alignment horizontal="left" vertical="center"/>
    </xf>
    <xf numFmtId="0" fontId="45" fillId="0" borderId="13" applyNumberFormat="0" applyAlignment="0" applyProtection="0">
      <alignment horizontal="left" vertical="center"/>
    </xf>
    <xf numFmtId="0" fontId="45" fillId="0" borderId="14">
      <alignment horizontal="left" vertical="center"/>
    </xf>
    <xf numFmtId="0" fontId="45" fillId="0" borderId="14">
      <alignment horizontal="left" vertical="center"/>
    </xf>
    <xf numFmtId="0" fontId="45" fillId="0" borderId="14">
      <alignment horizontal="left" vertical="center"/>
    </xf>
    <xf numFmtId="0" fontId="46" fillId="0" borderId="0" applyNumberFormat="0" applyFill="0" applyBorder="0" applyAlignment="0" applyProtection="0">
      <alignment vertical="top"/>
      <protection locked="0"/>
    </xf>
    <xf numFmtId="10" fontId="44" fillId="6" borderId="1" applyNumberFormat="0" applyBorder="0" applyAlignment="0" applyProtection="0"/>
    <xf numFmtId="10" fontId="44" fillId="6" borderId="1" applyNumberFormat="0" applyBorder="0" applyAlignment="0" applyProtection="0"/>
    <xf numFmtId="37" fontId="47" fillId="0" borderId="0"/>
    <xf numFmtId="174" fontId="48" fillId="0" borderId="0"/>
    <xf numFmtId="0" fontId="43" fillId="0" borderId="0"/>
    <xf numFmtId="0" fontId="43" fillId="0" borderId="0"/>
    <xf numFmtId="0" fontId="2" fillId="0" borderId="0"/>
    <xf numFmtId="0" fontId="2" fillId="0" borderId="0"/>
    <xf numFmtId="0" fontId="2" fillId="0" borderId="0"/>
    <xf numFmtId="0" fontId="36" fillId="0" borderId="0" applyNumberFormat="0" applyFill="0" applyBorder="0" applyAlignment="0" applyProtection="0"/>
    <xf numFmtId="0" fontId="14" fillId="0" borderId="0"/>
    <xf numFmtId="0" fontId="14" fillId="0" borderId="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36" fillId="0" borderId="0" applyNumberFormat="0" applyFill="0" applyBorder="0" applyAlignment="0" applyProtection="0"/>
    <xf numFmtId="0" fontId="2" fillId="0" borderId="0"/>
    <xf numFmtId="0" fontId="2" fillId="0" borderId="0"/>
    <xf numFmtId="0" fontId="36" fillId="0" borderId="0" applyNumberFormat="0" applyFill="0" applyBorder="0" applyAlignment="0" applyProtection="0"/>
    <xf numFmtId="0" fontId="36" fillId="0" borderId="0" applyNumberFormat="0" applyFill="0" applyBorder="0" applyAlignment="0" applyProtection="0"/>
    <xf numFmtId="0" fontId="37" fillId="0" borderId="0"/>
    <xf numFmtId="0" fontId="36" fillId="0" borderId="0"/>
    <xf numFmtId="0" fontId="14" fillId="0" borderId="0"/>
    <xf numFmtId="0" fontId="36" fillId="0" borderId="0"/>
    <xf numFmtId="0" fontId="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6" fillId="0" borderId="0"/>
    <xf numFmtId="0" fontId="49" fillId="0" borderId="0"/>
    <xf numFmtId="0" fontId="37" fillId="0" borderId="0"/>
    <xf numFmtId="0" fontId="37" fillId="0" borderId="0"/>
    <xf numFmtId="0" fontId="36" fillId="0" borderId="0"/>
    <xf numFmtId="0" fontId="42" fillId="0" borderId="0"/>
    <xf numFmtId="0" fontId="37" fillId="0" borderId="0"/>
    <xf numFmtId="0" fontId="37" fillId="0" borderId="0"/>
    <xf numFmtId="0" fontId="37" fillId="0" borderId="0"/>
    <xf numFmtId="0" fontId="37" fillId="0" borderId="0"/>
    <xf numFmtId="0" fontId="37" fillId="0" borderId="0"/>
    <xf numFmtId="0" fontId="36" fillId="0" borderId="0" applyNumberFormat="0" applyFill="0" applyBorder="0" applyAlignment="0" applyProtection="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35" fillId="0" borderId="0"/>
    <xf numFmtId="0" fontId="36" fillId="0" borderId="0" applyNumberFormat="0" applyFill="0" applyBorder="0" applyAlignment="0" applyProtection="0"/>
    <xf numFmtId="0" fontId="49" fillId="0" borderId="0"/>
    <xf numFmtId="0" fontId="14" fillId="0" borderId="0"/>
    <xf numFmtId="0" fontId="36" fillId="0" borderId="0" applyNumberFormat="0" applyFill="0" applyBorder="0" applyAlignment="0" applyProtection="0"/>
    <xf numFmtId="0" fontId="36" fillId="0" borderId="0" applyNumberFormat="0" applyFill="0" applyBorder="0" applyAlignment="0" applyProtection="0"/>
    <xf numFmtId="0" fontId="2" fillId="0" borderId="0"/>
    <xf numFmtId="10" fontId="1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15" fillId="0" borderId="19" applyFont="0" applyFill="0" applyAlignment="0" applyProtection="0"/>
    <xf numFmtId="9" fontId="40" fillId="0" borderId="0" applyFont="0" applyFill="0" applyBorder="0" applyAlignment="0" applyProtection="0"/>
    <xf numFmtId="9" fontId="15" fillId="0" borderId="19" applyFont="0" applyFill="0" applyAlignment="0" applyProtection="0"/>
    <xf numFmtId="9" fontId="15" fillId="0" borderId="19" applyFont="0" applyFill="0" applyAlignment="0" applyProtection="0"/>
    <xf numFmtId="9" fontId="15" fillId="0" borderId="19" applyFont="0" applyFill="0" applyAlignment="0" applyProtection="0"/>
    <xf numFmtId="9" fontId="14" fillId="0" borderId="0" applyFont="0" applyFill="0" applyBorder="0" applyAlignment="0" applyProtection="0"/>
    <xf numFmtId="9" fontId="35" fillId="0" borderId="0" applyFont="0" applyFill="0" applyBorder="0" applyAlignment="0" applyProtection="0"/>
    <xf numFmtId="165" fontId="14" fillId="0" borderId="0" applyFont="0" applyFill="0" applyBorder="0" applyAlignment="0" applyProtection="0"/>
    <xf numFmtId="9" fontId="15" fillId="0" borderId="19" applyFont="0" applyFill="0" applyAlignment="0" applyProtection="0"/>
    <xf numFmtId="9" fontId="15" fillId="0" borderId="19" applyFont="0" applyFill="0" applyAlignment="0" applyProtection="0"/>
    <xf numFmtId="0" fontId="14" fillId="0" borderId="0"/>
    <xf numFmtId="9" fontId="41" fillId="0" borderId="0" applyFont="0" applyFill="0" applyBorder="0" applyAlignment="0" applyProtection="0"/>
    <xf numFmtId="9" fontId="41"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5" fillId="0" borderId="0"/>
    <xf numFmtId="0" fontId="50" fillId="0" borderId="1">
      <alignment horizontal="center"/>
    </xf>
    <xf numFmtId="0" fontId="34" fillId="0" borderId="0">
      <alignment vertical="top"/>
    </xf>
    <xf numFmtId="0" fontId="50" fillId="0" borderId="1">
      <alignment horizontal="center"/>
    </xf>
    <xf numFmtId="0" fontId="50" fillId="0" borderId="1">
      <alignment horizontal="center"/>
    </xf>
    <xf numFmtId="0" fontId="50" fillId="0" borderId="1">
      <alignment horizontal="center"/>
    </xf>
    <xf numFmtId="0" fontId="50" fillId="0" borderId="0">
      <alignment horizontal="center" vertical="center"/>
    </xf>
    <xf numFmtId="0" fontId="51" fillId="7" borderId="0" applyNumberFormat="0" applyFill="0">
      <alignment horizontal="left" vertical="center"/>
    </xf>
    <xf numFmtId="41" fontId="15" fillId="0" borderId="0" applyFont="0" applyFill="0" applyBorder="0" applyAlignment="0" applyProtection="0"/>
    <xf numFmtId="175" fontId="15" fillId="0" borderId="0" applyFont="0" applyFill="0" applyBorder="0" applyAlignment="0" applyProtection="0"/>
    <xf numFmtId="176" fontId="15" fillId="0" borderId="0" applyFont="0" applyFill="0" applyBorder="0" applyAlignment="0" applyProtection="0"/>
    <xf numFmtId="41" fontId="15" fillId="0" borderId="0" applyFont="0" applyFill="0" applyBorder="0" applyAlignment="0" applyProtection="0"/>
    <xf numFmtId="43" fontId="15" fillId="0" borderId="0" applyFont="0" applyFill="0" applyBorder="0" applyAlignment="0" applyProtection="0"/>
    <xf numFmtId="177" fontId="52" fillId="0" borderId="0" applyFont="0" applyFill="0" applyBorder="0" applyAlignment="0" applyProtection="0"/>
    <xf numFmtId="178" fontId="52" fillId="0" borderId="0" applyFont="0" applyFill="0" applyBorder="0" applyAlignment="0" applyProtection="0"/>
    <xf numFmtId="0" fontId="53" fillId="0" borderId="0"/>
    <xf numFmtId="164" fontId="41" fillId="0" borderId="0" applyFont="0" applyFill="0" applyBorder="0" applyAlignment="0" applyProtection="0"/>
    <xf numFmtId="9"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4" fillId="0" borderId="0"/>
    <xf numFmtId="9"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54" fillId="0" borderId="0"/>
    <xf numFmtId="179" fontId="14" fillId="0" borderId="0"/>
    <xf numFmtId="180" fontId="14" fillId="4" borderId="0" applyNumberFormat="0" applyBorder="0" applyAlignment="0" applyProtection="0"/>
    <xf numFmtId="180" fontId="32" fillId="3" borderId="0" applyNumberFormat="0" applyBorder="0" applyAlignment="0" applyProtection="0"/>
    <xf numFmtId="164"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55" fillId="0" borderId="0"/>
    <xf numFmtId="180" fontId="15" fillId="0" borderId="0"/>
    <xf numFmtId="180" fontId="14" fillId="0" borderId="0"/>
    <xf numFmtId="180" fontId="14" fillId="0" borderId="0"/>
    <xf numFmtId="180" fontId="14" fillId="0" borderId="0"/>
    <xf numFmtId="180" fontId="14" fillId="0" borderId="0"/>
    <xf numFmtId="9" fontId="5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165" fontId="14" fillId="0" borderId="0" applyFont="0" applyFill="0" applyBorder="0" applyAlignment="0" applyProtection="0"/>
    <xf numFmtId="0" fontId="14" fillId="0" borderId="0"/>
    <xf numFmtId="165" fontId="14" fillId="0" borderId="0" applyFont="0" applyFill="0" applyBorder="0" applyAlignment="0" applyProtection="0"/>
    <xf numFmtId="165" fontId="14" fillId="0" borderId="0" applyFont="0" applyFill="0" applyBorder="0" applyAlignment="0" applyProtection="0"/>
    <xf numFmtId="0" fontId="14" fillId="0" borderId="0"/>
    <xf numFmtId="9" fontId="14" fillId="0" borderId="0" applyFont="0" applyFill="0" applyBorder="0" applyAlignment="0" applyProtection="0"/>
    <xf numFmtId="164" fontId="15" fillId="0" borderId="0" applyFont="0" applyFill="0" applyBorder="0" applyAlignment="0" applyProtection="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165"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9" fillId="0" borderId="0"/>
    <xf numFmtId="0" fontId="14" fillId="0" borderId="0"/>
    <xf numFmtId="165" fontId="14" fillId="0" borderId="0" applyFont="0" applyFill="0" applyBorder="0" applyAlignment="0" applyProtection="0"/>
    <xf numFmtId="0" fontId="14" fillId="0" borderId="0"/>
    <xf numFmtId="0" fontId="10" fillId="0" borderId="0"/>
    <xf numFmtId="0" fontId="10" fillId="0" borderId="0"/>
    <xf numFmtId="165" fontId="14" fillId="0" borderId="0" applyFont="0" applyFill="0" applyBorder="0" applyAlignment="0" applyProtection="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165" fontId="14" fillId="0" borderId="0" applyFont="0" applyFill="0" applyBorder="0" applyAlignment="0" applyProtection="0"/>
    <xf numFmtId="0" fontId="14" fillId="0" borderId="0"/>
    <xf numFmtId="164" fontId="15" fillId="0" borderId="0" applyFont="0" applyFill="0" applyBorder="0" applyAlignment="0" applyProtection="0"/>
    <xf numFmtId="164" fontId="15" fillId="0" borderId="0" applyFont="0" applyFill="0" applyBorder="0" applyAlignment="0" applyProtection="0"/>
    <xf numFmtId="165" fontId="14" fillId="0" borderId="0" applyFont="0" applyFill="0" applyBorder="0" applyAlignment="0" applyProtection="0"/>
    <xf numFmtId="0" fontId="14" fillId="0" borderId="0"/>
    <xf numFmtId="9" fontId="2" fillId="0" borderId="0" applyFont="0" applyFill="0" applyBorder="0" applyAlignment="0" applyProtection="0"/>
  </cellStyleXfs>
  <cellXfs count="53">
    <xf numFmtId="0" fontId="0" fillId="0" borderId="0" xfId="0"/>
    <xf numFmtId="0" fontId="3" fillId="0" borderId="0" xfId="0" applyFont="1"/>
    <xf numFmtId="0" fontId="5" fillId="0" borderId="0" xfId="0" applyFont="1"/>
    <xf numFmtId="0" fontId="6" fillId="0" borderId="0" xfId="2" applyFont="1"/>
    <xf numFmtId="0" fontId="7" fillId="0" borderId="0" xfId="0" applyFont="1"/>
    <xf numFmtId="0" fontId="8" fillId="0" borderId="0" xfId="0" applyFont="1"/>
    <xf numFmtId="0" fontId="10" fillId="0" borderId="0" xfId="3" applyFont="1" applyFill="1" applyBorder="1"/>
    <xf numFmtId="0" fontId="10" fillId="0" borderId="0" xfId="3" applyFont="1" applyFill="1" applyBorder="1" applyAlignment="1">
      <alignment horizontal="right"/>
    </xf>
    <xf numFmtId="0" fontId="10" fillId="0" borderId="0" xfId="3" applyFont="1" applyFill="1" applyBorder="1" applyAlignment="1">
      <alignment horizontal="center"/>
    </xf>
    <xf numFmtId="0" fontId="10" fillId="0" borderId="0" xfId="3" applyFont="1" applyFill="1" applyBorder="1"/>
    <xf numFmtId="0" fontId="4" fillId="0" borderId="0" xfId="2"/>
    <xf numFmtId="0" fontId="12" fillId="0" borderId="0" xfId="0" applyFont="1"/>
    <xf numFmtId="0" fontId="10" fillId="0" borderId="0" xfId="3" applyFont="1" applyFill="1" applyBorder="1"/>
    <xf numFmtId="0" fontId="19" fillId="0" borderId="0" xfId="0" applyFont="1" applyFill="1" applyBorder="1" applyAlignment="1">
      <alignment vertical="center"/>
    </xf>
    <xf numFmtId="0" fontId="29" fillId="0" borderId="0" xfId="0" applyFont="1"/>
    <xf numFmtId="164" fontId="0" fillId="0" borderId="0" xfId="0" applyNumberFormat="1"/>
    <xf numFmtId="0" fontId="10" fillId="0" borderId="7" xfId="3" applyFont="1" applyFill="1" applyBorder="1" applyAlignment="1">
      <alignment horizontal="center"/>
    </xf>
    <xf numFmtId="0" fontId="31" fillId="0" borderId="7" xfId="3" applyFont="1" applyFill="1" applyBorder="1" applyAlignment="1">
      <alignment horizontal="center"/>
    </xf>
    <xf numFmtId="0" fontId="17" fillId="0" borderId="0" xfId="4" applyFont="1" applyAlignment="1">
      <alignment vertical="top" wrapText="1"/>
    </xf>
    <xf numFmtId="0" fontId="11" fillId="2" borderId="0" xfId="3" applyNumberFormat="1" applyFont="1" applyFill="1" applyBorder="1" applyAlignment="1">
      <alignment horizontal="center" vertical="top" wrapText="1" readingOrder="1"/>
    </xf>
    <xf numFmtId="0" fontId="11" fillId="0" borderId="0" xfId="3" applyNumberFormat="1" applyFont="1" applyFill="1" applyBorder="1" applyAlignment="1">
      <alignment horizontal="center" vertical="top" wrapText="1" readingOrder="1"/>
    </xf>
    <xf numFmtId="0" fontId="0" fillId="0" borderId="0" xfId="0" applyFill="1"/>
    <xf numFmtId="0" fontId="5" fillId="0" borderId="0" xfId="0" applyFont="1" applyAlignment="1">
      <alignment horizontal="left"/>
    </xf>
    <xf numFmtId="0" fontId="14" fillId="0" borderId="0" xfId="50"/>
    <xf numFmtId="0" fontId="14" fillId="0" borderId="0" xfId="50" applyAlignment="1">
      <alignment horizontal="center"/>
    </xf>
    <xf numFmtId="0" fontId="56" fillId="0" borderId="0" xfId="0" applyFont="1" applyAlignment="1">
      <alignment horizontal="justify" vertical="center" wrapText="1"/>
    </xf>
    <xf numFmtId="0" fontId="0" fillId="0" borderId="0" xfId="0" applyAlignment="1">
      <alignment vertical="top" wrapText="1"/>
    </xf>
    <xf numFmtId="0" fontId="59" fillId="0" borderId="0" xfId="0" applyFont="1" applyAlignment="1">
      <alignment horizontal="justify" vertical="center" wrapText="1"/>
    </xf>
    <xf numFmtId="0" fontId="57" fillId="0" borderId="0" xfId="0" applyFont="1" applyAlignment="1">
      <alignment horizontal="justify" vertical="center" wrapText="1"/>
    </xf>
    <xf numFmtId="164" fontId="0" fillId="0" borderId="0" xfId="1" applyFont="1"/>
    <xf numFmtId="0" fontId="0" fillId="0" borderId="0" xfId="0" applyAlignment="1">
      <alignment horizontal="center"/>
    </xf>
    <xf numFmtId="0" fontId="12" fillId="0" borderId="0" xfId="0" applyFont="1" applyAlignment="1">
      <alignment horizontal="center"/>
    </xf>
    <xf numFmtId="0" fontId="56" fillId="0" borderId="0" xfId="0" applyFont="1" applyAlignment="1">
      <alignment vertical="top" wrapText="1"/>
    </xf>
    <xf numFmtId="0" fontId="57" fillId="0" borderId="0" xfId="0" applyFont="1" applyAlignment="1">
      <alignment vertical="top" wrapText="1"/>
    </xf>
    <xf numFmtId="164" fontId="0" fillId="0" borderId="0" xfId="1" applyNumberFormat="1" applyFont="1"/>
    <xf numFmtId="10" fontId="0" fillId="0" borderId="0" xfId="838" applyNumberFormat="1" applyFont="1"/>
    <xf numFmtId="0" fontId="0" fillId="0" borderId="0" xfId="0" applyAlignment="1">
      <alignment wrapText="1"/>
    </xf>
    <xf numFmtId="0" fontId="30" fillId="0" borderId="0" xfId="3" applyNumberFormat="1" applyFont="1" applyFill="1" applyBorder="1" applyAlignment="1">
      <alignment vertical="top" wrapText="1" readingOrder="1"/>
    </xf>
    <xf numFmtId="164" fontId="10" fillId="0" borderId="0" xfId="1" applyFont="1" applyFill="1" applyBorder="1"/>
    <xf numFmtId="164" fontId="31" fillId="0" borderId="7" xfId="1" applyFont="1" applyFill="1" applyBorder="1" applyAlignment="1">
      <alignment horizontal="center"/>
    </xf>
    <xf numFmtId="0" fontId="31" fillId="0" borderId="0" xfId="3" applyFont="1" applyFill="1" applyBorder="1" applyAlignment="1">
      <alignment horizontal="left"/>
    </xf>
    <xf numFmtId="0" fontId="1" fillId="0" borderId="0" xfId="50" applyFont="1" applyAlignment="1">
      <alignment wrapText="1"/>
    </xf>
    <xf numFmtId="0" fontId="7" fillId="0" borderId="0" xfId="0" applyFont="1" applyAlignment="1">
      <alignment horizontal="center"/>
    </xf>
    <xf numFmtId="0" fontId="30" fillId="2" borderId="20" xfId="3" applyNumberFormat="1" applyFont="1" applyFill="1" applyBorder="1" applyAlignment="1">
      <alignment horizontal="center" vertical="top" wrapText="1" readingOrder="1"/>
    </xf>
    <xf numFmtId="0" fontId="30" fillId="2" borderId="0" xfId="3" applyNumberFormat="1" applyFont="1" applyFill="1" applyBorder="1" applyAlignment="1">
      <alignment horizontal="center" vertical="top" wrapText="1" readingOrder="1"/>
    </xf>
    <xf numFmtId="0" fontId="30" fillId="2" borderId="10" xfId="3" applyNumberFormat="1" applyFont="1" applyFill="1" applyBorder="1" applyAlignment="1">
      <alignment horizontal="center" vertical="top" wrapText="1" readingOrder="1"/>
    </xf>
    <xf numFmtId="0" fontId="30" fillId="2" borderId="7" xfId="3" applyNumberFormat="1" applyFont="1" applyFill="1" applyBorder="1" applyAlignment="1">
      <alignment horizontal="center" vertical="top" wrapText="1" readingOrder="1"/>
    </xf>
    <xf numFmtId="0" fontId="30" fillId="2" borderId="11" xfId="3" applyNumberFormat="1" applyFont="1" applyFill="1" applyBorder="1" applyAlignment="1">
      <alignment horizontal="center" vertical="top" wrapText="1" readingOrder="1"/>
    </xf>
    <xf numFmtId="0" fontId="30" fillId="2" borderId="8" xfId="3" applyNumberFormat="1" applyFont="1" applyFill="1" applyBorder="1" applyAlignment="1">
      <alignment horizontal="center" vertical="top" wrapText="1" readingOrder="1"/>
    </xf>
    <xf numFmtId="0" fontId="30" fillId="2" borderId="6" xfId="3" applyNumberFormat="1" applyFont="1" applyFill="1" applyBorder="1" applyAlignment="1">
      <alignment horizontal="center" vertical="top" wrapText="1" readingOrder="1"/>
    </xf>
    <xf numFmtId="0" fontId="30" fillId="2" borderId="9" xfId="3" applyNumberFormat="1" applyFont="1" applyFill="1" applyBorder="1" applyAlignment="1">
      <alignment horizontal="center" vertical="top" wrapText="1" readingOrder="1"/>
    </xf>
    <xf numFmtId="0" fontId="30" fillId="2" borderId="12" xfId="3" applyNumberFormat="1" applyFont="1" applyFill="1" applyBorder="1" applyAlignment="1">
      <alignment horizontal="center" vertical="top" wrapText="1" readingOrder="1"/>
    </xf>
    <xf numFmtId="0" fontId="30" fillId="2" borderId="13" xfId="3" applyNumberFormat="1" applyFont="1" applyFill="1" applyBorder="1" applyAlignment="1">
      <alignment horizontal="center" vertical="top" wrapText="1" readingOrder="1"/>
    </xf>
  </cellXfs>
  <cellStyles count="839">
    <cellStyle name="_x0004_" xfId="474"/>
    <cellStyle name="_x0004_ 2" xfId="467"/>
    <cellStyle name="40% - Accent4 2" xfId="703"/>
    <cellStyle name="a1" xfId="470"/>
    <cellStyle name="a1 2" xfId="469"/>
    <cellStyle name="a1 2 2" xfId="468"/>
    <cellStyle name="a1 2 2 2" xfId="471"/>
    <cellStyle name="a1 2 3" xfId="475"/>
    <cellStyle name="a1 2 4" xfId="476"/>
    <cellStyle name="a1 3" xfId="477"/>
    <cellStyle name="a1 4" xfId="478"/>
    <cellStyle name="a2" xfId="479"/>
    <cellStyle name="a2 2" xfId="480"/>
    <cellStyle name="a2 2 2" xfId="481"/>
    <cellStyle name="a2 2 2 2" xfId="482"/>
    <cellStyle name="a2 2 3" xfId="483"/>
    <cellStyle name="a2 2 4" xfId="484"/>
    <cellStyle name="a2 3" xfId="485"/>
    <cellStyle name="a2 4" xfId="486"/>
    <cellStyle name="Accent4 2" xfId="704"/>
    <cellStyle name="Arial10" xfId="487"/>
    <cellStyle name="ÄÞ¸¶ [0]_´ëÇü»çÃâ" xfId="488"/>
    <cellStyle name="ÄÞ¸¶_´ëÇü»çÃâ" xfId="489"/>
    <cellStyle name="AttribBox" xfId="5"/>
    <cellStyle name="Attribute" xfId="6"/>
    <cellStyle name="Ç¥ÁØ_´ëÇü»çÃâ" xfId="490"/>
    <cellStyle name="CategoryHeading" xfId="7"/>
    <cellStyle name="Comma  - Style1" xfId="491"/>
    <cellStyle name="Comma  - Style2" xfId="492"/>
    <cellStyle name="Comma  - Style3" xfId="493"/>
    <cellStyle name="Comma  - Style4" xfId="494"/>
    <cellStyle name="Comma  - Style5" xfId="495"/>
    <cellStyle name="Comma  - Style6" xfId="496"/>
    <cellStyle name="Comma  - Style7" xfId="497"/>
    <cellStyle name="Comma [0]" xfId="1" builtinId="6"/>
    <cellStyle name="Comma [0] 10" xfId="498"/>
    <cellStyle name="Comma [0] 11" xfId="686"/>
    <cellStyle name="Comma [0] 143" xfId="737"/>
    <cellStyle name="Comma [0] 150" xfId="834"/>
    <cellStyle name="Comma [0] 151" xfId="835"/>
    <cellStyle name="Comma [0] 2" xfId="465"/>
    <cellStyle name="Comma [0] 2 2" xfId="500"/>
    <cellStyle name="Comma [0] 2 2 2" xfId="705"/>
    <cellStyle name="Comma [0] 2 3" xfId="501"/>
    <cellStyle name="Comma [0] 2 4" xfId="502"/>
    <cellStyle name="Comma [0] 2 5" xfId="503"/>
    <cellStyle name="Comma [0] 2 6" xfId="499"/>
    <cellStyle name="Comma [0] 3" xfId="504"/>
    <cellStyle name="Comma [0] 3 2" xfId="505"/>
    <cellStyle name="Comma [0] 3 2 2" xfId="506"/>
    <cellStyle name="Comma [0] 3 3" xfId="507"/>
    <cellStyle name="Comma [0] 4" xfId="508"/>
    <cellStyle name="Comma [0] 4 2" xfId="509"/>
    <cellStyle name="Comma [0] 4 3" xfId="510"/>
    <cellStyle name="Comma [0] 5" xfId="511"/>
    <cellStyle name="Comma [0] 5 2" xfId="512"/>
    <cellStyle name="Comma [0] 6" xfId="513"/>
    <cellStyle name="Comma [0] 7" xfId="514"/>
    <cellStyle name="Comma [0] 7 2" xfId="515"/>
    <cellStyle name="Comma [0] 7 3" xfId="516"/>
    <cellStyle name="Comma [0] 8" xfId="517"/>
    <cellStyle name="Comma [0] 8 2" xfId="518"/>
    <cellStyle name="Comma [0] 8 3" xfId="519"/>
    <cellStyle name="Comma [0] 9" xfId="520"/>
    <cellStyle name="Comma 10" xfId="154"/>
    <cellStyle name="Comma 10 2" xfId="246"/>
    <cellStyle name="Comma 10 2 2" xfId="354"/>
    <cellStyle name="Comma 10 2 3" xfId="462"/>
    <cellStyle name="Comma 10 3" xfId="300"/>
    <cellStyle name="Comma 10 4" xfId="408"/>
    <cellStyle name="Comma 10 5" xfId="521"/>
    <cellStyle name="Comma 11" xfId="522"/>
    <cellStyle name="Comma 11 2 3" xfId="706"/>
    <cellStyle name="Comma 12" xfId="523"/>
    <cellStyle name="Comma 12 2" xfId="524"/>
    <cellStyle name="Comma 13" xfId="525"/>
    <cellStyle name="Comma 14" xfId="526"/>
    <cellStyle name="Comma 15" xfId="527"/>
    <cellStyle name="Comma 16" xfId="528"/>
    <cellStyle name="Comma 17" xfId="529"/>
    <cellStyle name="Comma 18" xfId="530"/>
    <cellStyle name="Comma 19" xfId="531"/>
    <cellStyle name="Comma 2" xfId="8"/>
    <cellStyle name="Comma 2 2" xfId="9"/>
    <cellStyle name="Comma 2 2 2" xfId="10"/>
    <cellStyle name="Comma 2 2 2 2" xfId="155"/>
    <cellStyle name="Comma 2 2 2 2 2" xfId="247"/>
    <cellStyle name="Comma 2 2 2 2 2 2" xfId="355"/>
    <cellStyle name="Comma 2 2 2 2 2 3" xfId="463"/>
    <cellStyle name="Comma 2 2 2 2 3" xfId="301"/>
    <cellStyle name="Comma 2 2 2 2 4" xfId="409"/>
    <cellStyle name="Comma 2 2 2 3" xfId="196"/>
    <cellStyle name="Comma 2 2 2 3 2" xfId="304"/>
    <cellStyle name="Comma 2 2 2 3 3" xfId="412"/>
    <cellStyle name="Comma 2 2 2 4" xfId="250"/>
    <cellStyle name="Comma 2 2 2 5" xfId="358"/>
    <cellStyle name="Comma 2 2 3" xfId="11"/>
    <cellStyle name="Comma 2 2 3 2" xfId="197"/>
    <cellStyle name="Comma 2 2 3 2 2" xfId="305"/>
    <cellStyle name="Comma 2 2 3 2 3" xfId="413"/>
    <cellStyle name="Comma 2 2 3 3" xfId="251"/>
    <cellStyle name="Comma 2 2 3 4" xfId="359"/>
    <cellStyle name="Comma 2 2 4" xfId="195"/>
    <cellStyle name="Comma 2 2 4 2" xfId="303"/>
    <cellStyle name="Comma 2 2 4 3" xfId="411"/>
    <cellStyle name="Comma 2 2 5" xfId="249"/>
    <cellStyle name="Comma 2 2 6" xfId="357"/>
    <cellStyle name="Comma 2 2 7" xfId="533"/>
    <cellStyle name="Comma 2 3" xfId="12"/>
    <cellStyle name="Comma 2 3 2" xfId="156"/>
    <cellStyle name="Comma 2 3 3" xfId="534"/>
    <cellStyle name="Comma 2 4" xfId="157"/>
    <cellStyle name="Comma 2 5" xfId="532"/>
    <cellStyle name="Comma 20" xfId="535"/>
    <cellStyle name="Comma 21" xfId="536"/>
    <cellStyle name="Comma 22" xfId="537"/>
    <cellStyle name="Comma 23" xfId="538"/>
    <cellStyle name="Comma 24" xfId="539"/>
    <cellStyle name="Comma 25" xfId="540"/>
    <cellStyle name="Comma 26" xfId="541"/>
    <cellStyle name="Comma 27" xfId="542"/>
    <cellStyle name="Comma 28" xfId="543"/>
    <cellStyle name="Comma 29" xfId="544"/>
    <cellStyle name="Comma 3" xfId="13"/>
    <cellStyle name="Comma 3 2" xfId="14"/>
    <cellStyle name="Comma 3 2 2" xfId="15"/>
    <cellStyle name="Comma 3 2 2 2" xfId="158"/>
    <cellStyle name="Comma 3 2 2 3" xfId="708"/>
    <cellStyle name="Comma 3 2 3" xfId="159"/>
    <cellStyle name="Comma 3 3" xfId="160"/>
    <cellStyle name="Comma 3 3 2" xfId="161"/>
    <cellStyle name="Comma 3 3 3" xfId="545"/>
    <cellStyle name="Comma 3 4" xfId="162"/>
    <cellStyle name="Comma 3 4 2" xfId="707"/>
    <cellStyle name="Comma 30" xfId="546"/>
    <cellStyle name="Comma 31" xfId="547"/>
    <cellStyle name="Comma 32" xfId="548"/>
    <cellStyle name="Comma 33" xfId="472"/>
    <cellStyle name="Comma 34" xfId="688"/>
    <cellStyle name="Comma 35" xfId="691"/>
    <cellStyle name="Comma 36" xfId="695"/>
    <cellStyle name="Comma 37" xfId="690"/>
    <cellStyle name="Comma 38" xfId="694"/>
    <cellStyle name="Comma 39" xfId="689"/>
    <cellStyle name="Comma 4" xfId="16"/>
    <cellStyle name="Comma 4 2" xfId="17"/>
    <cellStyle name="Comma 4 2 2" xfId="18"/>
    <cellStyle name="Comma 4 2 2 2" xfId="163"/>
    <cellStyle name="Comma 4 2 3" xfId="164"/>
    <cellStyle name="Comma 4 2 4" xfId="550"/>
    <cellStyle name="Comma 4 3" xfId="19"/>
    <cellStyle name="Comma 4 3 2" xfId="165"/>
    <cellStyle name="Comma 4 3 2 2" xfId="551"/>
    <cellStyle name="Comma 4 4" xfId="166"/>
    <cellStyle name="Comma 4 4 2" xfId="709"/>
    <cellStyle name="Comma 4 5" xfId="549"/>
    <cellStyle name="Comma 40" xfId="724"/>
    <cellStyle name="Comma 41" xfId="734"/>
    <cellStyle name="Comma 42" xfId="726"/>
    <cellStyle name="Comma 43" xfId="733"/>
    <cellStyle name="Comma 44" xfId="728"/>
    <cellStyle name="Comma 45" xfId="731"/>
    <cellStyle name="Comma 46" xfId="730"/>
    <cellStyle name="Comma 47" xfId="746"/>
    <cellStyle name="Comma 48" xfId="788"/>
    <cellStyle name="Comma 49" xfId="749"/>
    <cellStyle name="Comma 5" xfId="20"/>
    <cellStyle name="Comma 5 2" xfId="21"/>
    <cellStyle name="Comma 5 2 2" xfId="22"/>
    <cellStyle name="Comma 5 2 2 2" xfId="167"/>
    <cellStyle name="Comma 5 2 3" xfId="168"/>
    <cellStyle name="Comma 5 2 4" xfId="552"/>
    <cellStyle name="Comma 5 3" xfId="23"/>
    <cellStyle name="Comma 5 3 2" xfId="169"/>
    <cellStyle name="Comma 5 3 3" xfId="710"/>
    <cellStyle name="Comma 5 4" xfId="170"/>
    <cellStyle name="Comma 50" xfId="785"/>
    <cellStyle name="Comma 51" xfId="750"/>
    <cellStyle name="Comma 52" xfId="783"/>
    <cellStyle name="Comma 53" xfId="752"/>
    <cellStyle name="Comma 54" xfId="781"/>
    <cellStyle name="Comma 55" xfId="754"/>
    <cellStyle name="Comma 56" xfId="779"/>
    <cellStyle name="Comma 57" xfId="756"/>
    <cellStyle name="Comma 58" xfId="777"/>
    <cellStyle name="Comma 59" xfId="758"/>
    <cellStyle name="Comma 6" xfId="24"/>
    <cellStyle name="Comma 6 2" xfId="25"/>
    <cellStyle name="Comma 6 2 2" xfId="26"/>
    <cellStyle name="Comma 6 2 2 2" xfId="171"/>
    <cellStyle name="Comma 6 2 3" xfId="172"/>
    <cellStyle name="Comma 6 3" xfId="27"/>
    <cellStyle name="Comma 6 3 2" xfId="173"/>
    <cellStyle name="Comma 6 3 2 2" xfId="174"/>
    <cellStyle name="Comma 6 3 3" xfId="175"/>
    <cellStyle name="Comma 6 4" xfId="176"/>
    <cellStyle name="Comma 6 4 2" xfId="177"/>
    <cellStyle name="Comma 6 5" xfId="178"/>
    <cellStyle name="Comma 6 6" xfId="553"/>
    <cellStyle name="Comma 60" xfId="775"/>
    <cellStyle name="Comma 61" xfId="760"/>
    <cellStyle name="Comma 62" xfId="773"/>
    <cellStyle name="Comma 63" xfId="762"/>
    <cellStyle name="Comma 64" xfId="771"/>
    <cellStyle name="Comma 65" xfId="764"/>
    <cellStyle name="Comma 66" xfId="769"/>
    <cellStyle name="Comma 67" xfId="766"/>
    <cellStyle name="Comma 68" xfId="787"/>
    <cellStyle name="Comma 69" xfId="767"/>
    <cellStyle name="Comma 7" xfId="28"/>
    <cellStyle name="Comma 7 2" xfId="29"/>
    <cellStyle name="Comma 7 2 2" xfId="30"/>
    <cellStyle name="Comma 7 2 2 2" xfId="179"/>
    <cellStyle name="Comma 7 2 3" xfId="180"/>
    <cellStyle name="Comma 7 2 4" xfId="554"/>
    <cellStyle name="Comma 7 3" xfId="31"/>
    <cellStyle name="Comma 7 3 2" xfId="181"/>
    <cellStyle name="Comma 7 3 2 2" xfId="182"/>
    <cellStyle name="Comma 7 3 3" xfId="183"/>
    <cellStyle name="Comma 7 4" xfId="184"/>
    <cellStyle name="Comma 7 4 2" xfId="185"/>
    <cellStyle name="Comma 7 5" xfId="186"/>
    <cellStyle name="Comma 70" xfId="793"/>
    <cellStyle name="Comma 71" xfId="819"/>
    <cellStyle name="Comma 72" xfId="823"/>
    <cellStyle name="Comma 73" xfId="824"/>
    <cellStyle name="Comma 74" xfId="826"/>
    <cellStyle name="Comma 75" xfId="829"/>
    <cellStyle name="Comma 76" xfId="832"/>
    <cellStyle name="Comma 77" xfId="831"/>
    <cellStyle name="Comma 78" xfId="658"/>
    <cellStyle name="Comma 79" xfId="836"/>
    <cellStyle name="Comma 8" xfId="32"/>
    <cellStyle name="Comma 8 2" xfId="33"/>
    <cellStyle name="Comma 8 2 2" xfId="187"/>
    <cellStyle name="Comma 8 2 2 2" xfId="248"/>
    <cellStyle name="Comma 8 2 2 2 2" xfId="356"/>
    <cellStyle name="Comma 8 2 2 2 3" xfId="464"/>
    <cellStyle name="Comma 8 2 2 3" xfId="302"/>
    <cellStyle name="Comma 8 2 2 4" xfId="410"/>
    <cellStyle name="Comma 8 2 3" xfId="199"/>
    <cellStyle name="Comma 8 2 3 2" xfId="307"/>
    <cellStyle name="Comma 8 2 3 3" xfId="415"/>
    <cellStyle name="Comma 8 2 4" xfId="253"/>
    <cellStyle name="Comma 8 2 5" xfId="361"/>
    <cellStyle name="Comma 8 3" xfId="34"/>
    <cellStyle name="Comma 8 3 2" xfId="200"/>
    <cellStyle name="Comma 8 3 2 2" xfId="308"/>
    <cellStyle name="Comma 8 3 2 3" xfId="416"/>
    <cellStyle name="Comma 8 3 3" xfId="254"/>
    <cellStyle name="Comma 8 3 4" xfId="362"/>
    <cellStyle name="Comma 8 4" xfId="198"/>
    <cellStyle name="Comma 8 4 2" xfId="306"/>
    <cellStyle name="Comma 8 4 3" xfId="414"/>
    <cellStyle name="Comma 8 5" xfId="252"/>
    <cellStyle name="Comma 8 6" xfId="360"/>
    <cellStyle name="Comma 8 7" xfId="555"/>
    <cellStyle name="Comma 9" xfId="35"/>
    <cellStyle name="Comma 9 2" xfId="188"/>
    <cellStyle name="Comma 9 2 2" xfId="189"/>
    <cellStyle name="Comma 9 3" xfId="190"/>
    <cellStyle name="Comma 9 4" xfId="556"/>
    <cellStyle name="Curren - Style3" xfId="557"/>
    <cellStyle name="Curren - Style4" xfId="558"/>
    <cellStyle name="Currency [0] 2" xfId="559"/>
    <cellStyle name="Currency 2" xfId="36"/>
    <cellStyle name="Currency 2 2" xfId="37"/>
    <cellStyle name="Currency 2 2 2" xfId="191"/>
    <cellStyle name="Currency 2 3" xfId="192"/>
    <cellStyle name="Currency 3" xfId="38"/>
    <cellStyle name="Currency 3 2" xfId="39"/>
    <cellStyle name="Currency 3 2 2" xfId="193"/>
    <cellStyle name="Currency 3 3" xfId="194"/>
    <cellStyle name="Date" xfId="40"/>
    <cellStyle name="Dezimal [0]_35ERI8T2gbIEMixb4v26icuOo" xfId="560"/>
    <cellStyle name="Dezimal_35ERI8T2gbIEMixb4v26icuOo" xfId="561"/>
    <cellStyle name="Euro" xfId="562"/>
    <cellStyle name="Excel Built-in Normal" xfId="711"/>
    <cellStyle name="Grey" xfId="563"/>
    <cellStyle name="Header1" xfId="564"/>
    <cellStyle name="Header1 2" xfId="565"/>
    <cellStyle name="Header1 3" xfId="566"/>
    <cellStyle name="Header2" xfId="567"/>
    <cellStyle name="Header2 2" xfId="568"/>
    <cellStyle name="Header2 3" xfId="569"/>
    <cellStyle name="Heading2" xfId="41"/>
    <cellStyle name="Hyperlink" xfId="2" builtinId="8"/>
    <cellStyle name="Hyperlink 2" xfId="43"/>
    <cellStyle name="Hyperlink 2 2" xfId="570"/>
    <cellStyle name="Hyperlink 3" xfId="44"/>
    <cellStyle name="Hyperlink 4" xfId="42"/>
    <cellStyle name="Input [yellow]" xfId="571"/>
    <cellStyle name="Input [yellow] 2" xfId="572"/>
    <cellStyle name="MajorHeading" xfId="45"/>
    <cellStyle name="no dec" xfId="573"/>
    <cellStyle name="Normal" xfId="0" builtinId="0"/>
    <cellStyle name="Normal - Style1" xfId="574"/>
    <cellStyle name="Normal - Style5" xfId="575"/>
    <cellStyle name="Normal - Style6" xfId="576"/>
    <cellStyle name="Normal 10" xfId="46"/>
    <cellStyle name="Normal 10 2" xfId="47"/>
    <cellStyle name="Normal 10 2 2" xfId="578"/>
    <cellStyle name="Normal 10 3" xfId="579"/>
    <cellStyle name="Normal 10 4" xfId="577"/>
    <cellStyle name="Normal 11" xfId="48"/>
    <cellStyle name="Normal 11 2" xfId="49"/>
    <cellStyle name="Normal 11 2 2" xfId="581"/>
    <cellStyle name="Normal 11 3" xfId="582"/>
    <cellStyle name="Normal 11 4" xfId="580"/>
    <cellStyle name="Normal 12" xfId="50"/>
    <cellStyle name="Normal 12 2" xfId="51"/>
    <cellStyle name="Normal 12 2 2" xfId="202"/>
    <cellStyle name="Normal 12 2 2 2" xfId="310"/>
    <cellStyle name="Normal 12 2 2 3" xfId="418"/>
    <cellStyle name="Normal 12 2 3" xfId="256"/>
    <cellStyle name="Normal 12 2 4" xfId="364"/>
    <cellStyle name="Normal 12 3" xfId="201"/>
    <cellStyle name="Normal 12 3 2" xfId="309"/>
    <cellStyle name="Normal 12 3 3" xfId="417"/>
    <cellStyle name="Normal 12 4" xfId="255"/>
    <cellStyle name="Normal 12 5" xfId="363"/>
    <cellStyle name="Normal 12 6" xfId="583"/>
    <cellStyle name="Normal 13" xfId="52"/>
    <cellStyle name="Normal 13 2" xfId="53"/>
    <cellStyle name="Normal 13 2 2" xfId="54"/>
    <cellStyle name="Normal 13 2 3" xfId="204"/>
    <cellStyle name="Normal 13 2 3 2" xfId="312"/>
    <cellStyle name="Normal 13 2 3 3" xfId="420"/>
    <cellStyle name="Normal 13 2 4" xfId="258"/>
    <cellStyle name="Normal 13 2 5" xfId="366"/>
    <cellStyle name="Normal 13 2 6" xfId="585"/>
    <cellStyle name="Normal 13 3" xfId="203"/>
    <cellStyle name="Normal 13 3 2" xfId="311"/>
    <cellStyle name="Normal 13 3 3" xfId="419"/>
    <cellStyle name="Normal 13 3 4" xfId="586"/>
    <cellStyle name="Normal 13 4" xfId="257"/>
    <cellStyle name="Normal 13 5" xfId="365"/>
    <cellStyle name="Normal 13 6" xfId="584"/>
    <cellStyle name="Normal 14" xfId="55"/>
    <cellStyle name="Normal 14 2" xfId="205"/>
    <cellStyle name="Normal 14 2 2" xfId="313"/>
    <cellStyle name="Normal 14 2 3" xfId="421"/>
    <cellStyle name="Normal 14 2 4" xfId="588"/>
    <cellStyle name="Normal 14 3" xfId="259"/>
    <cellStyle name="Normal 14 3 2" xfId="589"/>
    <cellStyle name="Normal 14 4" xfId="367"/>
    <cellStyle name="Normal 14 5" xfId="587"/>
    <cellStyle name="Normal 15" xfId="56"/>
    <cellStyle name="Normal 15 2" xfId="590"/>
    <cellStyle name="Normal 16" xfId="57"/>
    <cellStyle name="Normal 16 2" xfId="206"/>
    <cellStyle name="Normal 16 2 2" xfId="314"/>
    <cellStyle name="Normal 16 2 3" xfId="422"/>
    <cellStyle name="Normal 16 2 4" xfId="592"/>
    <cellStyle name="Normal 16 3" xfId="260"/>
    <cellStyle name="Normal 16 3 2" xfId="593"/>
    <cellStyle name="Normal 16 4" xfId="368"/>
    <cellStyle name="Normal 16 5" xfId="591"/>
    <cellStyle name="Normal 17" xfId="58"/>
    <cellStyle name="Normal 17 2" xfId="207"/>
    <cellStyle name="Normal 17 2 2" xfId="315"/>
    <cellStyle name="Normal 17 2 3" xfId="423"/>
    <cellStyle name="Normal 17 2 4" xfId="595"/>
    <cellStyle name="Normal 17 3" xfId="261"/>
    <cellStyle name="Normal 17 3 2" xfId="596"/>
    <cellStyle name="Normal 17 4" xfId="369"/>
    <cellStyle name="Normal 17 4 2" xfId="597"/>
    <cellStyle name="Normal 17 5" xfId="594"/>
    <cellStyle name="Normal 18" xfId="59"/>
    <cellStyle name="Normal 18 2" xfId="208"/>
    <cellStyle name="Normal 18 2 2" xfId="316"/>
    <cellStyle name="Normal 18 2 3" xfId="424"/>
    <cellStyle name="Normal 18 3" xfId="262"/>
    <cellStyle name="Normal 18 4" xfId="370"/>
    <cellStyle name="Normal 18 5" xfId="598"/>
    <cellStyle name="Normal 19" xfId="60"/>
    <cellStyle name="Normal 19 2" xfId="209"/>
    <cellStyle name="Normal 19 2 2" xfId="317"/>
    <cellStyle name="Normal 19 2 3" xfId="425"/>
    <cellStyle name="Normal 19 3" xfId="263"/>
    <cellStyle name="Normal 19 4" xfId="371"/>
    <cellStyle name="Normal 19 5" xfId="599"/>
    <cellStyle name="Normal 2" xfId="3"/>
    <cellStyle name="Normal 2 2" xfId="62"/>
    <cellStyle name="Normal 2 2 2" xfId="63"/>
    <cellStyle name="Normal 2 2 2 2" xfId="712"/>
    <cellStyle name="Normal 2 2 3" xfId="713"/>
    <cellStyle name="Normal 2 2 3 2" xfId="714"/>
    <cellStyle name="Normal 2 2 4" xfId="715"/>
    <cellStyle name="Normal 2 2 5" xfId="702"/>
    <cellStyle name="Normal 2 2 6" xfId="600"/>
    <cellStyle name="Normal 2 3" xfId="64"/>
    <cellStyle name="Normal 2 3 2" xfId="65"/>
    <cellStyle name="Normal 2 3 3" xfId="601"/>
    <cellStyle name="Normal 2 4" xfId="66"/>
    <cellStyle name="Normal 2 4 2" xfId="67"/>
    <cellStyle name="Normal 2 4 3" xfId="602"/>
    <cellStyle name="Normal 2 5" xfId="68"/>
    <cellStyle name="Normal 2 5 2" xfId="69"/>
    <cellStyle name="Normal 2 5 2 2" xfId="821"/>
    <cellStyle name="Normal 2 5 3" xfId="817"/>
    <cellStyle name="Normal 2 6" xfId="70"/>
    <cellStyle name="Normal 2 6 2" xfId="71"/>
    <cellStyle name="Normal 2 6 2 2" xfId="72"/>
    <cellStyle name="Normal 2 6 2 2 2" xfId="212"/>
    <cellStyle name="Normal 2 6 2 2 2 2" xfId="320"/>
    <cellStyle name="Normal 2 6 2 2 2 3" xfId="428"/>
    <cellStyle name="Normal 2 6 2 2 3" xfId="266"/>
    <cellStyle name="Normal 2 6 2 2 4" xfId="374"/>
    <cellStyle name="Normal 2 6 2 3" xfId="73"/>
    <cellStyle name="Normal 2 6 2 3 2" xfId="213"/>
    <cellStyle name="Normal 2 6 2 3 2 2" xfId="321"/>
    <cellStyle name="Normal 2 6 2 3 2 3" xfId="429"/>
    <cellStyle name="Normal 2 6 2 3 3" xfId="267"/>
    <cellStyle name="Normal 2 6 2 3 4" xfId="375"/>
    <cellStyle name="Normal 2 6 2 4" xfId="211"/>
    <cellStyle name="Normal 2 6 2 4 2" xfId="319"/>
    <cellStyle name="Normal 2 6 2 4 3" xfId="427"/>
    <cellStyle name="Normal 2 6 2 5" xfId="265"/>
    <cellStyle name="Normal 2 6 2 6" xfId="373"/>
    <cellStyle name="Normal 2 6 3" xfId="74"/>
    <cellStyle name="Normal 2 6 3 2" xfId="214"/>
    <cellStyle name="Normal 2 6 3 2 2" xfId="322"/>
    <cellStyle name="Normal 2 6 3 2 3" xfId="430"/>
    <cellStyle name="Normal 2 6 3 3" xfId="268"/>
    <cellStyle name="Normal 2 6 3 4" xfId="376"/>
    <cellStyle name="Normal 2 6 4" xfId="75"/>
    <cellStyle name="Normal 2 6 4 2" xfId="215"/>
    <cellStyle name="Normal 2 6 4 2 2" xfId="323"/>
    <cellStyle name="Normal 2 6 4 2 3" xfId="431"/>
    <cellStyle name="Normal 2 6 4 3" xfId="269"/>
    <cellStyle name="Normal 2 6 4 4" xfId="377"/>
    <cellStyle name="Normal 2 6 5" xfId="210"/>
    <cellStyle name="Normal 2 6 5 2" xfId="318"/>
    <cellStyle name="Normal 2 6 5 3" xfId="426"/>
    <cellStyle name="Normal 2 6 6" xfId="264"/>
    <cellStyle name="Normal 2 6 7" xfId="372"/>
    <cellStyle name="Normal 2 7" xfId="76"/>
    <cellStyle name="Normal 2 8" xfId="77"/>
    <cellStyle name="Normal 2 9" xfId="61"/>
    <cellStyle name="Normal 20" xfId="78"/>
    <cellStyle name="Normal 20 2" xfId="216"/>
    <cellStyle name="Normal 20 2 2" xfId="324"/>
    <cellStyle name="Normal 20 2 3" xfId="432"/>
    <cellStyle name="Normal 20 3" xfId="270"/>
    <cellStyle name="Normal 20 4" xfId="378"/>
    <cellStyle name="Normal 20 5" xfId="603"/>
    <cellStyle name="Normal 21" xfId="79"/>
    <cellStyle name="Normal 21 2" xfId="217"/>
    <cellStyle name="Normal 21 2 2" xfId="325"/>
    <cellStyle name="Normal 21 2 3" xfId="433"/>
    <cellStyle name="Normal 21 3" xfId="271"/>
    <cellStyle name="Normal 21 4" xfId="379"/>
    <cellStyle name="Normal 21 5" xfId="604"/>
    <cellStyle name="Normal 22" xfId="80"/>
    <cellStyle name="Normal 22 2" xfId="218"/>
    <cellStyle name="Normal 22 2 2" xfId="326"/>
    <cellStyle name="Normal 22 2 3" xfId="434"/>
    <cellStyle name="Normal 22 3" xfId="272"/>
    <cellStyle name="Normal 22 4" xfId="380"/>
    <cellStyle name="Normal 22 5" xfId="605"/>
    <cellStyle name="Normal 23" xfId="81"/>
    <cellStyle name="Normal 23 2" xfId="219"/>
    <cellStyle name="Normal 23 2 2" xfId="327"/>
    <cellStyle name="Normal 23 2 3" xfId="435"/>
    <cellStyle name="Normal 23 3" xfId="273"/>
    <cellStyle name="Normal 23 4" xfId="381"/>
    <cellStyle name="Normal 23 5" xfId="606"/>
    <cellStyle name="Normal 24" xfId="82"/>
    <cellStyle name="Normal 24 2" xfId="220"/>
    <cellStyle name="Normal 24 2 2" xfId="328"/>
    <cellStyle name="Normal 24 2 3" xfId="436"/>
    <cellStyle name="Normal 24 3" xfId="274"/>
    <cellStyle name="Normal 24 4" xfId="382"/>
    <cellStyle name="Normal 24 5" xfId="607"/>
    <cellStyle name="Normal 25" xfId="83"/>
    <cellStyle name="Normal 25 2" xfId="221"/>
    <cellStyle name="Normal 25 2 2" xfId="329"/>
    <cellStyle name="Normal 25 2 3" xfId="437"/>
    <cellStyle name="Normal 25 3" xfId="275"/>
    <cellStyle name="Normal 25 4" xfId="383"/>
    <cellStyle name="Normal 25 5" xfId="608"/>
    <cellStyle name="Normal 26" xfId="84"/>
    <cellStyle name="Normal 26 2" xfId="222"/>
    <cellStyle name="Normal 26 2 2" xfId="330"/>
    <cellStyle name="Normal 26 2 3" xfId="438"/>
    <cellStyle name="Normal 26 3" xfId="276"/>
    <cellStyle name="Normal 26 4" xfId="384"/>
    <cellStyle name="Normal 26 5" xfId="609"/>
    <cellStyle name="Normal 27" xfId="85"/>
    <cellStyle name="Normal 27 2" xfId="223"/>
    <cellStyle name="Normal 27 2 2" xfId="331"/>
    <cellStyle name="Normal 27 2 3" xfId="439"/>
    <cellStyle name="Normal 27 3" xfId="277"/>
    <cellStyle name="Normal 27 4" xfId="385"/>
    <cellStyle name="Normal 27 5" xfId="610"/>
    <cellStyle name="Normal 28" xfId="86"/>
    <cellStyle name="Normal 28 2" xfId="224"/>
    <cellStyle name="Normal 28 2 2" xfId="332"/>
    <cellStyle name="Normal 28 2 3" xfId="440"/>
    <cellStyle name="Normal 28 3" xfId="278"/>
    <cellStyle name="Normal 28 4" xfId="386"/>
    <cellStyle name="Normal 28 5" xfId="611"/>
    <cellStyle name="Normal 29" xfId="87"/>
    <cellStyle name="Normal 29 2" xfId="225"/>
    <cellStyle name="Normal 29 2 2" xfId="333"/>
    <cellStyle name="Normal 29 2 3" xfId="441"/>
    <cellStyle name="Normal 29 3" xfId="279"/>
    <cellStyle name="Normal 29 4" xfId="387"/>
    <cellStyle name="Normal 29 5" xfId="612"/>
    <cellStyle name="Normal 3" xfId="88"/>
    <cellStyle name="Normal 3 2" xfId="89"/>
    <cellStyle name="Normal 3 2 2" xfId="90"/>
    <cellStyle name="Normal 3 3" xfId="91"/>
    <cellStyle name="Normal 3 3 2" xfId="614"/>
    <cellStyle name="Normal 3 4" xfId="466"/>
    <cellStyle name="Normal 3 4 2" xfId="615"/>
    <cellStyle name="Normal 3 5" xfId="701"/>
    <cellStyle name="Normal 3 6" xfId="822"/>
    <cellStyle name="Normal 3 7" xfId="613"/>
    <cellStyle name="Normal 3_Important" xfId="92"/>
    <cellStyle name="Normal 30" xfId="93"/>
    <cellStyle name="Normal 30 2" xfId="226"/>
    <cellStyle name="Normal 30 2 2" xfId="334"/>
    <cellStyle name="Normal 30 2 3" xfId="442"/>
    <cellStyle name="Normal 30 3" xfId="280"/>
    <cellStyle name="Normal 30 4" xfId="388"/>
    <cellStyle name="Normal 30 5" xfId="616"/>
    <cellStyle name="Normal 31" xfId="94"/>
    <cellStyle name="Normal 31 2" xfId="227"/>
    <cellStyle name="Normal 31 2 2" xfId="335"/>
    <cellStyle name="Normal 31 2 3" xfId="443"/>
    <cellStyle name="Normal 31 3" xfId="281"/>
    <cellStyle name="Normal 31 4" xfId="389"/>
    <cellStyle name="Normal 31 5" xfId="617"/>
    <cellStyle name="Normal 32" xfId="95"/>
    <cellStyle name="Normal 32 2" xfId="228"/>
    <cellStyle name="Normal 32 2 2" xfId="336"/>
    <cellStyle name="Normal 32 2 3" xfId="444"/>
    <cellStyle name="Normal 32 3" xfId="282"/>
    <cellStyle name="Normal 32 4" xfId="390"/>
    <cellStyle name="Normal 32 5" xfId="618"/>
    <cellStyle name="Normal 33" xfId="96"/>
    <cellStyle name="Normal 33 2" xfId="229"/>
    <cellStyle name="Normal 33 2 2" xfId="337"/>
    <cellStyle name="Normal 33 2 3" xfId="445"/>
    <cellStyle name="Normal 33 3" xfId="283"/>
    <cellStyle name="Normal 33 4" xfId="391"/>
    <cellStyle name="Normal 33 5" xfId="619"/>
    <cellStyle name="Normal 34" xfId="97"/>
    <cellStyle name="Normal 34 2" xfId="230"/>
    <cellStyle name="Normal 34 2 2" xfId="338"/>
    <cellStyle name="Normal 34 2 3" xfId="446"/>
    <cellStyle name="Normal 34 3" xfId="284"/>
    <cellStyle name="Normal 34 4" xfId="392"/>
    <cellStyle name="Normal 34 5" xfId="620"/>
    <cellStyle name="Normal 35" xfId="98"/>
    <cellStyle name="Normal 35 2" xfId="231"/>
    <cellStyle name="Normal 35 2 2" xfId="339"/>
    <cellStyle name="Normal 35 2 3" xfId="447"/>
    <cellStyle name="Normal 35 3" xfId="285"/>
    <cellStyle name="Normal 35 4" xfId="393"/>
    <cellStyle name="Normal 35 5" xfId="621"/>
    <cellStyle name="Normal 36" xfId="99"/>
    <cellStyle name="Normal 36 2" xfId="232"/>
    <cellStyle name="Normal 36 2 2" xfId="340"/>
    <cellStyle name="Normal 36 2 3" xfId="448"/>
    <cellStyle name="Normal 36 3" xfId="286"/>
    <cellStyle name="Normal 36 4" xfId="394"/>
    <cellStyle name="Normal 36 5" xfId="622"/>
    <cellStyle name="Normal 37" xfId="100"/>
    <cellStyle name="Normal 37 2" xfId="233"/>
    <cellStyle name="Normal 37 2 2" xfId="341"/>
    <cellStyle name="Normal 37 2 3" xfId="449"/>
    <cellStyle name="Normal 37 3" xfId="287"/>
    <cellStyle name="Normal 37 4" xfId="395"/>
    <cellStyle name="Normal 37 5" xfId="623"/>
    <cellStyle name="Normal 38" xfId="153"/>
    <cellStyle name="Normal 38 2" xfId="245"/>
    <cellStyle name="Normal 38 2 2" xfId="353"/>
    <cellStyle name="Normal 38 2 3" xfId="461"/>
    <cellStyle name="Normal 38 3" xfId="299"/>
    <cellStyle name="Normal 38 4" xfId="407"/>
    <cellStyle name="Normal 39" xfId="4"/>
    <cellStyle name="Normal 39 2" xfId="473"/>
    <cellStyle name="Normal 4" xfId="101"/>
    <cellStyle name="Normal 4 2" xfId="102"/>
    <cellStyle name="Normal 4 2 2" xfId="103"/>
    <cellStyle name="Normal 4 2 2 2" xfId="625"/>
    <cellStyle name="Normal 4 2 3" xfId="716"/>
    <cellStyle name="Normal 4 3" xfId="104"/>
    <cellStyle name="Normal 4 3 2" xfId="105"/>
    <cellStyle name="Normal 4 3 3" xfId="626"/>
    <cellStyle name="Normal 4 4" xfId="627"/>
    <cellStyle name="Normal 4 4 2" xfId="628"/>
    <cellStyle name="Normal 4 4 2 2" xfId="629"/>
    <cellStyle name="Normal 4 5" xfId="630"/>
    <cellStyle name="Normal 4 6" xfId="631"/>
    <cellStyle name="Normal 4 7" xfId="624"/>
    <cellStyle name="Normal 40" xfId="692"/>
    <cellStyle name="Normal 41" xfId="696"/>
    <cellStyle name="Normal 42" xfId="697"/>
    <cellStyle name="Normal 43" xfId="698"/>
    <cellStyle name="Normal 44" xfId="699"/>
    <cellStyle name="Normal 45" xfId="700"/>
    <cellStyle name="Normal 46" xfId="723"/>
    <cellStyle name="Normal 47" xfId="735"/>
    <cellStyle name="Normal 48" xfId="725"/>
    <cellStyle name="Normal 49" xfId="739"/>
    <cellStyle name="Normal 5" xfId="106"/>
    <cellStyle name="Normal 5 2" xfId="107"/>
    <cellStyle name="Normal 5 2 2" xfId="235"/>
    <cellStyle name="Normal 5 2 2 2" xfId="343"/>
    <cellStyle name="Normal 5 2 2 3" xfId="451"/>
    <cellStyle name="Normal 5 2 3" xfId="289"/>
    <cellStyle name="Normal 5 2 4" xfId="397"/>
    <cellStyle name="Normal 5 2 5" xfId="633"/>
    <cellStyle name="Normal 5 3" xfId="108"/>
    <cellStyle name="Normal 5 3 2" xfId="236"/>
    <cellStyle name="Normal 5 3 2 2" xfId="344"/>
    <cellStyle name="Normal 5 3 2 3" xfId="452"/>
    <cellStyle name="Normal 5 3 3" xfId="290"/>
    <cellStyle name="Normal 5 3 4" xfId="398"/>
    <cellStyle name="Normal 5 3 5" xfId="634"/>
    <cellStyle name="Normal 5 4" xfId="109"/>
    <cellStyle name="Normal 5 4 2" xfId="237"/>
    <cellStyle name="Normal 5 4 2 2" xfId="345"/>
    <cellStyle name="Normal 5 4 2 3" xfId="453"/>
    <cellStyle name="Normal 5 4 3" xfId="291"/>
    <cellStyle name="Normal 5 4 4" xfId="399"/>
    <cellStyle name="Normal 5 5" xfId="110"/>
    <cellStyle name="Normal 5 5 2" xfId="238"/>
    <cellStyle name="Normal 5 5 2 2" xfId="346"/>
    <cellStyle name="Normal 5 5 2 3" xfId="454"/>
    <cellStyle name="Normal 5 5 3" xfId="292"/>
    <cellStyle name="Normal 5 5 4" xfId="400"/>
    <cellStyle name="Normal 5 6" xfId="234"/>
    <cellStyle name="Normal 5 6 2" xfId="342"/>
    <cellStyle name="Normal 5 6 3" xfId="450"/>
    <cellStyle name="Normal 5 7" xfId="288"/>
    <cellStyle name="Normal 5 8" xfId="396"/>
    <cellStyle name="Normal 5 9" xfId="632"/>
    <cellStyle name="Normal 50" xfId="727"/>
    <cellStyle name="Normal 51" xfId="732"/>
    <cellStyle name="Normal 52" xfId="729"/>
    <cellStyle name="Normal 53" xfId="745"/>
    <cellStyle name="Normal 54" xfId="789"/>
    <cellStyle name="Normal 55" xfId="748"/>
    <cellStyle name="Normal 56" xfId="786"/>
    <cellStyle name="Normal 57" xfId="795"/>
    <cellStyle name="Normal 58" xfId="784"/>
    <cellStyle name="Normal 59" xfId="751"/>
    <cellStyle name="Normal 6" xfId="111"/>
    <cellStyle name="Normal 6 2" xfId="112"/>
    <cellStyle name="Normal 6 2 2" xfId="636"/>
    <cellStyle name="Normal 6 3" xfId="637"/>
    <cellStyle name="Normal 6 4" xfId="635"/>
    <cellStyle name="Normal 60" xfId="782"/>
    <cellStyle name="Normal 61" xfId="753"/>
    <cellStyle name="Normal 62" xfId="780"/>
    <cellStyle name="Normal 63" xfId="755"/>
    <cellStyle name="Normal 64" xfId="778"/>
    <cellStyle name="Normal 65" xfId="757"/>
    <cellStyle name="Normal 66" xfId="776"/>
    <cellStyle name="Normal 67" xfId="759"/>
    <cellStyle name="Normal 68" xfId="774"/>
    <cellStyle name="Normal 69" xfId="761"/>
    <cellStyle name="Normal 7" xfId="113"/>
    <cellStyle name="Normal 7 2" xfId="114"/>
    <cellStyle name="Normal 7 2 2" xfId="639"/>
    <cellStyle name="Normal 7 3" xfId="638"/>
    <cellStyle name="Normal 70" xfId="772"/>
    <cellStyle name="Normal 71" xfId="763"/>
    <cellStyle name="Normal 72" xfId="770"/>
    <cellStyle name="Normal 73" xfId="765"/>
    <cellStyle name="Normal 74" xfId="768"/>
    <cellStyle name="Normal 75" xfId="747"/>
    <cellStyle name="Normal 76" xfId="791"/>
    <cellStyle name="Normal 77" xfId="818"/>
    <cellStyle name="Normal 78" xfId="820"/>
    <cellStyle name="Normal 79" xfId="825"/>
    <cellStyle name="Normal 8" xfId="115"/>
    <cellStyle name="Normal 8 2" xfId="116"/>
    <cellStyle name="Normal 8 2 2" xfId="240"/>
    <cellStyle name="Normal 8 2 2 2" xfId="348"/>
    <cellStyle name="Normal 8 2 2 3" xfId="456"/>
    <cellStyle name="Normal 8 2 3" xfId="294"/>
    <cellStyle name="Normal 8 2 4" xfId="402"/>
    <cellStyle name="Normal 8 3" xfId="117"/>
    <cellStyle name="Normal 8 3 2" xfId="241"/>
    <cellStyle name="Normal 8 3 2 2" xfId="349"/>
    <cellStyle name="Normal 8 3 2 3" xfId="457"/>
    <cellStyle name="Normal 8 3 3" xfId="295"/>
    <cellStyle name="Normal 8 3 4" xfId="403"/>
    <cellStyle name="Normal 8 4" xfId="239"/>
    <cellStyle name="Normal 8 4 2" xfId="347"/>
    <cellStyle name="Normal 8 4 3" xfId="455"/>
    <cellStyle name="Normal 8 5" xfId="293"/>
    <cellStyle name="Normal 8 6" xfId="401"/>
    <cellStyle name="Normal 8 7" xfId="640"/>
    <cellStyle name="Normal 80" xfId="827"/>
    <cellStyle name="Normal 81" xfId="828"/>
    <cellStyle name="Normal 82" xfId="833"/>
    <cellStyle name="Normal 83" xfId="830"/>
    <cellStyle name="Normal 84" xfId="661"/>
    <cellStyle name="Normal 85" xfId="837"/>
    <cellStyle name="Normal 9" xfId="118"/>
    <cellStyle name="Normal 9 2" xfId="119"/>
    <cellStyle name="Normal 9 2 2" xfId="243"/>
    <cellStyle name="Normal 9 2 2 2" xfId="351"/>
    <cellStyle name="Normal 9 2 2 3" xfId="459"/>
    <cellStyle name="Normal 9 2 3" xfId="297"/>
    <cellStyle name="Normal 9 2 4" xfId="405"/>
    <cellStyle name="Normal 9 2 5" xfId="642"/>
    <cellStyle name="Normal 9 3" xfId="120"/>
    <cellStyle name="Normal 9 3 2" xfId="244"/>
    <cellStyle name="Normal 9 3 2 2" xfId="352"/>
    <cellStyle name="Normal 9 3 2 3" xfId="460"/>
    <cellStyle name="Normal 9 3 3" xfId="298"/>
    <cellStyle name="Normal 9 3 4" xfId="406"/>
    <cellStyle name="Normal 9 4" xfId="242"/>
    <cellStyle name="Normal 9 4 2" xfId="350"/>
    <cellStyle name="Normal 9 4 3" xfId="458"/>
    <cellStyle name="Normal 9 5" xfId="296"/>
    <cellStyle name="Normal 9 6" xfId="404"/>
    <cellStyle name="Normal 9 7" xfId="641"/>
    <cellStyle name="OfWhich" xfId="121"/>
    <cellStyle name="Percent" xfId="838" builtinId="5"/>
    <cellStyle name="Percent [2]" xfId="643"/>
    <cellStyle name="Percent 10" xfId="123"/>
    <cellStyle name="Percent 10 2" xfId="645"/>
    <cellStyle name="Percent 10 3" xfId="646"/>
    <cellStyle name="Percent 10 4" xfId="644"/>
    <cellStyle name="Percent 11" xfId="122"/>
    <cellStyle name="Percent 11 2" xfId="648"/>
    <cellStyle name="Percent 11 3" xfId="647"/>
    <cellStyle name="Percent 12" xfId="649"/>
    <cellStyle name="Percent 13" xfId="650"/>
    <cellStyle name="Percent 13 2" xfId="651"/>
    <cellStyle name="Percent 14" xfId="687"/>
    <cellStyle name="Percent 15" xfId="693"/>
    <cellStyle name="Percent 16" xfId="736"/>
    <cellStyle name="Percent 17" xfId="738"/>
    <cellStyle name="Percent 18" xfId="740"/>
    <cellStyle name="Percent 19" xfId="741"/>
    <cellStyle name="Percent 2" xfId="124"/>
    <cellStyle name="Percent 2 2" xfId="125"/>
    <cellStyle name="Percent 2 2 2" xfId="126"/>
    <cellStyle name="Percent 2 2 2 2" xfId="654"/>
    <cellStyle name="Percent 2 2 3" xfId="655"/>
    <cellStyle name="Percent 2 2 4" xfId="718"/>
    <cellStyle name="Percent 2 2 5" xfId="653"/>
    <cellStyle name="Percent 2 3" xfId="127"/>
    <cellStyle name="Percent 2 4" xfId="656"/>
    <cellStyle name="Percent 2 5" xfId="717"/>
    <cellStyle name="Percent 2 6" xfId="652"/>
    <cellStyle name="Percent 20" xfId="742"/>
    <cellStyle name="Percent 21" xfId="743"/>
    <cellStyle name="Percent 22" xfId="744"/>
    <cellStyle name="Percent 23" xfId="790"/>
    <cellStyle name="Percent 24" xfId="792"/>
    <cellStyle name="Percent 25" xfId="794"/>
    <cellStyle name="Percent 26" xfId="657"/>
    <cellStyle name="Percent 27" xfId="796"/>
    <cellStyle name="Percent 28" xfId="797"/>
    <cellStyle name="Percent 29" xfId="798"/>
    <cellStyle name="Percent 3" xfId="128"/>
    <cellStyle name="Percent 3 2" xfId="129"/>
    <cellStyle name="Percent 3 2 2" xfId="130"/>
    <cellStyle name="Percent 3 2 2 2" xfId="659"/>
    <cellStyle name="Percent 3 2 3" xfId="720"/>
    <cellStyle name="Percent 3 3" xfId="131"/>
    <cellStyle name="Percent 3 3 2" xfId="660"/>
    <cellStyle name="Percent 3 4" xfId="719"/>
    <cellStyle name="Percent 30" xfId="799"/>
    <cellStyle name="Percent 31" xfId="800"/>
    <cellStyle name="Percent 32" xfId="801"/>
    <cellStyle name="Percent 33" xfId="802"/>
    <cellStyle name="Percent 34" xfId="803"/>
    <cellStyle name="Percent 35" xfId="804"/>
    <cellStyle name="Percent 36" xfId="805"/>
    <cellStyle name="Percent 37" xfId="806"/>
    <cellStyle name="Percent 38" xfId="807"/>
    <cellStyle name="Percent 39" xfId="808"/>
    <cellStyle name="Percent 4" xfId="132"/>
    <cellStyle name="Percent 4 2" xfId="133"/>
    <cellStyle name="Percent 4 2 2" xfId="134"/>
    <cellStyle name="Percent 4 2 2 2" xfId="722"/>
    <cellStyle name="Percent 4 2 3" xfId="662"/>
    <cellStyle name="Percent 4 3" xfId="135"/>
    <cellStyle name="Percent 4 3 2" xfId="721"/>
    <cellStyle name="Percent 40" xfId="809"/>
    <cellStyle name="Percent 41" xfId="810"/>
    <cellStyle name="Percent 42" xfId="811"/>
    <cellStyle name="Percent 43" xfId="812"/>
    <cellStyle name="Percent 44" xfId="813"/>
    <cellStyle name="Percent 45" xfId="814"/>
    <cellStyle name="Percent 46" xfId="815"/>
    <cellStyle name="Percent 47" xfId="816"/>
    <cellStyle name="Percent 5" xfId="136"/>
    <cellStyle name="Percent 5 2" xfId="137"/>
    <cellStyle name="Percent 5 2 2" xfId="138"/>
    <cellStyle name="Percent 5 3" xfId="139"/>
    <cellStyle name="Percent 5 4" xfId="663"/>
    <cellStyle name="Percent 6" xfId="140"/>
    <cellStyle name="Percent 6 2" xfId="141"/>
    <cellStyle name="Percent 6 2 2" xfId="142"/>
    <cellStyle name="Percent 6 3" xfId="143"/>
    <cellStyle name="Percent 6 4" xfId="664"/>
    <cellStyle name="Percent 7" xfId="144"/>
    <cellStyle name="Percent 7 2" xfId="145"/>
    <cellStyle name="Percent 7 2 2" xfId="146"/>
    <cellStyle name="Percent 7 3" xfId="147"/>
    <cellStyle name="Percent 7 4" xfId="665"/>
    <cellStyle name="Percent 8" xfId="148"/>
    <cellStyle name="Percent 8 2" xfId="149"/>
    <cellStyle name="Percent 8 3" xfId="666"/>
    <cellStyle name="Percent 9" xfId="150"/>
    <cellStyle name="Percent 9 2" xfId="668"/>
    <cellStyle name="Percent 9 3" xfId="669"/>
    <cellStyle name="Percent 9 4" xfId="667"/>
    <cellStyle name="Standard_Data" xfId="670"/>
    <cellStyle name="style" xfId="671"/>
    <cellStyle name="Style 1" xfId="672"/>
    <cellStyle name="style 2" xfId="673"/>
    <cellStyle name="style 3" xfId="674"/>
    <cellStyle name="style 4" xfId="675"/>
    <cellStyle name="style1" xfId="676"/>
    <cellStyle name="style2" xfId="677"/>
    <cellStyle name="subtotals" xfId="151"/>
    <cellStyle name="þ_x001d_ð &amp;ý&amp;†ýG_x0008_ X_x000a__x0007__x0001__x0001_" xfId="678"/>
    <cellStyle name="UnitValuation" xfId="152"/>
    <cellStyle name="Währung [0]_35ERI8T2gbIEMixb4v26icuOo" xfId="679"/>
    <cellStyle name="Währung_35ERI8T2gbIEMixb4v26icuOo" xfId="680"/>
    <cellStyle name="콤마 [0]_RESULTS" xfId="681"/>
    <cellStyle name="콤마_RESULTS" xfId="682"/>
    <cellStyle name="통화 [0]_RESULTS" xfId="683"/>
    <cellStyle name="통화_RESULTS" xfId="684"/>
    <cellStyle name="표준_12월 " xfId="6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495299</xdr:colOff>
      <xdr:row>6</xdr:row>
      <xdr:rowOff>123066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0" y="0"/>
          <a:ext cx="3038474" cy="1266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0</xdr:row>
      <xdr:rowOff>9525</xdr:rowOff>
    </xdr:from>
    <xdr:to>
      <xdr:col>2</xdr:col>
      <xdr:colOff>3028949</xdr:colOff>
      <xdr:row>6</xdr:row>
      <xdr:rowOff>132591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28625" y="9525"/>
          <a:ext cx="3038474" cy="1266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295275</xdr:colOff>
      <xdr:row>0</xdr:row>
      <xdr:rowOff>19050</xdr:rowOff>
    </xdr:from>
    <xdr:to>
      <xdr:col>2</xdr:col>
      <xdr:colOff>3028949</xdr:colOff>
      <xdr:row>6</xdr:row>
      <xdr:rowOff>142116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14350" y="19050"/>
          <a:ext cx="3038474" cy="12660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9525</xdr:colOff>
      <xdr:row>0</xdr:row>
      <xdr:rowOff>47625</xdr:rowOff>
    </xdr:from>
    <xdr:to>
      <xdr:col>6</xdr:col>
      <xdr:colOff>609599</xdr:colOff>
      <xdr:row>6</xdr:row>
      <xdr:rowOff>170691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838200" y="47625"/>
          <a:ext cx="3038474" cy="12660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J19"/>
  <sheetViews>
    <sheetView showGridLines="0" tabSelected="1" view="pageBreakPreview" zoomScale="60" zoomScaleNormal="100" workbookViewId="0">
      <selection activeCell="X27" sqref="X27"/>
    </sheetView>
  </sheetViews>
  <sheetFormatPr defaultRowHeight="15"/>
  <cols>
    <col min="1" max="1" width="3.28515625" style="19" customWidth="1"/>
    <col min="2" max="2" width="3.28515625" customWidth="1"/>
    <col min="3" max="3" width="10.7109375" bestFit="1" customWidth="1"/>
  </cols>
  <sheetData>
    <row r="10" spans="3:10" ht="45">
      <c r="C10" s="14" t="s">
        <v>17</v>
      </c>
      <c r="D10" s="1"/>
    </row>
    <row r="12" spans="3:10" ht="28.5">
      <c r="C12" s="4"/>
      <c r="D12" s="5"/>
      <c r="E12" s="5"/>
      <c r="F12" s="5"/>
      <c r="G12" s="5"/>
      <c r="H12" s="5"/>
      <c r="I12" s="5"/>
      <c r="J12" s="5"/>
    </row>
    <row r="13" spans="3:10" ht="28.5">
      <c r="C13" s="42">
        <v>2016</v>
      </c>
      <c r="D13" s="42"/>
      <c r="E13" s="5"/>
      <c r="F13" s="5"/>
      <c r="G13" s="5"/>
      <c r="H13" s="5"/>
      <c r="I13" s="5"/>
      <c r="J13" s="5"/>
    </row>
    <row r="19" spans="3:3">
      <c r="C19" s="10"/>
    </row>
  </sheetData>
  <mergeCells count="1">
    <mergeCell ref="C13:D13"/>
  </mergeCells>
  <pageMargins left="0.7" right="0.7" top="0.75" bottom="0.75" header="0.3" footer="0.3"/>
  <pageSetup paperSize="9" scale="6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zoomScale="85" zoomScaleNormal="85" workbookViewId="0">
      <pane xSplit="2" ySplit="4" topLeftCell="F5" activePane="bottomRight" state="frozen"/>
      <selection pane="topRight" activeCell="C1" sqref="C1"/>
      <selection pane="bottomLeft" activeCell="A5" sqref="A5"/>
      <selection pane="bottomRight" activeCell="J26" sqref="J26"/>
    </sheetView>
  </sheetViews>
  <sheetFormatPr defaultRowHeight="15"/>
  <cols>
    <col min="1" max="1" width="9.140625" style="23"/>
    <col min="2" max="2" width="73.85546875" style="23" bestFit="1" customWidth="1"/>
    <col min="3" max="14" width="23.5703125" style="23" customWidth="1"/>
    <col min="15" max="15" width="61.140625" style="23" bestFit="1" customWidth="1"/>
    <col min="16" max="16384" width="9.140625" style="23"/>
  </cols>
  <sheetData>
    <row r="1" spans="1:15">
      <c r="O1" s="7" t="s">
        <v>39</v>
      </c>
    </row>
    <row r="2" spans="1:15" ht="23.25" thickBot="1">
      <c r="A2" s="45" t="s">
        <v>128</v>
      </c>
      <c r="B2" s="46"/>
      <c r="C2" s="46"/>
      <c r="D2" s="46"/>
      <c r="E2" s="46"/>
      <c r="F2" s="46"/>
      <c r="G2" s="46"/>
      <c r="H2" s="46"/>
      <c r="I2" s="46"/>
      <c r="J2" s="46"/>
      <c r="K2" s="46"/>
      <c r="L2" s="46"/>
      <c r="M2" s="46"/>
      <c r="N2" s="46"/>
      <c r="O2" s="46"/>
    </row>
    <row r="3" spans="1:15" ht="23.25" thickBot="1">
      <c r="A3" s="51" t="s">
        <v>177</v>
      </c>
      <c r="B3" s="52"/>
      <c r="C3" s="52"/>
      <c r="D3" s="52"/>
      <c r="E3" s="52"/>
      <c r="F3" s="52"/>
      <c r="G3" s="52"/>
      <c r="H3" s="52"/>
      <c r="I3" s="52"/>
      <c r="J3" s="52"/>
      <c r="K3" s="52"/>
      <c r="L3" s="52"/>
      <c r="M3" s="52"/>
      <c r="N3" s="52"/>
      <c r="O3" s="52"/>
    </row>
    <row r="4" spans="1:15" s="12" customFormat="1" ht="17.25" customHeight="1" thickBot="1">
      <c r="A4" s="17" t="s">
        <v>2</v>
      </c>
      <c r="B4" s="17" t="s">
        <v>38</v>
      </c>
      <c r="C4" s="17" t="s">
        <v>3</v>
      </c>
      <c r="D4" s="17" t="s">
        <v>5</v>
      </c>
      <c r="E4" s="17" t="s">
        <v>6</v>
      </c>
      <c r="F4" s="17" t="s">
        <v>7</v>
      </c>
      <c r="G4" s="17" t="s">
        <v>160</v>
      </c>
      <c r="H4" s="17" t="s">
        <v>8</v>
      </c>
      <c r="I4" s="17" t="s">
        <v>9</v>
      </c>
      <c r="J4" s="17" t="s">
        <v>20</v>
      </c>
      <c r="K4" s="17" t="s">
        <v>21</v>
      </c>
      <c r="L4" s="17" t="s">
        <v>22</v>
      </c>
      <c r="M4" s="17" t="s">
        <v>23</v>
      </c>
      <c r="N4" s="17" t="s">
        <v>24</v>
      </c>
      <c r="O4" s="17" t="s">
        <v>29</v>
      </c>
    </row>
    <row r="5" spans="1:15">
      <c r="A5" s="24">
        <v>1</v>
      </c>
      <c r="B5" s="12" t="s">
        <v>167</v>
      </c>
      <c r="C5" s="38">
        <v>22449432</v>
      </c>
      <c r="D5" s="38">
        <v>28302132</v>
      </c>
      <c r="E5" s="38">
        <v>19861532</v>
      </c>
      <c r="F5" s="38">
        <v>20837132</v>
      </c>
      <c r="G5" s="38">
        <v>18368432</v>
      </c>
      <c r="H5" s="38">
        <v>19045132</v>
      </c>
      <c r="I5" s="38">
        <v>20576282</v>
      </c>
      <c r="J5" s="38">
        <v>18623482</v>
      </c>
      <c r="K5" s="38"/>
      <c r="L5" s="38"/>
      <c r="M5" s="38"/>
      <c r="N5" s="38"/>
      <c r="O5" s="38" t="s">
        <v>178</v>
      </c>
    </row>
    <row r="6" spans="1:15">
      <c r="A6" s="24">
        <v>2</v>
      </c>
      <c r="B6" s="12" t="s">
        <v>163</v>
      </c>
      <c r="C6" s="38">
        <v>9652683.8004700001</v>
      </c>
      <c r="D6" s="38">
        <v>10111890</v>
      </c>
      <c r="E6" s="38">
        <v>10490539.463790001</v>
      </c>
      <c r="F6" s="38">
        <v>10313089.942470001</v>
      </c>
      <c r="G6" s="38">
        <v>10299486</v>
      </c>
      <c r="H6" s="38">
        <v>11053432.585100001</v>
      </c>
      <c r="I6" s="38">
        <v>11199935.173870001</v>
      </c>
      <c r="J6" s="38">
        <v>11751150.962169999</v>
      </c>
      <c r="K6" s="38"/>
      <c r="L6" s="38"/>
      <c r="M6" s="38"/>
      <c r="N6" s="38"/>
      <c r="O6" s="38" t="s">
        <v>33</v>
      </c>
    </row>
    <row r="7" spans="1:15">
      <c r="A7" s="24">
        <v>3</v>
      </c>
      <c r="B7" s="12" t="s">
        <v>168</v>
      </c>
      <c r="C7" s="38">
        <v>21084253.849650003</v>
      </c>
      <c r="D7" s="38">
        <v>21858574</v>
      </c>
      <c r="E7" s="38">
        <v>22197189.868900001</v>
      </c>
      <c r="F7" s="38">
        <v>22535509.505970001</v>
      </c>
      <c r="G7" s="38">
        <v>22617566</v>
      </c>
      <c r="H7" s="38">
        <v>23043343.679310001</v>
      </c>
      <c r="I7" s="38">
        <v>24481284.05985</v>
      </c>
      <c r="J7" s="38">
        <v>25738732.933419999</v>
      </c>
      <c r="K7" s="38"/>
      <c r="L7" s="38"/>
      <c r="M7" s="38"/>
      <c r="N7" s="38"/>
      <c r="O7" s="38" t="s">
        <v>179</v>
      </c>
    </row>
    <row r="8" spans="1:15">
      <c r="A8" s="24">
        <v>4</v>
      </c>
      <c r="B8" s="12" t="s">
        <v>169</v>
      </c>
      <c r="C8" s="38">
        <v>30262228.729669999</v>
      </c>
      <c r="D8" s="38">
        <v>29995397</v>
      </c>
      <c r="E8" s="38">
        <v>25344301.607009999</v>
      </c>
      <c r="F8" s="38">
        <v>24825815.893890001</v>
      </c>
      <c r="G8" s="38">
        <v>24905915</v>
      </c>
      <c r="H8" s="38">
        <v>23877236.025570001</v>
      </c>
      <c r="I8" s="38">
        <v>23681286.072480001</v>
      </c>
      <c r="J8" s="38">
        <v>25024792.183870003</v>
      </c>
      <c r="K8" s="38"/>
      <c r="L8" s="38"/>
      <c r="M8" s="38"/>
      <c r="N8" s="38"/>
      <c r="O8" s="38" t="s">
        <v>37</v>
      </c>
    </row>
    <row r="9" spans="1:15">
      <c r="A9" s="24">
        <v>5</v>
      </c>
      <c r="B9" s="12" t="s">
        <v>170</v>
      </c>
      <c r="C9" s="38">
        <v>0</v>
      </c>
      <c r="D9" s="38">
        <v>0</v>
      </c>
      <c r="E9" s="38">
        <v>0</v>
      </c>
      <c r="F9" s="38">
        <v>0</v>
      </c>
      <c r="G9" s="38">
        <v>0</v>
      </c>
      <c r="H9" s="38">
        <v>0</v>
      </c>
      <c r="I9" s="38">
        <v>0</v>
      </c>
      <c r="J9" s="38">
        <v>0</v>
      </c>
      <c r="K9" s="38"/>
      <c r="L9" s="38"/>
      <c r="M9" s="38"/>
      <c r="N9" s="38"/>
      <c r="O9" s="38" t="s">
        <v>41</v>
      </c>
    </row>
    <row r="10" spans="1:15">
      <c r="A10" s="24">
        <v>6</v>
      </c>
      <c r="B10" s="12" t="s">
        <v>171</v>
      </c>
      <c r="C10" s="38">
        <v>0</v>
      </c>
      <c r="D10" s="38">
        <v>0</v>
      </c>
      <c r="E10" s="38">
        <v>0</v>
      </c>
      <c r="F10" s="38">
        <v>0</v>
      </c>
      <c r="G10" s="38">
        <v>0</v>
      </c>
      <c r="H10" s="38">
        <v>0</v>
      </c>
      <c r="I10" s="38">
        <v>0</v>
      </c>
      <c r="J10" s="38">
        <v>0</v>
      </c>
      <c r="K10" s="38"/>
      <c r="L10" s="38"/>
      <c r="M10" s="38"/>
      <c r="N10" s="38"/>
      <c r="O10" s="38" t="s">
        <v>43</v>
      </c>
    </row>
    <row r="11" spans="1:15">
      <c r="A11" s="24">
        <v>7</v>
      </c>
      <c r="B11" s="12" t="s">
        <v>44</v>
      </c>
      <c r="C11" s="38">
        <v>0</v>
      </c>
      <c r="D11" s="38">
        <v>0</v>
      </c>
      <c r="E11" s="38">
        <v>0</v>
      </c>
      <c r="F11" s="38">
        <v>0</v>
      </c>
      <c r="G11" s="38">
        <v>0</v>
      </c>
      <c r="H11" s="38">
        <v>0</v>
      </c>
      <c r="I11" s="38">
        <v>0</v>
      </c>
      <c r="J11" s="38">
        <v>0</v>
      </c>
      <c r="K11" s="38"/>
      <c r="L11" s="38"/>
      <c r="M11" s="38"/>
      <c r="N11" s="38"/>
      <c r="O11" s="38" t="s">
        <v>45</v>
      </c>
    </row>
    <row r="12" spans="1:15">
      <c r="A12" s="24">
        <v>8</v>
      </c>
      <c r="B12" s="12" t="s">
        <v>46</v>
      </c>
      <c r="C12" s="38">
        <v>9632973.411390001</v>
      </c>
      <c r="D12" s="38">
        <v>10394484</v>
      </c>
      <c r="E12" s="38">
        <v>8346440.6479900004</v>
      </c>
      <c r="F12" s="38">
        <v>8440303.2249400001</v>
      </c>
      <c r="G12" s="38">
        <v>8596839</v>
      </c>
      <c r="H12" s="38">
        <v>8530900.7469800003</v>
      </c>
      <c r="I12" s="38">
        <v>8409683.0819099993</v>
      </c>
      <c r="J12" s="38">
        <v>8345212.6920800004</v>
      </c>
      <c r="K12" s="38"/>
      <c r="L12" s="38"/>
      <c r="M12" s="38"/>
      <c r="N12" s="38"/>
      <c r="O12" s="38" t="s">
        <v>47</v>
      </c>
    </row>
    <row r="13" spans="1:15">
      <c r="A13" s="24">
        <v>9</v>
      </c>
      <c r="B13" s="12" t="s">
        <v>172</v>
      </c>
      <c r="C13" s="38">
        <v>1006242.41786</v>
      </c>
      <c r="D13" s="38">
        <v>1013139</v>
      </c>
      <c r="E13" s="38">
        <v>965005.24997999996</v>
      </c>
      <c r="F13" s="38">
        <v>944001.23727000004</v>
      </c>
      <c r="G13" s="38">
        <v>940832</v>
      </c>
      <c r="H13" s="38">
        <v>891317.12913999998</v>
      </c>
      <c r="I13" s="38">
        <v>879614.22776000004</v>
      </c>
      <c r="J13" s="38">
        <v>880561.36988999997</v>
      </c>
      <c r="K13" s="38"/>
      <c r="L13" s="38"/>
      <c r="M13" s="38"/>
      <c r="N13" s="38"/>
      <c r="O13" s="38" t="s">
        <v>180</v>
      </c>
    </row>
    <row r="14" spans="1:15">
      <c r="A14" s="24">
        <v>10</v>
      </c>
      <c r="B14" s="12" t="s">
        <v>173</v>
      </c>
      <c r="C14" s="38">
        <v>174138.63399999999</v>
      </c>
      <c r="D14" s="38">
        <v>128946</v>
      </c>
      <c r="E14" s="38">
        <v>175736.837</v>
      </c>
      <c r="F14" s="38">
        <v>174164.834</v>
      </c>
      <c r="G14" s="38">
        <v>174990</v>
      </c>
      <c r="H14" s="38">
        <v>184094.65100000001</v>
      </c>
      <c r="I14" s="38">
        <v>184893.753</v>
      </c>
      <c r="J14" s="38">
        <v>185653.554</v>
      </c>
      <c r="K14" s="38"/>
      <c r="L14" s="38"/>
      <c r="M14" s="38"/>
      <c r="N14" s="38"/>
      <c r="O14" s="38" t="s">
        <v>51</v>
      </c>
    </row>
    <row r="15" spans="1:15">
      <c r="A15" s="24">
        <v>11</v>
      </c>
      <c r="B15" s="12" t="s">
        <v>134</v>
      </c>
      <c r="C15" s="38">
        <v>1241586.3120200001</v>
      </c>
      <c r="D15" s="38">
        <v>1262405</v>
      </c>
      <c r="E15" s="38">
        <v>1273608.7915400001</v>
      </c>
      <c r="F15" s="38">
        <v>1291298.76238</v>
      </c>
      <c r="G15" s="38">
        <v>1284540</v>
      </c>
      <c r="H15" s="38">
        <v>1296131.19817</v>
      </c>
      <c r="I15" s="38">
        <v>1312261.6991599998</v>
      </c>
      <c r="J15" s="38">
        <v>1323765.71322</v>
      </c>
      <c r="K15" s="38"/>
      <c r="L15" s="38"/>
      <c r="M15" s="38"/>
      <c r="N15" s="38"/>
      <c r="O15" s="38" t="s">
        <v>53</v>
      </c>
    </row>
    <row r="16" spans="1:15">
      <c r="A16" s="24">
        <v>12</v>
      </c>
      <c r="B16" s="12" t="s">
        <v>174</v>
      </c>
      <c r="C16" s="38">
        <v>430346.5</v>
      </c>
      <c r="D16" s="38">
        <v>430039</v>
      </c>
      <c r="E16" s="38">
        <v>552752.21200000006</v>
      </c>
      <c r="F16" s="38">
        <v>422804.783</v>
      </c>
      <c r="G16" s="38">
        <v>425714</v>
      </c>
      <c r="H16" s="38">
        <v>434426.826</v>
      </c>
      <c r="I16" s="38">
        <v>1166519.2560000001</v>
      </c>
      <c r="J16" s="38">
        <v>1166371.827</v>
      </c>
      <c r="K16" s="38"/>
      <c r="L16" s="38"/>
      <c r="M16" s="38"/>
      <c r="N16" s="38"/>
      <c r="O16" s="38" t="s">
        <v>55</v>
      </c>
    </row>
    <row r="17" spans="1:15">
      <c r="A17" s="24">
        <v>13</v>
      </c>
      <c r="B17" s="12" t="s">
        <v>175</v>
      </c>
      <c r="C17" s="38">
        <v>0</v>
      </c>
      <c r="D17" s="38">
        <v>0</v>
      </c>
      <c r="E17" s="38">
        <v>0</v>
      </c>
      <c r="F17" s="38">
        <v>0</v>
      </c>
      <c r="G17" s="38">
        <v>0</v>
      </c>
      <c r="H17" s="38">
        <v>0</v>
      </c>
      <c r="I17" s="38">
        <v>0</v>
      </c>
      <c r="J17" s="38">
        <v>0</v>
      </c>
      <c r="K17" s="38"/>
      <c r="L17" s="38"/>
      <c r="M17" s="38"/>
      <c r="N17" s="38"/>
      <c r="O17" s="38" t="s">
        <v>57</v>
      </c>
    </row>
    <row r="18" spans="1:15">
      <c r="A18" s="24">
        <v>14</v>
      </c>
      <c r="B18" s="12" t="s">
        <v>135</v>
      </c>
      <c r="C18" s="38">
        <v>0</v>
      </c>
      <c r="D18" s="38">
        <v>0</v>
      </c>
      <c r="E18" s="38">
        <v>0</v>
      </c>
      <c r="F18" s="38">
        <v>0</v>
      </c>
      <c r="G18" s="38">
        <v>0</v>
      </c>
      <c r="H18" s="38">
        <v>0</v>
      </c>
      <c r="I18" s="38">
        <v>0</v>
      </c>
      <c r="J18" s="38">
        <v>0</v>
      </c>
      <c r="K18" s="38"/>
      <c r="L18" s="38"/>
      <c r="M18" s="38"/>
      <c r="N18" s="38"/>
      <c r="O18" s="38" t="s">
        <v>59</v>
      </c>
    </row>
    <row r="19" spans="1:15">
      <c r="A19" s="24">
        <v>15</v>
      </c>
      <c r="B19" s="12" t="s">
        <v>176</v>
      </c>
      <c r="C19" s="38">
        <v>0</v>
      </c>
      <c r="D19" s="38">
        <v>0</v>
      </c>
      <c r="E19" s="38">
        <v>0</v>
      </c>
      <c r="F19" s="38">
        <v>0</v>
      </c>
      <c r="G19" s="38">
        <v>0</v>
      </c>
      <c r="H19" s="38">
        <v>0</v>
      </c>
      <c r="I19" s="38">
        <v>0</v>
      </c>
      <c r="J19" s="38">
        <v>0</v>
      </c>
      <c r="K19" s="38"/>
      <c r="L19" s="38"/>
      <c r="M19" s="38"/>
      <c r="N19" s="38"/>
      <c r="O19" s="38" t="s">
        <v>61</v>
      </c>
    </row>
    <row r="20" spans="1:15">
      <c r="A20" s="24">
        <v>16</v>
      </c>
      <c r="B20" s="12" t="s">
        <v>137</v>
      </c>
      <c r="C20" s="38">
        <v>0</v>
      </c>
      <c r="D20" s="38">
        <v>0</v>
      </c>
      <c r="E20" s="38">
        <v>0</v>
      </c>
      <c r="F20" s="38">
        <v>0</v>
      </c>
      <c r="G20" s="38">
        <v>0</v>
      </c>
      <c r="H20" s="38">
        <v>0</v>
      </c>
      <c r="I20" s="38">
        <v>0</v>
      </c>
      <c r="J20" s="38">
        <v>0</v>
      </c>
      <c r="K20" s="38"/>
      <c r="L20" s="38"/>
      <c r="M20" s="38"/>
      <c r="N20" s="38"/>
      <c r="O20" s="38" t="s">
        <v>63</v>
      </c>
    </row>
    <row r="21" spans="1:15">
      <c r="A21" s="24">
        <v>17</v>
      </c>
      <c r="B21" s="12" t="s">
        <v>214</v>
      </c>
      <c r="C21" s="38">
        <v>95933885.655090004</v>
      </c>
      <c r="D21" s="38">
        <v>103497006</v>
      </c>
      <c r="E21" s="38">
        <v>89207106.678230003</v>
      </c>
      <c r="F21" s="38">
        <v>89784120.183949992</v>
      </c>
      <c r="G21" s="38">
        <v>87614314</v>
      </c>
      <c r="H21" s="38">
        <v>88356014.841299996</v>
      </c>
      <c r="I21" s="38">
        <v>91891759.324059993</v>
      </c>
      <c r="J21" s="38">
        <v>93039723.235650003</v>
      </c>
      <c r="K21" s="38"/>
      <c r="L21" s="38"/>
      <c r="M21" s="38"/>
      <c r="N21" s="38"/>
      <c r="O21" s="38" t="s">
        <v>65</v>
      </c>
    </row>
    <row r="22" spans="1:15">
      <c r="A22" s="24">
        <v>18</v>
      </c>
      <c r="B22" s="12" t="s">
        <v>354</v>
      </c>
      <c r="C22" s="38">
        <v>34375018.202750005</v>
      </c>
      <c r="D22" s="38">
        <v>27739806</v>
      </c>
      <c r="E22" s="38">
        <v>24938322.899430003</v>
      </c>
      <c r="F22" s="38">
        <v>25089971.810219999</v>
      </c>
      <c r="G22" s="38">
        <v>25661674</v>
      </c>
      <c r="H22" s="38">
        <v>27570570.744029999</v>
      </c>
      <c r="I22" s="38">
        <v>25014387.76771</v>
      </c>
      <c r="J22" s="38">
        <v>24840469.43022</v>
      </c>
      <c r="K22" s="38"/>
      <c r="L22" s="38"/>
      <c r="M22" s="38"/>
      <c r="N22" s="38"/>
      <c r="O22" s="38" t="s">
        <v>102</v>
      </c>
    </row>
    <row r="23" spans="1:15">
      <c r="A23" s="24">
        <v>19</v>
      </c>
      <c r="B23" s="12" t="s">
        <v>25</v>
      </c>
      <c r="C23" s="38">
        <v>130308903.85784999</v>
      </c>
      <c r="D23" s="38">
        <v>131236812</v>
      </c>
      <c r="E23" s="38">
        <v>114145429.57766999</v>
      </c>
      <c r="F23" s="38">
        <v>114874091.99417001</v>
      </c>
      <c r="G23" s="38">
        <v>113275989</v>
      </c>
      <c r="H23" s="38">
        <v>115926585.58532999</v>
      </c>
      <c r="I23" s="38">
        <v>116906147.09178001</v>
      </c>
      <c r="J23" s="38">
        <v>117880192.66589001</v>
      </c>
      <c r="K23" s="38"/>
      <c r="L23" s="38"/>
      <c r="M23" s="38"/>
      <c r="N23" s="38"/>
      <c r="O23" s="38" t="s">
        <v>103</v>
      </c>
    </row>
    <row r="24" spans="1:15">
      <c r="A24" s="24">
        <v>20</v>
      </c>
      <c r="B24" s="12" t="s">
        <v>216</v>
      </c>
      <c r="C24" s="38">
        <v>110744326.09693</v>
      </c>
      <c r="D24" s="38">
        <v>110932481</v>
      </c>
      <c r="E24" s="38">
        <v>92209527.886130005</v>
      </c>
      <c r="F24" s="38">
        <v>92352170.987159997</v>
      </c>
      <c r="G24" s="38">
        <v>92679757</v>
      </c>
      <c r="H24" s="38">
        <v>93556093.161770016</v>
      </c>
      <c r="I24" s="38">
        <v>94097757.862109989</v>
      </c>
      <c r="J24" s="38">
        <v>95000876.710209996</v>
      </c>
      <c r="K24" s="38"/>
      <c r="L24" s="38"/>
      <c r="M24" s="38"/>
      <c r="N24" s="38"/>
      <c r="O24" s="38" t="s">
        <v>181</v>
      </c>
    </row>
    <row r="25" spans="1:15">
      <c r="A25" s="24">
        <v>21</v>
      </c>
      <c r="B25" s="12" t="s">
        <v>218</v>
      </c>
      <c r="C25" s="38">
        <v>19564577.757909998</v>
      </c>
      <c r="D25" s="38">
        <v>20304331</v>
      </c>
      <c r="E25" s="38">
        <v>21935901.687540002</v>
      </c>
      <c r="F25" s="38">
        <v>22521921.006049998</v>
      </c>
      <c r="G25" s="38">
        <v>20596232</v>
      </c>
      <c r="H25" s="38">
        <v>22370492.423179999</v>
      </c>
      <c r="I25" s="38">
        <v>22808389.225050002</v>
      </c>
      <c r="J25" s="38">
        <v>22879315.9516</v>
      </c>
      <c r="K25" s="38"/>
      <c r="L25" s="38"/>
      <c r="M25" s="38"/>
      <c r="N25" s="38"/>
      <c r="O25" s="38" t="s">
        <v>182</v>
      </c>
    </row>
    <row r="28" spans="1:15" ht="45">
      <c r="B28" s="41" t="s">
        <v>386</v>
      </c>
    </row>
  </sheetData>
  <mergeCells count="2">
    <mergeCell ref="A2:O2"/>
    <mergeCell ref="A3:O3"/>
  </mergeCells>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D10"/>
  <sheetViews>
    <sheetView showGridLines="0" workbookViewId="0">
      <selection activeCell="D15" sqref="D15"/>
    </sheetView>
  </sheetViews>
  <sheetFormatPr defaultRowHeight="15"/>
  <cols>
    <col min="1" max="1" width="3.28515625" style="19" customWidth="1"/>
  </cols>
  <sheetData>
    <row r="9" spans="4:4">
      <c r="D9" t="s">
        <v>364</v>
      </c>
    </row>
    <row r="10" spans="4:4">
      <c r="D10" t="s">
        <v>365</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zoomScale="85" zoomScaleNormal="85" workbookViewId="0">
      <pane xSplit="2" ySplit="4" topLeftCell="D5" activePane="bottomRight" state="frozen"/>
      <selection pane="topRight" activeCell="C1" sqref="C1"/>
      <selection pane="bottomLeft" activeCell="A5" sqref="A5"/>
      <selection pane="bottomRight" activeCell="J25" sqref="J25:J34"/>
    </sheetView>
  </sheetViews>
  <sheetFormatPr defaultRowHeight="15"/>
  <cols>
    <col min="1" max="1" width="3.85546875" bestFit="1" customWidth="1"/>
    <col min="2" max="2" width="47.140625" bestFit="1" customWidth="1"/>
    <col min="3" max="14" width="23.5703125" customWidth="1"/>
    <col min="15" max="15" width="68" bestFit="1" customWidth="1"/>
    <col min="16" max="16" width="41" bestFit="1" customWidth="1"/>
  </cols>
  <sheetData>
    <row r="1" spans="1:15">
      <c r="O1" s="7" t="s">
        <v>39</v>
      </c>
    </row>
    <row r="2" spans="1:15" ht="23.25" thickBot="1">
      <c r="A2" s="45" t="s">
        <v>212</v>
      </c>
      <c r="B2" s="46"/>
      <c r="C2" s="46"/>
      <c r="D2" s="46"/>
      <c r="E2" s="46"/>
      <c r="F2" s="46"/>
      <c r="G2" s="46"/>
      <c r="H2" s="46"/>
      <c r="I2" s="46"/>
      <c r="J2" s="46"/>
      <c r="K2" s="46"/>
      <c r="L2" s="46"/>
      <c r="M2" s="46"/>
      <c r="N2" s="46"/>
      <c r="O2" s="46"/>
    </row>
    <row r="3" spans="1:15" ht="23.25" thickBot="1">
      <c r="A3" s="51" t="s">
        <v>381</v>
      </c>
      <c r="B3" s="52"/>
      <c r="C3" s="52"/>
      <c r="D3" s="52"/>
      <c r="E3" s="52"/>
      <c r="F3" s="52"/>
      <c r="G3" s="52"/>
      <c r="H3" s="52"/>
      <c r="I3" s="52"/>
      <c r="J3" s="52"/>
      <c r="K3" s="52"/>
      <c r="L3" s="52"/>
      <c r="M3" s="52"/>
      <c r="N3" s="52"/>
      <c r="O3" s="52"/>
    </row>
    <row r="4" spans="1:15" ht="16.5" thickBot="1">
      <c r="A4" s="17" t="s">
        <v>2</v>
      </c>
      <c r="B4" s="17" t="s">
        <v>38</v>
      </c>
      <c r="C4" s="17" t="s">
        <v>3</v>
      </c>
      <c r="D4" s="17" t="s">
        <v>5</v>
      </c>
      <c r="E4" s="17" t="s">
        <v>6</v>
      </c>
      <c r="F4" s="17" t="s">
        <v>7</v>
      </c>
      <c r="G4" s="17" t="s">
        <v>160</v>
      </c>
      <c r="H4" s="17" t="s">
        <v>8</v>
      </c>
      <c r="I4" s="17" t="s">
        <v>9</v>
      </c>
      <c r="J4" s="17" t="s">
        <v>20</v>
      </c>
      <c r="K4" s="17" t="s">
        <v>21</v>
      </c>
      <c r="L4" s="17" t="s">
        <v>22</v>
      </c>
      <c r="M4" s="17" t="s">
        <v>23</v>
      </c>
      <c r="N4" s="17" t="s">
        <v>24</v>
      </c>
      <c r="O4" s="17" t="s">
        <v>29</v>
      </c>
    </row>
    <row r="5" spans="1:15" ht="15" customHeight="1">
      <c r="A5" s="30">
        <v>1</v>
      </c>
      <c r="B5" s="12" t="s">
        <v>236</v>
      </c>
      <c r="C5" s="29">
        <v>8888655.976569999</v>
      </c>
      <c r="D5" s="29">
        <v>17315248.541070007</v>
      </c>
      <c r="E5" s="29">
        <v>27465166.145840008</v>
      </c>
      <c r="F5" s="29">
        <v>38852479.474530004</v>
      </c>
      <c r="G5" s="29">
        <v>50255857.259219997</v>
      </c>
      <c r="H5" s="29">
        <v>61171236.76570002</v>
      </c>
      <c r="I5" s="29">
        <v>71949283.586659998</v>
      </c>
      <c r="J5" s="29">
        <v>84128505.674720034</v>
      </c>
      <c r="K5" s="29"/>
      <c r="L5" s="29"/>
      <c r="M5" s="29"/>
      <c r="N5" s="29"/>
      <c r="O5" s="29" t="s">
        <v>266</v>
      </c>
    </row>
    <row r="6" spans="1:15" ht="15" customHeight="1">
      <c r="A6" s="30">
        <v>2</v>
      </c>
      <c r="B6" s="12" t="s">
        <v>237</v>
      </c>
      <c r="C6" s="29">
        <v>443851.03891000012</v>
      </c>
      <c r="D6" s="29">
        <v>765331.08252000017</v>
      </c>
      <c r="E6" s="29">
        <v>880658.95816000004</v>
      </c>
      <c r="F6" s="29">
        <v>1307986.5574299998</v>
      </c>
      <c r="G6" s="29">
        <v>1584830.7978000003</v>
      </c>
      <c r="H6" s="29">
        <v>1993919.9690200002</v>
      </c>
      <c r="I6" s="29">
        <v>2433620.3871099995</v>
      </c>
      <c r="J6" s="29">
        <v>2802008.9621800003</v>
      </c>
      <c r="K6" s="29"/>
      <c r="L6" s="29"/>
      <c r="M6" s="29"/>
      <c r="N6" s="29"/>
      <c r="O6" s="29" t="s">
        <v>267</v>
      </c>
    </row>
    <row r="7" spans="1:15" ht="15" customHeight="1">
      <c r="A7" s="30">
        <v>3</v>
      </c>
      <c r="B7" s="12" t="s">
        <v>238</v>
      </c>
      <c r="C7" s="29">
        <v>-697462.72300999996</v>
      </c>
      <c r="D7" s="29">
        <v>-724417.65071999992</v>
      </c>
      <c r="E7" s="29">
        <v>-605114.49475000007</v>
      </c>
      <c r="F7" s="29">
        <v>-767380.42111</v>
      </c>
      <c r="G7" s="29">
        <v>-693088.35762000002</v>
      </c>
      <c r="H7" s="29">
        <v>-716713.61032999994</v>
      </c>
      <c r="I7" s="29">
        <v>-855364.97204000026</v>
      </c>
      <c r="J7" s="29">
        <v>-696915.66597000009</v>
      </c>
      <c r="K7" s="29"/>
      <c r="L7" s="29"/>
      <c r="M7" s="29"/>
      <c r="N7" s="29"/>
      <c r="O7" s="29" t="s">
        <v>269</v>
      </c>
    </row>
    <row r="8" spans="1:15" ht="15" customHeight="1">
      <c r="A8" s="30">
        <v>4</v>
      </c>
      <c r="B8" s="12" t="s">
        <v>239</v>
      </c>
      <c r="C8" s="29">
        <v>7747342.2144500017</v>
      </c>
      <c r="D8" s="29">
        <v>15825499.80762</v>
      </c>
      <c r="E8" s="29">
        <v>25979392.692730013</v>
      </c>
      <c r="F8" s="29">
        <v>36777112.495749988</v>
      </c>
      <c r="G8" s="29">
        <v>47977938.103499994</v>
      </c>
      <c r="H8" s="29">
        <v>58460603.186030015</v>
      </c>
      <c r="I8" s="29">
        <v>68660298.22720997</v>
      </c>
      <c r="J8" s="29">
        <v>80629581.046270013</v>
      </c>
      <c r="K8" s="29"/>
      <c r="L8" s="29"/>
      <c r="M8" s="29"/>
      <c r="N8" s="29"/>
      <c r="O8" s="29" t="s">
        <v>270</v>
      </c>
    </row>
    <row r="9" spans="1:15" ht="15" customHeight="1">
      <c r="A9" s="30">
        <v>5</v>
      </c>
      <c r="B9" s="12" t="s">
        <v>240</v>
      </c>
      <c r="C9" s="29">
        <v>2902225.5632300009</v>
      </c>
      <c r="D9" s="29">
        <v>4130296.77446</v>
      </c>
      <c r="E9" s="29">
        <v>6911171.228480001</v>
      </c>
      <c r="F9" s="29">
        <v>8789475.4758899994</v>
      </c>
      <c r="G9" s="29">
        <v>9649262.8260299936</v>
      </c>
      <c r="H9" s="29">
        <v>13039576.81536</v>
      </c>
      <c r="I9" s="29">
        <v>18205896.584090002</v>
      </c>
      <c r="J9" s="29">
        <v>21368440.792759996</v>
      </c>
      <c r="K9" s="29"/>
      <c r="L9" s="29"/>
      <c r="M9" s="29"/>
      <c r="N9" s="29"/>
      <c r="O9" s="29" t="s">
        <v>268</v>
      </c>
    </row>
    <row r="10" spans="1:15" ht="15" customHeight="1">
      <c r="A10" s="30">
        <v>6</v>
      </c>
      <c r="B10" s="12" t="s">
        <v>241</v>
      </c>
      <c r="C10" s="29">
        <v>68808.448919999995</v>
      </c>
      <c r="D10" s="29">
        <v>142728.75476000001</v>
      </c>
      <c r="E10" s="29">
        <v>186533.12211999999</v>
      </c>
      <c r="F10" s="29">
        <v>293147.44223999995</v>
      </c>
      <c r="G10" s="29">
        <v>370361.59693999996</v>
      </c>
      <c r="H10" s="29">
        <v>411552.65961999993</v>
      </c>
      <c r="I10" s="29">
        <v>532018.39442999999</v>
      </c>
      <c r="J10" s="29">
        <v>617709.16202999989</v>
      </c>
      <c r="K10" s="29"/>
      <c r="L10" s="29"/>
      <c r="M10" s="29"/>
      <c r="N10" s="29"/>
      <c r="O10" s="29" t="s">
        <v>293</v>
      </c>
    </row>
    <row r="11" spans="1:15" ht="15" customHeight="1">
      <c r="A11" s="30">
        <v>7</v>
      </c>
      <c r="B11" s="12" t="s">
        <v>242</v>
      </c>
      <c r="C11" s="29">
        <v>264053.77737000003</v>
      </c>
      <c r="D11" s="29">
        <v>471255.38215000008</v>
      </c>
      <c r="E11" s="29">
        <v>689885.92346000008</v>
      </c>
      <c r="F11" s="29">
        <v>958954.31995999988</v>
      </c>
      <c r="G11" s="29">
        <v>1370977.8889299999</v>
      </c>
      <c r="H11" s="29">
        <v>1560051.9944100005</v>
      </c>
      <c r="I11" s="29">
        <v>1889247.1648399998</v>
      </c>
      <c r="J11" s="29">
        <v>2325707.3487499999</v>
      </c>
      <c r="K11" s="29"/>
      <c r="L11" s="29"/>
      <c r="M11" s="29"/>
      <c r="N11" s="29"/>
      <c r="O11" s="29" t="s">
        <v>272</v>
      </c>
    </row>
    <row r="12" spans="1:15" ht="15" customHeight="1">
      <c r="A12" s="30">
        <v>8</v>
      </c>
      <c r="B12" s="12" t="s">
        <v>243</v>
      </c>
      <c r="C12" s="29">
        <v>10982430.004330002</v>
      </c>
      <c r="D12" s="29">
        <v>20569780.719250005</v>
      </c>
      <c r="E12" s="29">
        <v>33766982.967079997</v>
      </c>
      <c r="F12" s="29">
        <v>46818689.734150007</v>
      </c>
      <c r="G12" s="29">
        <v>59368540.415799998</v>
      </c>
      <c r="H12" s="29">
        <v>73471784.655810013</v>
      </c>
      <c r="I12" s="29">
        <v>89287460.370970026</v>
      </c>
      <c r="J12" s="29">
        <v>104941438.35024002</v>
      </c>
      <c r="K12" s="29"/>
      <c r="L12" s="29"/>
      <c r="M12" s="29"/>
      <c r="N12" s="29"/>
      <c r="O12" s="29" t="s">
        <v>271</v>
      </c>
    </row>
    <row r="13" spans="1:15" ht="15" customHeight="1">
      <c r="A13" s="30">
        <v>9</v>
      </c>
      <c r="B13" s="12" t="s">
        <v>244</v>
      </c>
      <c r="C13" s="29">
        <v>6087770.2717799982</v>
      </c>
      <c r="D13" s="29">
        <v>11735298.111679999</v>
      </c>
      <c r="E13" s="29">
        <v>17065258.823700003</v>
      </c>
      <c r="F13" s="29">
        <v>24137469.119949993</v>
      </c>
      <c r="G13" s="29">
        <v>29979553.69424</v>
      </c>
      <c r="H13" s="29">
        <v>36258735.095989995</v>
      </c>
      <c r="I13" s="29">
        <v>43604201.742009997</v>
      </c>
      <c r="J13" s="29">
        <v>51816466.958599977</v>
      </c>
      <c r="K13" s="29"/>
      <c r="L13" s="29"/>
      <c r="M13" s="29"/>
      <c r="N13" s="29"/>
      <c r="O13" s="29" t="s">
        <v>280</v>
      </c>
    </row>
    <row r="14" spans="1:15" ht="15" customHeight="1">
      <c r="A14" s="30">
        <v>10</v>
      </c>
      <c r="B14" s="12" t="s">
        <v>245</v>
      </c>
      <c r="C14" s="29">
        <v>182950.98553999999</v>
      </c>
      <c r="D14" s="29">
        <v>427723.52016000001</v>
      </c>
      <c r="E14" s="29">
        <v>553994.74269999994</v>
      </c>
      <c r="F14" s="29">
        <v>802798.50641999976</v>
      </c>
      <c r="G14" s="29">
        <v>1010430.5451700002</v>
      </c>
      <c r="H14" s="29">
        <v>1335924.8735999998</v>
      </c>
      <c r="I14" s="29">
        <v>1618201.5409499994</v>
      </c>
      <c r="J14" s="29">
        <v>1872212.4508700005</v>
      </c>
      <c r="K14" s="29"/>
      <c r="L14" s="29"/>
      <c r="M14" s="29"/>
      <c r="N14" s="29"/>
      <c r="O14" s="29" t="s">
        <v>282</v>
      </c>
    </row>
    <row r="15" spans="1:15" ht="15" customHeight="1">
      <c r="A15" s="30">
        <v>11</v>
      </c>
      <c r="B15" s="12" t="s">
        <v>246</v>
      </c>
      <c r="C15" s="29">
        <v>2289265.3037</v>
      </c>
      <c r="D15" s="29">
        <v>2933065.8665299998</v>
      </c>
      <c r="E15" s="29">
        <v>7138203.1615999993</v>
      </c>
      <c r="F15" s="29">
        <v>9629084.705769999</v>
      </c>
      <c r="G15" s="29">
        <v>13044919.28834</v>
      </c>
      <c r="H15" s="29">
        <v>17822557.950719997</v>
      </c>
      <c r="I15" s="29">
        <v>22931913.232580006</v>
      </c>
      <c r="J15" s="29">
        <v>27215578.566869996</v>
      </c>
      <c r="K15" s="29"/>
      <c r="L15" s="29"/>
      <c r="M15" s="29"/>
      <c r="N15" s="29"/>
      <c r="O15" s="29" t="s">
        <v>281</v>
      </c>
    </row>
    <row r="16" spans="1:15" ht="15" customHeight="1">
      <c r="A16" s="30">
        <v>12</v>
      </c>
      <c r="B16" s="12" t="s">
        <v>247</v>
      </c>
      <c r="C16" s="29">
        <v>85794.212079999983</v>
      </c>
      <c r="D16" s="29">
        <v>112961.11603000002</v>
      </c>
      <c r="E16" s="29">
        <v>124665.97639</v>
      </c>
      <c r="F16" s="29">
        <v>206784.69160000002</v>
      </c>
      <c r="G16" s="29">
        <v>218557.32124999998</v>
      </c>
      <c r="H16" s="29">
        <v>80017.029179999983</v>
      </c>
      <c r="I16" s="29">
        <v>72290.736389999991</v>
      </c>
      <c r="J16" s="29">
        <v>150202.23254999999</v>
      </c>
      <c r="K16" s="29"/>
      <c r="L16" s="29"/>
      <c r="M16" s="29"/>
      <c r="N16" s="29"/>
      <c r="O16" s="29" t="s">
        <v>281</v>
      </c>
    </row>
    <row r="17" spans="1:15" ht="15" customHeight="1">
      <c r="A17" s="30">
        <v>13</v>
      </c>
      <c r="B17" s="12" t="s">
        <v>248</v>
      </c>
      <c r="C17" s="29">
        <v>8279878.80198</v>
      </c>
      <c r="D17" s="29">
        <v>14353601.574079998</v>
      </c>
      <c r="E17" s="29">
        <v>23774133.218930006</v>
      </c>
      <c r="F17" s="29">
        <v>33170540.010900006</v>
      </c>
      <c r="G17" s="29">
        <v>42232599.758599997</v>
      </c>
      <c r="H17" s="29">
        <v>52825385.202290036</v>
      </c>
      <c r="I17" s="29">
        <v>64990204.170029983</v>
      </c>
      <c r="J17" s="29">
        <v>77310035.307209998</v>
      </c>
      <c r="K17" s="29"/>
      <c r="L17" s="29"/>
      <c r="M17" s="29"/>
      <c r="N17" s="29"/>
      <c r="O17" s="29" t="s">
        <v>283</v>
      </c>
    </row>
    <row r="18" spans="1:15" ht="15" customHeight="1">
      <c r="A18" s="30">
        <v>14</v>
      </c>
      <c r="B18" s="12" t="s">
        <v>249</v>
      </c>
      <c r="C18" s="29">
        <v>449366.01514999999</v>
      </c>
      <c r="D18" s="29">
        <v>951380.90984999982</v>
      </c>
      <c r="E18" s="29">
        <v>1412822.0956400004</v>
      </c>
      <c r="F18" s="29">
        <v>2084638.3689799996</v>
      </c>
      <c r="G18" s="29">
        <v>2701248.2479699994</v>
      </c>
      <c r="H18" s="29">
        <v>3151772.9423599993</v>
      </c>
      <c r="I18" s="29">
        <v>3832421.4149199999</v>
      </c>
      <c r="J18" s="29">
        <v>4478235.8425099999</v>
      </c>
      <c r="K18" s="29"/>
      <c r="L18" s="29"/>
      <c r="M18" s="29"/>
      <c r="N18" s="29"/>
      <c r="O18" s="29" t="s">
        <v>284</v>
      </c>
    </row>
    <row r="19" spans="1:15" ht="15" customHeight="1">
      <c r="A19" s="30">
        <v>15</v>
      </c>
      <c r="B19" s="12" t="s">
        <v>250</v>
      </c>
      <c r="C19" s="29">
        <v>285648.56417000003</v>
      </c>
      <c r="D19" s="29">
        <v>585401.84993999987</v>
      </c>
      <c r="E19" s="29">
        <v>839648.11254999985</v>
      </c>
      <c r="F19" s="29">
        <v>1170705.9423500004</v>
      </c>
      <c r="G19" s="29">
        <v>1464682.8660800003</v>
      </c>
      <c r="H19" s="29">
        <v>1737748.7696699998</v>
      </c>
      <c r="I19" s="29">
        <v>2052118.5565699993</v>
      </c>
      <c r="J19" s="29">
        <v>2335545.0130700003</v>
      </c>
      <c r="K19" s="29"/>
      <c r="L19" s="29"/>
      <c r="M19" s="29"/>
      <c r="N19" s="29"/>
      <c r="O19" s="29" t="s">
        <v>285</v>
      </c>
    </row>
    <row r="20" spans="1:15" ht="15" customHeight="1">
      <c r="A20" s="30">
        <v>16</v>
      </c>
      <c r="B20" s="12" t="s">
        <v>251</v>
      </c>
      <c r="C20" s="29">
        <v>215932.03307000003</v>
      </c>
      <c r="D20" s="29">
        <v>432574.13766000018</v>
      </c>
      <c r="E20" s="29">
        <v>649967.7095</v>
      </c>
      <c r="F20" s="29">
        <v>890487.8131700001</v>
      </c>
      <c r="G20" s="29">
        <v>1109857.6164099998</v>
      </c>
      <c r="H20" s="29">
        <v>1348547.1362600005</v>
      </c>
      <c r="I20" s="29">
        <v>1599842.1118600005</v>
      </c>
      <c r="J20" s="29">
        <v>1854624.3805999998</v>
      </c>
      <c r="K20" s="29"/>
      <c r="L20" s="29"/>
      <c r="M20" s="29"/>
      <c r="N20" s="29"/>
      <c r="O20" s="29" t="s">
        <v>286</v>
      </c>
    </row>
    <row r="21" spans="1:15" ht="15" customHeight="1">
      <c r="A21" s="30">
        <v>17</v>
      </c>
      <c r="B21" s="12" t="s">
        <v>252</v>
      </c>
      <c r="C21" s="29">
        <v>212289.61772000001</v>
      </c>
      <c r="D21" s="29">
        <v>439467.80507999996</v>
      </c>
      <c r="E21" s="29">
        <v>652763.21456999995</v>
      </c>
      <c r="F21" s="29">
        <v>850946.74944999965</v>
      </c>
      <c r="G21" s="29">
        <v>1040820.1001300004</v>
      </c>
      <c r="H21" s="29">
        <v>1245772.3372900002</v>
      </c>
      <c r="I21" s="29">
        <v>1584801.8443000002</v>
      </c>
      <c r="J21" s="29">
        <v>1814221.5773199997</v>
      </c>
      <c r="K21" s="29"/>
      <c r="L21" s="29"/>
      <c r="M21" s="29"/>
      <c r="N21" s="29"/>
      <c r="O21" s="29" t="s">
        <v>287</v>
      </c>
    </row>
    <row r="22" spans="1:15" ht="15" customHeight="1">
      <c r="A22" s="30">
        <v>18</v>
      </c>
      <c r="B22" s="12" t="s">
        <v>253</v>
      </c>
      <c r="C22" s="29">
        <v>1163236.2304200002</v>
      </c>
      <c r="D22" s="29">
        <v>2408824.70285</v>
      </c>
      <c r="E22" s="29">
        <v>3555201.1326100002</v>
      </c>
      <c r="F22" s="29">
        <v>4996778.8743099999</v>
      </c>
      <c r="G22" s="29">
        <v>6316608.8308900017</v>
      </c>
      <c r="H22" s="29">
        <v>7483841.1858799979</v>
      </c>
      <c r="I22" s="29">
        <v>9069183.9279900026</v>
      </c>
      <c r="J22" s="29">
        <v>10482626.813839998</v>
      </c>
      <c r="K22" s="29"/>
      <c r="L22" s="29"/>
      <c r="M22" s="29"/>
      <c r="N22" s="29"/>
      <c r="O22" s="29" t="s">
        <v>288</v>
      </c>
    </row>
    <row r="23" spans="1:15" ht="15" customHeight="1">
      <c r="A23" s="30">
        <v>19</v>
      </c>
      <c r="B23" s="12" t="s">
        <v>254</v>
      </c>
      <c r="C23" s="29">
        <v>9443115.0325399991</v>
      </c>
      <c r="D23" s="29">
        <v>16762426.277110001</v>
      </c>
      <c r="E23" s="29">
        <v>27329334.351680003</v>
      </c>
      <c r="F23" s="29">
        <v>38167318.885369986</v>
      </c>
      <c r="G23" s="29">
        <v>48549208.589749984</v>
      </c>
      <c r="H23" s="29">
        <v>60309226.388319999</v>
      </c>
      <c r="I23" s="29">
        <v>74059388.098129988</v>
      </c>
      <c r="J23" s="29">
        <v>87792662.121240005</v>
      </c>
      <c r="K23" s="29"/>
      <c r="L23" s="29"/>
      <c r="M23" s="29"/>
      <c r="N23" s="29"/>
      <c r="O23" s="29" t="s">
        <v>289</v>
      </c>
    </row>
    <row r="24" spans="1:15" ht="15" customHeight="1">
      <c r="A24" s="30">
        <v>20</v>
      </c>
      <c r="B24" s="12" t="s">
        <v>255</v>
      </c>
      <c r="C24" s="29">
        <v>149259.10644999996</v>
      </c>
      <c r="D24" s="29">
        <v>318812.30411999999</v>
      </c>
      <c r="E24" s="29">
        <v>500735.43703999999</v>
      </c>
      <c r="F24" s="29">
        <v>661084.6462399998</v>
      </c>
      <c r="G24" s="29">
        <v>857410.58796999999</v>
      </c>
      <c r="H24" s="29">
        <v>1099620.7962200004</v>
      </c>
      <c r="I24" s="29">
        <v>1300647.3084000004</v>
      </c>
      <c r="J24" s="29">
        <v>1533876.46838</v>
      </c>
      <c r="K24" s="29"/>
      <c r="L24" s="29"/>
      <c r="M24" s="29"/>
      <c r="N24" s="29"/>
      <c r="O24" s="29" t="s">
        <v>279</v>
      </c>
    </row>
    <row r="25" spans="1:15" ht="15" customHeight="1">
      <c r="A25" s="30">
        <v>21</v>
      </c>
      <c r="B25" s="12" t="s">
        <v>256</v>
      </c>
      <c r="C25" s="29">
        <v>414280.25129000004</v>
      </c>
      <c r="D25" s="29">
        <v>772595.40332999977</v>
      </c>
      <c r="E25" s="29">
        <v>1331425.6331500001</v>
      </c>
      <c r="F25" s="29">
        <v>1793660.4753599998</v>
      </c>
      <c r="G25" s="29">
        <v>2230578.7135999999</v>
      </c>
      <c r="H25" s="29">
        <v>2759391.2179799997</v>
      </c>
      <c r="I25" s="29">
        <v>3203712.3246999998</v>
      </c>
      <c r="J25" s="29">
        <v>3721294.5141799995</v>
      </c>
      <c r="K25" s="29"/>
      <c r="L25" s="29"/>
      <c r="M25" s="29"/>
      <c r="N25" s="29"/>
      <c r="O25" s="29" t="s">
        <v>291</v>
      </c>
    </row>
    <row r="26" spans="1:15" ht="15" customHeight="1">
      <c r="A26" s="30">
        <v>22</v>
      </c>
      <c r="B26" s="12" t="s">
        <v>257</v>
      </c>
      <c r="C26" s="29">
        <v>15112.658059999998</v>
      </c>
      <c r="D26" s="29">
        <v>36351.473540000006</v>
      </c>
      <c r="E26" s="29">
        <v>68453.095820000017</v>
      </c>
      <c r="F26" s="29">
        <v>90761.638939999975</v>
      </c>
      <c r="G26" s="29">
        <v>108416.63699999999</v>
      </c>
      <c r="H26" s="29">
        <v>126679.36429</v>
      </c>
      <c r="I26" s="29">
        <v>156691.78842000003</v>
      </c>
      <c r="J26" s="29">
        <v>183225.5098</v>
      </c>
      <c r="K26" s="29"/>
      <c r="L26" s="29"/>
      <c r="M26" s="29"/>
      <c r="N26" s="29"/>
      <c r="O26" s="29" t="s">
        <v>290</v>
      </c>
    </row>
    <row r="27" spans="1:15" ht="15" customHeight="1">
      <c r="A27" s="30">
        <v>23</v>
      </c>
      <c r="B27" s="12" t="s">
        <v>258</v>
      </c>
      <c r="C27" s="29">
        <v>459772.05518000008</v>
      </c>
      <c r="D27" s="29">
        <v>996808.48328999965</v>
      </c>
      <c r="E27" s="29">
        <v>1240109.3767999997</v>
      </c>
      <c r="F27" s="29">
        <v>1932253.6575799999</v>
      </c>
      <c r="G27" s="29">
        <v>2466411.4556499999</v>
      </c>
      <c r="H27" s="29">
        <v>2924621.66035</v>
      </c>
      <c r="I27" s="29">
        <v>3619165.9360900009</v>
      </c>
      <c r="J27" s="29">
        <v>4101780.13111</v>
      </c>
      <c r="K27" s="29"/>
      <c r="L27" s="29"/>
      <c r="M27" s="29"/>
      <c r="N27" s="29"/>
      <c r="O27" s="29" t="s">
        <v>292</v>
      </c>
    </row>
    <row r="28" spans="1:15" ht="15" customHeight="1">
      <c r="A28" s="30">
        <v>24</v>
      </c>
      <c r="B28" s="12" t="s">
        <v>259</v>
      </c>
      <c r="C28" s="29">
        <v>3978.4725200000025</v>
      </c>
      <c r="D28" s="29">
        <v>-142742.47113999992</v>
      </c>
      <c r="E28" s="29">
        <v>-203845.91532000003</v>
      </c>
      <c r="F28" s="29">
        <v>-208192.40038000001</v>
      </c>
      <c r="G28" s="29">
        <v>-365591.30015000002</v>
      </c>
      <c r="H28" s="29">
        <v>-417433.46392000001</v>
      </c>
      <c r="I28" s="29">
        <v>-323211.25877999997</v>
      </c>
      <c r="J28" s="29">
        <v>-34278.263759999973</v>
      </c>
      <c r="K28" s="29"/>
      <c r="L28" s="29"/>
      <c r="M28" s="29"/>
      <c r="N28" s="29"/>
      <c r="O28" s="29" t="s">
        <v>278</v>
      </c>
    </row>
    <row r="29" spans="1:15" ht="15" customHeight="1">
      <c r="A29" s="30">
        <v>25</v>
      </c>
      <c r="B29" s="12" t="s">
        <v>260</v>
      </c>
      <c r="C29" s="29">
        <v>10477560.63164</v>
      </c>
      <c r="D29" s="29">
        <v>19029736.413229994</v>
      </c>
      <c r="E29" s="29">
        <v>30673903.810449995</v>
      </c>
      <c r="F29" s="29">
        <v>42853271.704520002</v>
      </c>
      <c r="G29" s="29">
        <v>54577617.284759954</v>
      </c>
      <c r="H29" s="29">
        <v>67636972.891729996</v>
      </c>
      <c r="I29" s="29">
        <v>82662816.715360016</v>
      </c>
      <c r="J29" s="29">
        <v>97367117.009140044</v>
      </c>
      <c r="K29" s="29"/>
      <c r="L29" s="29"/>
      <c r="M29" s="29"/>
      <c r="N29" s="29"/>
      <c r="O29" s="29" t="s">
        <v>277</v>
      </c>
    </row>
    <row r="30" spans="1:15" ht="15" customHeight="1">
      <c r="A30" s="30">
        <v>26</v>
      </c>
      <c r="B30" s="12" t="s">
        <v>261</v>
      </c>
      <c r="C30" s="29">
        <v>504869.37268000003</v>
      </c>
      <c r="D30" s="29">
        <v>1540044.3060099992</v>
      </c>
      <c r="E30" s="29">
        <v>3093079.1565700001</v>
      </c>
      <c r="F30" s="29">
        <v>3965418.0295400009</v>
      </c>
      <c r="G30" s="29">
        <v>4790923.1309899995</v>
      </c>
      <c r="H30" s="29">
        <v>5834811.7640100019</v>
      </c>
      <c r="I30" s="29">
        <v>6624643.6555999992</v>
      </c>
      <c r="J30" s="29">
        <v>7574321.3410299998</v>
      </c>
      <c r="K30" s="29"/>
      <c r="L30" s="29"/>
      <c r="M30" s="29"/>
      <c r="N30" s="29"/>
      <c r="O30" s="29" t="s">
        <v>276</v>
      </c>
    </row>
    <row r="31" spans="1:15" ht="15" customHeight="1">
      <c r="A31" s="30">
        <v>27</v>
      </c>
      <c r="B31" s="12" t="s">
        <v>262</v>
      </c>
      <c r="C31" s="29">
        <v>222390.04842999994</v>
      </c>
      <c r="D31" s="29">
        <v>433149.25757999998</v>
      </c>
      <c r="E31" s="29">
        <v>579368.67060999991</v>
      </c>
      <c r="F31" s="29">
        <v>748889.5909699999</v>
      </c>
      <c r="G31" s="29">
        <v>927441.57290999999</v>
      </c>
      <c r="H31" s="29">
        <v>1087632.3280299997</v>
      </c>
      <c r="I31" s="29">
        <v>1299284.3418999999</v>
      </c>
      <c r="J31" s="29">
        <v>1398825.4088400004</v>
      </c>
      <c r="K31" s="29"/>
      <c r="L31" s="29"/>
      <c r="M31" s="29"/>
      <c r="N31" s="29"/>
      <c r="O31" s="29" t="s">
        <v>275</v>
      </c>
    </row>
    <row r="32" spans="1:15" ht="15" customHeight="1">
      <c r="A32" s="30">
        <v>28</v>
      </c>
      <c r="B32" s="12" t="s">
        <v>263</v>
      </c>
      <c r="C32" s="29">
        <v>282479.32419000007</v>
      </c>
      <c r="D32" s="29">
        <v>1106895.0483699997</v>
      </c>
      <c r="E32" s="29">
        <v>2513710.4858900001</v>
      </c>
      <c r="F32" s="29">
        <v>3216528.4385299999</v>
      </c>
      <c r="G32" s="29">
        <v>3863481.5580500001</v>
      </c>
      <c r="H32" s="29">
        <v>4747179.4359499998</v>
      </c>
      <c r="I32" s="29">
        <v>5325359.3136299998</v>
      </c>
      <c r="J32" s="29">
        <v>6175495.9321599994</v>
      </c>
      <c r="K32" s="29"/>
      <c r="L32" s="29"/>
      <c r="M32" s="29"/>
      <c r="N32" s="29"/>
      <c r="O32" s="29" t="s">
        <v>274</v>
      </c>
    </row>
    <row r="33" spans="1:15" ht="15" customHeight="1">
      <c r="A33" s="30">
        <v>29</v>
      </c>
      <c r="B33" s="12" t="s">
        <v>264</v>
      </c>
      <c r="C33" s="29">
        <v>1586293.5760300008</v>
      </c>
      <c r="D33" s="29">
        <v>1335356.7100100005</v>
      </c>
      <c r="E33" s="29">
        <v>2745061.3241499998</v>
      </c>
      <c r="F33" s="29">
        <v>4335170.8003700003</v>
      </c>
      <c r="G33" s="29">
        <v>3882148.419699999</v>
      </c>
      <c r="H33" s="29">
        <v>4209844.7000400014</v>
      </c>
      <c r="I33" s="29">
        <v>6865518.8792100009</v>
      </c>
      <c r="J33" s="29">
        <v>6638010.03627</v>
      </c>
      <c r="K33" s="29"/>
      <c r="L33" s="29"/>
      <c r="M33" s="29"/>
      <c r="N33" s="29"/>
      <c r="O33" s="29" t="s">
        <v>273</v>
      </c>
    </row>
    <row r="34" spans="1:15" ht="15" customHeight="1">
      <c r="A34" s="30">
        <v>30</v>
      </c>
      <c r="B34" s="12" t="s">
        <v>265</v>
      </c>
      <c r="C34" s="29">
        <v>1868772.9002200002</v>
      </c>
      <c r="D34" s="29">
        <v>2442251.7584399995</v>
      </c>
      <c r="E34" s="29">
        <v>5258771.81011</v>
      </c>
      <c r="F34" s="29">
        <v>7551699.2389400005</v>
      </c>
      <c r="G34" s="29">
        <v>7745629.977769997</v>
      </c>
      <c r="H34" s="29">
        <v>8957024.136029996</v>
      </c>
      <c r="I34" s="29">
        <v>12190878.192879997</v>
      </c>
      <c r="J34" s="29">
        <v>12813505.968439998</v>
      </c>
      <c r="K34" s="29"/>
      <c r="L34" s="29"/>
      <c r="M34" s="29"/>
      <c r="N34" s="29"/>
      <c r="O34" s="29" t="s">
        <v>327</v>
      </c>
    </row>
    <row r="35" spans="1:15">
      <c r="C35" s="29"/>
      <c r="D35" s="29"/>
      <c r="E35" s="29"/>
    </row>
    <row r="36" spans="1:15">
      <c r="C36" s="29"/>
      <c r="D36" s="29"/>
      <c r="E36" s="29"/>
    </row>
    <row r="37" spans="1:15">
      <c r="C37" s="29"/>
      <c r="D37" s="29"/>
      <c r="E37" s="29"/>
    </row>
    <row r="38" spans="1:15">
      <c r="C38" s="29"/>
      <c r="D38" s="29"/>
      <c r="E38" s="29"/>
    </row>
  </sheetData>
  <mergeCells count="2">
    <mergeCell ref="A2:O2"/>
    <mergeCell ref="A3:O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zoomScale="85" zoomScaleNormal="85" workbookViewId="0">
      <pane xSplit="2" ySplit="4" topLeftCell="E5" activePane="bottomRight" state="frozen"/>
      <selection pane="topRight" activeCell="C1" sqref="C1"/>
      <selection pane="bottomLeft" activeCell="A5" sqref="A5"/>
      <selection pane="bottomRight" activeCell="J38" sqref="J38"/>
    </sheetView>
  </sheetViews>
  <sheetFormatPr defaultRowHeight="15"/>
  <cols>
    <col min="1" max="1" width="3.85546875" bestFit="1" customWidth="1"/>
    <col min="2" max="2" width="63" bestFit="1" customWidth="1"/>
    <col min="3" max="14" width="23.28515625" customWidth="1"/>
    <col min="15" max="15" width="72.7109375" bestFit="1" customWidth="1"/>
  </cols>
  <sheetData>
    <row r="1" spans="1:15">
      <c r="O1" s="7" t="s">
        <v>39</v>
      </c>
    </row>
    <row r="2" spans="1:15" ht="23.25" thickBot="1">
      <c r="A2" s="45" t="s">
        <v>212</v>
      </c>
      <c r="B2" s="46"/>
      <c r="C2" s="46"/>
      <c r="D2" s="46"/>
      <c r="E2" s="46"/>
      <c r="F2" s="46"/>
      <c r="G2" s="46"/>
      <c r="H2" s="46"/>
      <c r="I2" s="46"/>
      <c r="J2" s="46"/>
      <c r="K2" s="46"/>
      <c r="L2" s="46"/>
      <c r="M2" s="46"/>
      <c r="N2" s="46"/>
      <c r="O2" s="46"/>
    </row>
    <row r="3" spans="1:15" ht="23.25" thickBot="1">
      <c r="A3" s="51" t="s">
        <v>385</v>
      </c>
      <c r="B3" s="52"/>
      <c r="C3" s="52"/>
      <c r="D3" s="52"/>
      <c r="E3" s="52"/>
      <c r="F3" s="52"/>
      <c r="G3" s="52"/>
      <c r="H3" s="52"/>
      <c r="I3" s="52"/>
      <c r="J3" s="52"/>
      <c r="K3" s="52"/>
      <c r="L3" s="52"/>
      <c r="M3" s="52"/>
      <c r="N3" s="52"/>
      <c r="O3" s="52"/>
    </row>
    <row r="4" spans="1:15" ht="16.5" thickBot="1">
      <c r="A4" s="17" t="s">
        <v>2</v>
      </c>
      <c r="B4" s="17" t="s">
        <v>38</v>
      </c>
      <c r="C4" s="17" t="s">
        <v>3</v>
      </c>
      <c r="D4" s="17" t="s">
        <v>5</v>
      </c>
      <c r="E4" s="17" t="s">
        <v>6</v>
      </c>
      <c r="F4" s="17" t="s">
        <v>7</v>
      </c>
      <c r="G4" s="17" t="s">
        <v>160</v>
      </c>
      <c r="H4" s="17" t="s">
        <v>8</v>
      </c>
      <c r="I4" s="17" t="s">
        <v>9</v>
      </c>
      <c r="J4" s="17" t="s">
        <v>20</v>
      </c>
      <c r="K4" s="17" t="s">
        <v>21</v>
      </c>
      <c r="L4" s="17" t="s">
        <v>22</v>
      </c>
      <c r="M4" s="17" t="s">
        <v>23</v>
      </c>
      <c r="N4" s="17" t="s">
        <v>24</v>
      </c>
      <c r="O4" s="17" t="s">
        <v>29</v>
      </c>
    </row>
    <row r="5" spans="1:15" ht="15" customHeight="1">
      <c r="A5" s="30">
        <v>1</v>
      </c>
      <c r="B5" s="12" t="s">
        <v>294</v>
      </c>
      <c r="C5" s="29">
        <v>6057584.1628206912</v>
      </c>
      <c r="D5" s="29">
        <v>9931117.5553800035</v>
      </c>
      <c r="E5" s="29">
        <v>14239867.187339999</v>
      </c>
      <c r="F5" s="29">
        <v>18442901.995120008</v>
      </c>
      <c r="G5" s="29">
        <v>23117662.431140002</v>
      </c>
      <c r="H5" s="29">
        <v>29629779.402350005</v>
      </c>
      <c r="I5" s="29">
        <v>33580962.861920007</v>
      </c>
      <c r="J5" s="29">
        <v>37537122.408709988</v>
      </c>
      <c r="K5" s="29"/>
      <c r="L5" s="29"/>
      <c r="M5" s="29"/>
      <c r="N5" s="29"/>
      <c r="O5" s="29" t="s">
        <v>313</v>
      </c>
    </row>
    <row r="6" spans="1:15" ht="15" customHeight="1">
      <c r="A6" s="30">
        <v>2</v>
      </c>
      <c r="B6" s="12" t="s">
        <v>295</v>
      </c>
      <c r="C6" s="29">
        <v>309609.42086700001</v>
      </c>
      <c r="D6" s="29">
        <v>426690.46167999995</v>
      </c>
      <c r="E6" s="29">
        <v>843710.58802000014</v>
      </c>
      <c r="F6" s="29">
        <v>1120604.7163700005</v>
      </c>
      <c r="G6" s="29">
        <v>1617834.5988899998</v>
      </c>
      <c r="H6" s="29">
        <v>2215527.1504700007</v>
      </c>
      <c r="I6" s="29">
        <v>2327988.9798500002</v>
      </c>
      <c r="J6" s="29">
        <v>2451445.2469799998</v>
      </c>
      <c r="K6" s="29"/>
      <c r="L6" s="29"/>
      <c r="M6" s="29"/>
      <c r="N6" s="29"/>
      <c r="O6" s="29" t="s">
        <v>314</v>
      </c>
    </row>
    <row r="7" spans="1:15" ht="15" customHeight="1">
      <c r="A7" s="30">
        <v>3</v>
      </c>
      <c r="B7" s="12" t="s">
        <v>296</v>
      </c>
      <c r="C7" s="29">
        <v>746371.58800018614</v>
      </c>
      <c r="D7" s="29">
        <v>1358069.9022600001</v>
      </c>
      <c r="E7" s="29">
        <v>2049610.0886899999</v>
      </c>
      <c r="F7" s="29">
        <v>2714685.3495800002</v>
      </c>
      <c r="G7" s="29">
        <v>3360594.1423200015</v>
      </c>
      <c r="H7" s="29">
        <v>4220065.2539100004</v>
      </c>
      <c r="I7" s="29">
        <v>4817054.5776399989</v>
      </c>
      <c r="J7" s="29">
        <v>5442056.0100299986</v>
      </c>
      <c r="K7" s="29"/>
      <c r="L7" s="29"/>
      <c r="M7" s="29"/>
      <c r="N7" s="29"/>
      <c r="O7" s="29" t="s">
        <v>207</v>
      </c>
    </row>
    <row r="8" spans="1:15" ht="15" customHeight="1">
      <c r="A8" s="30">
        <v>4</v>
      </c>
      <c r="B8" s="12" t="s">
        <v>297</v>
      </c>
      <c r="C8" s="29">
        <v>5620821.9910899987</v>
      </c>
      <c r="D8" s="29">
        <v>8999738.1147999968</v>
      </c>
      <c r="E8" s="29">
        <v>13033967.686590007</v>
      </c>
      <c r="F8" s="29">
        <v>16848821.361899994</v>
      </c>
      <c r="G8" s="29">
        <v>21374902.887640007</v>
      </c>
      <c r="H8" s="29">
        <v>27625241.298940007</v>
      </c>
      <c r="I8" s="29">
        <v>31091897.264079999</v>
      </c>
      <c r="J8" s="29">
        <v>34546511.645679995</v>
      </c>
      <c r="K8" s="29"/>
      <c r="L8" s="29"/>
      <c r="M8" s="29"/>
      <c r="N8" s="29"/>
      <c r="O8" s="29" t="s">
        <v>315</v>
      </c>
    </row>
    <row r="9" spans="1:15" ht="15" customHeight="1">
      <c r="A9" s="30">
        <v>5</v>
      </c>
      <c r="B9" s="12" t="s">
        <v>298</v>
      </c>
      <c r="C9" s="29">
        <v>2846608.6620159489</v>
      </c>
      <c r="D9" s="29">
        <v>4373335.9885</v>
      </c>
      <c r="E9" s="29">
        <v>6747994.2671100004</v>
      </c>
      <c r="F9" s="29">
        <v>8686368.4801000003</v>
      </c>
      <c r="G9" s="29">
        <v>11222097.370649999</v>
      </c>
      <c r="H9" s="29">
        <v>14863168.715720002</v>
      </c>
      <c r="I9" s="29">
        <v>16559148.565199997</v>
      </c>
      <c r="J9" s="29">
        <v>18289664.226139996</v>
      </c>
      <c r="K9" s="29"/>
      <c r="L9" s="29"/>
      <c r="M9" s="29"/>
      <c r="N9" s="29"/>
      <c r="O9" s="29" t="s">
        <v>316</v>
      </c>
    </row>
    <row r="10" spans="1:15" ht="15" customHeight="1">
      <c r="A10" s="30">
        <v>6</v>
      </c>
      <c r="B10" s="12" t="s">
        <v>299</v>
      </c>
      <c r="C10" s="29">
        <v>424753.82616396708</v>
      </c>
      <c r="D10" s="29">
        <v>740587.31672</v>
      </c>
      <c r="E10" s="29">
        <v>1032032.3060899997</v>
      </c>
      <c r="F10" s="29">
        <v>1301711.4717900001</v>
      </c>
      <c r="G10" s="29">
        <v>1572750.6722300006</v>
      </c>
      <c r="H10" s="29">
        <v>2121383.5661200006</v>
      </c>
      <c r="I10" s="29">
        <v>2407461.1656299992</v>
      </c>
      <c r="J10" s="29">
        <v>2731549.0177700003</v>
      </c>
      <c r="K10" s="29"/>
      <c r="L10" s="29"/>
      <c r="M10" s="29"/>
      <c r="N10" s="29"/>
      <c r="O10" s="29" t="s">
        <v>317</v>
      </c>
    </row>
    <row r="11" spans="1:15" ht="15" customHeight="1">
      <c r="A11" s="30">
        <v>7</v>
      </c>
      <c r="B11" s="12" t="s">
        <v>300</v>
      </c>
      <c r="C11" s="29">
        <v>2421854.8327700011</v>
      </c>
      <c r="D11" s="29">
        <v>3632748.6715299995</v>
      </c>
      <c r="E11" s="29">
        <v>5715961.9608200006</v>
      </c>
      <c r="F11" s="29">
        <v>7384657.0081500001</v>
      </c>
      <c r="G11" s="29">
        <v>9649346.6982099991</v>
      </c>
      <c r="H11" s="29">
        <v>12741785.149379995</v>
      </c>
      <c r="I11" s="29">
        <v>14151687.399389995</v>
      </c>
      <c r="J11" s="29">
        <v>15558115.20819</v>
      </c>
      <c r="K11" s="29"/>
      <c r="L11" s="29"/>
      <c r="M11" s="29"/>
      <c r="N11" s="29"/>
      <c r="O11" s="29" t="s">
        <v>318</v>
      </c>
    </row>
    <row r="12" spans="1:15" ht="15" customHeight="1">
      <c r="A12" s="30">
        <v>8</v>
      </c>
      <c r="B12" s="12" t="s">
        <v>301</v>
      </c>
      <c r="C12" s="29">
        <v>3198967.1581300008</v>
      </c>
      <c r="D12" s="29">
        <v>5366989.4430599986</v>
      </c>
      <c r="E12" s="29">
        <v>7318005.7255400019</v>
      </c>
      <c r="F12" s="29">
        <v>9464164.353529999</v>
      </c>
      <c r="G12" s="29">
        <v>11725556.189210001</v>
      </c>
      <c r="H12" s="29">
        <v>14883456.149319995</v>
      </c>
      <c r="I12" s="29">
        <v>16940209.864530001</v>
      </c>
      <c r="J12" s="29">
        <v>18988396.437320009</v>
      </c>
      <c r="K12" s="29"/>
      <c r="L12" s="29"/>
      <c r="M12" s="29"/>
      <c r="N12" s="29"/>
      <c r="O12" s="29" t="s">
        <v>319</v>
      </c>
    </row>
    <row r="13" spans="1:15" ht="15" customHeight="1">
      <c r="A13" s="30">
        <v>9</v>
      </c>
      <c r="B13" s="12" t="s">
        <v>302</v>
      </c>
      <c r="C13" s="29">
        <v>71227.012333212449</v>
      </c>
      <c r="D13" s="29">
        <v>-34064.223399999995</v>
      </c>
      <c r="E13" s="29">
        <v>108944.35584000002</v>
      </c>
      <c r="F13" s="29">
        <v>63533.701189999992</v>
      </c>
      <c r="G13" s="29">
        <v>26214.413629999945</v>
      </c>
      <c r="H13" s="29">
        <v>57061.517369999994</v>
      </c>
      <c r="I13" s="29">
        <v>220794.82474000001</v>
      </c>
      <c r="J13" s="29">
        <v>232380.17860000001</v>
      </c>
      <c r="K13" s="29"/>
      <c r="L13" s="29"/>
      <c r="M13" s="29"/>
      <c r="N13" s="29"/>
      <c r="O13" s="29" t="s">
        <v>320</v>
      </c>
    </row>
    <row r="14" spans="1:15" ht="15" customHeight="1">
      <c r="A14" s="30">
        <v>10</v>
      </c>
      <c r="B14" s="12" t="s">
        <v>303</v>
      </c>
      <c r="C14" s="29">
        <v>-520267.24511530844</v>
      </c>
      <c r="D14" s="29">
        <v>-431440.58616000001</v>
      </c>
      <c r="E14" s="29">
        <v>-551142.79763999989</v>
      </c>
      <c r="F14" s="29">
        <v>-421092.90539000003</v>
      </c>
      <c r="G14" s="29">
        <v>-258143.77211999998</v>
      </c>
      <c r="H14" s="29">
        <v>-482320.67305000016</v>
      </c>
      <c r="I14" s="29">
        <v>-717071.98662999982</v>
      </c>
      <c r="J14" s="29">
        <v>-434340.32224999997</v>
      </c>
      <c r="K14" s="29"/>
      <c r="L14" s="29"/>
      <c r="M14" s="29"/>
      <c r="N14" s="29"/>
      <c r="O14" s="29" t="s">
        <v>321</v>
      </c>
    </row>
    <row r="15" spans="1:15" ht="15" customHeight="1">
      <c r="A15" s="30">
        <v>11</v>
      </c>
      <c r="B15" s="12" t="s">
        <v>304</v>
      </c>
      <c r="C15" s="29">
        <v>-449040.23374999996</v>
      </c>
      <c r="D15" s="29">
        <v>-465504.80959000014</v>
      </c>
      <c r="E15" s="29">
        <v>-442198.44182999997</v>
      </c>
      <c r="F15" s="29">
        <v>-357559.20425000013</v>
      </c>
      <c r="G15" s="29">
        <v>-231929.35852000001</v>
      </c>
      <c r="H15" s="29">
        <v>-425259.15574000002</v>
      </c>
      <c r="I15" s="29">
        <v>-496277.1619399999</v>
      </c>
      <c r="J15" s="29">
        <v>-201960.14367000008</v>
      </c>
      <c r="K15" s="29"/>
      <c r="L15" s="29"/>
      <c r="M15" s="29"/>
      <c r="N15" s="29"/>
      <c r="O15" s="29" t="s">
        <v>322</v>
      </c>
    </row>
    <row r="16" spans="1:15" ht="15" customHeight="1">
      <c r="A16" s="30">
        <v>12</v>
      </c>
      <c r="B16" s="12" t="s">
        <v>239</v>
      </c>
      <c r="C16" s="29">
        <v>2749926.9242700003</v>
      </c>
      <c r="D16" s="29">
        <v>4901484.6333500007</v>
      </c>
      <c r="E16" s="29">
        <v>6875807.2836500015</v>
      </c>
      <c r="F16" s="29">
        <v>9106605.1492400002</v>
      </c>
      <c r="G16" s="29">
        <v>11493626.830640001</v>
      </c>
      <c r="H16" s="29">
        <v>14458196.993579997</v>
      </c>
      <c r="I16" s="29">
        <v>16443932.702579997</v>
      </c>
      <c r="J16" s="29">
        <v>18786436.293589998</v>
      </c>
      <c r="K16" s="29"/>
      <c r="L16" s="29"/>
      <c r="M16" s="29"/>
      <c r="N16" s="29"/>
      <c r="O16" s="29" t="s">
        <v>270</v>
      </c>
    </row>
    <row r="17" spans="1:15" ht="15" customHeight="1">
      <c r="A17" s="30">
        <v>13</v>
      </c>
      <c r="B17" s="12" t="s">
        <v>305</v>
      </c>
      <c r="C17" s="29">
        <v>831.68563000000029</v>
      </c>
      <c r="D17" s="29">
        <v>12540.495699999998</v>
      </c>
      <c r="E17" s="29">
        <v>13213.670880000001</v>
      </c>
      <c r="F17" s="29">
        <v>22257.625600000007</v>
      </c>
      <c r="G17" s="29">
        <v>31418.143089999998</v>
      </c>
      <c r="H17" s="29">
        <v>41092.644639999999</v>
      </c>
      <c r="I17" s="29">
        <v>39551.099609999997</v>
      </c>
      <c r="J17" s="29">
        <v>44952.515469999998</v>
      </c>
      <c r="K17" s="29"/>
      <c r="L17" s="29"/>
      <c r="M17" s="29"/>
      <c r="N17" s="29"/>
      <c r="O17" s="29" t="s">
        <v>323</v>
      </c>
    </row>
    <row r="18" spans="1:15" ht="15" customHeight="1">
      <c r="A18" s="30">
        <v>14</v>
      </c>
      <c r="B18" s="12" t="s">
        <v>306</v>
      </c>
      <c r="C18" s="29">
        <v>2750758.60996</v>
      </c>
      <c r="D18" s="29">
        <v>4914025.1291300012</v>
      </c>
      <c r="E18" s="29">
        <v>6889020.9545999998</v>
      </c>
      <c r="F18" s="29">
        <v>9128862.77489</v>
      </c>
      <c r="G18" s="29">
        <v>11525044.97377</v>
      </c>
      <c r="H18" s="29">
        <v>14499289.638269996</v>
      </c>
      <c r="I18" s="29">
        <v>16483483.802219998</v>
      </c>
      <c r="J18" s="29">
        <v>18831388.809110001</v>
      </c>
      <c r="K18" s="29"/>
      <c r="L18" s="29"/>
      <c r="M18" s="29"/>
      <c r="N18" s="29"/>
      <c r="O18" s="29" t="s">
        <v>324</v>
      </c>
    </row>
    <row r="19" spans="1:15" ht="15" customHeight="1">
      <c r="A19" s="30">
        <v>15</v>
      </c>
      <c r="B19" s="12" t="s">
        <v>307</v>
      </c>
      <c r="C19" s="29">
        <v>2562164.2424727152</v>
      </c>
      <c r="D19" s="29">
        <v>4923216.9924599994</v>
      </c>
      <c r="E19" s="29">
        <v>7094963.54923</v>
      </c>
      <c r="F19" s="29">
        <v>9407697.0723899994</v>
      </c>
      <c r="G19" s="29">
        <v>11843496.858490003</v>
      </c>
      <c r="H19" s="29">
        <v>14388507.626150005</v>
      </c>
      <c r="I19" s="29">
        <v>16108072.220679995</v>
      </c>
      <c r="J19" s="29">
        <v>18734201.248600002</v>
      </c>
      <c r="K19" s="29"/>
      <c r="L19" s="29"/>
      <c r="M19" s="29"/>
      <c r="N19" s="29"/>
      <c r="O19" s="29" t="s">
        <v>184</v>
      </c>
    </row>
    <row r="20" spans="1:15" ht="15" customHeight="1">
      <c r="A20" s="30">
        <v>16</v>
      </c>
      <c r="B20" s="12" t="s">
        <v>245</v>
      </c>
      <c r="C20" s="29">
        <v>1013429.9601422081</v>
      </c>
      <c r="D20" s="29">
        <v>1924404.0627700004</v>
      </c>
      <c r="E20" s="29">
        <v>2843042.2511099996</v>
      </c>
      <c r="F20" s="29">
        <v>3641551.3951799991</v>
      </c>
      <c r="G20" s="29">
        <v>4643865.0064899996</v>
      </c>
      <c r="H20" s="29">
        <v>5603969.4129000027</v>
      </c>
      <c r="I20" s="29">
        <v>6300555.8849499999</v>
      </c>
      <c r="J20" s="29">
        <v>7581081.7782500004</v>
      </c>
      <c r="K20" s="29"/>
      <c r="L20" s="29"/>
      <c r="M20" s="29"/>
      <c r="N20" s="29"/>
      <c r="O20" s="29" t="s">
        <v>325</v>
      </c>
    </row>
    <row r="21" spans="1:15" ht="15" customHeight="1">
      <c r="A21" s="30">
        <v>17</v>
      </c>
      <c r="B21" s="12" t="s">
        <v>247</v>
      </c>
      <c r="C21" s="29">
        <v>5754.5450465962131</v>
      </c>
      <c r="D21" s="29">
        <v>-71475.355210000009</v>
      </c>
      <c r="E21" s="29">
        <v>-259083.83445000011</v>
      </c>
      <c r="F21" s="29">
        <v>-318561.87195000006</v>
      </c>
      <c r="G21" s="29">
        <v>-189318.87509999995</v>
      </c>
      <c r="H21" s="29">
        <v>-451852.12656000006</v>
      </c>
      <c r="I21" s="29">
        <v>-290538.12943999999</v>
      </c>
      <c r="J21" s="29">
        <v>-171646.27863000019</v>
      </c>
      <c r="K21" s="29"/>
      <c r="L21" s="29"/>
      <c r="M21" s="29"/>
      <c r="N21" s="29"/>
      <c r="O21" s="29" t="s">
        <v>326</v>
      </c>
    </row>
    <row r="22" spans="1:15" ht="15" customHeight="1">
      <c r="A22" s="30">
        <v>18</v>
      </c>
      <c r="B22" s="12" t="s">
        <v>308</v>
      </c>
      <c r="C22" s="29">
        <v>1554488.8234100004</v>
      </c>
      <c r="D22" s="29">
        <v>2927337.5742599992</v>
      </c>
      <c r="E22" s="29">
        <v>3992837.4634499988</v>
      </c>
      <c r="F22" s="29">
        <v>5447583.804990001</v>
      </c>
      <c r="G22" s="29">
        <v>7010312.97664</v>
      </c>
      <c r="H22" s="29">
        <v>8332686.086459998</v>
      </c>
      <c r="I22" s="29">
        <v>9516978.2060300019</v>
      </c>
      <c r="J22" s="29">
        <v>10981473.191439997</v>
      </c>
      <c r="K22" s="29"/>
      <c r="L22" s="29"/>
      <c r="M22" s="29"/>
      <c r="N22" s="29"/>
      <c r="O22" s="29" t="s">
        <v>335</v>
      </c>
    </row>
    <row r="23" spans="1:15" ht="15" customHeight="1">
      <c r="A23" s="30">
        <v>19</v>
      </c>
      <c r="B23" s="12" t="s">
        <v>309</v>
      </c>
      <c r="C23" s="29">
        <v>41902.31493</v>
      </c>
      <c r="D23" s="29">
        <v>90833.78681000002</v>
      </c>
      <c r="E23" s="29">
        <v>151534.74158</v>
      </c>
      <c r="F23" s="29">
        <v>220809.94124000007</v>
      </c>
      <c r="G23" s="29">
        <v>274106.79266000004</v>
      </c>
      <c r="H23" s="29">
        <v>335519.99970999995</v>
      </c>
      <c r="I23" s="29">
        <v>405016.74293000007</v>
      </c>
      <c r="J23" s="29">
        <v>470412.78910000011</v>
      </c>
      <c r="K23" s="29"/>
      <c r="L23" s="29"/>
      <c r="M23" s="29"/>
      <c r="N23" s="29"/>
      <c r="O23" s="29" t="s">
        <v>336</v>
      </c>
    </row>
    <row r="24" spans="1:15" ht="15" customHeight="1">
      <c r="A24" s="30">
        <v>20</v>
      </c>
      <c r="B24" s="12" t="s">
        <v>356</v>
      </c>
      <c r="C24" s="29">
        <v>1596391.1384300003</v>
      </c>
      <c r="D24" s="29">
        <v>3018171.3611899996</v>
      </c>
      <c r="E24" s="29">
        <v>4144372.205159998</v>
      </c>
      <c r="F24" s="29">
        <v>5668393.7463299995</v>
      </c>
      <c r="G24" s="29">
        <v>7284419.769439999</v>
      </c>
      <c r="H24" s="29">
        <v>8668206.0862899981</v>
      </c>
      <c r="I24" s="29">
        <v>9921994.9490499999</v>
      </c>
      <c r="J24" s="29">
        <v>11451885.980679994</v>
      </c>
      <c r="K24" s="29"/>
      <c r="L24" s="29"/>
      <c r="M24" s="29"/>
      <c r="N24" s="29"/>
      <c r="O24" s="29" t="s">
        <v>333</v>
      </c>
    </row>
    <row r="25" spans="1:15" ht="15" customHeight="1">
      <c r="A25" s="30">
        <v>21</v>
      </c>
      <c r="B25" s="12" t="s">
        <v>357</v>
      </c>
      <c r="C25" s="29">
        <v>1154367.4713299999</v>
      </c>
      <c r="D25" s="29">
        <v>1895853.7677700003</v>
      </c>
      <c r="E25" s="29">
        <v>2744648.7492099991</v>
      </c>
      <c r="F25" s="29">
        <v>3460469.0282999994</v>
      </c>
      <c r="G25" s="29">
        <v>4240625.2040799996</v>
      </c>
      <c r="H25" s="29">
        <v>5831083.5517499996</v>
      </c>
      <c r="I25" s="29">
        <v>6561488.8529199986</v>
      </c>
      <c r="J25" s="29">
        <v>7379502.8282100009</v>
      </c>
      <c r="K25" s="29"/>
      <c r="L25" s="29"/>
      <c r="M25" s="29"/>
      <c r="N25" s="29"/>
      <c r="O25" s="29" t="s">
        <v>334</v>
      </c>
    </row>
    <row r="26" spans="1:15" ht="15" customHeight="1">
      <c r="A26" s="30">
        <v>22</v>
      </c>
      <c r="B26" s="12" t="s">
        <v>240</v>
      </c>
      <c r="C26" s="29">
        <v>347135.05115182116</v>
      </c>
      <c r="D26" s="29">
        <v>605941.34639999969</v>
      </c>
      <c r="E26" s="29">
        <v>944099.4472500002</v>
      </c>
      <c r="F26" s="29">
        <v>1287761.3920499997</v>
      </c>
      <c r="G26" s="29">
        <v>1630601.1868799999</v>
      </c>
      <c r="H26" s="29">
        <v>1899642.2662399998</v>
      </c>
      <c r="I26" s="29">
        <v>2289429.82259</v>
      </c>
      <c r="J26" s="29">
        <v>2649171.0677499995</v>
      </c>
      <c r="K26" s="29"/>
      <c r="L26" s="29"/>
      <c r="M26" s="29"/>
      <c r="N26" s="29"/>
      <c r="O26" s="29" t="s">
        <v>268</v>
      </c>
    </row>
    <row r="27" spans="1:15" ht="15" customHeight="1">
      <c r="A27" s="30">
        <v>23</v>
      </c>
      <c r="B27" s="12" t="s">
        <v>255</v>
      </c>
      <c r="C27" s="29">
        <v>111190.38666283002</v>
      </c>
      <c r="D27" s="29">
        <v>217283.07151000007</v>
      </c>
      <c r="E27" s="29">
        <v>388748.13363</v>
      </c>
      <c r="F27" s="29">
        <v>484129.51540000003</v>
      </c>
      <c r="G27" s="29">
        <v>586153.88469999994</v>
      </c>
      <c r="H27" s="29">
        <v>699771.08073999966</v>
      </c>
      <c r="I27" s="29">
        <v>802084.28880000021</v>
      </c>
      <c r="J27" s="29">
        <v>923415.83982000011</v>
      </c>
      <c r="K27" s="29"/>
      <c r="L27" s="29"/>
      <c r="M27" s="29"/>
      <c r="N27" s="29"/>
      <c r="O27" s="29" t="s">
        <v>279</v>
      </c>
    </row>
    <row r="28" spans="1:15" ht="15" customHeight="1">
      <c r="A28" s="30">
        <v>24</v>
      </c>
      <c r="B28" s="12" t="s">
        <v>310</v>
      </c>
      <c r="C28" s="29">
        <v>345124.89009699994</v>
      </c>
      <c r="D28" s="29">
        <v>726626.51778999984</v>
      </c>
      <c r="E28" s="29">
        <v>1108394.2686099997</v>
      </c>
      <c r="F28" s="29">
        <v>1486280.9655600002</v>
      </c>
      <c r="G28" s="29">
        <v>1892839.8584500004</v>
      </c>
      <c r="H28" s="29">
        <v>2392186.51749</v>
      </c>
      <c r="I28" s="29">
        <v>2894590.2480800003</v>
      </c>
      <c r="J28" s="29">
        <v>3269105.1849999996</v>
      </c>
      <c r="K28" s="29"/>
      <c r="L28" s="29"/>
      <c r="M28" s="29"/>
      <c r="N28" s="29"/>
      <c r="O28" s="29" t="s">
        <v>291</v>
      </c>
    </row>
    <row r="29" spans="1:15" ht="15" customHeight="1">
      <c r="A29" s="30">
        <v>25</v>
      </c>
      <c r="B29" s="12" t="s">
        <v>257</v>
      </c>
      <c r="C29" s="29">
        <v>19371.836460000006</v>
      </c>
      <c r="D29" s="29">
        <v>32504.715930000002</v>
      </c>
      <c r="E29" s="29">
        <v>50587.709050000012</v>
      </c>
      <c r="F29" s="29">
        <v>74938.257609999971</v>
      </c>
      <c r="G29" s="29">
        <v>98773.419659999985</v>
      </c>
      <c r="H29" s="29">
        <v>118102.64269999998</v>
      </c>
      <c r="I29" s="29">
        <v>133152.90245000002</v>
      </c>
      <c r="J29" s="29">
        <v>151469.36112000007</v>
      </c>
      <c r="K29" s="29"/>
      <c r="L29" s="29"/>
      <c r="M29" s="29"/>
      <c r="N29" s="29"/>
      <c r="O29" s="29" t="s">
        <v>290</v>
      </c>
    </row>
    <row r="30" spans="1:15" ht="15" customHeight="1">
      <c r="A30" s="30">
        <v>26</v>
      </c>
      <c r="B30" s="12" t="s">
        <v>311</v>
      </c>
      <c r="C30" s="29">
        <v>249653.13584812329</v>
      </c>
      <c r="D30" s="29">
        <v>512039.54575000011</v>
      </c>
      <c r="E30" s="29">
        <v>701808.54539999994</v>
      </c>
      <c r="F30" s="29">
        <v>1025333.38505</v>
      </c>
      <c r="G30" s="29">
        <v>1313554.3537700004</v>
      </c>
      <c r="H30" s="29">
        <v>1625323.2050000001</v>
      </c>
      <c r="I30" s="29">
        <v>1871755.8803299998</v>
      </c>
      <c r="J30" s="29">
        <v>2177761.9296600004</v>
      </c>
      <c r="K30" s="29"/>
      <c r="L30" s="29"/>
      <c r="M30" s="29"/>
      <c r="N30" s="29"/>
      <c r="O30" s="29" t="s">
        <v>292</v>
      </c>
    </row>
    <row r="31" spans="1:15" ht="15" customHeight="1">
      <c r="A31" s="30">
        <v>27</v>
      </c>
      <c r="B31" s="12" t="s">
        <v>358</v>
      </c>
      <c r="C31" s="29">
        <v>725340.25312000024</v>
      </c>
      <c r="D31" s="29">
        <v>1488453.8515599999</v>
      </c>
      <c r="E31" s="29">
        <v>2249538.6572300005</v>
      </c>
      <c r="F31" s="29">
        <v>3070682.1241799993</v>
      </c>
      <c r="G31" s="29">
        <v>3891321.5171600012</v>
      </c>
      <c r="H31" s="29">
        <v>4835383.4465199988</v>
      </c>
      <c r="I31" s="29">
        <v>5701583.3202399975</v>
      </c>
      <c r="J31" s="29">
        <v>6521752.316180001</v>
      </c>
      <c r="K31" s="29"/>
      <c r="L31" s="29"/>
      <c r="M31" s="29"/>
      <c r="N31" s="29"/>
      <c r="O31" s="29" t="s">
        <v>332</v>
      </c>
    </row>
    <row r="32" spans="1:15" ht="15" customHeight="1">
      <c r="A32" s="30">
        <v>28</v>
      </c>
      <c r="B32" s="12" t="s">
        <v>359</v>
      </c>
      <c r="C32" s="29">
        <v>776162.27625999972</v>
      </c>
      <c r="D32" s="29">
        <v>1013341.2626700001</v>
      </c>
      <c r="E32" s="29">
        <v>1439209.5393299998</v>
      </c>
      <c r="F32" s="29">
        <v>1677548.2962500006</v>
      </c>
      <c r="G32" s="29">
        <v>1979904.8739000002</v>
      </c>
      <c r="H32" s="29">
        <v>2895342.3715700004</v>
      </c>
      <c r="I32" s="29">
        <v>3149335.3553199996</v>
      </c>
      <c r="J32" s="29">
        <v>3506921.5798700005</v>
      </c>
      <c r="K32" s="29"/>
      <c r="L32" s="29"/>
      <c r="M32" s="29"/>
      <c r="N32" s="29"/>
      <c r="O32" s="29" t="s">
        <v>331</v>
      </c>
    </row>
    <row r="33" spans="1:15" ht="15" customHeight="1">
      <c r="A33" s="30">
        <v>29</v>
      </c>
      <c r="B33" s="12" t="s">
        <v>259</v>
      </c>
      <c r="C33" s="29">
        <v>25902.233169750565</v>
      </c>
      <c r="D33" s="29">
        <v>-95517.749300000025</v>
      </c>
      <c r="E33" s="29">
        <v>-182097.70704000001</v>
      </c>
      <c r="F33" s="29">
        <v>-220011.80629999988</v>
      </c>
      <c r="G33" s="29">
        <v>-153273.32185999997</v>
      </c>
      <c r="H33" s="29">
        <v>-140652.91406000004</v>
      </c>
      <c r="I33" s="29">
        <v>-171549.37816000002</v>
      </c>
      <c r="J33" s="29">
        <v>-203149.05480000004</v>
      </c>
      <c r="K33" s="29"/>
      <c r="L33" s="29"/>
      <c r="M33" s="29"/>
      <c r="N33" s="29"/>
      <c r="O33" s="29" t="s">
        <v>330</v>
      </c>
    </row>
    <row r="34" spans="1:15" ht="15" customHeight="1">
      <c r="A34" s="30">
        <v>30</v>
      </c>
      <c r="B34" s="12" t="s">
        <v>261</v>
      </c>
      <c r="C34" s="29">
        <v>802064.50421999989</v>
      </c>
      <c r="D34" s="29">
        <v>917823.51332000014</v>
      </c>
      <c r="E34" s="29">
        <v>1257111.8322500004</v>
      </c>
      <c r="F34" s="29">
        <v>1457536.4899200003</v>
      </c>
      <c r="G34" s="29">
        <v>1826631.5520000001</v>
      </c>
      <c r="H34" s="29">
        <v>2754689.4574699989</v>
      </c>
      <c r="I34" s="29">
        <v>2977785.9770600004</v>
      </c>
      <c r="J34" s="29">
        <v>3303772.5250400002</v>
      </c>
      <c r="K34" s="29"/>
      <c r="L34" s="29"/>
      <c r="M34" s="29"/>
      <c r="N34" s="29"/>
      <c r="O34" s="29" t="s">
        <v>276</v>
      </c>
    </row>
    <row r="35" spans="1:15" ht="15" customHeight="1">
      <c r="A35" s="30">
        <v>31</v>
      </c>
      <c r="B35" s="12" t="s">
        <v>312</v>
      </c>
      <c r="C35" s="29">
        <v>104014.277712</v>
      </c>
      <c r="D35" s="29">
        <v>113445.57055</v>
      </c>
      <c r="E35" s="29">
        <v>151764.26522</v>
      </c>
      <c r="F35" s="29">
        <v>166446.43591000003</v>
      </c>
      <c r="G35" s="29">
        <v>211591.51266999997</v>
      </c>
      <c r="H35" s="29">
        <v>328187.37636999995</v>
      </c>
      <c r="I35" s="29">
        <v>331082.72469</v>
      </c>
      <c r="J35" s="29">
        <v>363523.89985000016</v>
      </c>
      <c r="K35" s="29"/>
      <c r="L35" s="29"/>
      <c r="M35" s="29"/>
      <c r="N35" s="29"/>
      <c r="O35" s="29" t="s">
        <v>275</v>
      </c>
    </row>
    <row r="36" spans="1:15" ht="15" customHeight="1">
      <c r="A36" s="30">
        <v>32</v>
      </c>
      <c r="B36" s="12" t="s">
        <v>360</v>
      </c>
      <c r="C36" s="29">
        <v>698050.22586000001</v>
      </c>
      <c r="D36" s="29">
        <v>804377.94270000013</v>
      </c>
      <c r="E36" s="29">
        <v>1105347.5669800001</v>
      </c>
      <c r="F36" s="29">
        <v>1291090.0539299999</v>
      </c>
      <c r="G36" s="29">
        <v>1615040.0392700001</v>
      </c>
      <c r="H36" s="29">
        <v>2426502.0810300005</v>
      </c>
      <c r="I36" s="29">
        <v>2646703.2523000003</v>
      </c>
      <c r="J36" s="29">
        <v>2940248.6251199995</v>
      </c>
      <c r="K36" s="29"/>
      <c r="L36" s="29"/>
      <c r="M36" s="29"/>
      <c r="N36" s="29"/>
      <c r="O36" s="29" t="s">
        <v>329</v>
      </c>
    </row>
    <row r="37" spans="1:15" ht="15" customHeight="1">
      <c r="A37" s="30">
        <v>33</v>
      </c>
      <c r="B37" s="12" t="s">
        <v>264</v>
      </c>
      <c r="C37" s="29">
        <v>-51456.935769999989</v>
      </c>
      <c r="D37" s="29">
        <v>110325.76184000001</v>
      </c>
      <c r="E37" s="29">
        <v>238020.74766999998</v>
      </c>
      <c r="F37" s="29">
        <v>214676.21405999997</v>
      </c>
      <c r="G37" s="29">
        <v>269488.37980000005</v>
      </c>
      <c r="H37" s="29">
        <v>480297.36017000012</v>
      </c>
      <c r="I37" s="29">
        <v>807369.25910999998</v>
      </c>
      <c r="J37" s="29">
        <v>795981.96057</v>
      </c>
      <c r="K37" s="29"/>
      <c r="L37" s="29"/>
      <c r="M37" s="29"/>
      <c r="N37" s="29"/>
      <c r="O37" s="29" t="s">
        <v>328</v>
      </c>
    </row>
    <row r="38" spans="1:15" ht="15" customHeight="1">
      <c r="A38" s="30">
        <v>34</v>
      </c>
      <c r="B38" s="12" t="s">
        <v>361</v>
      </c>
      <c r="C38" s="29">
        <v>646593.2901199999</v>
      </c>
      <c r="D38" s="29">
        <v>914703.70456999994</v>
      </c>
      <c r="E38" s="29">
        <v>1343368.3147000009</v>
      </c>
      <c r="F38" s="29">
        <v>1505766.2680299997</v>
      </c>
      <c r="G38" s="29">
        <v>1884528.41912</v>
      </c>
      <c r="H38" s="29">
        <v>2906799.44123</v>
      </c>
      <c r="I38" s="29">
        <v>3454072.5114599997</v>
      </c>
      <c r="J38" s="29">
        <v>3736230.5857599992</v>
      </c>
      <c r="K38" s="29"/>
      <c r="L38" s="29"/>
      <c r="M38" s="29"/>
      <c r="N38" s="29"/>
      <c r="O38" s="29" t="s">
        <v>327</v>
      </c>
    </row>
    <row r="39" spans="1:15">
      <c r="D39" s="29"/>
    </row>
    <row r="40" spans="1:15">
      <c r="D40" s="29"/>
    </row>
  </sheetData>
  <mergeCells count="2">
    <mergeCell ref="A2:O2"/>
    <mergeCell ref="A3:O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zoomScale="85" zoomScaleNormal="85" workbookViewId="0">
      <pane xSplit="2" ySplit="4" topLeftCell="F5" activePane="bottomRight" state="frozen"/>
      <selection pane="topRight" activeCell="C1" sqref="C1"/>
      <selection pane="bottomLeft" activeCell="A5" sqref="A5"/>
      <selection pane="bottomRight" activeCell="J43" sqref="J43"/>
    </sheetView>
  </sheetViews>
  <sheetFormatPr defaultRowHeight="15"/>
  <cols>
    <col min="1" max="1" width="3.85546875" bestFit="1" customWidth="1"/>
    <col min="2" max="2" width="56.85546875" bestFit="1" customWidth="1"/>
    <col min="3" max="14" width="23.85546875" customWidth="1"/>
    <col min="15" max="15" width="72.7109375" bestFit="1" customWidth="1"/>
  </cols>
  <sheetData>
    <row r="1" spans="1:15">
      <c r="O1" s="7" t="s">
        <v>39</v>
      </c>
    </row>
    <row r="2" spans="1:15" ht="23.25" thickBot="1">
      <c r="A2" s="45" t="s">
        <v>212</v>
      </c>
      <c r="B2" s="46"/>
      <c r="C2" s="46"/>
      <c r="D2" s="46"/>
      <c r="E2" s="46"/>
      <c r="F2" s="46"/>
      <c r="G2" s="46"/>
      <c r="H2" s="46"/>
      <c r="I2" s="46"/>
      <c r="J2" s="46"/>
      <c r="K2" s="46"/>
      <c r="L2" s="46"/>
      <c r="M2" s="46"/>
      <c r="N2" s="46"/>
      <c r="O2" s="46"/>
    </row>
    <row r="3" spans="1:15" ht="23.25" thickBot="1">
      <c r="A3" s="51" t="s">
        <v>383</v>
      </c>
      <c r="B3" s="52"/>
      <c r="C3" s="52"/>
      <c r="D3" s="52"/>
      <c r="E3" s="52"/>
      <c r="F3" s="52"/>
      <c r="G3" s="52"/>
      <c r="H3" s="52"/>
      <c r="I3" s="52"/>
      <c r="J3" s="52"/>
      <c r="K3" s="52"/>
      <c r="L3" s="52"/>
      <c r="M3" s="52"/>
      <c r="N3" s="52"/>
      <c r="O3" s="52"/>
    </row>
    <row r="4" spans="1:15" ht="16.5" thickBot="1">
      <c r="A4" s="17" t="s">
        <v>2</v>
      </c>
      <c r="B4" s="17" t="s">
        <v>38</v>
      </c>
      <c r="C4" s="17" t="s">
        <v>3</v>
      </c>
      <c r="D4" s="17" t="s">
        <v>5</v>
      </c>
      <c r="E4" s="17" t="s">
        <v>6</v>
      </c>
      <c r="F4" s="17" t="s">
        <v>7</v>
      </c>
      <c r="G4" s="17" t="s">
        <v>160</v>
      </c>
      <c r="H4" s="17" t="s">
        <v>8</v>
      </c>
      <c r="I4" s="17" t="s">
        <v>9</v>
      </c>
      <c r="J4" s="17" t="s">
        <v>20</v>
      </c>
      <c r="K4" s="17" t="s">
        <v>21</v>
      </c>
      <c r="L4" s="17" t="s">
        <v>22</v>
      </c>
      <c r="M4" s="17" t="s">
        <v>23</v>
      </c>
      <c r="N4" s="17" t="s">
        <v>24</v>
      </c>
      <c r="O4" s="17" t="s">
        <v>29</v>
      </c>
    </row>
    <row r="5" spans="1:15" ht="15" customHeight="1">
      <c r="A5" s="30">
        <v>1</v>
      </c>
      <c r="B5" s="12" t="s">
        <v>294</v>
      </c>
      <c r="C5" s="29">
        <v>0</v>
      </c>
      <c r="D5" s="29">
        <v>0</v>
      </c>
      <c r="E5" s="29">
        <v>0</v>
      </c>
      <c r="F5" s="29">
        <v>0</v>
      </c>
      <c r="G5" s="29">
        <v>0</v>
      </c>
      <c r="H5" s="29">
        <v>0</v>
      </c>
      <c r="I5" s="29">
        <v>0</v>
      </c>
      <c r="J5" s="29">
        <v>0</v>
      </c>
      <c r="K5" s="29"/>
      <c r="L5" s="29"/>
      <c r="M5" s="29"/>
      <c r="N5" s="29"/>
      <c r="O5" s="29" t="s">
        <v>313</v>
      </c>
    </row>
    <row r="6" spans="1:15" ht="15" customHeight="1">
      <c r="A6" s="30">
        <v>2</v>
      </c>
      <c r="B6" s="12" t="s">
        <v>337</v>
      </c>
      <c r="C6" s="29">
        <v>791327.36468</v>
      </c>
      <c r="D6" s="29">
        <v>1940556.8784899998</v>
      </c>
      <c r="E6" s="29">
        <v>3113463.3138299999</v>
      </c>
      <c r="F6" s="29">
        <v>4131987.7080099997</v>
      </c>
      <c r="G6" s="29">
        <v>5045111.77563</v>
      </c>
      <c r="H6" s="29">
        <v>6171701.7800000003</v>
      </c>
      <c r="I6" s="29">
        <v>7330593.7407499999</v>
      </c>
      <c r="J6" s="29">
        <v>8372207.120000001</v>
      </c>
      <c r="K6" s="29"/>
      <c r="L6" s="29"/>
      <c r="M6" s="29"/>
      <c r="N6" s="29"/>
      <c r="O6" s="29" t="s">
        <v>314</v>
      </c>
    </row>
    <row r="7" spans="1:15" ht="15" customHeight="1">
      <c r="A7" s="30">
        <v>3</v>
      </c>
      <c r="B7" s="12" t="s">
        <v>296</v>
      </c>
      <c r="C7" s="29">
        <v>186276.77408999999</v>
      </c>
      <c r="D7" s="29">
        <v>450894.29592000006</v>
      </c>
      <c r="E7" s="29">
        <v>711109.98702999996</v>
      </c>
      <c r="F7" s="29">
        <v>946616.56234999991</v>
      </c>
      <c r="G7" s="29">
        <v>1154425.2160199999</v>
      </c>
      <c r="H7" s="29">
        <v>1406739.42</v>
      </c>
      <c r="I7" s="29">
        <v>1676823.3101300001</v>
      </c>
      <c r="J7" s="29">
        <v>1941758.09</v>
      </c>
      <c r="K7" s="29"/>
      <c r="L7" s="29"/>
      <c r="M7" s="29"/>
      <c r="N7" s="29"/>
      <c r="O7" s="29" t="s">
        <v>207</v>
      </c>
    </row>
    <row r="8" spans="1:15" ht="15" customHeight="1">
      <c r="A8" s="30">
        <v>4</v>
      </c>
      <c r="B8" s="12" t="s">
        <v>297</v>
      </c>
      <c r="C8" s="29">
        <v>605050.59055999992</v>
      </c>
      <c r="D8" s="29">
        <v>1489662.5825500002</v>
      </c>
      <c r="E8" s="29">
        <v>2402353.3267799998</v>
      </c>
      <c r="F8" s="29">
        <v>3185371.1456299997</v>
      </c>
      <c r="G8" s="29">
        <v>3890686.5595899997</v>
      </c>
      <c r="H8" s="29">
        <v>4764962.3499999996</v>
      </c>
      <c r="I8" s="29">
        <v>5653770.4305800004</v>
      </c>
      <c r="J8" s="29">
        <v>6430449.0300000003</v>
      </c>
      <c r="K8" s="29"/>
      <c r="L8" s="29"/>
      <c r="M8" s="29"/>
      <c r="N8" s="29"/>
      <c r="O8" s="29" t="s">
        <v>315</v>
      </c>
    </row>
    <row r="9" spans="1:15" ht="15" customHeight="1">
      <c r="A9" s="30">
        <v>5</v>
      </c>
      <c r="B9" s="12" t="s">
        <v>338</v>
      </c>
      <c r="C9" s="29">
        <v>187684.45554</v>
      </c>
      <c r="D9" s="29">
        <v>617581.61098999996</v>
      </c>
      <c r="E9" s="29">
        <v>1067726.58809</v>
      </c>
      <c r="F9" s="29">
        <v>1254461.2102900001</v>
      </c>
      <c r="G9" s="29">
        <v>1466242.2610599999</v>
      </c>
      <c r="H9" s="29">
        <v>1867980.01</v>
      </c>
      <c r="I9" s="29">
        <v>2375089.0841100002</v>
      </c>
      <c r="J9" s="29">
        <v>2717470.41</v>
      </c>
      <c r="K9" s="29"/>
      <c r="L9" s="29"/>
      <c r="M9" s="29"/>
      <c r="N9" s="29"/>
      <c r="O9" s="29" t="s">
        <v>316</v>
      </c>
    </row>
    <row r="10" spans="1:15" ht="15" customHeight="1">
      <c r="A10" s="30">
        <v>6</v>
      </c>
      <c r="B10" s="12" t="s">
        <v>299</v>
      </c>
      <c r="C10" s="29">
        <v>41467.648660000006</v>
      </c>
      <c r="D10" s="29">
        <v>59031.573790000002</v>
      </c>
      <c r="E10" s="29">
        <v>70056.964860000007</v>
      </c>
      <c r="F10" s="29">
        <v>92252.710519999993</v>
      </c>
      <c r="G10" s="29">
        <v>105193.39628</v>
      </c>
      <c r="H10" s="29">
        <v>173309.44</v>
      </c>
      <c r="I10" s="29">
        <v>256708.16352999999</v>
      </c>
      <c r="J10" s="29">
        <v>397472.55</v>
      </c>
      <c r="K10" s="29"/>
      <c r="L10" s="29"/>
      <c r="M10" s="29"/>
      <c r="N10" s="29"/>
      <c r="O10" s="29" t="s">
        <v>317</v>
      </c>
    </row>
    <row r="11" spans="1:15" ht="15" customHeight="1">
      <c r="A11" s="30">
        <v>7</v>
      </c>
      <c r="B11" s="12" t="s">
        <v>300</v>
      </c>
      <c r="C11" s="29">
        <v>146216.80686000001</v>
      </c>
      <c r="D11" s="29">
        <v>558550.03718999994</v>
      </c>
      <c r="E11" s="29">
        <v>997669.62322000007</v>
      </c>
      <c r="F11" s="29">
        <v>1162208.4997699999</v>
      </c>
      <c r="G11" s="29">
        <v>1361048.8647799999</v>
      </c>
      <c r="H11" s="29">
        <v>1694670.56</v>
      </c>
      <c r="I11" s="29">
        <v>2118380.92056</v>
      </c>
      <c r="J11" s="29">
        <v>2319997.86</v>
      </c>
      <c r="K11" s="29"/>
      <c r="L11" s="29"/>
      <c r="M11" s="29"/>
      <c r="N11" s="29"/>
      <c r="O11" s="29" t="s">
        <v>318</v>
      </c>
    </row>
    <row r="12" spans="1:15" ht="15" customHeight="1">
      <c r="A12" s="30">
        <v>8</v>
      </c>
      <c r="B12" s="12" t="s">
        <v>301</v>
      </c>
      <c r="C12" s="29">
        <v>458833.78369000001</v>
      </c>
      <c r="D12" s="29">
        <v>931112.54534999991</v>
      </c>
      <c r="E12" s="29">
        <v>1404683.7035300001</v>
      </c>
      <c r="F12" s="29">
        <v>2023162.6458500002</v>
      </c>
      <c r="G12" s="29">
        <v>2529637.69478</v>
      </c>
      <c r="H12" s="29">
        <v>3070291.79</v>
      </c>
      <c r="I12" s="29">
        <v>3535389.5100099999</v>
      </c>
      <c r="J12" s="29">
        <v>4110451.1700000004</v>
      </c>
      <c r="K12" s="29"/>
      <c r="L12" s="29"/>
      <c r="M12" s="29"/>
      <c r="N12" s="29"/>
      <c r="O12" s="29" t="s">
        <v>319</v>
      </c>
    </row>
    <row r="13" spans="1:15" ht="15" customHeight="1">
      <c r="A13" s="30">
        <v>9</v>
      </c>
      <c r="B13" s="12" t="s">
        <v>302</v>
      </c>
      <c r="C13" s="29">
        <v>16985.098109999999</v>
      </c>
      <c r="D13" s="29">
        <v>11305.914569999999</v>
      </c>
      <c r="E13" s="29">
        <v>-7373.5727100000004</v>
      </c>
      <c r="F13" s="29">
        <v>-20153.881839999998</v>
      </c>
      <c r="G13" s="29">
        <v>-38323.351520000004</v>
      </c>
      <c r="H13" s="29">
        <v>-29053.3</v>
      </c>
      <c r="I13" s="29">
        <v>-45469.486579999997</v>
      </c>
      <c r="J13" s="29">
        <v>-47921.7</v>
      </c>
      <c r="K13" s="29"/>
      <c r="L13" s="29"/>
      <c r="M13" s="29"/>
      <c r="N13" s="29"/>
      <c r="O13" s="29" t="s">
        <v>320</v>
      </c>
    </row>
    <row r="14" spans="1:15" ht="15" customHeight="1">
      <c r="A14" s="30">
        <v>10</v>
      </c>
      <c r="B14" s="12" t="s">
        <v>303</v>
      </c>
      <c r="C14" s="29">
        <v>-65537.190420000014</v>
      </c>
      <c r="D14" s="29">
        <v>-154117.01347000001</v>
      </c>
      <c r="E14" s="29">
        <v>-265004.93005999998</v>
      </c>
      <c r="F14" s="29">
        <v>-388113.39439000003</v>
      </c>
      <c r="G14" s="29">
        <v>-431693.01211999997</v>
      </c>
      <c r="H14" s="29">
        <v>-499460.91</v>
      </c>
      <c r="I14" s="29">
        <v>-488220.19589999999</v>
      </c>
      <c r="J14" s="29">
        <v>-516184.64000000007</v>
      </c>
      <c r="K14" s="29"/>
      <c r="L14" s="29"/>
      <c r="M14" s="29"/>
      <c r="N14" s="29"/>
      <c r="O14" s="29" t="s">
        <v>321</v>
      </c>
    </row>
    <row r="15" spans="1:15" ht="15" customHeight="1">
      <c r="A15" s="30">
        <v>11</v>
      </c>
      <c r="B15" s="12" t="s">
        <v>304</v>
      </c>
      <c r="C15" s="29">
        <v>-48552.09231</v>
      </c>
      <c r="D15" s="29">
        <v>-142811.09889999998</v>
      </c>
      <c r="E15" s="29">
        <v>-272378.50277000002</v>
      </c>
      <c r="F15" s="29">
        <v>-408267.27622</v>
      </c>
      <c r="G15" s="29">
        <v>-470016.36362999998</v>
      </c>
      <c r="H15" s="29">
        <v>-528514.19999999995</v>
      </c>
      <c r="I15" s="29">
        <v>-533689.68247999996</v>
      </c>
      <c r="J15" s="29">
        <v>-564106.32999999996</v>
      </c>
      <c r="K15" s="29"/>
      <c r="L15" s="29"/>
      <c r="M15" s="29"/>
      <c r="N15" s="29"/>
      <c r="O15" s="29" t="s">
        <v>322</v>
      </c>
    </row>
    <row r="16" spans="1:15" ht="15" customHeight="1">
      <c r="A16" s="30">
        <v>12</v>
      </c>
      <c r="B16" s="12" t="s">
        <v>239</v>
      </c>
      <c r="C16" s="29">
        <v>410281.69137999997</v>
      </c>
      <c r="D16" s="29">
        <v>788301.44642000005</v>
      </c>
      <c r="E16" s="29">
        <v>1132305.2007600002</v>
      </c>
      <c r="F16" s="29">
        <v>1614895.3696000001</v>
      </c>
      <c r="G16" s="29">
        <v>2059621.3311400001</v>
      </c>
      <c r="H16" s="29">
        <v>2541777.59</v>
      </c>
      <c r="I16" s="29">
        <v>3001699.8275100002</v>
      </c>
      <c r="J16" s="29">
        <v>3546344.83</v>
      </c>
      <c r="K16" s="29"/>
      <c r="L16" s="29"/>
      <c r="M16" s="29"/>
      <c r="N16" s="29"/>
      <c r="O16" s="29" t="s">
        <v>270</v>
      </c>
    </row>
    <row r="17" spans="1:15" ht="15" customHeight="1">
      <c r="A17" s="30">
        <v>13</v>
      </c>
      <c r="B17" s="12" t="s">
        <v>305</v>
      </c>
      <c r="C17" s="29">
        <v>-1.5799799999999999</v>
      </c>
      <c r="D17" s="29">
        <v>-1.5799799999999999</v>
      </c>
      <c r="E17" s="29">
        <v>-2.50041</v>
      </c>
      <c r="F17" s="29">
        <v>-2.6039599999999998</v>
      </c>
      <c r="G17" s="29">
        <v>-106.54215000000001</v>
      </c>
      <c r="H17" s="29">
        <v>-106.02</v>
      </c>
      <c r="I17" s="29">
        <v>379.67856999999998</v>
      </c>
      <c r="J17" s="29">
        <v>379.68</v>
      </c>
      <c r="K17" s="29"/>
      <c r="L17" s="29"/>
      <c r="M17" s="29"/>
      <c r="N17" s="29"/>
      <c r="O17" s="29" t="s">
        <v>323</v>
      </c>
    </row>
    <row r="18" spans="1:15" ht="15" customHeight="1">
      <c r="A18" s="30">
        <v>14</v>
      </c>
      <c r="B18" s="12" t="s">
        <v>362</v>
      </c>
      <c r="C18" s="29">
        <v>410280.11138999998</v>
      </c>
      <c r="D18" s="29">
        <v>788299.86644000001</v>
      </c>
      <c r="E18" s="29">
        <v>1132302.7003500001</v>
      </c>
      <c r="F18" s="29">
        <v>1614892.76563</v>
      </c>
      <c r="G18" s="29">
        <v>2059514.78898</v>
      </c>
      <c r="H18" s="29">
        <v>2541671.56</v>
      </c>
      <c r="I18" s="29">
        <v>3002079.5060900003</v>
      </c>
      <c r="J18" s="29">
        <v>3546724.51</v>
      </c>
      <c r="K18" s="29"/>
      <c r="L18" s="29"/>
      <c r="M18" s="29"/>
      <c r="N18" s="29"/>
      <c r="O18" s="29" t="s">
        <v>324</v>
      </c>
    </row>
    <row r="19" spans="1:15" ht="15" customHeight="1">
      <c r="A19" s="30">
        <v>15</v>
      </c>
      <c r="B19" s="12" t="s">
        <v>307</v>
      </c>
      <c r="C19" s="29">
        <v>313398.95371000003</v>
      </c>
      <c r="D19" s="29">
        <v>680373.06298000005</v>
      </c>
      <c r="E19" s="29">
        <v>1116844.99639</v>
      </c>
      <c r="F19" s="29">
        <v>1532335.3282300001</v>
      </c>
      <c r="G19" s="29">
        <v>1896088.9174900001</v>
      </c>
      <c r="H19" s="29">
        <v>2281653.38</v>
      </c>
      <c r="I19" s="29">
        <v>2597165.6087600002</v>
      </c>
      <c r="J19" s="29">
        <v>3106912.18</v>
      </c>
      <c r="K19" s="29"/>
      <c r="L19" s="29"/>
      <c r="M19" s="29"/>
      <c r="N19" s="29"/>
      <c r="O19" s="29" t="s">
        <v>184</v>
      </c>
    </row>
    <row r="20" spans="1:15" ht="15" customHeight="1">
      <c r="A20" s="30">
        <v>16</v>
      </c>
      <c r="B20" s="12" t="s">
        <v>245</v>
      </c>
      <c r="C20" s="29">
        <v>23830.57733</v>
      </c>
      <c r="D20" s="29">
        <v>65458.354169999991</v>
      </c>
      <c r="E20" s="29">
        <v>123584.85102999999</v>
      </c>
      <c r="F20" s="29">
        <v>142667.36499</v>
      </c>
      <c r="G20" s="29">
        <v>185903.08435000002</v>
      </c>
      <c r="H20" s="29">
        <v>232111.86</v>
      </c>
      <c r="I20" s="29">
        <v>254439.25998000003</v>
      </c>
      <c r="J20" s="29">
        <v>300602.48</v>
      </c>
      <c r="K20" s="29"/>
      <c r="L20" s="29"/>
      <c r="M20" s="29"/>
      <c r="N20" s="29"/>
      <c r="O20" s="29" t="s">
        <v>325</v>
      </c>
    </row>
    <row r="21" spans="1:15" ht="15" customHeight="1">
      <c r="A21" s="30">
        <v>17</v>
      </c>
      <c r="B21" s="12" t="s">
        <v>247</v>
      </c>
      <c r="C21" s="29">
        <v>-10264.834700000003</v>
      </c>
      <c r="D21" s="29">
        <v>-36171.580990000002</v>
      </c>
      <c r="E21" s="29">
        <v>-109342.58455</v>
      </c>
      <c r="F21" s="29">
        <v>-167979.83816000001</v>
      </c>
      <c r="G21" s="29">
        <v>-99261.806249999994</v>
      </c>
      <c r="H21" s="29">
        <v>-93952.06</v>
      </c>
      <c r="I21" s="29">
        <v>103202.20901000002</v>
      </c>
      <c r="J21" s="29">
        <v>134363.48000000001</v>
      </c>
      <c r="K21" s="29"/>
      <c r="L21" s="29"/>
      <c r="M21" s="29"/>
      <c r="N21" s="29"/>
      <c r="O21" s="29" t="s">
        <v>326</v>
      </c>
    </row>
    <row r="22" spans="1:15" ht="15" customHeight="1">
      <c r="A22" s="30">
        <v>18</v>
      </c>
      <c r="B22" s="12" t="s">
        <v>339</v>
      </c>
      <c r="C22" s="29">
        <v>279303.54167000001</v>
      </c>
      <c r="D22" s="29">
        <v>578743.12781999994</v>
      </c>
      <c r="E22" s="29">
        <v>883917.5607899999</v>
      </c>
      <c r="F22" s="29">
        <v>1221688.1250700001</v>
      </c>
      <c r="G22" s="29">
        <v>1610924.02688</v>
      </c>
      <c r="H22" s="29">
        <v>1955589.46</v>
      </c>
      <c r="I22" s="29">
        <v>2445928.5577699998</v>
      </c>
      <c r="J22" s="29">
        <v>2940673.18</v>
      </c>
      <c r="K22" s="29"/>
      <c r="L22" s="29"/>
      <c r="M22" s="29"/>
      <c r="N22" s="29"/>
      <c r="O22" s="29" t="s">
        <v>335</v>
      </c>
    </row>
    <row r="23" spans="1:15" ht="15" customHeight="1">
      <c r="A23" s="30">
        <v>19</v>
      </c>
      <c r="B23" s="12" t="s">
        <v>309</v>
      </c>
      <c r="C23" s="29">
        <v>102.47985</v>
      </c>
      <c r="D23" s="29">
        <v>1588.6656600000001</v>
      </c>
      <c r="E23" s="29">
        <v>1606.4349999999999</v>
      </c>
      <c r="F23" s="29">
        <v>1905.8662300000001</v>
      </c>
      <c r="G23" s="29">
        <v>3685.36753</v>
      </c>
      <c r="H23" s="29">
        <v>4184.8900000000003</v>
      </c>
      <c r="I23" s="29">
        <v>5399.7178100000001</v>
      </c>
      <c r="J23" s="29">
        <v>5531.17</v>
      </c>
      <c r="K23" s="29"/>
      <c r="L23" s="29"/>
      <c r="M23" s="29"/>
      <c r="N23" s="29"/>
      <c r="O23" s="29" t="s">
        <v>336</v>
      </c>
    </row>
    <row r="24" spans="1:15" ht="15" customHeight="1">
      <c r="A24" s="30">
        <v>20</v>
      </c>
      <c r="B24" s="12" t="s">
        <v>363</v>
      </c>
      <c r="C24" s="29">
        <v>279406.02152000007</v>
      </c>
      <c r="D24" s="29">
        <v>580331.79347999988</v>
      </c>
      <c r="E24" s="29">
        <v>885523.99578999996</v>
      </c>
      <c r="F24" s="29">
        <v>1223593.99132</v>
      </c>
      <c r="G24" s="29">
        <v>1614609.3944199998</v>
      </c>
      <c r="H24" s="29">
        <v>1959774.35</v>
      </c>
      <c r="I24" s="29">
        <v>2451328.2755800001</v>
      </c>
      <c r="J24" s="29">
        <v>2946204.35</v>
      </c>
      <c r="K24" s="29"/>
      <c r="L24" s="29"/>
      <c r="M24" s="29"/>
      <c r="N24" s="29"/>
      <c r="O24" s="29" t="s">
        <v>333</v>
      </c>
    </row>
    <row r="25" spans="1:15" ht="15" customHeight="1">
      <c r="A25" s="30">
        <v>21</v>
      </c>
      <c r="B25" s="12" t="s">
        <v>357</v>
      </c>
      <c r="C25" s="29">
        <v>130874.08985000002</v>
      </c>
      <c r="D25" s="29">
        <v>207968.07294000001</v>
      </c>
      <c r="E25" s="29">
        <v>246778.70455999998</v>
      </c>
      <c r="F25" s="29">
        <v>391298.77432999999</v>
      </c>
      <c r="G25" s="29">
        <v>444905.39456999995</v>
      </c>
      <c r="H25" s="29">
        <v>581897.21</v>
      </c>
      <c r="I25" s="29">
        <v>550751.23048999999</v>
      </c>
      <c r="J25" s="29">
        <v>600520.17000000004</v>
      </c>
      <c r="K25" s="29"/>
      <c r="L25" s="29"/>
      <c r="M25" s="29"/>
      <c r="N25" s="29"/>
      <c r="O25" s="29" t="s">
        <v>334</v>
      </c>
    </row>
    <row r="26" spans="1:15" ht="15" customHeight="1">
      <c r="A26" s="30">
        <v>22</v>
      </c>
      <c r="B26" s="12" t="s">
        <v>340</v>
      </c>
      <c r="C26" s="29">
        <v>35506.920209999997</v>
      </c>
      <c r="D26" s="29">
        <v>72562.833839999992</v>
      </c>
      <c r="E26" s="29">
        <v>144999.40307999996</v>
      </c>
      <c r="F26" s="29">
        <v>184446.94376999998</v>
      </c>
      <c r="G26" s="29">
        <v>228717.50067000001</v>
      </c>
      <c r="H26" s="29">
        <v>308386.63</v>
      </c>
      <c r="I26" s="29">
        <v>385554.75864000001</v>
      </c>
      <c r="J26" s="29">
        <v>442035.94</v>
      </c>
      <c r="K26" s="29"/>
      <c r="L26" s="29"/>
      <c r="M26" s="29"/>
      <c r="N26" s="29"/>
      <c r="O26" s="29" t="s">
        <v>289</v>
      </c>
    </row>
    <row r="27" spans="1:15" ht="15" customHeight="1">
      <c r="A27" s="30">
        <v>23</v>
      </c>
      <c r="B27" s="12" t="s">
        <v>255</v>
      </c>
      <c r="C27" s="29">
        <v>1657.4253899999999</v>
      </c>
      <c r="D27" s="29">
        <v>3123.4876100000001</v>
      </c>
      <c r="E27" s="29">
        <v>4952.5943099999995</v>
      </c>
      <c r="F27" s="29">
        <v>7503.6448599999994</v>
      </c>
      <c r="G27" s="29">
        <v>9672.2628000000004</v>
      </c>
      <c r="H27" s="29">
        <v>12945.43</v>
      </c>
      <c r="I27" s="29">
        <v>14028.829749999999</v>
      </c>
      <c r="J27" s="29">
        <v>16042.580000000002</v>
      </c>
      <c r="K27" s="29"/>
      <c r="L27" s="29"/>
      <c r="M27" s="29"/>
      <c r="N27" s="29"/>
      <c r="O27" s="29" t="s">
        <v>279</v>
      </c>
    </row>
    <row r="28" spans="1:15" ht="15" customHeight="1">
      <c r="A28" s="30">
        <v>24</v>
      </c>
      <c r="B28" s="12" t="s">
        <v>310</v>
      </c>
      <c r="C28" s="29">
        <v>23508.97278</v>
      </c>
      <c r="D28" s="29">
        <v>55170.72608</v>
      </c>
      <c r="E28" s="29">
        <v>80155.387819999989</v>
      </c>
      <c r="F28" s="29">
        <v>107941.8263</v>
      </c>
      <c r="G28" s="29">
        <v>135841.02209000001</v>
      </c>
      <c r="H28" s="29">
        <v>175984.93</v>
      </c>
      <c r="I28" s="29">
        <v>205925.35787000001</v>
      </c>
      <c r="J28" s="29">
        <v>230061.34</v>
      </c>
      <c r="K28" s="29"/>
      <c r="L28" s="29"/>
      <c r="M28" s="29"/>
      <c r="N28" s="29"/>
      <c r="O28" s="29" t="s">
        <v>291</v>
      </c>
    </row>
    <row r="29" spans="1:15" ht="15" customHeight="1">
      <c r="A29" s="30">
        <v>25</v>
      </c>
      <c r="B29" s="12" t="s">
        <v>341</v>
      </c>
      <c r="C29" s="29">
        <v>687.35358999999994</v>
      </c>
      <c r="D29" s="29">
        <v>1927.09581</v>
      </c>
      <c r="E29" s="29">
        <v>3762.5218599999998</v>
      </c>
      <c r="F29" s="29">
        <v>5164.8416999999999</v>
      </c>
      <c r="G29" s="29">
        <v>8206.1620299999995</v>
      </c>
      <c r="H29" s="29">
        <v>8627.93</v>
      </c>
      <c r="I29" s="29">
        <v>9560.7551500000009</v>
      </c>
      <c r="J29" s="29">
        <v>12417.06</v>
      </c>
      <c r="K29" s="29"/>
      <c r="L29" s="29"/>
      <c r="M29" s="29"/>
      <c r="N29" s="29"/>
      <c r="O29" s="29" t="s">
        <v>290</v>
      </c>
    </row>
    <row r="30" spans="1:15" ht="15" customHeight="1">
      <c r="A30" s="30">
        <v>26</v>
      </c>
      <c r="B30" s="12" t="s">
        <v>311</v>
      </c>
      <c r="C30" s="29">
        <v>18360.023610000004</v>
      </c>
      <c r="D30" s="29">
        <v>19804.770830000001</v>
      </c>
      <c r="E30" s="29">
        <v>27550.94987</v>
      </c>
      <c r="F30" s="29">
        <v>43003.377189999992</v>
      </c>
      <c r="G30" s="29">
        <v>51810.872199999998</v>
      </c>
      <c r="H30" s="29">
        <v>69198.559999999998</v>
      </c>
      <c r="I30" s="29">
        <v>95626.113559999998</v>
      </c>
      <c r="J30" s="29">
        <v>105545.72</v>
      </c>
      <c r="K30" s="29"/>
      <c r="L30" s="29"/>
      <c r="M30" s="29"/>
      <c r="N30" s="29"/>
      <c r="O30" s="29" t="s">
        <v>292</v>
      </c>
    </row>
    <row r="31" spans="1:15" ht="15" customHeight="1">
      <c r="A31" s="30">
        <v>27</v>
      </c>
      <c r="B31" s="12" t="s">
        <v>358</v>
      </c>
      <c r="C31" s="29">
        <v>44213.775429999994</v>
      </c>
      <c r="D31" s="29">
        <v>80026.080390000003</v>
      </c>
      <c r="E31" s="29">
        <v>116421.45393</v>
      </c>
      <c r="F31" s="29">
        <v>163613.69014999998</v>
      </c>
      <c r="G31" s="29">
        <v>205530.31916999997</v>
      </c>
      <c r="H31" s="29">
        <v>266756.84999999998</v>
      </c>
      <c r="I31" s="29">
        <v>325141.05640999996</v>
      </c>
      <c r="J31" s="29">
        <v>364066.7</v>
      </c>
      <c r="K31" s="29"/>
      <c r="L31" s="29"/>
      <c r="M31" s="29"/>
      <c r="N31" s="29"/>
      <c r="O31" s="29" t="s">
        <v>332</v>
      </c>
    </row>
    <row r="32" spans="1:15" ht="15" customHeight="1">
      <c r="A32" s="30">
        <v>28</v>
      </c>
      <c r="B32" s="12" t="s">
        <v>359</v>
      </c>
      <c r="C32" s="29">
        <v>122167.23462999999</v>
      </c>
      <c r="D32" s="29">
        <v>200504.82639999996</v>
      </c>
      <c r="E32" s="29">
        <v>275356.65370999998</v>
      </c>
      <c r="F32" s="29">
        <v>412132.02795999998</v>
      </c>
      <c r="G32" s="29">
        <v>468092.57605999999</v>
      </c>
      <c r="H32" s="29">
        <v>623526.99</v>
      </c>
      <c r="I32" s="29">
        <v>611164.93270999996</v>
      </c>
      <c r="J32" s="29">
        <v>678489.41</v>
      </c>
      <c r="K32" s="29"/>
      <c r="L32" s="29"/>
      <c r="M32" s="29"/>
      <c r="N32" s="29"/>
      <c r="O32" s="29" t="s">
        <v>331</v>
      </c>
    </row>
    <row r="33" spans="1:15" ht="15" customHeight="1">
      <c r="A33" s="30">
        <v>29</v>
      </c>
      <c r="B33" s="12" t="s">
        <v>259</v>
      </c>
      <c r="C33" s="29">
        <v>-11173.457950000002</v>
      </c>
      <c r="D33" s="29">
        <v>-14104.242470000005</v>
      </c>
      <c r="E33" s="29">
        <v>-33976.945030000003</v>
      </c>
      <c r="F33" s="29">
        <v>-6646.2370699999883</v>
      </c>
      <c r="G33" s="29">
        <v>31270.947379999998</v>
      </c>
      <c r="H33" s="29">
        <v>48653.37</v>
      </c>
      <c r="I33" s="29">
        <v>-84291.45246</v>
      </c>
      <c r="J33" s="29">
        <v>-103622.95</v>
      </c>
      <c r="K33" s="29"/>
      <c r="L33" s="29"/>
      <c r="M33" s="29"/>
      <c r="N33" s="29"/>
      <c r="O33" s="29" t="s">
        <v>330</v>
      </c>
    </row>
    <row r="34" spans="1:15" ht="15" customHeight="1">
      <c r="A34" s="30">
        <v>30</v>
      </c>
      <c r="B34" s="12" t="s">
        <v>261</v>
      </c>
      <c r="C34" s="29">
        <v>110993.77666999999</v>
      </c>
      <c r="D34" s="29">
        <v>186400.58392</v>
      </c>
      <c r="E34" s="29">
        <v>241379.70864</v>
      </c>
      <c r="F34" s="29">
        <v>405485.79087000003</v>
      </c>
      <c r="G34" s="29">
        <v>499363.52344999998</v>
      </c>
      <c r="H34" s="29">
        <v>672180.36</v>
      </c>
      <c r="I34" s="29">
        <v>526873.48023999995</v>
      </c>
      <c r="J34" s="29">
        <v>574866.46</v>
      </c>
      <c r="K34" s="29"/>
      <c r="L34" s="29"/>
      <c r="M34" s="29"/>
      <c r="N34" s="29"/>
      <c r="O34" s="29" t="s">
        <v>276</v>
      </c>
    </row>
    <row r="35" spans="1:15" ht="15" customHeight="1">
      <c r="A35" s="30">
        <v>31</v>
      </c>
      <c r="B35" s="12" t="s">
        <v>262</v>
      </c>
      <c r="C35" s="29">
        <v>7632.2084599999998</v>
      </c>
      <c r="D35" s="29">
        <v>30916.890079999997</v>
      </c>
      <c r="E35" s="29">
        <v>40976.690340000001</v>
      </c>
      <c r="F35" s="29">
        <v>63964.439750000005</v>
      </c>
      <c r="G35" s="29">
        <v>69469.468850000005</v>
      </c>
      <c r="H35" s="29">
        <v>68486.14</v>
      </c>
      <c r="I35" s="29">
        <v>54194.769689999994</v>
      </c>
      <c r="J35" s="29">
        <v>61765.599999999999</v>
      </c>
      <c r="K35" s="29"/>
      <c r="L35" s="29"/>
      <c r="M35" s="29"/>
      <c r="N35" s="29"/>
      <c r="O35" s="29" t="s">
        <v>275</v>
      </c>
    </row>
    <row r="36" spans="1:15" ht="15" customHeight="1">
      <c r="A36" s="30">
        <v>32</v>
      </c>
      <c r="B36" s="12" t="s">
        <v>360</v>
      </c>
      <c r="C36" s="29">
        <v>103361.56822</v>
      </c>
      <c r="D36" s="29">
        <v>155483.69383</v>
      </c>
      <c r="E36" s="29">
        <v>200403.0183</v>
      </c>
      <c r="F36" s="29">
        <v>341521.35109000001</v>
      </c>
      <c r="G36" s="29">
        <v>429894.05458</v>
      </c>
      <c r="H36" s="29">
        <v>603694.22</v>
      </c>
      <c r="I36" s="29">
        <v>472678.71055000002</v>
      </c>
      <c r="J36" s="29">
        <v>513100.86</v>
      </c>
      <c r="K36" s="29"/>
      <c r="L36" s="29"/>
      <c r="M36" s="29"/>
      <c r="N36" s="29"/>
      <c r="O36" s="29" t="s">
        <v>329</v>
      </c>
    </row>
    <row r="37" spans="1:15" ht="15" customHeight="1">
      <c r="A37" s="30">
        <v>33</v>
      </c>
      <c r="B37" s="12" t="s">
        <v>264</v>
      </c>
      <c r="C37" s="29">
        <v>19823.78327</v>
      </c>
      <c r="D37" s="29">
        <v>33058.65137</v>
      </c>
      <c r="E37" s="29">
        <v>77982.405729999999</v>
      </c>
      <c r="F37" s="29">
        <v>93977.126980000001</v>
      </c>
      <c r="G37" s="29">
        <v>71978.704379999996</v>
      </c>
      <c r="H37" s="29">
        <v>127880.66</v>
      </c>
      <c r="I37" s="29">
        <v>158417.81539</v>
      </c>
      <c r="J37" s="29">
        <v>140207.97</v>
      </c>
      <c r="K37" s="29"/>
      <c r="L37" s="29"/>
      <c r="M37" s="29"/>
      <c r="N37" s="29"/>
      <c r="O37" s="29" t="s">
        <v>328</v>
      </c>
    </row>
    <row r="38" spans="1:15" ht="15" customHeight="1">
      <c r="A38" s="30">
        <v>34</v>
      </c>
      <c r="B38" s="12" t="s">
        <v>361</v>
      </c>
      <c r="C38" s="29">
        <v>123185.35149</v>
      </c>
      <c r="D38" s="29">
        <v>188542.34522000005</v>
      </c>
      <c r="E38" s="29">
        <v>278385.42404999997</v>
      </c>
      <c r="F38" s="29">
        <v>435498.47807999997</v>
      </c>
      <c r="G38" s="29">
        <v>501872.75896000001</v>
      </c>
      <c r="H38" s="29">
        <v>731574.88</v>
      </c>
      <c r="I38" s="29">
        <v>631096.52596</v>
      </c>
      <c r="J38" s="29">
        <v>653308.82999999996</v>
      </c>
      <c r="K38" s="29"/>
      <c r="L38" s="29"/>
      <c r="M38" s="29"/>
      <c r="N38" s="29"/>
      <c r="O38" s="29" t="s">
        <v>327</v>
      </c>
    </row>
  </sheetData>
  <mergeCells count="2">
    <mergeCell ref="A2:O2"/>
    <mergeCell ref="A3:O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zoomScale="85" zoomScaleNormal="85" workbookViewId="0">
      <pane xSplit="2" ySplit="4" topLeftCell="C5" activePane="bottomRight" state="frozen"/>
      <selection pane="topRight" activeCell="C1" sqref="C1"/>
      <selection pane="bottomLeft" activeCell="A5" sqref="A5"/>
      <selection pane="bottomRight" activeCell="J5" sqref="J5:J6"/>
    </sheetView>
  </sheetViews>
  <sheetFormatPr defaultRowHeight="15"/>
  <cols>
    <col min="2" max="2" width="13.5703125" bestFit="1" customWidth="1"/>
    <col min="3" max="14" width="23.28515625" customWidth="1"/>
    <col min="15" max="15" width="37.7109375" bestFit="1" customWidth="1"/>
  </cols>
  <sheetData>
    <row r="1" spans="1:15">
      <c r="O1" s="7" t="s">
        <v>39</v>
      </c>
    </row>
    <row r="2" spans="1:15" ht="23.25" thickBot="1">
      <c r="A2" s="45" t="s">
        <v>212</v>
      </c>
      <c r="B2" s="46"/>
      <c r="C2" s="46"/>
      <c r="D2" s="46"/>
      <c r="E2" s="46"/>
      <c r="F2" s="46"/>
      <c r="G2" s="46"/>
      <c r="H2" s="46"/>
      <c r="I2" s="46"/>
      <c r="J2" s="46"/>
      <c r="K2" s="46"/>
      <c r="L2" s="46"/>
      <c r="M2" s="46"/>
      <c r="N2" s="46"/>
      <c r="O2" s="46"/>
    </row>
    <row r="3" spans="1:15" ht="23.25" thickBot="1">
      <c r="A3" s="51" t="s">
        <v>0</v>
      </c>
      <c r="B3" s="52"/>
      <c r="C3" s="52"/>
      <c r="D3" s="52"/>
      <c r="E3" s="52"/>
      <c r="F3" s="52"/>
      <c r="G3" s="52"/>
      <c r="H3" s="52"/>
      <c r="I3" s="52"/>
      <c r="J3" s="52"/>
      <c r="K3" s="52"/>
      <c r="L3" s="52"/>
      <c r="M3" s="52"/>
      <c r="N3" s="52"/>
      <c r="O3" s="52"/>
    </row>
    <row r="4" spans="1:15" ht="16.5" thickBot="1">
      <c r="A4" s="17" t="s">
        <v>2</v>
      </c>
      <c r="B4" s="17" t="s">
        <v>38</v>
      </c>
      <c r="C4" s="17" t="s">
        <v>3</v>
      </c>
      <c r="D4" s="17" t="s">
        <v>5</v>
      </c>
      <c r="E4" s="17" t="s">
        <v>6</v>
      </c>
      <c r="F4" s="17" t="s">
        <v>7</v>
      </c>
      <c r="G4" s="17" t="s">
        <v>160</v>
      </c>
      <c r="H4" s="17" t="s">
        <v>8</v>
      </c>
      <c r="I4" s="17" t="s">
        <v>9</v>
      </c>
      <c r="J4" s="17" t="s">
        <v>20</v>
      </c>
      <c r="K4" s="17" t="s">
        <v>21</v>
      </c>
      <c r="L4" s="17" t="s">
        <v>22</v>
      </c>
      <c r="M4" s="17" t="s">
        <v>23</v>
      </c>
      <c r="N4" s="17" t="s">
        <v>24</v>
      </c>
      <c r="O4" s="17" t="s">
        <v>29</v>
      </c>
    </row>
    <row r="5" spans="1:15">
      <c r="A5">
        <v>1</v>
      </c>
      <c r="B5" s="12" t="s">
        <v>343</v>
      </c>
      <c r="C5" s="29">
        <f>7685.59822225785*1000</f>
        <v>7685598.2222578498</v>
      </c>
      <c r="D5" s="29">
        <v>15908560.765017267</v>
      </c>
      <c r="E5" s="29">
        <v>25031629.051596798</v>
      </c>
      <c r="F5" s="29">
        <v>34738570.188550919</v>
      </c>
      <c r="G5" s="29">
        <v>45305144.654239446</v>
      </c>
      <c r="H5" s="29">
        <v>55249988.771486923</v>
      </c>
      <c r="I5" s="29">
        <v>64765993.830644533</v>
      </c>
      <c r="J5" s="29">
        <v>74777835.647214711</v>
      </c>
      <c r="K5" s="29"/>
      <c r="L5" s="29"/>
      <c r="M5" s="29"/>
      <c r="N5" s="29"/>
      <c r="O5" s="29" t="s">
        <v>183</v>
      </c>
    </row>
    <row r="6" spans="1:15">
      <c r="A6">
        <v>2</v>
      </c>
      <c r="B6" s="12" t="s">
        <v>307</v>
      </c>
      <c r="C6" s="29">
        <f>7312.92809005342*1000</f>
        <v>7312928.0900534205</v>
      </c>
      <c r="D6" s="29">
        <v>14506843.554542702</v>
      </c>
      <c r="E6" s="29">
        <v>18236720.733861677</v>
      </c>
      <c r="F6" s="29">
        <v>25780681.24721285</v>
      </c>
      <c r="G6" s="29">
        <v>33548212.70636211</v>
      </c>
      <c r="H6" s="29">
        <v>41766831.905524507</v>
      </c>
      <c r="I6" s="29">
        <v>48258190.764302999</v>
      </c>
      <c r="J6" s="29">
        <v>56030977.002687655</v>
      </c>
      <c r="K6" s="29"/>
      <c r="L6" s="29"/>
      <c r="M6" s="29"/>
      <c r="N6" s="29"/>
      <c r="O6" s="29" t="s">
        <v>342</v>
      </c>
    </row>
  </sheetData>
  <mergeCells count="2">
    <mergeCell ref="A2:O2"/>
    <mergeCell ref="A3:O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zoomScale="85" zoomScaleNormal="85" workbookViewId="0">
      <pane xSplit="2" ySplit="4" topLeftCell="C5" activePane="bottomRight" state="frozen"/>
      <selection pane="topRight" activeCell="C1" sqref="C1"/>
      <selection pane="bottomLeft" activeCell="A5" sqref="A5"/>
      <selection pane="bottomRight" activeCell="J5" sqref="J5:J6"/>
    </sheetView>
  </sheetViews>
  <sheetFormatPr defaultRowHeight="15"/>
  <cols>
    <col min="1" max="1" width="3.85546875" bestFit="1" customWidth="1"/>
    <col min="2" max="2" width="13.140625" bestFit="1" customWidth="1"/>
    <col min="3" max="14" width="23.140625" customWidth="1"/>
    <col min="15" max="15" width="37.7109375" bestFit="1" customWidth="1"/>
  </cols>
  <sheetData>
    <row r="1" spans="1:15">
      <c r="O1" s="7" t="s">
        <v>39</v>
      </c>
    </row>
    <row r="2" spans="1:15" ht="23.25" thickBot="1">
      <c r="A2" s="45" t="s">
        <v>212</v>
      </c>
      <c r="B2" s="46"/>
      <c r="C2" s="46"/>
      <c r="D2" s="46"/>
      <c r="E2" s="46"/>
      <c r="F2" s="46"/>
      <c r="G2" s="46"/>
      <c r="H2" s="46"/>
      <c r="I2" s="46"/>
      <c r="J2" s="46"/>
      <c r="K2" s="46"/>
      <c r="L2" s="46"/>
      <c r="M2" s="46"/>
      <c r="N2" s="46"/>
      <c r="O2" s="46"/>
    </row>
    <row r="3" spans="1:15" ht="23.25" thickBot="1">
      <c r="A3" s="51" t="s">
        <v>213</v>
      </c>
      <c r="B3" s="52"/>
      <c r="C3" s="52"/>
      <c r="D3" s="52"/>
      <c r="E3" s="52"/>
      <c r="F3" s="52"/>
      <c r="G3" s="52"/>
      <c r="H3" s="52"/>
      <c r="I3" s="52"/>
      <c r="J3" s="52"/>
      <c r="K3" s="52"/>
      <c r="L3" s="52"/>
      <c r="M3" s="52"/>
      <c r="N3" s="52"/>
      <c r="O3" s="52"/>
    </row>
    <row r="4" spans="1:15" ht="16.5" thickBot="1">
      <c r="A4" s="17" t="s">
        <v>2</v>
      </c>
      <c r="B4" s="17" t="s">
        <v>38</v>
      </c>
      <c r="C4" s="17" t="s">
        <v>3</v>
      </c>
      <c r="D4" s="17" t="s">
        <v>5</v>
      </c>
      <c r="E4" s="17" t="s">
        <v>6</v>
      </c>
      <c r="F4" s="17" t="s">
        <v>7</v>
      </c>
      <c r="G4" s="17" t="s">
        <v>160</v>
      </c>
      <c r="H4" s="17" t="s">
        <v>8</v>
      </c>
      <c r="I4" s="17" t="s">
        <v>9</v>
      </c>
      <c r="J4" s="17" t="s">
        <v>20</v>
      </c>
      <c r="K4" s="17" t="s">
        <v>21</v>
      </c>
      <c r="L4" s="17" t="s">
        <v>22</v>
      </c>
      <c r="M4" s="17" t="s">
        <v>23</v>
      </c>
      <c r="N4" s="17" t="s">
        <v>24</v>
      </c>
      <c r="O4" s="17" t="s">
        <v>29</v>
      </c>
    </row>
    <row r="5" spans="1:15">
      <c r="A5" s="30">
        <v>1</v>
      </c>
      <c r="B5" s="12" t="s">
        <v>343</v>
      </c>
      <c r="C5" s="29">
        <v>947136.21889999998</v>
      </c>
      <c r="D5" s="29">
        <v>1878394</v>
      </c>
      <c r="E5" s="29">
        <v>2848169.7051299997</v>
      </c>
      <c r="F5" s="29">
        <v>3805899.827</v>
      </c>
      <c r="G5" s="29">
        <v>4771174</v>
      </c>
      <c r="H5" s="29">
        <v>5773220.6284499997</v>
      </c>
      <c r="I5" s="29">
        <v>6704284.6534499992</v>
      </c>
      <c r="J5" s="29">
        <v>7707887.0342300013</v>
      </c>
      <c r="K5" s="29"/>
      <c r="L5" s="29"/>
      <c r="M5" s="29"/>
      <c r="N5" s="29"/>
      <c r="O5" s="29" t="s">
        <v>183</v>
      </c>
    </row>
    <row r="6" spans="1:15">
      <c r="A6" s="30">
        <v>2</v>
      </c>
      <c r="B6" s="12" t="s">
        <v>307</v>
      </c>
      <c r="C6" s="29">
        <v>681126.79293</v>
      </c>
      <c r="D6" s="29">
        <v>1331569</v>
      </c>
      <c r="E6" s="29">
        <v>2065017.6290200001</v>
      </c>
      <c r="F6" s="29">
        <v>2818351.37788</v>
      </c>
      <c r="G6" s="29">
        <v>3628118</v>
      </c>
      <c r="H6" s="29">
        <v>4563619.6137199998</v>
      </c>
      <c r="I6" s="29">
        <v>5312547.3731300002</v>
      </c>
      <c r="J6" s="29">
        <v>6245114.8131099995</v>
      </c>
      <c r="K6" s="29"/>
      <c r="L6" s="29"/>
      <c r="M6" s="29"/>
      <c r="N6" s="29"/>
      <c r="O6" s="29" t="s">
        <v>342</v>
      </c>
    </row>
    <row r="7" spans="1:15">
      <c r="C7" s="29"/>
    </row>
    <row r="8" spans="1:15">
      <c r="C8" s="29"/>
    </row>
    <row r="9" spans="1:15">
      <c r="C9" s="29"/>
    </row>
    <row r="10" spans="1:15">
      <c r="C10" s="29"/>
    </row>
    <row r="11" spans="1:15">
      <c r="C11" s="29"/>
    </row>
    <row r="12" spans="1:15">
      <c r="C12" s="29"/>
    </row>
    <row r="13" spans="1:15">
      <c r="C13" s="29"/>
    </row>
    <row r="14" spans="1:15">
      <c r="C14" s="29"/>
    </row>
    <row r="15" spans="1:15">
      <c r="C15" s="29"/>
    </row>
    <row r="16" spans="1:15">
      <c r="C16" s="29"/>
    </row>
    <row r="17" spans="3:3">
      <c r="C17" s="29"/>
    </row>
    <row r="18" spans="3:3">
      <c r="C18" s="29"/>
    </row>
    <row r="19" spans="3:3">
      <c r="C19" s="29"/>
    </row>
    <row r="20" spans="3:3">
      <c r="C20" s="29"/>
    </row>
    <row r="21" spans="3:3">
      <c r="C21" s="29"/>
    </row>
    <row r="22" spans="3:3">
      <c r="C22" s="29"/>
    </row>
    <row r="23" spans="3:3">
      <c r="C23" s="29"/>
    </row>
    <row r="24" spans="3:3">
      <c r="C24" s="29"/>
    </row>
    <row r="25" spans="3:3">
      <c r="C25" s="29"/>
    </row>
    <row r="26" spans="3:3">
      <c r="C26" s="29"/>
    </row>
    <row r="27" spans="3:3">
      <c r="C27" s="29"/>
    </row>
    <row r="28" spans="3:3">
      <c r="C28" s="29"/>
    </row>
    <row r="29" spans="3:3">
      <c r="C29" s="29"/>
    </row>
    <row r="30" spans="3:3">
      <c r="C30" s="29"/>
    </row>
    <row r="31" spans="3:3">
      <c r="C31" s="29"/>
    </row>
    <row r="32" spans="3:3">
      <c r="C32" s="29"/>
    </row>
    <row r="33" spans="3:3">
      <c r="C33" s="29"/>
    </row>
    <row r="34" spans="3:3">
      <c r="C34" s="29"/>
    </row>
    <row r="35" spans="3:3">
      <c r="C35" s="29"/>
    </row>
    <row r="36" spans="3:3">
      <c r="C36" s="29"/>
    </row>
    <row r="37" spans="3:3">
      <c r="C37" s="29"/>
    </row>
    <row r="38" spans="3:3">
      <c r="C38" s="29"/>
    </row>
  </sheetData>
  <mergeCells count="2">
    <mergeCell ref="A2:O2"/>
    <mergeCell ref="A3:O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1"/>
  <sheetViews>
    <sheetView showGridLines="0" workbookViewId="0">
      <selection activeCell="C9" sqref="C9"/>
    </sheetView>
  </sheetViews>
  <sheetFormatPr defaultRowHeight="15"/>
  <cols>
    <col min="1" max="1" width="3.28515625" style="19" customWidth="1"/>
    <col min="2" max="2" width="3.28515625" customWidth="1"/>
    <col min="3" max="3" width="30.7109375" customWidth="1"/>
    <col min="4" max="4" width="50.7109375" customWidth="1"/>
    <col min="5" max="5" width="3.28515625" customWidth="1"/>
    <col min="6" max="6" width="30.7109375" customWidth="1"/>
    <col min="7" max="7" width="50.7109375" customWidth="1"/>
  </cols>
  <sheetData>
    <row r="2" spans="3:7">
      <c r="D2" s="31" t="s">
        <v>345</v>
      </c>
      <c r="E2" s="31"/>
      <c r="F2" s="31"/>
      <c r="G2" s="31" t="s">
        <v>344</v>
      </c>
    </row>
    <row r="5" spans="3:7" ht="67.5" customHeight="1">
      <c r="C5" s="32" t="s">
        <v>186</v>
      </c>
      <c r="D5" s="28" t="s">
        <v>187</v>
      </c>
      <c r="E5" s="28"/>
      <c r="F5" s="32" t="s">
        <v>190</v>
      </c>
      <c r="G5" s="27" t="s">
        <v>191</v>
      </c>
    </row>
    <row r="6" spans="3:7" ht="100.5" customHeight="1">
      <c r="D6" s="28" t="s">
        <v>188</v>
      </c>
      <c r="E6" s="28"/>
      <c r="G6" s="27" t="s">
        <v>192</v>
      </c>
    </row>
    <row r="7" spans="3:7" ht="84.75" customHeight="1">
      <c r="D7" s="28" t="s">
        <v>189</v>
      </c>
      <c r="E7" s="28"/>
      <c r="G7" s="27" t="s">
        <v>193</v>
      </c>
    </row>
    <row r="8" spans="3:7" ht="15" customHeight="1"/>
    <row r="9" spans="3:7" ht="134.25" customHeight="1">
      <c r="C9" s="32" t="s">
        <v>194</v>
      </c>
      <c r="D9" s="28" t="s">
        <v>195</v>
      </c>
      <c r="E9" s="28"/>
      <c r="F9" s="32" t="s">
        <v>196</v>
      </c>
      <c r="G9" s="27" t="s">
        <v>197</v>
      </c>
    </row>
    <row r="10" spans="3:7" ht="15" customHeight="1">
      <c r="D10" s="26"/>
      <c r="E10" s="26"/>
    </row>
    <row r="11" spans="3:7" ht="99.75" customHeight="1">
      <c r="C11" s="32" t="s">
        <v>198</v>
      </c>
      <c r="D11" s="28" t="s">
        <v>199</v>
      </c>
      <c r="E11" s="28"/>
      <c r="F11" s="32" t="s">
        <v>200</v>
      </c>
      <c r="G11" s="27" t="s">
        <v>201</v>
      </c>
    </row>
    <row r="12" spans="3:7" ht="15" customHeight="1"/>
    <row r="13" spans="3:7" ht="57" customHeight="1">
      <c r="C13" s="32" t="s">
        <v>202</v>
      </c>
      <c r="D13" s="28" t="s">
        <v>203</v>
      </c>
      <c r="E13" s="28"/>
      <c r="F13" s="32" t="s">
        <v>204</v>
      </c>
      <c r="G13" s="27" t="s">
        <v>205</v>
      </c>
    </row>
    <row r="14" spans="3:7" ht="15" customHeight="1"/>
    <row r="15" spans="3:7" ht="59.25" customHeight="1">
      <c r="C15" s="32" t="s">
        <v>346</v>
      </c>
      <c r="D15" s="33" t="s">
        <v>349</v>
      </c>
      <c r="E15" s="33"/>
      <c r="F15" s="32" t="s">
        <v>350</v>
      </c>
      <c r="G15" s="33" t="s">
        <v>347</v>
      </c>
    </row>
    <row r="16" spans="3:7" ht="15" customHeight="1">
      <c r="D16" s="25"/>
      <c r="E16" s="25"/>
    </row>
    <row r="17" spans="3:7" ht="40.5" customHeight="1">
      <c r="C17" s="32" t="s">
        <v>348</v>
      </c>
      <c r="D17" s="33" t="s">
        <v>353</v>
      </c>
      <c r="E17" s="33"/>
      <c r="F17" s="32" t="s">
        <v>351</v>
      </c>
      <c r="G17" s="33" t="s">
        <v>352</v>
      </c>
    </row>
    <row r="18" spans="3:7" ht="15" customHeight="1"/>
    <row r="19" spans="3:7" ht="60">
      <c r="C19" s="32" t="s">
        <v>223</v>
      </c>
      <c r="D19" s="36" t="s">
        <v>367</v>
      </c>
      <c r="F19" s="32" t="s">
        <v>231</v>
      </c>
      <c r="G19" s="26" t="s">
        <v>370</v>
      </c>
    </row>
    <row r="20" spans="3:7" ht="15.75" customHeight="1">
      <c r="C20" s="32"/>
      <c r="F20" s="32"/>
    </row>
    <row r="21" spans="3:7" ht="90">
      <c r="C21" s="32" t="s">
        <v>224</v>
      </c>
      <c r="D21" s="36" t="s">
        <v>368</v>
      </c>
      <c r="F21" s="32" t="s">
        <v>232</v>
      </c>
      <c r="G21" s="26" t="s">
        <v>371</v>
      </c>
    </row>
    <row r="22" spans="3:7" ht="15" customHeight="1"/>
    <row r="23" spans="3:7" ht="90">
      <c r="C23" s="32" t="s">
        <v>225</v>
      </c>
      <c r="D23" s="26" t="s">
        <v>369</v>
      </c>
      <c r="F23" s="32" t="s">
        <v>233</v>
      </c>
      <c r="G23" s="26" t="s">
        <v>373</v>
      </c>
    </row>
    <row r="24" spans="3:7" ht="18" customHeight="1"/>
    <row r="25" spans="3:7" ht="120">
      <c r="C25" s="32" t="s">
        <v>226</v>
      </c>
      <c r="D25" s="26" t="s">
        <v>366</v>
      </c>
      <c r="F25" s="32" t="s">
        <v>234</v>
      </c>
      <c r="G25" s="26" t="s">
        <v>372</v>
      </c>
    </row>
    <row r="26" spans="3:7" ht="22.5" customHeight="1"/>
    <row r="27" spans="3:7" ht="67.5" customHeight="1">
      <c r="C27" s="32" t="s">
        <v>227</v>
      </c>
      <c r="D27" s="26" t="s">
        <v>374</v>
      </c>
      <c r="F27" s="32" t="s">
        <v>208</v>
      </c>
      <c r="G27" s="26" t="s">
        <v>375</v>
      </c>
    </row>
    <row r="28" spans="3:7" ht="75">
      <c r="C28" s="32" t="s">
        <v>228</v>
      </c>
      <c r="D28" s="36" t="s">
        <v>376</v>
      </c>
      <c r="F28" s="32" t="s">
        <v>235</v>
      </c>
      <c r="G28" s="26" t="s">
        <v>377</v>
      </c>
    </row>
    <row r="29" spans="3:7" ht="15" customHeight="1"/>
    <row r="30" spans="3:7" ht="15" customHeight="1"/>
    <row r="31" spans="3:7" ht="15" customHeight="1"/>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view="pageBreakPreview" zoomScale="60" zoomScaleNormal="100" workbookViewId="0">
      <selection activeCell="C43" sqref="C43"/>
    </sheetView>
  </sheetViews>
  <sheetFormatPr defaultRowHeight="15"/>
  <cols>
    <col min="1" max="1" width="3.28515625" style="19" customWidth="1"/>
    <col min="2" max="2" width="3.28515625" style="21" customWidth="1"/>
    <col min="3" max="3" width="62.140625" bestFit="1" customWidth="1"/>
    <col min="4" max="4" width="61.7109375" customWidth="1"/>
  </cols>
  <sheetData>
    <row r="1" spans="2:5">
      <c r="B1" s="20"/>
    </row>
    <row r="2" spans="2:5">
      <c r="B2" s="20"/>
    </row>
    <row r="3" spans="2:5">
      <c r="B3" s="20"/>
    </row>
    <row r="4" spans="2:5">
      <c r="B4" s="20"/>
    </row>
    <row r="5" spans="2:5">
      <c r="B5" s="20"/>
    </row>
    <row r="6" spans="2:5">
      <c r="B6" s="20"/>
    </row>
    <row r="7" spans="2:5">
      <c r="B7" s="20"/>
    </row>
    <row r="8" spans="2:5">
      <c r="B8" s="20"/>
      <c r="C8" s="11" t="s">
        <v>19</v>
      </c>
      <c r="D8" s="11" t="s">
        <v>10</v>
      </c>
    </row>
    <row r="9" spans="2:5">
      <c r="B9" s="20"/>
      <c r="C9" t="s">
        <v>161</v>
      </c>
      <c r="D9" s="18" t="s">
        <v>18</v>
      </c>
      <c r="E9" s="18"/>
    </row>
    <row r="10" spans="2:5">
      <c r="B10" s="20"/>
    </row>
    <row r="11" spans="2:5">
      <c r="B11" s="20"/>
      <c r="C11" t="s">
        <v>11</v>
      </c>
      <c r="D11" t="s">
        <v>16</v>
      </c>
    </row>
    <row r="12" spans="2:5">
      <c r="B12" s="20"/>
      <c r="C12" t="s">
        <v>12</v>
      </c>
      <c r="D12" t="s">
        <v>12</v>
      </c>
    </row>
    <row r="13" spans="2:5">
      <c r="B13" s="20"/>
      <c r="C13" t="s">
        <v>13</v>
      </c>
      <c r="D13" t="s">
        <v>13</v>
      </c>
    </row>
    <row r="14" spans="2:5">
      <c r="B14" s="20"/>
      <c r="C14" t="s">
        <v>14</v>
      </c>
      <c r="D14" t="s">
        <v>14</v>
      </c>
    </row>
    <row r="15" spans="2:5">
      <c r="B15" s="20"/>
    </row>
    <row r="16" spans="2:5">
      <c r="B16" s="20"/>
      <c r="C16" t="s">
        <v>15</v>
      </c>
      <c r="D16" t="s">
        <v>15</v>
      </c>
    </row>
    <row r="17" spans="2:2">
      <c r="B17" s="20"/>
    </row>
    <row r="18" spans="2:2">
      <c r="B18" s="20"/>
    </row>
    <row r="19" spans="2:2">
      <c r="B19" s="20"/>
    </row>
    <row r="20" spans="2:2">
      <c r="B20" s="20"/>
    </row>
    <row r="21" spans="2:2">
      <c r="B21" s="20"/>
    </row>
    <row r="22" spans="2:2">
      <c r="B22" s="20"/>
    </row>
    <row r="23" spans="2:2">
      <c r="B23" s="20"/>
    </row>
    <row r="24" spans="2:2">
      <c r="B24" s="20"/>
    </row>
    <row r="25" spans="2:2">
      <c r="B25" s="20"/>
    </row>
    <row r="26" spans="2:2">
      <c r="B26" s="20"/>
    </row>
    <row r="27" spans="2:2">
      <c r="B27" s="20"/>
    </row>
    <row r="28" spans="2:2">
      <c r="B28" s="20"/>
    </row>
    <row r="29" spans="2:2">
      <c r="B29" s="20"/>
    </row>
  </sheetData>
  <pageMargins left="0.7" right="0.7" top="0.75" bottom="0.75" header="0.3" footer="0.3"/>
  <pageSetup paperSize="9"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E34"/>
  <sheetViews>
    <sheetView showGridLines="0" view="pageBreakPreview" zoomScale="60" zoomScaleNormal="100" workbookViewId="0">
      <selection activeCell="C38" sqref="C38"/>
    </sheetView>
  </sheetViews>
  <sheetFormatPr defaultRowHeight="15"/>
  <cols>
    <col min="1" max="1" width="3.28515625" style="19" customWidth="1"/>
    <col min="2" max="2" width="4.5703125" customWidth="1"/>
    <col min="3" max="3" width="73.42578125" bestFit="1" customWidth="1"/>
    <col min="4" max="4" width="16.140625" customWidth="1"/>
  </cols>
  <sheetData>
    <row r="9" spans="3:5" ht="15.75">
      <c r="C9" s="22" t="s">
        <v>162</v>
      </c>
      <c r="D9" s="2"/>
      <c r="E9" s="2"/>
    </row>
    <row r="10" spans="3:5" ht="15.75">
      <c r="C10" s="22"/>
      <c r="D10" s="2"/>
      <c r="E10" s="2"/>
    </row>
    <row r="11" spans="3:5" ht="15.75">
      <c r="C11" s="22" t="s">
        <v>209</v>
      </c>
      <c r="D11" s="2"/>
      <c r="E11" s="2"/>
    </row>
    <row r="12" spans="3:5" ht="15.75">
      <c r="C12" s="22"/>
      <c r="D12" s="2"/>
      <c r="E12" s="2"/>
    </row>
    <row r="13" spans="3:5" ht="15.75">
      <c r="C13" s="22" t="s">
        <v>381</v>
      </c>
      <c r="D13" s="2"/>
      <c r="E13" s="3">
        <v>1</v>
      </c>
    </row>
    <row r="14" spans="3:5" ht="15.75">
      <c r="C14" s="22"/>
      <c r="D14" s="2"/>
      <c r="E14" s="2"/>
    </row>
    <row r="15" spans="3:5" ht="15.75">
      <c r="C15" s="22" t="s">
        <v>382</v>
      </c>
      <c r="D15" s="2"/>
      <c r="E15" s="3">
        <v>2</v>
      </c>
    </row>
    <row r="16" spans="3:5" ht="15.75">
      <c r="C16" s="22"/>
      <c r="D16" s="2"/>
      <c r="E16" s="2"/>
    </row>
    <row r="17" spans="3:5" ht="15.75">
      <c r="C17" s="22" t="s">
        <v>383</v>
      </c>
      <c r="D17" s="2"/>
      <c r="E17" s="3">
        <v>3</v>
      </c>
    </row>
    <row r="18" spans="3:5" ht="15.75">
      <c r="C18" s="22"/>
      <c r="D18" s="2"/>
      <c r="E18" s="2"/>
    </row>
    <row r="19" spans="3:5" ht="15.75">
      <c r="C19" s="22" t="s">
        <v>1</v>
      </c>
      <c r="D19" s="2"/>
      <c r="E19" s="3">
        <v>4</v>
      </c>
    </row>
    <row r="20" spans="3:5" ht="15.75">
      <c r="C20" s="22"/>
      <c r="D20" s="2"/>
      <c r="E20" s="2"/>
    </row>
    <row r="21" spans="3:5" ht="15.75">
      <c r="C21" s="22" t="s">
        <v>0</v>
      </c>
      <c r="D21" s="2"/>
      <c r="E21" s="3">
        <v>5</v>
      </c>
    </row>
    <row r="24" spans="3:5" ht="15.75">
      <c r="C24" s="22" t="s">
        <v>210</v>
      </c>
    </row>
    <row r="26" spans="3:5" ht="15.75">
      <c r="C26" s="22" t="s">
        <v>381</v>
      </c>
      <c r="E26" s="3">
        <v>6</v>
      </c>
    </row>
    <row r="27" spans="3:5" ht="15.75">
      <c r="C27" s="22"/>
    </row>
    <row r="28" spans="3:5" ht="15.75">
      <c r="C28" s="22" t="s">
        <v>382</v>
      </c>
      <c r="E28" s="3">
        <v>7</v>
      </c>
    </row>
    <row r="29" spans="3:5" ht="15.75">
      <c r="C29" s="22"/>
    </row>
    <row r="30" spans="3:5" ht="15.75">
      <c r="C30" s="22" t="s">
        <v>383</v>
      </c>
      <c r="E30" s="3">
        <v>8</v>
      </c>
    </row>
    <row r="32" spans="3:5" ht="15.75">
      <c r="C32" s="22" t="s">
        <v>211</v>
      </c>
      <c r="E32" s="3">
        <v>9</v>
      </c>
    </row>
    <row r="34" spans="3:5" ht="15.75">
      <c r="C34" s="22" t="s">
        <v>0</v>
      </c>
      <c r="E34" s="3">
        <v>10</v>
      </c>
    </row>
  </sheetData>
  <hyperlinks>
    <hyperlink ref="E15" location="'FP-General Insurance'!A1" display="'FP-General Insurance'!A1"/>
    <hyperlink ref="E17" location="'FP- Reinsurance'!A1" display="'FP- Reinsurance'!A1"/>
    <hyperlink ref="E19" location="'FP- Mandatory Insurance'!A1" display="'FP- Mandatory Insurance'!A1"/>
    <hyperlink ref="E21" location="'FP- Social Insurance'!A1" display="'FP- Social Insurance'!A1"/>
    <hyperlink ref="E26" location="'IS-Life Insurance'!A1" display="'IS-Life Insurance'!A1"/>
    <hyperlink ref="E28" location="'IS-General Insurance'!A1" display="'IS-General Insurance'!A1"/>
    <hyperlink ref="E30" location="'IS-Reinsurance'!A1" display="'IS-Reinsurance'!A1"/>
    <hyperlink ref="E32" location="'IS-Mandatory Insurance'!A1" display="'IS-Mandatory Insurance'!A1"/>
    <hyperlink ref="E34" location="'IS-Social Insurance'!A1" display="'IS-Social Insurance'!A1"/>
  </hyperlinks>
  <pageMargins left="0.7" right="0.7" top="0.75" bottom="0.75" header="0.3" footer="0.3"/>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zoomScaleNormal="100" workbookViewId="0">
      <pane xSplit="3" ySplit="2" topLeftCell="H3" activePane="bottomRight" state="frozen"/>
      <selection pane="topRight" activeCell="D1" sqref="D1"/>
      <selection pane="bottomLeft" activeCell="A3" sqref="A3"/>
      <selection pane="bottomRight" activeCell="K3" sqref="K3:K12"/>
    </sheetView>
  </sheetViews>
  <sheetFormatPr defaultRowHeight="15"/>
  <cols>
    <col min="1" max="1" width="3.28515625" style="19" customWidth="1"/>
    <col min="2" max="2" width="3.28515625" customWidth="1"/>
    <col min="3" max="3" width="81.140625" bestFit="1" customWidth="1"/>
    <col min="4" max="15" width="23" customWidth="1"/>
    <col min="16" max="16" width="22.28515625" bestFit="1" customWidth="1"/>
    <col min="17" max="30" width="9.140625" style="21"/>
  </cols>
  <sheetData>
    <row r="1" spans="1:30" ht="22.5">
      <c r="A1" s="43"/>
      <c r="B1" s="44"/>
      <c r="C1" s="44"/>
      <c r="D1" s="44"/>
      <c r="E1" s="44"/>
      <c r="F1" s="44"/>
      <c r="G1" s="44"/>
      <c r="H1" s="44"/>
      <c r="I1" s="44"/>
      <c r="J1" s="44"/>
      <c r="K1" s="44"/>
      <c r="L1" s="44"/>
      <c r="M1" s="44"/>
      <c r="N1" s="44"/>
      <c r="O1" s="44"/>
      <c r="P1" s="44"/>
      <c r="Q1" s="37"/>
      <c r="R1" s="37"/>
      <c r="S1" s="37"/>
      <c r="T1" s="37"/>
      <c r="U1" s="37"/>
      <c r="V1" s="37"/>
      <c r="W1" s="37"/>
      <c r="X1" s="37"/>
      <c r="Y1" s="37"/>
      <c r="Z1" s="37"/>
      <c r="AA1" s="37"/>
      <c r="AB1" s="37"/>
      <c r="AC1" s="37"/>
      <c r="AD1" s="37"/>
    </row>
    <row r="2" spans="1:30" ht="16.5" thickBot="1">
      <c r="D2" s="17" t="s">
        <v>3</v>
      </c>
      <c r="E2" s="17" t="s">
        <v>5</v>
      </c>
      <c r="F2" s="17" t="s">
        <v>6</v>
      </c>
      <c r="G2" s="17" t="s">
        <v>7</v>
      </c>
      <c r="H2" s="17" t="s">
        <v>160</v>
      </c>
      <c r="I2" s="17" t="s">
        <v>8</v>
      </c>
      <c r="J2" s="17" t="s">
        <v>9</v>
      </c>
      <c r="K2" s="17" t="s">
        <v>20</v>
      </c>
      <c r="L2" s="17" t="s">
        <v>21</v>
      </c>
      <c r="M2" s="17" t="s">
        <v>22</v>
      </c>
      <c r="N2" s="17" t="s">
        <v>23</v>
      </c>
      <c r="O2" s="17" t="s">
        <v>24</v>
      </c>
      <c r="P2" s="17" t="s">
        <v>29</v>
      </c>
      <c r="Q2" s="40" t="s">
        <v>380</v>
      </c>
    </row>
    <row r="3" spans="1:30">
      <c r="C3" t="s">
        <v>214</v>
      </c>
      <c r="D3" s="15">
        <f>'FP-Life Insurance'!C21+'FP-General Insurance'!C21+'FP- Reinsurance'!C21+'FP- Mandatory Insurance'!C21+'FP- Social Insurance'!C21</f>
        <v>669136013.04477096</v>
      </c>
      <c r="E3" s="15">
        <f>'FP-Life Insurance'!D21+'FP-General Insurance'!D21+'FP- Reinsurance'!D21+'FP- Mandatory Insurance'!D21+'FP- Social Insurance'!D21</f>
        <v>682628726.42882347</v>
      </c>
      <c r="F3" s="15">
        <f>'FP-Life Insurance'!E21+'FP-General Insurance'!E21+'FP- Reinsurance'!E21+'FP- Mandatory Insurance'!E21+'FP- Social Insurance'!E21</f>
        <v>683548395.74224854</v>
      </c>
      <c r="G3" s="15">
        <f>'FP-Life Insurance'!F21+'FP-General Insurance'!F21+'FP- Reinsurance'!F21+'FP- Mandatory Insurance'!F21+'FP- Social Insurance'!F21</f>
        <v>690395559.34055209</v>
      </c>
      <c r="H3" s="15">
        <f>'FP-Life Insurance'!G21+'FP-General Insurance'!G21+'FP- Reinsurance'!G21+'FP- Mandatory Insurance'!G21+'FP- Social Insurance'!G21</f>
        <v>692704236.9991318</v>
      </c>
      <c r="I3" s="15">
        <f>'FP-Life Insurance'!H21+'FP-General Insurance'!H21+'FP- Reinsurance'!H21+'FP- Mandatory Insurance'!H21+'FP- Social Insurance'!H21</f>
        <v>705362174.90524912</v>
      </c>
      <c r="J3" s="15">
        <f>'FP-Life Insurance'!I21+'FP-General Insurance'!I21+'FP- Reinsurance'!I21+'FP- Mandatory Insurance'!I21+'FP- Social Insurance'!I21</f>
        <v>729279865.77945006</v>
      </c>
      <c r="K3" s="15">
        <f>'FP-Life Insurance'!J21+'FP-General Insurance'!J21+'FP- Reinsurance'!J21+'FP- Mandatory Insurance'!J21+'FP- Social Insurance'!J21</f>
        <v>739032338.15265477</v>
      </c>
      <c r="L3" s="15"/>
      <c r="M3" s="15"/>
      <c r="N3" s="15"/>
      <c r="O3" s="15"/>
      <c r="P3" t="s">
        <v>65</v>
      </c>
    </row>
    <row r="4" spans="1:30">
      <c r="C4" t="s">
        <v>215</v>
      </c>
      <c r="D4" s="15">
        <f>'FP-Life Insurance'!C32+'FP-General Insurance'!C31+'FP- Reinsurance'!C31+'FP- Mandatory Insurance'!C22+'FP- Social Insurance'!C22</f>
        <v>170659011.68772683</v>
      </c>
      <c r="E4" s="15">
        <f>'FP-Life Insurance'!D32+'FP-General Insurance'!D31+'FP- Reinsurance'!D31+'FP- Mandatory Insurance'!D22+'FP- Social Insurance'!D22</f>
        <v>165703787.52879077</v>
      </c>
      <c r="F4" s="15">
        <f>'FP-Life Insurance'!E32+'FP-General Insurance'!E31+'FP- Reinsurance'!E31+'FP- Mandatory Insurance'!E22+'FP- Social Insurance'!E22</f>
        <v>158750012.51332763</v>
      </c>
      <c r="G4" s="15">
        <f>'FP-Life Insurance'!F32+'FP-General Insurance'!F31+'FP- Reinsurance'!F31+'FP- Mandatory Insurance'!F22+'FP- Social Insurance'!F22</f>
        <v>159865639.58103532</v>
      </c>
      <c r="H4" s="15">
        <f>'FP-Life Insurance'!G32+'FP-General Insurance'!G31+'FP- Reinsurance'!G31+'FP- Mandatory Insurance'!G22+'FP- Social Insurance'!G22</f>
        <v>159618152.21171477</v>
      </c>
      <c r="I4" s="15">
        <f>'FP-Life Insurance'!H32+'FP-General Insurance'!H31+'FP- Reinsurance'!H31+'FP- Mandatory Insurance'!H22+'FP- Social Insurance'!H22</f>
        <v>166659090.50199476</v>
      </c>
      <c r="J4" s="15">
        <f>'FP-Life Insurance'!I32+'FP-General Insurance'!I31+'FP- Reinsurance'!I31+'FP- Mandatory Insurance'!I22+'FP- Social Insurance'!I22</f>
        <v>163991861.66046068</v>
      </c>
      <c r="K4" s="15">
        <f>'FP-Life Insurance'!J32+'FP-General Insurance'!J31+'FP- Reinsurance'!J31+'FP- Mandatory Insurance'!J22+'FP- Social Insurance'!J22</f>
        <v>167208726.75552917</v>
      </c>
      <c r="L4" s="15"/>
      <c r="M4" s="15"/>
      <c r="N4" s="15"/>
      <c r="O4" s="15"/>
      <c r="P4" t="s">
        <v>102</v>
      </c>
    </row>
    <row r="5" spans="1:30">
      <c r="C5" t="s">
        <v>25</v>
      </c>
      <c r="D5" s="15">
        <f>'FP-Life Insurance'!C33+'FP-General Insurance'!C32+'FP- Reinsurance'!C32+'FP- Mandatory Insurance'!C23+'FP- Social Insurance'!C23</f>
        <v>839794024.73043704</v>
      </c>
      <c r="E5" s="15">
        <f>'FP-Life Insurance'!D33+'FP-General Insurance'!D32+'FP- Reinsurance'!D32+'FP- Mandatory Insurance'!D23+'FP- Social Insurance'!D23</f>
        <v>848332513.95808423</v>
      </c>
      <c r="F5" s="15">
        <f>'FP-Life Insurance'!E33+'FP-General Insurance'!E32+'FP- Reinsurance'!E32+'FP- Mandatory Insurance'!E23+'FP- Social Insurance'!E23</f>
        <v>842298408.25605619</v>
      </c>
      <c r="G5" s="15">
        <f>'FP-Life Insurance'!F33+'FP-General Insurance'!F32+'FP- Reinsurance'!F32+'FP- Mandatory Insurance'!F23+'FP- Social Insurance'!F23</f>
        <v>850261198.92203748</v>
      </c>
      <c r="H5" s="15">
        <f>'FP-Life Insurance'!G33+'FP-General Insurance'!G32+'FP- Reinsurance'!G32+'FP- Mandatory Insurance'!G23+'FP- Social Insurance'!G23</f>
        <v>852322390.21130645</v>
      </c>
      <c r="I5" s="15">
        <f>'FP-Life Insurance'!H33+'FP-General Insurance'!H32+'FP- Reinsurance'!H32+'FP- Mandatory Insurance'!H23+'FP- Social Insurance'!H23</f>
        <v>872021265.40758383</v>
      </c>
      <c r="J5" s="15">
        <f>'FP-Life Insurance'!I33+'FP-General Insurance'!I32+'FP- Reinsurance'!I32+'FP- Mandatory Insurance'!I23+'FP- Social Insurance'!I23</f>
        <v>893271727.44028091</v>
      </c>
      <c r="K5" s="15">
        <f>'FP-Life Insurance'!J33+'FP-General Insurance'!J32+'FP- Reinsurance'!J32+'FP- Mandatory Insurance'!J23+'FP- Social Insurance'!J23</f>
        <v>906241064.89857411</v>
      </c>
      <c r="L5" s="15"/>
      <c r="M5" s="15"/>
      <c r="N5" s="15"/>
      <c r="O5" s="15"/>
      <c r="P5" t="s">
        <v>103</v>
      </c>
    </row>
    <row r="7" spans="1:30">
      <c r="C7" t="s">
        <v>216</v>
      </c>
      <c r="D7" s="15">
        <f>'FP-Life Insurance'!C46+'FP-General Insurance'!C45+'FP- Reinsurance'!C45+'FP- Mandatory Insurance'!C24+'FP- Social Insurance'!C24</f>
        <v>489726617.10939628</v>
      </c>
      <c r="E7" s="15">
        <f>'FP-Life Insurance'!D46+'FP-General Insurance'!D45+'FP- Reinsurance'!D45+'FP- Mandatory Insurance'!D24+'FP- Social Insurance'!D24</f>
        <v>493252429.63559055</v>
      </c>
      <c r="F7" s="15">
        <f>'FP-Life Insurance'!E46+'FP-General Insurance'!E45+'FP- Reinsurance'!E45+'FP- Mandatory Insurance'!E24+'FP- Social Insurance'!E24</f>
        <v>480022325.54312003</v>
      </c>
      <c r="G7" s="15">
        <f>'FP-Life Insurance'!F46+'FP-General Insurance'!F45+'FP- Reinsurance'!F45+'FP- Mandatory Insurance'!F24+'FP- Social Insurance'!F24</f>
        <v>488792447.51732147</v>
      </c>
      <c r="H7" s="15">
        <f>'FP-Life Insurance'!G46+'FP-General Insurance'!G45+'FP- Reinsurance'!G45+'FP- Mandatory Insurance'!G24+'FP- Social Insurance'!G24</f>
        <v>492046069.14039725</v>
      </c>
      <c r="I7" s="15">
        <f>'FP-Life Insurance'!H46+'FP-General Insurance'!H45+'FP- Reinsurance'!H45+'FP- Mandatory Insurance'!H24+'FP- Social Insurance'!H24</f>
        <v>500870050.11235267</v>
      </c>
      <c r="J7" s="15">
        <f>'FP-Life Insurance'!I46+'FP-General Insurance'!I45+'FP- Reinsurance'!I45+'FP- Mandatory Insurance'!I24+'FP- Social Insurance'!I24</f>
        <v>512204041.92494833</v>
      </c>
      <c r="K7" s="15">
        <f>'FP-Life Insurance'!J46+'FP-General Insurance'!J45+'FP- Reinsurance'!J45+'FP- Mandatory Insurance'!J24+'FP- Social Insurance'!J24</f>
        <v>516854399.38650233</v>
      </c>
      <c r="L7" s="15"/>
      <c r="M7" s="15"/>
      <c r="N7" s="15"/>
      <c r="O7" s="15"/>
      <c r="P7" t="s">
        <v>113</v>
      </c>
    </row>
    <row r="8" spans="1:30">
      <c r="C8" t="s">
        <v>217</v>
      </c>
      <c r="D8" s="15">
        <f>'FP-Life Insurance'!C47+'FP-General Insurance'!C46+'FP- Reinsurance'!C46</f>
        <v>1335174.2748799999</v>
      </c>
      <c r="E8" s="15">
        <f>'FP-Life Insurance'!D47+'FP-General Insurance'!D46+'FP- Reinsurance'!D46</f>
        <v>1332636.3115599998</v>
      </c>
      <c r="F8" s="15">
        <f>'FP-Life Insurance'!E47+'FP-General Insurance'!E46+'FP- Reinsurance'!E46</f>
        <v>1359226.1463799998</v>
      </c>
      <c r="G8" s="15">
        <f>'FP-Life Insurance'!F47+'FP-General Insurance'!F46+'FP- Reinsurance'!F46</f>
        <v>1337027.2349</v>
      </c>
      <c r="H8" s="15">
        <f>'FP-Life Insurance'!G47+'FP-General Insurance'!G46+'FP- Reinsurance'!G46</f>
        <v>1313383.8397300001</v>
      </c>
      <c r="I8" s="15">
        <f>'FP-Life Insurance'!H47+'FP-General Insurance'!H46+'FP- Reinsurance'!H46</f>
        <v>1286812.3195700001</v>
      </c>
      <c r="J8" s="15">
        <f>'FP-Life Insurance'!I47+'FP-General Insurance'!I46+'FP- Reinsurance'!I46</f>
        <v>1252758.0629399999</v>
      </c>
      <c r="K8" s="15">
        <f>'FP-Life Insurance'!J47+'FP-General Insurance'!J46+'FP- Reinsurance'!J46</f>
        <v>1275114.6660199999</v>
      </c>
      <c r="L8" s="15"/>
      <c r="M8" s="15"/>
      <c r="N8" s="15"/>
      <c r="O8" s="15"/>
      <c r="P8" t="s">
        <v>219</v>
      </c>
    </row>
    <row r="9" spans="1:30">
      <c r="C9" t="s">
        <v>218</v>
      </c>
      <c r="D9" s="15">
        <f>'FP-Life Insurance'!C52+'FP-General Insurance'!C51+'FP- Reinsurance'!C51+'FP- Mandatory Insurance'!C25+'FP- Social Insurance'!C25</f>
        <v>348732232.82149994</v>
      </c>
      <c r="E9" s="15">
        <f>'FP-Life Insurance'!D52+'FP-General Insurance'!D51+'FP- Reinsurance'!D51+'FP- Mandatory Insurance'!D25+'FP- Social Insurance'!D25</f>
        <v>353747294.96622294</v>
      </c>
      <c r="F9" s="15">
        <f>'FP-Life Insurance'!E52+'FP-General Insurance'!E51+'FP- Reinsurance'!E51+'FP- Mandatory Insurance'!E25+'FP- Social Insurance'!E25</f>
        <v>360916856.50943476</v>
      </c>
      <c r="G9" s="15">
        <f>'FP-Life Insurance'!F52+'FP-General Insurance'!F51+'FP- Reinsurance'!F51+'FP- Mandatory Insurance'!F25+'FP- Social Insurance'!F25</f>
        <v>360131723.85408491</v>
      </c>
      <c r="H9" s="15">
        <f>'FP-Life Insurance'!G52+'FP-General Insurance'!G51+'FP- Reinsurance'!G51+'FP- Mandatory Insurance'!G25+'FP- Social Insurance'!G25</f>
        <v>358963322.71435785</v>
      </c>
      <c r="I9" s="15">
        <f>'FP-Life Insurance'!H52+'FP-General Insurance'!H51+'FP- Reinsurance'!H51+'FP- Mandatory Insurance'!H25+'FP- Social Insurance'!H25</f>
        <v>369864136.08985126</v>
      </c>
      <c r="J9" s="15">
        <f>'FP-Life Insurance'!I52+'FP-General Insurance'!I51+'FP- Reinsurance'!I51+'FP- Mandatory Insurance'!I25+'FP- Social Insurance'!I25</f>
        <v>379814924.27057326</v>
      </c>
      <c r="K9" s="15">
        <f>'FP-Life Insurance'!J52+'FP-General Insurance'!J51+'FP- Reinsurance'!J51+'FP- Mandatory Insurance'!J25+'FP- Social Insurance'!J25</f>
        <v>388111548.06446195</v>
      </c>
      <c r="L9" s="15"/>
      <c r="M9" s="15"/>
      <c r="N9" s="15"/>
      <c r="O9" s="15"/>
      <c r="P9" t="s">
        <v>120</v>
      </c>
    </row>
    <row r="11" spans="1:30">
      <c r="C11" t="s">
        <v>378</v>
      </c>
      <c r="D11" s="34">
        <f>('IS-Life Insurance'!C5+'IS-General Insurance'!C5+'IS-General Insurance'!C6+'IS-Reinsurance'!C5+'IS-Reinsurance'!C6+'IS-Mandatory Insurance'!C5+'IS-Social Insurance'!C5)</f>
        <v>24679911.366095539</v>
      </c>
      <c r="E11" s="34">
        <f>('IS-Life Insurance'!D5+'IS-General Insurance'!D5+'IS-General Insurance'!D6+'IS-Reinsurance'!D5+'IS-Reinsurance'!D6+'IS-Mandatory Insurance'!D5+'IS-Social Insurance'!D5)</f>
        <v>47400568.201637276</v>
      </c>
      <c r="F11" s="34">
        <f>('IS-Life Insurance'!E5+'IS-General Insurance'!E5+'IS-General Insurance'!E6+'IS-Reinsurance'!E5+'IS-Reinsurance'!E6+'IS-Mandatory Insurance'!E5+'IS-Social Insurance'!E5)</f>
        <v>73542005.991756797</v>
      </c>
      <c r="G11" s="34">
        <f>('IS-Life Insurance'!F5+'IS-General Insurance'!F5+'IS-General Insurance'!F6+'IS-Reinsurance'!F5+'IS-Reinsurance'!F6+'IS-Mandatory Insurance'!F5+'IS-Social Insurance'!F5)</f>
        <v>101092443.90958095</v>
      </c>
      <c r="H11" s="34">
        <f>('IS-Life Insurance'!G5+'IS-General Insurance'!G5+'IS-General Insurance'!G6+'IS-Reinsurance'!G5+'IS-Reinsurance'!G6+'IS-Mandatory Insurance'!G5+'IS-Social Insurance'!G5)</f>
        <v>130112784.71911944</v>
      </c>
      <c r="I11" s="34">
        <f>('IS-Life Insurance'!H5+'IS-General Insurance'!H5+'IS-General Insurance'!H6+'IS-Reinsurance'!H5+'IS-Reinsurance'!H6+'IS-Mandatory Insurance'!H5+'IS-Social Insurance'!H5)</f>
        <v>160211454.49845695</v>
      </c>
      <c r="J11" s="34">
        <f>('IS-Life Insurance'!I5+'IS-General Insurance'!I5+'IS-General Insurance'!I6+'IS-Reinsurance'!I5+'IS-Reinsurance'!I6+'IS-Mandatory Insurance'!I5+'IS-Social Insurance'!I5)</f>
        <v>186659107.65327454</v>
      </c>
      <c r="K11" s="34">
        <f>('IS-Life Insurance'!J5+'IS-General Insurance'!J5+'IS-General Insurance'!J6+'IS-Reinsurance'!J5+'IS-Reinsurance'!J6+'IS-Mandatory Insurance'!J5+'IS-Social Insurance'!J5)</f>
        <v>214975003.13185474</v>
      </c>
      <c r="L11" s="34"/>
      <c r="M11" s="34"/>
      <c r="N11" s="34"/>
      <c r="O11" s="34"/>
      <c r="P11" t="s">
        <v>221</v>
      </c>
    </row>
    <row r="12" spans="1:30">
      <c r="C12" t="s">
        <v>220</v>
      </c>
      <c r="D12" s="29">
        <f>'IS-Life Insurance'!C13+'IS-General Insurance'!C19+'IS-Reinsurance'!C19+'IS-Mandatory Insurance'!C6+'IS-Social Insurance'!C6</f>
        <v>16957388.350946132</v>
      </c>
      <c r="E12" s="29">
        <f>'IS-Life Insurance'!D13+'IS-General Insurance'!D19+'IS-Reinsurance'!D19+'IS-Mandatory Insurance'!D6+'IS-Social Insurance'!D6</f>
        <v>33177300.7216627</v>
      </c>
      <c r="F12" s="29">
        <f>'IS-Life Insurance'!E13+'IS-General Insurance'!E19+'IS-Reinsurance'!E19+'IS-Mandatory Insurance'!E6+'IS-Social Insurance'!E6</f>
        <v>45578805.732201681</v>
      </c>
      <c r="G12" s="29">
        <f>'IS-Life Insurance'!F13+'IS-General Insurance'!F19+'IS-Reinsurance'!F19+'IS-Mandatory Insurance'!F6+'IS-Social Insurance'!F6</f>
        <v>63676534.145662844</v>
      </c>
      <c r="H12" s="29">
        <f>'IS-Life Insurance'!G13+'IS-General Insurance'!G19+'IS-Reinsurance'!G19+'IS-Mandatory Insurance'!G6+'IS-Social Insurance'!G6</f>
        <v>80895470.176582113</v>
      </c>
      <c r="I12" s="29">
        <f>'IS-Life Insurance'!H13+'IS-General Insurance'!H19+'IS-Reinsurance'!H19+'IS-Mandatory Insurance'!H6+'IS-Social Insurance'!H6</f>
        <v>99259347.621384501</v>
      </c>
      <c r="J12" s="29">
        <f>'IS-Life Insurance'!I13+'IS-General Insurance'!I19+'IS-Reinsurance'!I19+'IS-Mandatory Insurance'!I6+'IS-Social Insurance'!I6</f>
        <v>115880177.70888299</v>
      </c>
      <c r="K12" s="29">
        <f>'IS-Life Insurance'!J13+'IS-General Insurance'!J19+'IS-Reinsurance'!J19+'IS-Mandatory Insurance'!J6+'IS-Social Insurance'!J6</f>
        <v>135933672.20299762</v>
      </c>
      <c r="L12" s="29"/>
      <c r="M12" s="29"/>
      <c r="N12" s="29"/>
      <c r="O12" s="29"/>
      <c r="P12" t="s">
        <v>206</v>
      </c>
    </row>
    <row r="13" spans="1:30">
      <c r="E13" s="29"/>
      <c r="F13" s="15"/>
    </row>
    <row r="14" spans="1:30">
      <c r="E14" s="29"/>
    </row>
    <row r="15" spans="1:30">
      <c r="C15" t="s">
        <v>379</v>
      </c>
      <c r="E15" s="29"/>
    </row>
  </sheetData>
  <mergeCells count="1">
    <mergeCell ref="A1:P1"/>
  </mergeCells>
  <pageMargins left="0.7" right="0.7" top="0.75" bottom="0.75" header="0.3" footer="0.3"/>
  <pageSetup paperSize="9" scale="62" orientation="landscape" r:id="rId1"/>
  <colBreaks count="1" manualBreakCount="1">
    <brk id="7" max="1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workbookViewId="0">
      <pane xSplit="3" ySplit="2" topLeftCell="H3" activePane="bottomRight" state="frozen"/>
      <selection pane="topRight" activeCell="D1" sqref="D1"/>
      <selection pane="bottomLeft" activeCell="A3" sqref="A3"/>
      <selection pane="bottomRight" activeCell="K25" sqref="K25"/>
    </sheetView>
  </sheetViews>
  <sheetFormatPr defaultRowHeight="15"/>
  <cols>
    <col min="1" max="1" width="3.28515625" style="19" customWidth="1"/>
    <col min="2" max="2" width="3.28515625" customWidth="1"/>
    <col min="3" max="3" width="81.140625" bestFit="1" customWidth="1"/>
    <col min="4" max="15" width="22.85546875" customWidth="1"/>
    <col min="16" max="16" width="76.5703125" bestFit="1" customWidth="1"/>
    <col min="17" max="30" width="9.140625" style="21"/>
  </cols>
  <sheetData>
    <row r="1" spans="1:30" ht="22.5">
      <c r="A1" s="43"/>
      <c r="B1" s="44"/>
      <c r="C1" s="44"/>
      <c r="D1" s="44"/>
      <c r="E1" s="44"/>
      <c r="F1" s="44"/>
      <c r="G1" s="44"/>
      <c r="H1" s="44"/>
      <c r="I1" s="44"/>
      <c r="J1" s="44"/>
      <c r="K1" s="44"/>
      <c r="L1" s="44"/>
      <c r="M1" s="44"/>
      <c r="N1" s="44"/>
      <c r="O1" s="44"/>
      <c r="P1" s="44"/>
      <c r="Q1" s="37"/>
      <c r="R1" s="37"/>
      <c r="S1" s="37"/>
      <c r="T1" s="37"/>
      <c r="U1" s="37"/>
      <c r="V1" s="37"/>
      <c r="W1" s="37"/>
      <c r="X1" s="37"/>
      <c r="Y1" s="37"/>
      <c r="Z1" s="37"/>
      <c r="AA1" s="37"/>
      <c r="AB1" s="37"/>
      <c r="AC1" s="37"/>
      <c r="AD1" s="37"/>
    </row>
    <row r="2" spans="1:30" ht="16.5" thickBot="1">
      <c r="D2" s="17" t="s">
        <v>3</v>
      </c>
      <c r="E2" s="17" t="s">
        <v>5</v>
      </c>
      <c r="F2" s="17" t="s">
        <v>6</v>
      </c>
      <c r="G2" s="17" t="s">
        <v>7</v>
      </c>
      <c r="H2" s="17" t="s">
        <v>160</v>
      </c>
      <c r="I2" s="17" t="s">
        <v>8</v>
      </c>
      <c r="J2" s="17" t="s">
        <v>9</v>
      </c>
      <c r="K2" s="17" t="s">
        <v>20</v>
      </c>
      <c r="L2" s="17" t="s">
        <v>21</v>
      </c>
      <c r="M2" s="17" t="s">
        <v>22</v>
      </c>
      <c r="N2" s="17" t="s">
        <v>23</v>
      </c>
      <c r="O2" s="17" t="s">
        <v>24</v>
      </c>
      <c r="P2" s="17" t="s">
        <v>29</v>
      </c>
    </row>
    <row r="3" spans="1:30" s="21" customFormat="1">
      <c r="A3" s="19"/>
      <c r="B3"/>
      <c r="C3" s="11" t="s">
        <v>222</v>
      </c>
      <c r="D3"/>
      <c r="E3"/>
      <c r="F3"/>
      <c r="G3"/>
      <c r="H3"/>
      <c r="I3"/>
      <c r="J3"/>
      <c r="K3"/>
      <c r="L3"/>
      <c r="M3"/>
      <c r="N3"/>
      <c r="O3"/>
      <c r="P3"/>
    </row>
    <row r="4" spans="1:30" s="21" customFormat="1">
      <c r="A4" s="19"/>
      <c r="B4"/>
      <c r="C4" t="s">
        <v>223</v>
      </c>
      <c r="D4" s="35">
        <v>1.46</v>
      </c>
      <c r="E4" s="35">
        <v>1.4750000000000001</v>
      </c>
      <c r="F4" s="35">
        <v>1.6094198411861622</v>
      </c>
      <c r="G4" s="35">
        <v>1.6096335237739496</v>
      </c>
      <c r="H4" s="35">
        <v>1.6763377391063599</v>
      </c>
      <c r="I4" s="35">
        <v>1.6870758619614727</v>
      </c>
      <c r="J4" s="35">
        <v>1.6500539102253817</v>
      </c>
      <c r="K4" s="35">
        <v>1.6235862962624708</v>
      </c>
      <c r="L4" s="35"/>
      <c r="M4" s="35"/>
      <c r="N4" s="35"/>
      <c r="O4" s="35"/>
      <c r="P4" t="s">
        <v>231</v>
      </c>
    </row>
    <row r="5" spans="1:30" s="21" customFormat="1">
      <c r="A5" s="19"/>
      <c r="B5"/>
      <c r="C5" t="s">
        <v>224</v>
      </c>
      <c r="D5" s="35">
        <v>1.2470000000000001</v>
      </c>
      <c r="E5" s="35">
        <v>1.2490000000000001</v>
      </c>
      <c r="F5" s="35">
        <v>1.3592591366090467</v>
      </c>
      <c r="G5" s="35">
        <v>1.3577552968023641</v>
      </c>
      <c r="H5" s="35">
        <v>1.4100031991275528</v>
      </c>
      <c r="I5" s="35">
        <v>1.4170161124387952</v>
      </c>
      <c r="J5" s="35">
        <v>1.3867223500857688</v>
      </c>
      <c r="K5" s="35">
        <v>1.3711393055943593</v>
      </c>
      <c r="L5" s="35"/>
      <c r="M5" s="35"/>
      <c r="N5" s="35"/>
      <c r="O5" s="35"/>
      <c r="P5" t="s">
        <v>232</v>
      </c>
    </row>
    <row r="6" spans="1:30" s="21" customFormat="1">
      <c r="A6" s="19"/>
      <c r="B6"/>
      <c r="C6" t="s">
        <v>225</v>
      </c>
      <c r="D6" s="35">
        <v>1.9370000000000001</v>
      </c>
      <c r="E6" s="35">
        <v>1.827</v>
      </c>
      <c r="F6" s="35">
        <v>2.0144046878784287</v>
      </c>
      <c r="G6" s="35">
        <v>1.9737759047423571</v>
      </c>
      <c r="H6" s="35">
        <v>1.9981991958992911</v>
      </c>
      <c r="I6" s="35">
        <v>2.0467016674629477</v>
      </c>
      <c r="J6" s="35">
        <v>2.0675801085446994</v>
      </c>
      <c r="K6" s="35">
        <v>2.0359733625175442</v>
      </c>
      <c r="L6" s="35"/>
      <c r="M6" s="35"/>
      <c r="N6" s="35"/>
      <c r="O6" s="35"/>
      <c r="P6" t="s">
        <v>233</v>
      </c>
    </row>
    <row r="7" spans="1:30" s="21" customFormat="1">
      <c r="A7" s="19"/>
      <c r="B7"/>
      <c r="C7" t="s">
        <v>226</v>
      </c>
      <c r="D7" s="35">
        <v>1.655</v>
      </c>
      <c r="E7" s="35">
        <v>1.5469999999999999</v>
      </c>
      <c r="F7" s="35">
        <v>1.701295029896511</v>
      </c>
      <c r="G7" s="35">
        <v>1.6649160506308942</v>
      </c>
      <c r="H7" s="35">
        <v>1.6807276916727234</v>
      </c>
      <c r="I7" s="35">
        <v>1.7190745867103023</v>
      </c>
      <c r="J7" s="35">
        <v>1.7376156799144022</v>
      </c>
      <c r="K7" s="35">
        <v>1.7194054353114747</v>
      </c>
      <c r="L7" s="35"/>
      <c r="M7" s="35"/>
      <c r="N7" s="35"/>
      <c r="O7" s="35"/>
      <c r="P7" t="s">
        <v>234</v>
      </c>
    </row>
    <row r="8" spans="1:30" s="21" customFormat="1">
      <c r="A8" s="19"/>
      <c r="B8"/>
      <c r="C8" t="s">
        <v>227</v>
      </c>
      <c r="D8" s="35">
        <v>0.05</v>
      </c>
      <c r="E8" s="35">
        <v>4.3999999999999997E-2</v>
      </c>
      <c r="F8" s="35">
        <v>3.2064577854133545E-2</v>
      </c>
      <c r="G8" s="35">
        <v>3.3665459067740038E-2</v>
      </c>
      <c r="H8" s="35">
        <v>3.1535245526216657E-2</v>
      </c>
      <c r="I8" s="35">
        <v>3.2595711227111114E-2</v>
      </c>
      <c r="J8" s="35">
        <v>3.3824108674811233E-2</v>
      </c>
      <c r="K8" s="35">
        <v>3.3306296595994128E-2</v>
      </c>
      <c r="L8" s="35"/>
      <c r="M8" s="35"/>
      <c r="N8" s="35"/>
      <c r="O8" s="35"/>
      <c r="P8" t="s">
        <v>208</v>
      </c>
    </row>
    <row r="9" spans="1:30" s="21" customFormat="1">
      <c r="A9" s="19"/>
      <c r="B9"/>
      <c r="C9" t="s">
        <v>228</v>
      </c>
      <c r="D9" s="35">
        <v>1.1719999999999999</v>
      </c>
      <c r="E9" s="35">
        <v>1.169</v>
      </c>
      <c r="F9" s="35">
        <v>1.179521566030334</v>
      </c>
      <c r="G9" s="35">
        <v>1.1678597674872708</v>
      </c>
      <c r="H9" s="35">
        <v>1.1580771231139266</v>
      </c>
      <c r="I9" s="35">
        <v>1.1597040096123747</v>
      </c>
      <c r="J9" s="35">
        <v>1.1764180527428221</v>
      </c>
      <c r="K9" s="35">
        <v>1.1766056943442715</v>
      </c>
      <c r="L9" s="35"/>
      <c r="M9" s="35"/>
      <c r="N9" s="35"/>
      <c r="O9" s="35"/>
      <c r="P9" t="s">
        <v>235</v>
      </c>
    </row>
    <row r="11" spans="1:30" s="21" customFormat="1">
      <c r="A11" s="19"/>
      <c r="B11"/>
      <c r="C11" s="11" t="s">
        <v>229</v>
      </c>
      <c r="D11"/>
      <c r="E11"/>
      <c r="F11"/>
      <c r="G11"/>
      <c r="H11"/>
      <c r="I11"/>
      <c r="J11"/>
      <c r="K11"/>
      <c r="L11"/>
      <c r="M11"/>
      <c r="N11"/>
      <c r="O11"/>
      <c r="P11"/>
    </row>
    <row r="12" spans="1:30" s="21" customFormat="1">
      <c r="A12" s="19"/>
      <c r="B12"/>
      <c r="C12" t="s">
        <v>223</v>
      </c>
      <c r="D12" s="35">
        <v>2.4849999999999999</v>
      </c>
      <c r="E12" s="35">
        <v>2.1040000000000001</v>
      </c>
      <c r="F12" s="35">
        <v>2.1259556403213633</v>
      </c>
      <c r="G12" s="35">
        <v>2.0795213282223548</v>
      </c>
      <c r="H12" s="35">
        <v>2.0885298764020335</v>
      </c>
      <c r="I12" s="35">
        <v>2.213245972427579</v>
      </c>
      <c r="J12" s="35">
        <v>2.2292519768857932</v>
      </c>
      <c r="K12" s="35">
        <v>2.1345221568321904</v>
      </c>
      <c r="L12" s="35"/>
      <c r="M12" s="35"/>
      <c r="N12" s="35"/>
      <c r="O12" s="35"/>
      <c r="P12" t="s">
        <v>231</v>
      </c>
    </row>
    <row r="13" spans="1:30" s="21" customFormat="1">
      <c r="A13" s="19"/>
      <c r="B13"/>
      <c r="C13" t="s">
        <v>224</v>
      </c>
      <c r="D13" s="35">
        <v>1.9370000000000001</v>
      </c>
      <c r="E13" s="35">
        <v>1.615</v>
      </c>
      <c r="F13" s="35">
        <v>1.6141660029577753</v>
      </c>
      <c r="G13" s="35">
        <v>1.5677922913053886</v>
      </c>
      <c r="H13" s="35">
        <v>1.5720230409027491</v>
      </c>
      <c r="I13" s="35">
        <v>1.6565484289010994</v>
      </c>
      <c r="J13" s="35">
        <v>1.6464703798439824</v>
      </c>
      <c r="K13" s="35">
        <v>1.5833323241603232</v>
      </c>
      <c r="L13" s="35"/>
      <c r="M13" s="35"/>
      <c r="N13" s="35"/>
      <c r="O13" s="35"/>
      <c r="P13" t="s">
        <v>232</v>
      </c>
    </row>
    <row r="14" spans="1:30" s="21" customFormat="1">
      <c r="A14" s="19"/>
      <c r="B14"/>
      <c r="C14" t="s">
        <v>225</v>
      </c>
      <c r="D14" s="35">
        <v>2.621</v>
      </c>
      <c r="E14" s="35">
        <v>2.2269999999999999</v>
      </c>
      <c r="F14" s="35">
        <v>2.259021785157648</v>
      </c>
      <c r="G14" s="35">
        <v>2.2164051354007728</v>
      </c>
      <c r="H14" s="35">
        <v>2.2262089087320085</v>
      </c>
      <c r="I14" s="35">
        <v>2.3452709409369987</v>
      </c>
      <c r="J14" s="35">
        <v>2.3713813261477594</v>
      </c>
      <c r="K14" s="35">
        <v>2.2759304310679536</v>
      </c>
      <c r="L14" s="35"/>
      <c r="M14" s="35"/>
      <c r="N14" s="35"/>
      <c r="O14" s="35"/>
      <c r="P14" t="s">
        <v>233</v>
      </c>
    </row>
    <row r="15" spans="1:30" s="21" customFormat="1">
      <c r="A15" s="19"/>
      <c r="B15"/>
      <c r="C15" t="s">
        <v>226</v>
      </c>
      <c r="D15" s="35">
        <v>2.0419999999999998</v>
      </c>
      <c r="E15" s="35">
        <v>1.71</v>
      </c>
      <c r="F15" s="35">
        <v>1.7151986129829393</v>
      </c>
      <c r="G15" s="35">
        <v>1.6709917030095758</v>
      </c>
      <c r="H15" s="35">
        <v>1.6756531653828319</v>
      </c>
      <c r="I15" s="35">
        <v>1.75536516996134</v>
      </c>
      <c r="J15" s="35">
        <v>1.7514436022937994</v>
      </c>
      <c r="K15" s="35">
        <v>1.6882252580586958</v>
      </c>
      <c r="L15" s="35"/>
      <c r="M15" s="35"/>
      <c r="N15" s="35"/>
      <c r="O15" s="35"/>
      <c r="P15" t="s">
        <v>234</v>
      </c>
    </row>
    <row r="16" spans="1:30" s="21" customFormat="1">
      <c r="A16" s="19"/>
      <c r="B16"/>
      <c r="C16" t="s">
        <v>227</v>
      </c>
      <c r="D16" s="35">
        <v>0.44700000000000001</v>
      </c>
      <c r="E16" s="35">
        <v>0.42199999999999999</v>
      </c>
      <c r="F16" s="35">
        <v>0.4473735852069054</v>
      </c>
      <c r="G16" s="35">
        <v>0.44400876633217989</v>
      </c>
      <c r="H16" s="35">
        <v>0.45368392464585894</v>
      </c>
      <c r="I16" s="35">
        <v>0.46673027596915434</v>
      </c>
      <c r="J16" s="35">
        <v>0.4611426320146183</v>
      </c>
      <c r="K16" s="35">
        <v>0.45737232660138932</v>
      </c>
      <c r="L16" s="35"/>
      <c r="M16" s="35"/>
      <c r="N16" s="35"/>
      <c r="O16" s="35"/>
      <c r="P16" t="s">
        <v>208</v>
      </c>
    </row>
    <row r="17" spans="1:16" s="21" customFormat="1">
      <c r="A17" s="19"/>
      <c r="B17"/>
      <c r="C17" t="s">
        <v>228</v>
      </c>
      <c r="D17" s="35">
        <v>1.034</v>
      </c>
      <c r="E17" s="35">
        <v>1.044</v>
      </c>
      <c r="F17" s="35">
        <v>1.0585473806628078</v>
      </c>
      <c r="G17" s="35">
        <v>1.05536423926944</v>
      </c>
      <c r="H17" s="35">
        <v>1.045318123011574</v>
      </c>
      <c r="I17" s="35">
        <v>1.0520899824760055</v>
      </c>
      <c r="J17" s="35">
        <v>1.0731498799269383</v>
      </c>
      <c r="K17" s="35">
        <v>1.1030227267364927</v>
      </c>
      <c r="L17" s="35"/>
      <c r="M17" s="35"/>
      <c r="N17" s="35"/>
      <c r="O17" s="35"/>
      <c r="P17" t="s">
        <v>235</v>
      </c>
    </row>
    <row r="19" spans="1:16" s="21" customFormat="1">
      <c r="A19" s="19"/>
      <c r="B19"/>
      <c r="C19" s="11" t="s">
        <v>230</v>
      </c>
      <c r="D19"/>
      <c r="E19"/>
      <c r="F19"/>
      <c r="G19"/>
      <c r="H19"/>
      <c r="I19"/>
      <c r="J19"/>
      <c r="K19"/>
      <c r="L19"/>
      <c r="M19"/>
      <c r="N19"/>
      <c r="O19"/>
      <c r="P19"/>
    </row>
    <row r="20" spans="1:16" s="21" customFormat="1">
      <c r="A20" s="19"/>
      <c r="B20"/>
      <c r="C20" t="s">
        <v>223</v>
      </c>
      <c r="D20" s="35">
        <v>2.5249999999999999</v>
      </c>
      <c r="E20" s="35">
        <v>2.8519999999999999</v>
      </c>
      <c r="F20" s="35">
        <v>2.7877309061630831</v>
      </c>
      <c r="G20" s="35">
        <v>2.6965296902622851</v>
      </c>
      <c r="H20" s="35">
        <v>2.6607991477048478</v>
      </c>
      <c r="I20" s="35">
        <v>2.7049252240057609</v>
      </c>
      <c r="J20" s="35">
        <v>2.8225361201552115</v>
      </c>
      <c r="K20" s="35">
        <v>2.6947034981851337</v>
      </c>
      <c r="L20" s="35"/>
      <c r="M20" s="35"/>
      <c r="N20" s="35"/>
      <c r="O20" s="35"/>
      <c r="P20" t="s">
        <v>231</v>
      </c>
    </row>
    <row r="21" spans="1:16" s="21" customFormat="1">
      <c r="A21" s="19"/>
      <c r="B21"/>
      <c r="C21" t="s">
        <v>224</v>
      </c>
      <c r="D21" s="35">
        <v>2.2130000000000001</v>
      </c>
      <c r="E21" s="35">
        <v>2.552</v>
      </c>
      <c r="F21" s="35">
        <v>2.5245666199699652</v>
      </c>
      <c r="G21" s="35">
        <v>2.4363867448094547</v>
      </c>
      <c r="H21" s="35">
        <v>2.4005831730813312</v>
      </c>
      <c r="I21" s="35">
        <v>2.4217850436112873</v>
      </c>
      <c r="J21" s="35">
        <v>2.5084957127606025</v>
      </c>
      <c r="K21" s="35">
        <v>2.4120593669529904</v>
      </c>
      <c r="L21" s="35"/>
      <c r="M21" s="35"/>
      <c r="N21" s="35"/>
      <c r="O21" s="35"/>
      <c r="P21" t="s">
        <v>232</v>
      </c>
    </row>
    <row r="22" spans="1:16" s="21" customFormat="1">
      <c r="A22" s="19"/>
      <c r="B22"/>
      <c r="C22" t="s">
        <v>225</v>
      </c>
      <c r="D22" s="35">
        <v>2.6379999999999999</v>
      </c>
      <c r="E22" s="35">
        <v>2.9590000000000001</v>
      </c>
      <c r="F22" s="35">
        <v>2.9175603843347937</v>
      </c>
      <c r="G22" s="35">
        <v>2.8168995207895593</v>
      </c>
      <c r="H22" s="35">
        <v>2.7814250838412033</v>
      </c>
      <c r="I22" s="35">
        <v>2.8400845048602434</v>
      </c>
      <c r="J22" s="35">
        <v>2.9709882470968125</v>
      </c>
      <c r="K22" s="35">
        <v>2.8369785012719606</v>
      </c>
      <c r="L22" s="35"/>
      <c r="M22" s="35"/>
      <c r="N22" s="35"/>
      <c r="O22" s="35"/>
      <c r="P22" t="s">
        <v>233</v>
      </c>
    </row>
    <row r="23" spans="1:16" s="21" customFormat="1" ht="15" customHeight="1">
      <c r="A23" s="19"/>
      <c r="B23"/>
      <c r="C23" t="s">
        <v>226</v>
      </c>
      <c r="D23" s="35">
        <v>2.3119999999999998</v>
      </c>
      <c r="E23" s="35">
        <v>2.6469999999999998</v>
      </c>
      <c r="F23" s="35">
        <v>2.6421400795014449</v>
      </c>
      <c r="G23" s="35">
        <v>2.5451441082572441</v>
      </c>
      <c r="H23" s="35">
        <v>2.509412354260188</v>
      </c>
      <c r="I23" s="35">
        <v>2.5427964201823192</v>
      </c>
      <c r="J23" s="35">
        <v>2.6404307910485363</v>
      </c>
      <c r="K23" s="35">
        <v>2.5394113201864252</v>
      </c>
      <c r="L23" s="35"/>
      <c r="M23" s="35"/>
      <c r="N23" s="35"/>
      <c r="O23" s="35"/>
      <c r="P23" t="s">
        <v>234</v>
      </c>
    </row>
    <row r="24" spans="1:16" s="21" customFormat="1" ht="15" customHeight="1">
      <c r="A24" s="19"/>
      <c r="B24"/>
      <c r="C24" t="s">
        <v>227</v>
      </c>
      <c r="D24" s="35">
        <v>0.23799999999999999</v>
      </c>
      <c r="E24" s="35">
        <v>0.318</v>
      </c>
      <c r="F24" s="35">
        <v>0.34293854799803158</v>
      </c>
      <c r="G24" s="35">
        <v>0.30359751745102825</v>
      </c>
      <c r="H24" s="35">
        <v>0.29062631835880492</v>
      </c>
      <c r="I24" s="35">
        <v>0.30266854695626588</v>
      </c>
      <c r="J24" s="35">
        <v>0.32399682319143264</v>
      </c>
      <c r="K24" s="35">
        <v>0.32458231993668119</v>
      </c>
      <c r="L24" s="35"/>
      <c r="M24" s="35"/>
      <c r="N24" s="35"/>
      <c r="O24" s="35"/>
      <c r="P24" t="s">
        <v>208</v>
      </c>
    </row>
    <row r="25" spans="1:16" s="21" customFormat="1" ht="15" customHeight="1">
      <c r="A25" s="19"/>
      <c r="B25"/>
      <c r="C25" t="s">
        <v>228</v>
      </c>
      <c r="D25" s="35">
        <v>1.423</v>
      </c>
      <c r="E25" s="35">
        <v>1.409</v>
      </c>
      <c r="F25" s="35">
        <v>1.4538679184511822</v>
      </c>
      <c r="G25" s="35">
        <v>1.45207015777072</v>
      </c>
      <c r="H25" s="35">
        <v>1.4589189299343976</v>
      </c>
      <c r="I25" s="35">
        <v>1.3545259183491858</v>
      </c>
      <c r="J25" s="35">
        <v>1.1618120988746439</v>
      </c>
      <c r="K25" s="35">
        <v>1.1692085610201643</v>
      </c>
      <c r="L25" s="35"/>
      <c r="M25" s="35"/>
      <c r="N25" s="35"/>
      <c r="O25" s="35"/>
      <c r="P25" t="s">
        <v>235</v>
      </c>
    </row>
    <row r="26" spans="1:16" ht="15" customHeight="1"/>
    <row r="27" spans="1:16" ht="15" customHeight="1"/>
    <row r="28" spans="1:16" ht="15" customHeight="1"/>
    <row r="29" spans="1:16" ht="15" customHeight="1"/>
  </sheetData>
  <mergeCells count="1">
    <mergeCell ref="A1:P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3"/>
  <sheetViews>
    <sheetView showGridLines="0" zoomScale="85" zoomScaleNormal="85" workbookViewId="0">
      <pane xSplit="2" ySplit="4" topLeftCell="F5" activePane="bottomRight" state="frozen"/>
      <selection pane="topRight" activeCell="C1" sqref="C1"/>
      <selection pane="bottomLeft" activeCell="A5" sqref="A5"/>
      <selection pane="bottomRight" activeCell="J52" sqref="J52:J53"/>
    </sheetView>
  </sheetViews>
  <sheetFormatPr defaultRowHeight="15"/>
  <cols>
    <col min="1" max="1" width="9.140625" style="8"/>
    <col min="2" max="2" width="79.42578125" style="6" bestFit="1" customWidth="1"/>
    <col min="3" max="3" width="17.5703125" style="7" bestFit="1" customWidth="1"/>
    <col min="4" max="4" width="21" style="38" bestFit="1" customWidth="1"/>
    <col min="5" max="14" width="26.140625" style="6" customWidth="1"/>
    <col min="15" max="15" width="61.140625" style="6" bestFit="1" customWidth="1"/>
    <col min="16" max="52" width="26.140625" style="6" customWidth="1"/>
    <col min="53" max="53" width="0" style="6" hidden="1" customWidth="1"/>
    <col min="54" max="54" width="21.5703125" style="6" customWidth="1"/>
    <col min="55" max="16384" width="9.140625" style="6"/>
  </cols>
  <sheetData>
    <row r="1" spans="1:49" s="9" customFormat="1">
      <c r="A1" s="8"/>
      <c r="C1" s="7"/>
      <c r="D1" s="38"/>
      <c r="O1" s="7" t="s">
        <v>39</v>
      </c>
    </row>
    <row r="2" spans="1:49" s="9" customFormat="1" ht="38.25" customHeight="1" thickBot="1">
      <c r="A2" s="48" t="s">
        <v>128</v>
      </c>
      <c r="B2" s="49"/>
      <c r="C2" s="49"/>
      <c r="D2" s="49"/>
      <c r="E2" s="49"/>
      <c r="F2" s="49"/>
      <c r="G2" s="49"/>
      <c r="H2" s="49"/>
      <c r="I2" s="49"/>
      <c r="J2" s="49"/>
      <c r="K2" s="49"/>
      <c r="L2" s="49"/>
      <c r="M2" s="49"/>
      <c r="N2" s="49"/>
      <c r="O2" s="50"/>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row>
    <row r="3" spans="1:49" ht="39.75" customHeight="1" thickBot="1">
      <c r="A3" s="45" t="s">
        <v>381</v>
      </c>
      <c r="B3" s="46"/>
      <c r="C3" s="46"/>
      <c r="D3" s="46"/>
      <c r="E3" s="46"/>
      <c r="F3" s="46"/>
      <c r="G3" s="46"/>
      <c r="H3" s="46"/>
      <c r="I3" s="46"/>
      <c r="J3" s="46"/>
      <c r="K3" s="46"/>
      <c r="L3" s="46"/>
      <c r="M3" s="46"/>
      <c r="N3" s="46"/>
      <c r="O3" s="47"/>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row>
    <row r="4" spans="1:49" ht="15.75" customHeight="1" thickBot="1">
      <c r="A4" s="17" t="s">
        <v>2</v>
      </c>
      <c r="B4" s="17" t="s">
        <v>38</v>
      </c>
      <c r="C4" s="17" t="s">
        <v>3</v>
      </c>
      <c r="D4" s="39" t="s">
        <v>5</v>
      </c>
      <c r="E4" s="17" t="s">
        <v>6</v>
      </c>
      <c r="F4" s="17" t="s">
        <v>7</v>
      </c>
      <c r="G4" s="17" t="s">
        <v>160</v>
      </c>
      <c r="H4" s="17" t="s">
        <v>8</v>
      </c>
      <c r="I4" s="17" t="s">
        <v>9</v>
      </c>
      <c r="J4" s="17" t="s">
        <v>20</v>
      </c>
      <c r="K4" s="17" t="s">
        <v>21</v>
      </c>
      <c r="L4" s="17" t="s">
        <v>22</v>
      </c>
      <c r="M4" s="17" t="s">
        <v>23</v>
      </c>
      <c r="N4" s="17" t="s">
        <v>24</v>
      </c>
      <c r="O4" s="17" t="s">
        <v>29</v>
      </c>
    </row>
    <row r="5" spans="1:49">
      <c r="A5" s="8">
        <v>1</v>
      </c>
      <c r="B5" s="6" t="s">
        <v>30</v>
      </c>
      <c r="C5" s="38">
        <v>47363490.795250006</v>
      </c>
      <c r="D5" s="38">
        <v>45336782.910549998</v>
      </c>
      <c r="E5" s="38">
        <v>45110758.490230002</v>
      </c>
      <c r="F5" s="38">
        <v>43512493.225679994</v>
      </c>
      <c r="G5" s="38">
        <v>43644456.608390003</v>
      </c>
      <c r="H5" s="38">
        <v>42552751.51461</v>
      </c>
      <c r="I5" s="38">
        <v>41876100.010930009</v>
      </c>
      <c r="J5" s="38">
        <v>41569552.204590015</v>
      </c>
      <c r="K5" s="38"/>
      <c r="L5" s="38"/>
      <c r="M5" s="38"/>
      <c r="N5" s="38"/>
      <c r="O5" s="38" t="s">
        <v>31</v>
      </c>
    </row>
    <row r="6" spans="1:49">
      <c r="A6" s="8">
        <v>2</v>
      </c>
      <c r="B6" s="6" t="s">
        <v>32</v>
      </c>
      <c r="C6" s="38">
        <v>83810840.024750039</v>
      </c>
      <c r="D6" s="38">
        <v>86221757.231039986</v>
      </c>
      <c r="E6" s="38">
        <v>88528833.545150027</v>
      </c>
      <c r="F6" s="38">
        <v>89943555.378729999</v>
      </c>
      <c r="G6" s="38">
        <v>88720391.118259966</v>
      </c>
      <c r="H6" s="38">
        <v>91351684.041410014</v>
      </c>
      <c r="I6" s="38">
        <v>97211911.56344001</v>
      </c>
      <c r="J6" s="38">
        <v>102314896.51459002</v>
      </c>
      <c r="K6" s="38"/>
      <c r="L6" s="38"/>
      <c r="M6" s="38"/>
      <c r="N6" s="38"/>
      <c r="O6" s="38" t="s">
        <v>33</v>
      </c>
    </row>
    <row r="7" spans="1:49">
      <c r="A7" s="8">
        <v>3</v>
      </c>
      <c r="B7" s="6" t="s">
        <v>34</v>
      </c>
      <c r="C7" s="38">
        <v>25006824.373369992</v>
      </c>
      <c r="D7" s="38">
        <v>26508634.149270006</v>
      </c>
      <c r="E7" s="38">
        <v>26198449.164719999</v>
      </c>
      <c r="F7" s="38">
        <v>25747311.92622</v>
      </c>
      <c r="G7" s="38">
        <v>26643821.793009993</v>
      </c>
      <c r="H7" s="38">
        <v>27378339.402720004</v>
      </c>
      <c r="I7" s="38">
        <v>27870086.652929999</v>
      </c>
      <c r="J7" s="38">
        <v>28705846.613600001</v>
      </c>
      <c r="K7" s="38"/>
      <c r="L7" s="38"/>
      <c r="M7" s="38"/>
      <c r="N7" s="38"/>
      <c r="O7" s="38" t="s">
        <v>35</v>
      </c>
    </row>
    <row r="8" spans="1:49">
      <c r="A8" s="8">
        <v>4</v>
      </c>
      <c r="B8" s="6" t="s">
        <v>36</v>
      </c>
      <c r="C8" s="38">
        <v>44617407.499000005</v>
      </c>
      <c r="D8" s="38">
        <v>44528645.705590017</v>
      </c>
      <c r="E8" s="38">
        <v>46684395.320989996</v>
      </c>
      <c r="F8" s="38">
        <v>48843224.394960001</v>
      </c>
      <c r="G8" s="38">
        <v>49189135.292100005</v>
      </c>
      <c r="H8" s="38">
        <v>50269972.471000008</v>
      </c>
      <c r="I8" s="38">
        <v>52351528.261419997</v>
      </c>
      <c r="J8" s="38">
        <v>54309559.23973</v>
      </c>
      <c r="K8" s="38"/>
      <c r="L8" s="38"/>
      <c r="M8" s="38"/>
      <c r="N8" s="38"/>
      <c r="O8" s="38" t="s">
        <v>37</v>
      </c>
    </row>
    <row r="9" spans="1:49">
      <c r="A9" s="8">
        <v>5</v>
      </c>
      <c r="B9" s="6" t="s">
        <v>40</v>
      </c>
      <c r="C9" s="38">
        <v>1351099.1725099999</v>
      </c>
      <c r="D9" s="38">
        <v>1345502.9174200001</v>
      </c>
      <c r="E9" s="38">
        <v>1283952.1674200001</v>
      </c>
      <c r="F9" s="38">
        <v>1266481.1752599999</v>
      </c>
      <c r="G9" s="38">
        <v>1313933.10247</v>
      </c>
      <c r="H9" s="38">
        <v>1000509.4724699999</v>
      </c>
      <c r="I9" s="38">
        <v>1013433.12913</v>
      </c>
      <c r="J9" s="38">
        <v>992897.44</v>
      </c>
      <c r="K9" s="38"/>
      <c r="L9" s="38"/>
      <c r="M9" s="38"/>
      <c r="N9" s="38"/>
      <c r="O9" s="38" t="s">
        <v>41</v>
      </c>
    </row>
    <row r="10" spans="1:49">
      <c r="A10" s="8">
        <v>6</v>
      </c>
      <c r="B10" s="6" t="s">
        <v>42</v>
      </c>
      <c r="C10" s="38">
        <v>0</v>
      </c>
      <c r="D10" s="38">
        <v>0</v>
      </c>
      <c r="E10" s="38">
        <v>0</v>
      </c>
      <c r="F10" s="38">
        <v>0</v>
      </c>
      <c r="G10" s="38">
        <v>0</v>
      </c>
      <c r="H10" s="38">
        <v>0</v>
      </c>
      <c r="I10" s="38">
        <v>0</v>
      </c>
      <c r="J10" s="38">
        <v>0</v>
      </c>
      <c r="K10" s="38"/>
      <c r="L10" s="38"/>
      <c r="M10" s="38"/>
      <c r="N10" s="38"/>
      <c r="O10" s="38" t="s">
        <v>43</v>
      </c>
    </row>
    <row r="11" spans="1:49">
      <c r="A11" s="8">
        <v>7</v>
      </c>
      <c r="B11" s="6" t="s">
        <v>44</v>
      </c>
      <c r="C11" s="38">
        <v>0</v>
      </c>
      <c r="D11" s="38">
        <v>0</v>
      </c>
      <c r="E11" s="38">
        <v>0</v>
      </c>
      <c r="F11" s="38">
        <v>0</v>
      </c>
      <c r="G11" s="38">
        <v>0</v>
      </c>
      <c r="H11" s="38">
        <v>0</v>
      </c>
      <c r="I11" s="38">
        <v>0</v>
      </c>
      <c r="J11" s="38">
        <v>0</v>
      </c>
      <c r="K11" s="38"/>
      <c r="L11" s="38"/>
      <c r="M11" s="38"/>
      <c r="N11" s="38"/>
      <c r="O11" s="38" t="s">
        <v>45</v>
      </c>
    </row>
    <row r="12" spans="1:49">
      <c r="A12" s="8">
        <v>8</v>
      </c>
      <c r="B12" s="6" t="s">
        <v>46</v>
      </c>
      <c r="C12" s="38">
        <v>69812460.021329984</v>
      </c>
      <c r="D12" s="38">
        <v>71489157.079930022</v>
      </c>
      <c r="E12" s="38">
        <v>75557320.621779993</v>
      </c>
      <c r="F12" s="38">
        <v>78715864.224899977</v>
      </c>
      <c r="G12" s="38">
        <v>80701332.709050015</v>
      </c>
      <c r="H12" s="38">
        <v>85911416.59029001</v>
      </c>
      <c r="I12" s="38">
        <v>90941830.311889991</v>
      </c>
      <c r="J12" s="38">
        <v>89426597.252190024</v>
      </c>
      <c r="K12" s="38"/>
      <c r="L12" s="38"/>
      <c r="M12" s="38"/>
      <c r="N12" s="38"/>
      <c r="O12" s="38" t="s">
        <v>47</v>
      </c>
    </row>
    <row r="13" spans="1:49">
      <c r="A13" s="8">
        <v>9</v>
      </c>
      <c r="B13" s="6" t="s">
        <v>48</v>
      </c>
      <c r="C13" s="38">
        <v>15098.634180000001</v>
      </c>
      <c r="D13" s="38">
        <v>15187.56401</v>
      </c>
      <c r="E13" s="38">
        <v>15247.290199999999</v>
      </c>
      <c r="F13" s="38">
        <v>14714.761</v>
      </c>
      <c r="G13" s="38">
        <v>14770.48083</v>
      </c>
      <c r="H13" s="38">
        <v>15406.465789999998</v>
      </c>
      <c r="I13" s="38">
        <v>15079.718800000001</v>
      </c>
      <c r="J13" s="38">
        <v>11760.695</v>
      </c>
      <c r="K13" s="38"/>
      <c r="L13" s="38"/>
      <c r="M13" s="38"/>
      <c r="N13" s="38"/>
      <c r="O13" s="38" t="s">
        <v>49</v>
      </c>
    </row>
    <row r="14" spans="1:49">
      <c r="A14" s="8">
        <v>10</v>
      </c>
      <c r="B14" s="6" t="s">
        <v>50</v>
      </c>
      <c r="C14" s="38">
        <v>0</v>
      </c>
      <c r="D14" s="38">
        <v>0</v>
      </c>
      <c r="E14" s="38">
        <v>0</v>
      </c>
      <c r="F14" s="38">
        <v>0</v>
      </c>
      <c r="G14" s="38">
        <v>0</v>
      </c>
      <c r="H14" s="38">
        <v>0</v>
      </c>
      <c r="I14" s="38">
        <v>0</v>
      </c>
      <c r="J14" s="38">
        <v>0</v>
      </c>
      <c r="K14" s="38"/>
      <c r="L14" s="38"/>
      <c r="M14" s="38"/>
      <c r="N14" s="38"/>
      <c r="O14" s="38" t="s">
        <v>51</v>
      </c>
    </row>
    <row r="15" spans="1:49">
      <c r="A15" s="8">
        <v>11</v>
      </c>
      <c r="B15" s="6" t="s">
        <v>52</v>
      </c>
      <c r="C15" s="38">
        <v>3676335.4815000002</v>
      </c>
      <c r="D15" s="38">
        <v>3714468.0569799999</v>
      </c>
      <c r="E15" s="38">
        <v>3683170.6380199995</v>
      </c>
      <c r="F15" s="38">
        <v>3953247.6989699998</v>
      </c>
      <c r="G15" s="38">
        <v>3915192.0669600004</v>
      </c>
      <c r="H15" s="38">
        <v>3929285.1809200002</v>
      </c>
      <c r="I15" s="38">
        <v>4140668.4481499996</v>
      </c>
      <c r="J15" s="38">
        <v>4142875.3728900002</v>
      </c>
      <c r="K15" s="38"/>
      <c r="L15" s="38"/>
      <c r="M15" s="38"/>
      <c r="N15" s="38"/>
      <c r="O15" s="38" t="s">
        <v>53</v>
      </c>
    </row>
    <row r="16" spans="1:49">
      <c r="A16" s="8">
        <v>12</v>
      </c>
      <c r="B16" s="6" t="s">
        <v>54</v>
      </c>
      <c r="C16" s="38">
        <v>8998514.8607900012</v>
      </c>
      <c r="D16" s="38">
        <v>8997431.3994600009</v>
      </c>
      <c r="E16" s="38">
        <v>9885396.4026099984</v>
      </c>
      <c r="F16" s="38">
        <v>9889469.6351499967</v>
      </c>
      <c r="G16" s="38">
        <v>9894786.7579999994</v>
      </c>
      <c r="H16" s="38">
        <v>9932876.4137900006</v>
      </c>
      <c r="I16" s="38">
        <v>9971732.60616</v>
      </c>
      <c r="J16" s="38">
        <v>9977358.7411100026</v>
      </c>
      <c r="K16" s="38"/>
      <c r="L16" s="38"/>
      <c r="M16" s="38"/>
      <c r="N16" s="38"/>
      <c r="O16" s="38" t="s">
        <v>55</v>
      </c>
    </row>
    <row r="17" spans="1:15">
      <c r="A17" s="8">
        <v>13</v>
      </c>
      <c r="B17" s="6" t="s">
        <v>56</v>
      </c>
      <c r="C17" s="38">
        <v>110000</v>
      </c>
      <c r="D17" s="38">
        <v>127000</v>
      </c>
      <c r="E17" s="38">
        <v>127000</v>
      </c>
      <c r="F17" s="38">
        <v>137000</v>
      </c>
      <c r="G17" s="38">
        <v>137000</v>
      </c>
      <c r="H17" s="38">
        <v>137000</v>
      </c>
      <c r="I17" s="38">
        <v>137000</v>
      </c>
      <c r="J17" s="38">
        <v>97000</v>
      </c>
      <c r="K17" s="38"/>
      <c r="L17" s="38"/>
      <c r="M17" s="38"/>
      <c r="N17" s="38"/>
      <c r="O17" s="38" t="s">
        <v>57</v>
      </c>
    </row>
    <row r="18" spans="1:15">
      <c r="A18" s="8">
        <v>14</v>
      </c>
      <c r="B18" s="6" t="s">
        <v>58</v>
      </c>
      <c r="C18" s="38">
        <v>0</v>
      </c>
      <c r="D18" s="38">
        <v>0</v>
      </c>
      <c r="E18" s="38">
        <v>0</v>
      </c>
      <c r="F18" s="38">
        <v>0</v>
      </c>
      <c r="G18" s="38">
        <v>0</v>
      </c>
      <c r="H18" s="38">
        <v>0</v>
      </c>
      <c r="I18" s="38">
        <v>0</v>
      </c>
      <c r="J18" s="38">
        <v>0</v>
      </c>
      <c r="K18" s="38"/>
      <c r="L18" s="38"/>
      <c r="M18" s="38"/>
      <c r="N18" s="38"/>
      <c r="O18" s="38" t="s">
        <v>59</v>
      </c>
    </row>
    <row r="19" spans="1:15">
      <c r="A19" s="8">
        <v>15</v>
      </c>
      <c r="B19" s="6" t="s">
        <v>60</v>
      </c>
      <c r="C19" s="38">
        <v>159033.80144000001</v>
      </c>
      <c r="D19" s="38">
        <v>158179.14833999999</v>
      </c>
      <c r="E19" s="38">
        <v>151988.48168000003</v>
      </c>
      <c r="F19" s="38">
        <v>156395.97488999998</v>
      </c>
      <c r="G19" s="38">
        <v>158492.19131999998</v>
      </c>
      <c r="H19" s="38">
        <v>149684.34102000002</v>
      </c>
      <c r="I19" s="38">
        <v>148200.19447000002</v>
      </c>
      <c r="J19" s="38">
        <v>147706.71305000002</v>
      </c>
      <c r="K19" s="38"/>
      <c r="L19" s="38"/>
      <c r="M19" s="38"/>
      <c r="N19" s="38"/>
      <c r="O19" s="38" t="s">
        <v>61</v>
      </c>
    </row>
    <row r="20" spans="1:15">
      <c r="A20" s="8">
        <v>16</v>
      </c>
      <c r="B20" s="6" t="s">
        <v>62</v>
      </c>
      <c r="C20" s="38">
        <v>371566.07898000005</v>
      </c>
      <c r="D20" s="38">
        <v>377553.28495</v>
      </c>
      <c r="E20" s="38">
        <v>377608.81288000004</v>
      </c>
      <c r="F20" s="38">
        <v>383730.69452000008</v>
      </c>
      <c r="G20" s="38">
        <v>387583.26381000003</v>
      </c>
      <c r="H20" s="38">
        <v>388798.16631000006</v>
      </c>
      <c r="I20" s="38">
        <v>388967.37233000004</v>
      </c>
      <c r="J20" s="38">
        <v>403806.08132</v>
      </c>
      <c r="K20" s="38"/>
      <c r="L20" s="38"/>
      <c r="M20" s="38"/>
      <c r="N20" s="38"/>
      <c r="O20" s="38" t="s">
        <v>63</v>
      </c>
    </row>
    <row r="21" spans="1:15">
      <c r="A21" s="8">
        <v>17</v>
      </c>
      <c r="B21" s="6" t="s">
        <v>64</v>
      </c>
      <c r="C21" s="38">
        <v>285292670.74352998</v>
      </c>
      <c r="D21" s="38">
        <v>288820299.44796002</v>
      </c>
      <c r="E21" s="38">
        <v>297604120.93611008</v>
      </c>
      <c r="F21" s="38">
        <v>302563489.09072983</v>
      </c>
      <c r="G21" s="38">
        <v>304720895.38465989</v>
      </c>
      <c r="H21" s="38">
        <v>313017724.06077987</v>
      </c>
      <c r="I21" s="38">
        <v>326066538.27008992</v>
      </c>
      <c r="J21" s="38">
        <v>332099856.86850989</v>
      </c>
      <c r="K21" s="38"/>
      <c r="L21" s="38"/>
      <c r="M21" s="38"/>
      <c r="N21" s="38"/>
      <c r="O21" s="38" t="s">
        <v>65</v>
      </c>
    </row>
    <row r="22" spans="1:15">
      <c r="A22" s="8">
        <v>18</v>
      </c>
      <c r="B22" s="6" t="s">
        <v>66</v>
      </c>
      <c r="C22" s="38">
        <v>5713541.5452999994</v>
      </c>
      <c r="D22" s="38">
        <v>6802273.9534900011</v>
      </c>
      <c r="E22" s="38">
        <v>6254289.9935299987</v>
      </c>
      <c r="F22" s="38">
        <v>5999376.040169999</v>
      </c>
      <c r="G22" s="38">
        <v>5795920.837199999</v>
      </c>
      <c r="H22" s="38">
        <v>5877809.776949998</v>
      </c>
      <c r="I22" s="38">
        <v>5541122.0465599997</v>
      </c>
      <c r="J22" s="38">
        <v>5900379.8885400007</v>
      </c>
      <c r="K22" s="38"/>
      <c r="L22" s="38"/>
      <c r="M22" s="38"/>
      <c r="N22" s="38"/>
      <c r="O22" s="38" t="s">
        <v>92</v>
      </c>
    </row>
    <row r="23" spans="1:15">
      <c r="A23" s="8">
        <v>19</v>
      </c>
      <c r="B23" s="6" t="s">
        <v>67</v>
      </c>
      <c r="C23" s="38">
        <v>5559316.5179499993</v>
      </c>
      <c r="D23" s="38">
        <v>5578563.2219199985</v>
      </c>
      <c r="E23" s="38">
        <v>5261997.628680001</v>
      </c>
      <c r="F23" s="38">
        <v>5074937.7975700004</v>
      </c>
      <c r="G23" s="38">
        <v>4826184.2779799998</v>
      </c>
      <c r="H23" s="38">
        <v>4664340.6943800021</v>
      </c>
      <c r="I23" s="38">
        <v>4629472.7973700007</v>
      </c>
      <c r="J23" s="38">
        <v>4444203.6633800017</v>
      </c>
      <c r="K23" s="38"/>
      <c r="L23" s="38"/>
      <c r="M23" s="38"/>
      <c r="N23" s="38"/>
      <c r="O23" s="38" t="s">
        <v>93</v>
      </c>
    </row>
    <row r="24" spans="1:15">
      <c r="A24" s="8">
        <v>20</v>
      </c>
      <c r="B24" s="6" t="s">
        <v>68</v>
      </c>
      <c r="C24" s="38">
        <v>9943.86276</v>
      </c>
      <c r="D24" s="38">
        <v>10467.623680000001</v>
      </c>
      <c r="E24" s="38">
        <v>11000</v>
      </c>
      <c r="F24" s="38">
        <v>11036.551179999999</v>
      </c>
      <c r="G24" s="38">
        <v>11236.111199999999</v>
      </c>
      <c r="H24" s="38">
        <v>5482.5617300000004</v>
      </c>
      <c r="I24" s="38">
        <v>6342.9929700000002</v>
      </c>
      <c r="J24" s="38">
        <v>5276.2123100000008</v>
      </c>
      <c r="K24" s="38"/>
      <c r="L24" s="38"/>
      <c r="M24" s="38"/>
      <c r="N24" s="38"/>
      <c r="O24" s="38" t="s">
        <v>94</v>
      </c>
    </row>
    <row r="25" spans="1:15">
      <c r="A25" s="8">
        <v>21</v>
      </c>
      <c r="B25" s="6" t="s">
        <v>69</v>
      </c>
      <c r="C25" s="38">
        <v>3904349.6211100006</v>
      </c>
      <c r="D25" s="38">
        <v>4045916.5430799997</v>
      </c>
      <c r="E25" s="38">
        <v>3950851.4882700006</v>
      </c>
      <c r="F25" s="38">
        <v>16471951.071169995</v>
      </c>
      <c r="G25" s="38">
        <v>16560247.358539997</v>
      </c>
      <c r="H25" s="38">
        <v>16658782.783340001</v>
      </c>
      <c r="I25" s="38">
        <v>16770992.930189993</v>
      </c>
      <c r="J25" s="38">
        <v>16790406.828030005</v>
      </c>
      <c r="K25" s="38"/>
      <c r="L25" s="38"/>
      <c r="M25" s="38"/>
      <c r="N25" s="38"/>
      <c r="O25" s="38" t="s">
        <v>95</v>
      </c>
    </row>
    <row r="26" spans="1:15">
      <c r="A26" s="8">
        <v>22</v>
      </c>
      <c r="B26" s="6" t="s">
        <v>70</v>
      </c>
      <c r="C26" s="38">
        <v>517430.57131999993</v>
      </c>
      <c r="D26" s="38">
        <v>363117.56202000001</v>
      </c>
      <c r="E26" s="38">
        <v>542929.59028000012</v>
      </c>
      <c r="F26" s="38">
        <v>389756.14631999994</v>
      </c>
      <c r="G26" s="38">
        <v>396526.63167999999</v>
      </c>
      <c r="H26" s="38">
        <v>618969.02967000008</v>
      </c>
      <c r="I26" s="38">
        <v>178854.88037999999</v>
      </c>
      <c r="J26" s="38">
        <v>188463.16701</v>
      </c>
      <c r="K26" s="38"/>
      <c r="L26" s="38"/>
      <c r="M26" s="38"/>
      <c r="N26" s="38"/>
      <c r="O26" s="38" t="s">
        <v>96</v>
      </c>
    </row>
    <row r="27" spans="1:15">
      <c r="A27" s="8">
        <v>23</v>
      </c>
      <c r="B27" s="6" t="s">
        <v>71</v>
      </c>
      <c r="C27" s="38">
        <v>2065875.2851000004</v>
      </c>
      <c r="D27" s="38">
        <v>2078578.26101</v>
      </c>
      <c r="E27" s="38">
        <v>1981958.9333600004</v>
      </c>
      <c r="F27" s="38">
        <v>2064892.0678199998</v>
      </c>
      <c r="G27" s="38">
        <v>2314809.9618599997</v>
      </c>
      <c r="H27" s="38">
        <v>2397847.4938700013</v>
      </c>
      <c r="I27" s="38">
        <v>2279904.6305300007</v>
      </c>
      <c r="J27" s="38">
        <v>2353616.5817400017</v>
      </c>
      <c r="K27" s="38"/>
      <c r="L27" s="38"/>
      <c r="M27" s="38"/>
      <c r="N27" s="38"/>
      <c r="O27" s="38" t="s">
        <v>97</v>
      </c>
    </row>
    <row r="28" spans="1:15">
      <c r="A28" s="8">
        <v>24</v>
      </c>
      <c r="B28" s="6" t="s">
        <v>72</v>
      </c>
      <c r="C28" s="38">
        <v>1858039.7480799996</v>
      </c>
      <c r="D28" s="38">
        <v>1876137.9155900001</v>
      </c>
      <c r="E28" s="38">
        <v>1840188.2696599998</v>
      </c>
      <c r="F28" s="38">
        <v>1872312.5841000001</v>
      </c>
      <c r="G28" s="38">
        <v>1876878.0975000001</v>
      </c>
      <c r="H28" s="38">
        <v>1866445.8811499993</v>
      </c>
      <c r="I28" s="38">
        <v>1870899.5177999998</v>
      </c>
      <c r="J28" s="38">
        <v>1905172.57919</v>
      </c>
      <c r="K28" s="38"/>
      <c r="L28" s="38"/>
      <c r="M28" s="38"/>
      <c r="N28" s="38"/>
      <c r="O28" s="38" t="s">
        <v>98</v>
      </c>
    </row>
    <row r="29" spans="1:15">
      <c r="A29" s="8">
        <v>25</v>
      </c>
      <c r="B29" s="6" t="s">
        <v>73</v>
      </c>
      <c r="C29" s="38">
        <v>4838374.4891800005</v>
      </c>
      <c r="D29" s="38">
        <v>4842019.4723399999</v>
      </c>
      <c r="E29" s="38">
        <v>4820641.1690500006</v>
      </c>
      <c r="F29" s="38">
        <v>4836836.4288999997</v>
      </c>
      <c r="G29" s="38">
        <v>5245396.2240399998</v>
      </c>
      <c r="H29" s="38">
        <v>5269801.5866100006</v>
      </c>
      <c r="I29" s="38">
        <v>5237543.9143599998</v>
      </c>
      <c r="J29" s="38">
        <v>5403317.5102500003</v>
      </c>
      <c r="K29" s="38"/>
      <c r="L29" s="38"/>
      <c r="M29" s="38"/>
      <c r="N29" s="38"/>
      <c r="O29" s="38" t="s">
        <v>99</v>
      </c>
    </row>
    <row r="30" spans="1:15">
      <c r="A30" s="8">
        <v>26</v>
      </c>
      <c r="B30" s="6" t="s">
        <v>74</v>
      </c>
      <c r="C30" s="38">
        <v>1406819.4387799997</v>
      </c>
      <c r="D30" s="38">
        <v>1515293.5672999998</v>
      </c>
      <c r="E30" s="38">
        <v>1546391.3099499999</v>
      </c>
      <c r="F30" s="38">
        <v>1532121.68175</v>
      </c>
      <c r="G30" s="38">
        <v>1518491.1805099999</v>
      </c>
      <c r="H30" s="38">
        <v>1500630.3209500005</v>
      </c>
      <c r="I30" s="38">
        <v>1500866.0217700005</v>
      </c>
      <c r="J30" s="38">
        <v>1591489.06559</v>
      </c>
      <c r="K30" s="38"/>
      <c r="L30" s="38"/>
      <c r="M30" s="38"/>
      <c r="N30" s="38"/>
      <c r="O30" s="38" t="s">
        <v>100</v>
      </c>
    </row>
    <row r="31" spans="1:15">
      <c r="A31" s="8">
        <v>27</v>
      </c>
      <c r="B31" s="6" t="s">
        <v>75</v>
      </c>
      <c r="C31" s="38">
        <v>24878339.82156999</v>
      </c>
      <c r="D31" s="38">
        <v>24087660.616299994</v>
      </c>
      <c r="E31" s="38">
        <v>24052991.246579997</v>
      </c>
      <c r="F31" s="38">
        <v>11824232.641139999</v>
      </c>
      <c r="G31" s="38">
        <v>12180654.795299999</v>
      </c>
      <c r="H31" s="38">
        <v>11284669.753590003</v>
      </c>
      <c r="I31" s="38">
        <v>12683591.686570004</v>
      </c>
      <c r="J31" s="38">
        <v>12881397.37253</v>
      </c>
      <c r="K31" s="38"/>
      <c r="L31" s="38"/>
      <c r="M31" s="38"/>
      <c r="N31" s="38"/>
      <c r="O31" s="38" t="s">
        <v>101</v>
      </c>
    </row>
    <row r="32" spans="1:15">
      <c r="A32" s="8">
        <v>28</v>
      </c>
      <c r="B32" s="6" t="s">
        <v>76</v>
      </c>
      <c r="C32" s="38">
        <v>50752030.902209997</v>
      </c>
      <c r="D32" s="38">
        <v>51200028.737830013</v>
      </c>
      <c r="E32" s="38">
        <v>50263350.696679987</v>
      </c>
      <c r="F32" s="38">
        <v>50077453.011050001</v>
      </c>
      <c r="G32" s="38">
        <v>50726345.476879984</v>
      </c>
      <c r="H32" s="38">
        <v>50144779.883269995</v>
      </c>
      <c r="I32" s="38">
        <v>50699591.419620007</v>
      </c>
      <c r="J32" s="38">
        <v>51463722.86968001</v>
      </c>
      <c r="K32" s="38"/>
      <c r="L32" s="38"/>
      <c r="M32" s="38"/>
      <c r="N32" s="38"/>
      <c r="O32" s="38" t="s">
        <v>102</v>
      </c>
    </row>
    <row r="33" spans="1:15">
      <c r="A33" s="8">
        <v>29</v>
      </c>
      <c r="B33" s="6" t="s">
        <v>77</v>
      </c>
      <c r="C33" s="38">
        <v>336044701.64592004</v>
      </c>
      <c r="D33" s="38">
        <v>340020328.18598998</v>
      </c>
      <c r="E33" s="38">
        <v>347867471.63297009</v>
      </c>
      <c r="F33" s="38">
        <v>352640942.10195994</v>
      </c>
      <c r="G33" s="38">
        <v>355447240.8617298</v>
      </c>
      <c r="H33" s="38">
        <v>363162503.94412982</v>
      </c>
      <c r="I33" s="38">
        <v>376766129.68985009</v>
      </c>
      <c r="J33" s="38">
        <v>383563579.73836005</v>
      </c>
      <c r="K33" s="38"/>
      <c r="L33" s="38"/>
      <c r="M33" s="38"/>
      <c r="N33" s="38"/>
      <c r="O33" s="38" t="s">
        <v>103</v>
      </c>
    </row>
    <row r="34" spans="1:15">
      <c r="A34" s="8">
        <v>30</v>
      </c>
      <c r="B34" s="6" t="s">
        <v>78</v>
      </c>
      <c r="C34" s="38">
        <v>2641914.4841200006</v>
      </c>
      <c r="D34" s="38">
        <v>2637104.3725300007</v>
      </c>
      <c r="E34" s="38">
        <v>2670081.6003999999</v>
      </c>
      <c r="F34" s="38">
        <v>2839779.8355300007</v>
      </c>
      <c r="G34" s="38">
        <v>2845568.4122199998</v>
      </c>
      <c r="H34" s="38">
        <v>2903720.389</v>
      </c>
      <c r="I34" s="38">
        <v>3126907.4157000012</v>
      </c>
      <c r="J34" s="38">
        <v>3162526.94863</v>
      </c>
      <c r="K34" s="38"/>
      <c r="L34" s="38"/>
      <c r="M34" s="38"/>
      <c r="N34" s="38"/>
      <c r="O34" s="38" t="s">
        <v>104</v>
      </c>
    </row>
    <row r="35" spans="1:15">
      <c r="A35" s="8">
        <v>31</v>
      </c>
      <c r="B35" s="6" t="s">
        <v>79</v>
      </c>
      <c r="C35" s="38">
        <v>8922.1876300000004</v>
      </c>
      <c r="D35" s="38">
        <v>12505.43154</v>
      </c>
      <c r="E35" s="38">
        <v>14603.592119999999</v>
      </c>
      <c r="F35" s="38">
        <v>15554.606300000001</v>
      </c>
      <c r="G35" s="38">
        <v>20479.490629999997</v>
      </c>
      <c r="H35" s="38">
        <v>8590.4277600000005</v>
      </c>
      <c r="I35" s="38">
        <v>10119.955379999999</v>
      </c>
      <c r="J35" s="38">
        <v>8751.4146700000001</v>
      </c>
      <c r="K35" s="38"/>
      <c r="L35" s="38"/>
      <c r="M35" s="38"/>
      <c r="N35" s="38"/>
      <c r="O35" s="38" t="s">
        <v>105</v>
      </c>
    </row>
    <row r="36" spans="1:15">
      <c r="A36" s="8">
        <v>32</v>
      </c>
      <c r="B36" s="6" t="s">
        <v>80</v>
      </c>
      <c r="C36" s="38">
        <v>1538105.0370199997</v>
      </c>
      <c r="D36" s="38">
        <v>1543681.3099599998</v>
      </c>
      <c r="E36" s="38">
        <v>1492225.4854500003</v>
      </c>
      <c r="F36" s="38">
        <v>1631737.4346500002</v>
      </c>
      <c r="G36" s="38">
        <v>1581853.4201400005</v>
      </c>
      <c r="H36" s="38">
        <v>1556476.4431899998</v>
      </c>
      <c r="I36" s="38">
        <v>1755977.6717499997</v>
      </c>
      <c r="J36" s="38">
        <v>1802689.8314699996</v>
      </c>
      <c r="K36" s="38"/>
      <c r="L36" s="38"/>
      <c r="M36" s="38"/>
      <c r="N36" s="38"/>
      <c r="O36" s="38" t="s">
        <v>106</v>
      </c>
    </row>
    <row r="37" spans="1:15">
      <c r="A37" s="8">
        <v>33</v>
      </c>
      <c r="B37" s="6" t="s">
        <v>81</v>
      </c>
      <c r="C37" s="38">
        <v>1179730.2675300001</v>
      </c>
      <c r="D37" s="38">
        <v>1265140.92821</v>
      </c>
      <c r="E37" s="38">
        <v>1168694.81482</v>
      </c>
      <c r="F37" s="38">
        <v>1205448.6377200005</v>
      </c>
      <c r="G37" s="38">
        <v>1323884.7649499997</v>
      </c>
      <c r="H37" s="38">
        <v>1238269.7033200001</v>
      </c>
      <c r="I37" s="38">
        <v>1333279.8067800002</v>
      </c>
      <c r="J37" s="38">
        <v>1442624.3352699999</v>
      </c>
      <c r="K37" s="38"/>
      <c r="L37" s="38"/>
      <c r="M37" s="38"/>
      <c r="N37" s="38"/>
      <c r="O37" s="38" t="s">
        <v>107</v>
      </c>
    </row>
    <row r="38" spans="1:15">
      <c r="A38" s="8">
        <v>34</v>
      </c>
      <c r="B38" s="6" t="s">
        <v>82</v>
      </c>
      <c r="C38" s="38">
        <v>700188.72973999998</v>
      </c>
      <c r="D38" s="38">
        <v>802475.34727999964</v>
      </c>
      <c r="E38" s="38">
        <v>849127.28551999957</v>
      </c>
      <c r="F38" s="38">
        <v>603053.33164000022</v>
      </c>
      <c r="G38" s="38">
        <v>617351.77629000018</v>
      </c>
      <c r="H38" s="38">
        <v>512449.59401000006</v>
      </c>
      <c r="I38" s="38">
        <v>391118.86706999992</v>
      </c>
      <c r="J38" s="38">
        <v>383762.18014000001</v>
      </c>
      <c r="K38" s="38"/>
      <c r="L38" s="38"/>
      <c r="M38" s="38"/>
      <c r="N38" s="38"/>
      <c r="O38" s="38" t="s">
        <v>108</v>
      </c>
    </row>
    <row r="39" spans="1:15">
      <c r="A39" s="8">
        <v>35</v>
      </c>
      <c r="B39" s="6" t="s">
        <v>114</v>
      </c>
      <c r="C39" s="38">
        <v>2970493.5506600002</v>
      </c>
      <c r="D39" s="38">
        <v>2991471.4722100012</v>
      </c>
      <c r="E39" s="38">
        <v>2880766.2030199994</v>
      </c>
      <c r="F39" s="38">
        <v>2711372.6233700002</v>
      </c>
      <c r="G39" s="38">
        <v>2741239.4386200001</v>
      </c>
      <c r="H39" s="38">
        <v>2575088.4840099998</v>
      </c>
      <c r="I39" s="38">
        <v>2827451.0941200005</v>
      </c>
      <c r="J39" s="38">
        <v>2973804.4887999995</v>
      </c>
      <c r="K39" s="38"/>
      <c r="L39" s="38"/>
      <c r="M39" s="38"/>
      <c r="N39" s="38"/>
      <c r="O39" s="38" t="s">
        <v>83</v>
      </c>
    </row>
    <row r="40" spans="1:15">
      <c r="A40" s="8">
        <v>36</v>
      </c>
      <c r="B40" s="6" t="s">
        <v>84</v>
      </c>
      <c r="C40" s="38">
        <v>8462320.0108000003</v>
      </c>
      <c r="D40" s="38">
        <v>8061966.5980399987</v>
      </c>
      <c r="E40" s="38">
        <v>9023153.1252499986</v>
      </c>
      <c r="F40" s="38">
        <v>9294784.6863299981</v>
      </c>
      <c r="G40" s="38">
        <v>8389679.8722400013</v>
      </c>
      <c r="H40" s="38">
        <v>8559592.4353099968</v>
      </c>
      <c r="I40" s="38">
        <v>10133735.141380005</v>
      </c>
      <c r="J40" s="38">
        <v>10731988.67372</v>
      </c>
      <c r="K40" s="38"/>
      <c r="L40" s="38"/>
      <c r="M40" s="38"/>
      <c r="N40" s="38"/>
      <c r="O40" s="38" t="s">
        <v>109</v>
      </c>
    </row>
    <row r="41" spans="1:15">
      <c r="A41" s="8">
        <v>37</v>
      </c>
      <c r="B41" s="6" t="s">
        <v>85</v>
      </c>
      <c r="C41" s="38">
        <v>17501674.268300001</v>
      </c>
      <c r="D41" s="38">
        <v>17314345.460470002</v>
      </c>
      <c r="E41" s="38">
        <v>18098652.107350003</v>
      </c>
      <c r="F41" s="38">
        <v>18301731.156289998</v>
      </c>
      <c r="G41" s="38">
        <v>17520057.175859999</v>
      </c>
      <c r="H41" s="38">
        <v>17354187.477270003</v>
      </c>
      <c r="I41" s="38">
        <v>19578589.952970002</v>
      </c>
      <c r="J41" s="38">
        <v>20506147.873460006</v>
      </c>
      <c r="K41" s="38"/>
      <c r="L41" s="38"/>
      <c r="M41" s="38"/>
      <c r="N41" s="38"/>
      <c r="O41" s="38" t="s">
        <v>110</v>
      </c>
    </row>
    <row r="42" spans="1:15">
      <c r="A42" s="8">
        <v>38</v>
      </c>
      <c r="B42" s="6" t="s">
        <v>86</v>
      </c>
      <c r="C42" s="38">
        <v>237912710.86551005</v>
      </c>
      <c r="D42" s="38">
        <v>241347564.22532997</v>
      </c>
      <c r="E42" s="38">
        <v>246583724.34684005</v>
      </c>
      <c r="F42" s="38">
        <v>253080233.34271005</v>
      </c>
      <c r="G42" s="38">
        <v>257154876.07917005</v>
      </c>
      <c r="H42" s="38">
        <v>264076405.23468</v>
      </c>
      <c r="I42" s="38">
        <v>271187143.83175004</v>
      </c>
      <c r="J42" s="38">
        <v>276346851.27268004</v>
      </c>
      <c r="K42" s="38"/>
      <c r="L42" s="38"/>
      <c r="M42" s="38"/>
      <c r="N42" s="38"/>
      <c r="O42" s="38" t="s">
        <v>111</v>
      </c>
    </row>
    <row r="43" spans="1:15">
      <c r="A43" s="8">
        <v>39</v>
      </c>
      <c r="B43" s="6" t="s">
        <v>115</v>
      </c>
      <c r="C43" s="38">
        <v>2771042.19435</v>
      </c>
      <c r="D43" s="38">
        <v>2809231.2490299996</v>
      </c>
      <c r="E43" s="38">
        <v>2697529.7393999989</v>
      </c>
      <c r="F43" s="38">
        <v>2892014.065609999</v>
      </c>
      <c r="G43" s="38">
        <v>2833153.1237000008</v>
      </c>
      <c r="H43" s="38">
        <v>2868788.2501300001</v>
      </c>
      <c r="I43" s="38">
        <v>3037749.6720999996</v>
      </c>
      <c r="J43" s="38">
        <v>2887631.7661600001</v>
      </c>
      <c r="K43" s="38"/>
      <c r="L43" s="38"/>
      <c r="M43" s="38"/>
      <c r="N43" s="38"/>
      <c r="O43" s="38" t="s">
        <v>87</v>
      </c>
    </row>
    <row r="44" spans="1:15">
      <c r="A44" s="8">
        <v>40</v>
      </c>
      <c r="B44" s="6" t="s">
        <v>116</v>
      </c>
      <c r="C44" s="38">
        <v>2912756.8730500005</v>
      </c>
      <c r="D44" s="38">
        <v>2995618.8978100005</v>
      </c>
      <c r="E44" s="38">
        <v>3027927.4552999996</v>
      </c>
      <c r="F44" s="38">
        <v>3102940.8236699994</v>
      </c>
      <c r="G44" s="38">
        <v>3138570.3149000006</v>
      </c>
      <c r="H44" s="38">
        <v>2966543.8773600012</v>
      </c>
      <c r="I44" s="38">
        <v>2944041.0508899996</v>
      </c>
      <c r="J44" s="38">
        <v>3017981.3716600011</v>
      </c>
      <c r="K44" s="38"/>
      <c r="L44" s="38"/>
      <c r="M44" s="38"/>
      <c r="N44" s="38"/>
      <c r="O44" s="38" t="s">
        <v>88</v>
      </c>
    </row>
    <row r="45" spans="1:15">
      <c r="A45" s="8">
        <v>41</v>
      </c>
      <c r="B45" s="6" t="s">
        <v>89</v>
      </c>
      <c r="C45" s="38">
        <v>243596509.93321002</v>
      </c>
      <c r="D45" s="38">
        <v>247152414.37253001</v>
      </c>
      <c r="E45" s="38">
        <v>252309181.54187995</v>
      </c>
      <c r="F45" s="38">
        <v>259075188.23232999</v>
      </c>
      <c r="G45" s="38">
        <v>263126599.51808989</v>
      </c>
      <c r="H45" s="38">
        <v>269911737.36254001</v>
      </c>
      <c r="I45" s="38">
        <v>277168934.55508</v>
      </c>
      <c r="J45" s="38">
        <v>282252464.41084999</v>
      </c>
      <c r="K45" s="38"/>
      <c r="L45" s="38"/>
      <c r="M45" s="38"/>
      <c r="N45" s="38"/>
      <c r="O45" s="38" t="s">
        <v>112</v>
      </c>
    </row>
    <row r="46" spans="1:15">
      <c r="A46" s="8">
        <v>42</v>
      </c>
      <c r="B46" s="6" t="s">
        <v>90</v>
      </c>
      <c r="C46" s="38">
        <v>261098184.20168003</v>
      </c>
      <c r="D46" s="38">
        <v>264466759.83314997</v>
      </c>
      <c r="E46" s="38">
        <v>270407833.64932996</v>
      </c>
      <c r="F46" s="38">
        <v>277376919.38875014</v>
      </c>
      <c r="G46" s="38">
        <v>280646656.69419008</v>
      </c>
      <c r="H46" s="38">
        <v>287265924.8399899</v>
      </c>
      <c r="I46" s="38">
        <v>296747524.50822997</v>
      </c>
      <c r="J46" s="38">
        <v>302758612.28446996</v>
      </c>
      <c r="K46" s="38"/>
      <c r="L46" s="38"/>
      <c r="M46" s="38"/>
      <c r="N46" s="38"/>
      <c r="O46" s="38" t="s">
        <v>113</v>
      </c>
    </row>
    <row r="47" spans="1:15">
      <c r="A47" s="8">
        <v>43</v>
      </c>
      <c r="B47" s="6" t="s">
        <v>26</v>
      </c>
      <c r="C47" s="38">
        <v>580522.1</v>
      </c>
      <c r="D47" s="38">
        <v>580522.1</v>
      </c>
      <c r="E47" s="38">
        <v>580522.1</v>
      </c>
      <c r="F47" s="38">
        <v>580522.1</v>
      </c>
      <c r="G47" s="38">
        <v>580522.1</v>
      </c>
      <c r="H47" s="38">
        <v>580522.1</v>
      </c>
      <c r="I47" s="38">
        <v>580522.1</v>
      </c>
      <c r="J47" s="38">
        <v>601522.1</v>
      </c>
      <c r="K47" s="38"/>
      <c r="L47" s="38"/>
      <c r="M47" s="38"/>
      <c r="N47" s="38"/>
      <c r="O47" s="38" t="s">
        <v>91</v>
      </c>
    </row>
    <row r="48" spans="1:15">
      <c r="A48" s="8">
        <v>44</v>
      </c>
      <c r="B48" s="6" t="s">
        <v>117</v>
      </c>
      <c r="C48" s="38">
        <v>14673892.888999999</v>
      </c>
      <c r="D48" s="38">
        <v>14833892.888999999</v>
      </c>
      <c r="E48" s="38">
        <v>15453452.888999999</v>
      </c>
      <c r="F48" s="38">
        <v>15459952.888999999</v>
      </c>
      <c r="G48" s="38">
        <v>15499952.888999999</v>
      </c>
      <c r="H48" s="38">
        <v>15895017.747000001</v>
      </c>
      <c r="I48" s="38">
        <v>16551217.747000003</v>
      </c>
      <c r="J48" s="38">
        <v>17172331.747000001</v>
      </c>
      <c r="K48" s="38"/>
      <c r="L48" s="38"/>
      <c r="M48" s="38"/>
      <c r="N48" s="38"/>
      <c r="O48" s="38" t="s">
        <v>125</v>
      </c>
    </row>
    <row r="49" spans="1:15">
      <c r="A49" s="8">
        <v>45</v>
      </c>
      <c r="B49" s="6" t="s">
        <v>118</v>
      </c>
      <c r="C49" s="38">
        <v>19671919.010899998</v>
      </c>
      <c r="D49" s="38">
        <v>19671804.44294</v>
      </c>
      <c r="E49" s="38">
        <v>19671804.44294</v>
      </c>
      <c r="F49" s="38">
        <v>19671804.44294</v>
      </c>
      <c r="G49" s="38">
        <v>19671804.44294</v>
      </c>
      <c r="H49" s="38">
        <v>19671804.44294</v>
      </c>
      <c r="I49" s="38">
        <v>19671804.44294</v>
      </c>
      <c r="J49" s="38">
        <v>19671804.44294</v>
      </c>
      <c r="K49" s="38"/>
      <c r="L49" s="38"/>
      <c r="M49" s="38"/>
      <c r="N49" s="38"/>
      <c r="O49" s="38" t="s">
        <v>127</v>
      </c>
    </row>
    <row r="50" spans="1:15">
      <c r="A50" s="8">
        <v>46</v>
      </c>
      <c r="B50" s="6" t="s">
        <v>121</v>
      </c>
      <c r="C50" s="38">
        <v>29995771.164719999</v>
      </c>
      <c r="D50" s="38">
        <v>30038233.447180003</v>
      </c>
      <c r="E50" s="38">
        <v>29795074.067900009</v>
      </c>
      <c r="F50" s="38">
        <v>26082193.203590002</v>
      </c>
      <c r="G50" s="38">
        <v>25988831.65434001</v>
      </c>
      <c r="H50" s="38">
        <v>26115070.292480007</v>
      </c>
      <c r="I50" s="38">
        <v>26572124.86347001</v>
      </c>
      <c r="J50" s="38">
        <v>26856082.443800002</v>
      </c>
      <c r="K50" s="38"/>
      <c r="L50" s="38"/>
      <c r="M50" s="38"/>
      <c r="N50" s="38"/>
      <c r="O50" s="38" t="s">
        <v>122</v>
      </c>
    </row>
    <row r="51" spans="1:15">
      <c r="A51" s="8">
        <v>47</v>
      </c>
      <c r="B51" s="6" t="s">
        <v>4</v>
      </c>
      <c r="C51" s="38">
        <v>10024412.026089998</v>
      </c>
      <c r="D51" s="38">
        <v>10429116.217860002</v>
      </c>
      <c r="E51" s="38">
        <v>11958784.634879999</v>
      </c>
      <c r="F51" s="38">
        <v>13469549.010829993</v>
      </c>
      <c r="G51" s="38">
        <v>13059470.280160001</v>
      </c>
      <c r="H51" s="38">
        <v>13634168.608290004</v>
      </c>
      <c r="I51" s="38">
        <v>16642932.839360001</v>
      </c>
      <c r="J51" s="38">
        <v>16503223.889510002</v>
      </c>
      <c r="K51" s="38"/>
      <c r="L51" s="38"/>
      <c r="M51" s="38"/>
      <c r="N51" s="38"/>
      <c r="O51" s="38" t="s">
        <v>126</v>
      </c>
    </row>
    <row r="52" spans="1:15">
      <c r="A52" s="8">
        <v>48</v>
      </c>
      <c r="B52" s="6" t="s">
        <v>119</v>
      </c>
      <c r="C52" s="38">
        <v>74365995.090659961</v>
      </c>
      <c r="D52" s="38">
        <v>74973046.99688001</v>
      </c>
      <c r="E52" s="38">
        <v>76879116.034699991</v>
      </c>
      <c r="F52" s="38">
        <v>74683499.546330035</v>
      </c>
      <c r="G52" s="38">
        <v>74220059.266400024</v>
      </c>
      <c r="H52" s="38">
        <v>75316061.090690032</v>
      </c>
      <c r="I52" s="38">
        <v>79438079.892739981</v>
      </c>
      <c r="J52" s="38">
        <v>80203442.523249999</v>
      </c>
      <c r="K52" s="38"/>
      <c r="L52" s="38"/>
      <c r="M52" s="38"/>
      <c r="N52" s="38"/>
      <c r="O52" s="38" t="s">
        <v>120</v>
      </c>
    </row>
    <row r="53" spans="1:15">
      <c r="A53" s="8">
        <v>49</v>
      </c>
      <c r="B53" s="6" t="s">
        <v>123</v>
      </c>
      <c r="C53" s="38">
        <v>336044701.39254016</v>
      </c>
      <c r="D53" s="38">
        <v>340020328.93026006</v>
      </c>
      <c r="E53" s="38">
        <v>347867471.78420997</v>
      </c>
      <c r="F53" s="38">
        <v>352640941.03527993</v>
      </c>
      <c r="G53" s="38">
        <v>355447238.06075984</v>
      </c>
      <c r="H53" s="38">
        <v>363162508.03085989</v>
      </c>
      <c r="I53" s="38">
        <v>376766126.50115025</v>
      </c>
      <c r="J53" s="38">
        <v>383563576.90789002</v>
      </c>
      <c r="K53" s="38"/>
      <c r="L53" s="38"/>
      <c r="M53" s="38"/>
      <c r="N53" s="38"/>
      <c r="O53" s="38" t="s">
        <v>124</v>
      </c>
    </row>
  </sheetData>
  <mergeCells count="2">
    <mergeCell ref="A3:O3"/>
    <mergeCell ref="A2:O2"/>
  </mergeCells>
  <pageMargins left="1" right="1" top="1" bottom="1.46639015748032" header="1" footer="1"/>
  <pageSetup paperSize="9" orientation="landscape" horizontalDpi="300" verticalDpi="300" r:id="rId1"/>
  <headerFooter alignWithMargins="0">
    <oddFooter>&amp;L&amp;"Arial,Italic"&amp;8 Muhamad Maulana Yasin Jayawiguna:WA00810, 2/22/2016 1:13:44 PM 
&amp;"-,Regular"Hal:  1/ 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FL73"/>
  <sheetViews>
    <sheetView showGridLines="0" zoomScale="85" zoomScaleNormal="85" workbookViewId="0">
      <pane xSplit="2" ySplit="4" topLeftCell="F5" activePane="bottomRight" state="frozen"/>
      <selection pane="topRight" activeCell="C1" sqref="C1"/>
      <selection pane="bottomLeft" activeCell="A5" sqref="A5"/>
      <selection pane="bottomRight" activeCell="J51" sqref="J51:J52"/>
    </sheetView>
  </sheetViews>
  <sheetFormatPr defaultRowHeight="15"/>
  <cols>
    <col min="1" max="1" width="9.140625" style="12" customWidth="1"/>
    <col min="2" max="2" width="79" style="9" bestFit="1" customWidth="1"/>
    <col min="3" max="14" width="26.140625" style="9" customWidth="1"/>
    <col min="15" max="15" width="61.140625" style="9" bestFit="1" customWidth="1"/>
    <col min="16" max="51" width="26.140625" style="9" customWidth="1"/>
    <col min="52" max="52" width="0" style="9" hidden="1" customWidth="1"/>
    <col min="53" max="53" width="21.5703125" style="9" customWidth="1"/>
    <col min="54" max="16384" width="9.140625" style="9"/>
  </cols>
  <sheetData>
    <row r="1" spans="1:13688" s="12" customFormat="1">
      <c r="O1" s="7" t="s">
        <v>39</v>
      </c>
    </row>
    <row r="2" spans="1:13688" s="12" customFormat="1" ht="31.5" customHeight="1" thickBot="1">
      <c r="A2" s="45" t="s">
        <v>128</v>
      </c>
      <c r="B2" s="46"/>
      <c r="C2" s="46"/>
      <c r="D2" s="46"/>
      <c r="E2" s="46"/>
      <c r="F2" s="46"/>
      <c r="G2" s="46"/>
      <c r="H2" s="46"/>
      <c r="I2" s="46"/>
      <c r="J2" s="46"/>
      <c r="K2" s="46"/>
      <c r="L2" s="46"/>
      <c r="M2" s="46"/>
      <c r="N2" s="46"/>
      <c r="O2" s="46"/>
    </row>
    <row r="3" spans="1:13688" s="12" customFormat="1" ht="31.5" customHeight="1" thickBot="1">
      <c r="A3" s="51" t="s">
        <v>384</v>
      </c>
      <c r="B3" s="52"/>
      <c r="C3" s="52"/>
      <c r="D3" s="52"/>
      <c r="E3" s="52"/>
      <c r="F3" s="52"/>
      <c r="G3" s="52"/>
      <c r="H3" s="52"/>
      <c r="I3" s="52"/>
      <c r="J3" s="52"/>
      <c r="K3" s="52"/>
      <c r="L3" s="52"/>
      <c r="M3" s="52"/>
      <c r="N3" s="52"/>
      <c r="O3" s="52"/>
    </row>
    <row r="4" spans="1:13688" ht="16.5" thickBot="1">
      <c r="A4" s="16"/>
      <c r="B4" s="17" t="s">
        <v>38</v>
      </c>
      <c r="C4" s="17" t="s">
        <v>3</v>
      </c>
      <c r="D4" s="17" t="s">
        <v>5</v>
      </c>
      <c r="E4" s="17" t="s">
        <v>6</v>
      </c>
      <c r="F4" s="17" t="s">
        <v>7</v>
      </c>
      <c r="G4" s="17" t="s">
        <v>160</v>
      </c>
      <c r="H4" s="17" t="s">
        <v>8</v>
      </c>
      <c r="I4" s="17" t="s">
        <v>9</v>
      </c>
      <c r="J4" s="17" t="s">
        <v>20</v>
      </c>
      <c r="K4" s="17" t="s">
        <v>21</v>
      </c>
      <c r="L4" s="17" t="s">
        <v>22</v>
      </c>
      <c r="M4" s="17" t="s">
        <v>23</v>
      </c>
      <c r="N4" s="17" t="s">
        <v>24</v>
      </c>
      <c r="O4" s="17" t="s">
        <v>29</v>
      </c>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c r="TD4" s="12"/>
      <c r="TE4" s="12"/>
      <c r="TF4" s="12"/>
      <c r="TG4" s="12"/>
      <c r="TH4" s="12"/>
      <c r="TI4" s="12"/>
      <c r="TJ4" s="12"/>
      <c r="TK4" s="12"/>
      <c r="TL4" s="12"/>
      <c r="TM4" s="12"/>
      <c r="TN4" s="12"/>
      <c r="TO4" s="12"/>
      <c r="TP4" s="12"/>
      <c r="TQ4" s="12"/>
      <c r="TR4" s="12"/>
      <c r="TS4" s="12"/>
      <c r="TT4" s="12"/>
      <c r="TU4" s="12"/>
      <c r="TV4" s="12"/>
      <c r="TW4" s="12"/>
      <c r="TX4" s="12"/>
      <c r="TY4" s="12"/>
      <c r="TZ4" s="12"/>
      <c r="UA4" s="12"/>
      <c r="UB4" s="12"/>
      <c r="UC4" s="12"/>
      <c r="UD4" s="12"/>
      <c r="UE4" s="12"/>
      <c r="UF4" s="12"/>
      <c r="UG4" s="12"/>
      <c r="UH4" s="12"/>
      <c r="UI4" s="12"/>
      <c r="UJ4" s="12"/>
      <c r="UK4" s="12"/>
      <c r="UL4" s="12"/>
      <c r="UM4" s="12"/>
      <c r="UN4" s="12"/>
      <c r="UO4" s="12"/>
      <c r="UP4" s="12"/>
      <c r="UQ4" s="12"/>
      <c r="UR4" s="12"/>
      <c r="US4" s="12"/>
      <c r="UT4" s="12"/>
      <c r="UU4" s="12"/>
      <c r="UV4" s="12"/>
      <c r="UW4" s="12"/>
      <c r="UX4" s="12"/>
      <c r="UY4" s="12"/>
      <c r="UZ4" s="12"/>
      <c r="VA4" s="12"/>
      <c r="VB4" s="12"/>
      <c r="VC4" s="12"/>
      <c r="VD4" s="12"/>
      <c r="VE4" s="12"/>
      <c r="VF4" s="12"/>
      <c r="VG4" s="12"/>
      <c r="VH4" s="12"/>
      <c r="VI4" s="12"/>
      <c r="VJ4" s="12"/>
      <c r="VK4" s="12"/>
      <c r="VL4" s="12"/>
      <c r="VM4" s="12"/>
      <c r="VN4" s="12"/>
      <c r="VO4" s="12"/>
      <c r="VP4" s="12"/>
      <c r="VQ4" s="12"/>
      <c r="VR4" s="12"/>
      <c r="VS4" s="12"/>
      <c r="VT4" s="12"/>
      <c r="VU4" s="12"/>
      <c r="VV4" s="12"/>
      <c r="VW4" s="12"/>
      <c r="VX4" s="12"/>
      <c r="VY4" s="12"/>
      <c r="VZ4" s="12"/>
      <c r="WA4" s="12"/>
      <c r="WB4" s="12"/>
      <c r="WC4" s="12"/>
      <c r="WD4" s="12"/>
      <c r="WE4" s="12"/>
      <c r="WF4" s="12"/>
      <c r="WG4" s="12"/>
      <c r="WH4" s="12"/>
      <c r="WI4" s="12"/>
      <c r="WJ4" s="12"/>
      <c r="WK4" s="12"/>
      <c r="WL4" s="12"/>
      <c r="WM4" s="12"/>
      <c r="WN4" s="12"/>
      <c r="WO4" s="12"/>
      <c r="WP4" s="12"/>
      <c r="WQ4" s="12"/>
      <c r="WR4" s="12"/>
      <c r="WS4" s="12"/>
      <c r="WT4" s="12"/>
      <c r="WU4" s="12"/>
      <c r="WV4" s="12"/>
      <c r="WW4" s="12"/>
      <c r="WX4" s="12"/>
      <c r="WY4" s="12"/>
      <c r="WZ4" s="12"/>
      <c r="XA4" s="12"/>
      <c r="XB4" s="12"/>
      <c r="XC4" s="12"/>
      <c r="XD4" s="12"/>
      <c r="XE4" s="12"/>
      <c r="XF4" s="12"/>
      <c r="XG4" s="12"/>
      <c r="XH4" s="12"/>
      <c r="XI4" s="12"/>
      <c r="XJ4" s="12"/>
      <c r="XK4" s="12"/>
      <c r="XL4" s="12"/>
      <c r="XM4" s="12"/>
      <c r="XN4" s="12"/>
      <c r="XO4" s="12"/>
      <c r="XP4" s="12"/>
      <c r="XQ4" s="12"/>
      <c r="XR4" s="12"/>
      <c r="XS4" s="12"/>
      <c r="XT4" s="12"/>
      <c r="XU4" s="12"/>
      <c r="XV4" s="12"/>
      <c r="XW4" s="12"/>
      <c r="XX4" s="12"/>
      <c r="XY4" s="12"/>
      <c r="XZ4" s="12"/>
      <c r="YA4" s="12"/>
      <c r="YB4" s="12"/>
      <c r="YC4" s="12"/>
      <c r="YD4" s="12"/>
      <c r="YE4" s="12"/>
      <c r="YF4" s="12"/>
      <c r="YG4" s="12"/>
      <c r="YH4" s="12"/>
      <c r="YI4" s="12"/>
      <c r="YJ4" s="12"/>
      <c r="YK4" s="12"/>
      <c r="YL4" s="12"/>
      <c r="YM4" s="12"/>
      <c r="YN4" s="12"/>
      <c r="YO4" s="12"/>
      <c r="YP4" s="12"/>
      <c r="YQ4" s="12"/>
      <c r="YR4" s="12"/>
      <c r="YS4" s="12"/>
      <c r="YT4" s="12"/>
      <c r="YU4" s="12"/>
      <c r="YV4" s="12"/>
      <c r="YW4" s="12"/>
      <c r="YX4" s="12"/>
      <c r="YY4" s="12"/>
      <c r="YZ4" s="12"/>
      <c r="ZA4" s="12"/>
      <c r="ZB4" s="12"/>
      <c r="ZC4" s="12"/>
      <c r="ZD4" s="12"/>
      <c r="ZE4" s="12"/>
      <c r="ZF4" s="12"/>
      <c r="ZG4" s="12"/>
      <c r="ZH4" s="12"/>
      <c r="ZI4" s="12"/>
      <c r="ZJ4" s="12"/>
      <c r="ZK4" s="12"/>
      <c r="ZL4" s="12"/>
      <c r="ZM4" s="12"/>
      <c r="ZN4" s="12"/>
      <c r="ZO4" s="12"/>
      <c r="ZP4" s="12"/>
      <c r="ZQ4" s="12"/>
      <c r="ZR4" s="12"/>
      <c r="ZS4" s="12"/>
      <c r="ZT4" s="12"/>
      <c r="ZU4" s="12"/>
      <c r="ZV4" s="12"/>
      <c r="ZW4" s="12"/>
      <c r="ZX4" s="12"/>
      <c r="ZY4" s="12"/>
      <c r="ZZ4" s="12"/>
      <c r="AAA4" s="12"/>
      <c r="AAB4" s="12"/>
      <c r="AAC4" s="12"/>
      <c r="AAD4" s="12"/>
      <c r="AAE4" s="12"/>
      <c r="AAF4" s="12"/>
      <c r="AAG4" s="12"/>
      <c r="AAH4" s="12"/>
      <c r="AAI4" s="12"/>
      <c r="AAJ4" s="12"/>
      <c r="AAK4" s="12"/>
      <c r="AAL4" s="12"/>
      <c r="AAM4" s="12"/>
      <c r="AAN4" s="12"/>
      <c r="AAO4" s="12"/>
      <c r="AAP4" s="12"/>
      <c r="AAQ4" s="12"/>
      <c r="AAR4" s="12"/>
      <c r="AAS4" s="12"/>
      <c r="AAT4" s="12"/>
      <c r="AAU4" s="12"/>
      <c r="AAV4" s="12"/>
      <c r="AAW4" s="12"/>
      <c r="AAX4" s="12"/>
      <c r="AAY4" s="12"/>
      <c r="AAZ4" s="12"/>
      <c r="ABA4" s="12"/>
      <c r="ABB4" s="12"/>
      <c r="ABC4" s="12"/>
      <c r="ABD4" s="12"/>
      <c r="ABE4" s="12"/>
      <c r="ABF4" s="12"/>
      <c r="ABG4" s="12"/>
      <c r="ABH4" s="12"/>
      <c r="ABI4" s="12"/>
      <c r="ABJ4" s="12"/>
      <c r="ABK4" s="12"/>
      <c r="ABL4" s="12"/>
      <c r="ABM4" s="12"/>
      <c r="ABN4" s="12"/>
      <c r="ABO4" s="12"/>
      <c r="ABP4" s="12"/>
      <c r="ABQ4" s="12"/>
      <c r="ABR4" s="12"/>
      <c r="ABS4" s="12"/>
      <c r="ABT4" s="12"/>
      <c r="ABU4" s="12"/>
      <c r="ABV4" s="12"/>
      <c r="ABW4" s="12"/>
      <c r="ABX4" s="12"/>
      <c r="ABY4" s="12"/>
      <c r="ABZ4" s="12"/>
      <c r="ACA4" s="12"/>
      <c r="ACB4" s="12"/>
      <c r="ACC4" s="12"/>
      <c r="ACD4" s="12"/>
      <c r="ACE4" s="12"/>
      <c r="ACF4" s="12"/>
      <c r="ACG4" s="12"/>
      <c r="ACH4" s="12"/>
      <c r="ACI4" s="12"/>
      <c r="ACJ4" s="12"/>
      <c r="ACK4" s="12"/>
      <c r="ACL4" s="12"/>
      <c r="ACM4" s="12"/>
      <c r="ACN4" s="12"/>
      <c r="ACO4" s="12"/>
      <c r="ACP4" s="12"/>
      <c r="ACQ4" s="12"/>
      <c r="ACR4" s="12"/>
      <c r="ACS4" s="12"/>
      <c r="ACT4" s="12"/>
      <c r="ACU4" s="12"/>
      <c r="ACV4" s="12"/>
      <c r="ACW4" s="12"/>
      <c r="ACX4" s="12"/>
      <c r="ACY4" s="12"/>
      <c r="ACZ4" s="12"/>
      <c r="ADA4" s="12"/>
      <c r="ADB4" s="12"/>
      <c r="ADC4" s="12"/>
      <c r="ADD4" s="12"/>
      <c r="ADE4" s="12"/>
      <c r="ADF4" s="12"/>
      <c r="ADG4" s="12"/>
      <c r="ADH4" s="12"/>
      <c r="ADI4" s="12"/>
      <c r="ADJ4" s="12"/>
      <c r="ADK4" s="12"/>
      <c r="ADL4" s="12"/>
      <c r="ADM4" s="12"/>
      <c r="ADN4" s="12"/>
      <c r="ADO4" s="12"/>
      <c r="ADP4" s="12"/>
      <c r="ADQ4" s="12"/>
      <c r="ADR4" s="12"/>
      <c r="ADS4" s="12"/>
      <c r="ADT4" s="12"/>
      <c r="ADU4" s="12"/>
      <c r="ADV4" s="12"/>
      <c r="ADW4" s="12"/>
      <c r="ADX4" s="12"/>
      <c r="ADY4" s="12"/>
      <c r="ADZ4" s="12"/>
      <c r="AEA4" s="12"/>
      <c r="AEB4" s="12"/>
      <c r="AEC4" s="12"/>
      <c r="AED4" s="12"/>
      <c r="AEE4" s="12"/>
      <c r="AEF4" s="12"/>
      <c r="AEG4" s="12"/>
      <c r="AEH4" s="12"/>
      <c r="AEI4" s="12"/>
      <c r="AEJ4" s="12"/>
      <c r="AEK4" s="12"/>
      <c r="AEL4" s="12"/>
      <c r="AEM4" s="12"/>
      <c r="AEN4" s="12"/>
      <c r="AEO4" s="12"/>
      <c r="AEP4" s="12"/>
      <c r="AEQ4" s="12"/>
      <c r="AER4" s="12"/>
      <c r="AES4" s="12"/>
      <c r="AET4" s="12"/>
      <c r="AEU4" s="12"/>
      <c r="AEV4" s="12"/>
      <c r="AEW4" s="12"/>
      <c r="AEX4" s="12"/>
      <c r="AEY4" s="12"/>
      <c r="AEZ4" s="12"/>
      <c r="AFA4" s="12"/>
      <c r="AFB4" s="12"/>
      <c r="AFC4" s="12"/>
      <c r="AFD4" s="12"/>
      <c r="AFE4" s="12"/>
      <c r="AFF4" s="12"/>
      <c r="AFG4" s="12"/>
      <c r="AFH4" s="12"/>
      <c r="AFI4" s="12"/>
      <c r="AFJ4" s="12"/>
      <c r="AFK4" s="12"/>
      <c r="AFL4" s="12"/>
      <c r="AFM4" s="12"/>
      <c r="AFN4" s="12"/>
      <c r="AFO4" s="12"/>
      <c r="AFP4" s="12"/>
      <c r="AFQ4" s="12"/>
      <c r="AFR4" s="12"/>
      <c r="AFS4" s="12"/>
      <c r="AFT4" s="12"/>
      <c r="AFU4" s="12"/>
      <c r="AFV4" s="12"/>
      <c r="AFW4" s="12"/>
      <c r="AFX4" s="12"/>
      <c r="AFY4" s="12"/>
      <c r="AFZ4" s="12"/>
      <c r="AGA4" s="12"/>
      <c r="AGB4" s="12"/>
      <c r="AGC4" s="12"/>
      <c r="AGD4" s="12"/>
      <c r="AGE4" s="12"/>
      <c r="AGF4" s="12"/>
      <c r="AGG4" s="12"/>
      <c r="AGH4" s="12"/>
      <c r="AGI4" s="12"/>
      <c r="AGJ4" s="12"/>
      <c r="AGK4" s="12"/>
      <c r="AGL4" s="12"/>
      <c r="AGM4" s="12"/>
      <c r="AGN4" s="12"/>
      <c r="AGO4" s="12"/>
      <c r="AGP4" s="12"/>
      <c r="AGQ4" s="12"/>
      <c r="AGR4" s="12"/>
      <c r="AGS4" s="12"/>
      <c r="AGT4" s="12"/>
      <c r="AGU4" s="12"/>
      <c r="AGV4" s="12"/>
      <c r="AGW4" s="12"/>
      <c r="AGX4" s="12"/>
      <c r="AGY4" s="12"/>
      <c r="AGZ4" s="12"/>
      <c r="AHA4" s="12"/>
      <c r="AHB4" s="12"/>
      <c r="AHC4" s="12"/>
      <c r="AHD4" s="12"/>
      <c r="AHE4" s="12"/>
      <c r="AHF4" s="12"/>
      <c r="AHG4" s="12"/>
      <c r="AHH4" s="12"/>
      <c r="AHI4" s="12"/>
      <c r="AHJ4" s="12"/>
      <c r="AHK4" s="12"/>
      <c r="AHL4" s="12"/>
      <c r="AHM4" s="12"/>
      <c r="AHN4" s="12"/>
      <c r="AHO4" s="12"/>
      <c r="AHP4" s="12"/>
      <c r="AHQ4" s="12"/>
      <c r="AHR4" s="12"/>
      <c r="AHS4" s="12"/>
      <c r="AHT4" s="12"/>
      <c r="AHU4" s="12"/>
      <c r="AHV4" s="12"/>
      <c r="AHW4" s="12"/>
      <c r="AHX4" s="12"/>
      <c r="AHY4" s="12"/>
      <c r="AHZ4" s="12"/>
      <c r="AIA4" s="12"/>
      <c r="AIB4" s="12"/>
      <c r="AIC4" s="12"/>
      <c r="AID4" s="12"/>
      <c r="AIE4" s="12"/>
      <c r="AIF4" s="12"/>
      <c r="AIG4" s="12"/>
      <c r="AIH4" s="12"/>
      <c r="AII4" s="12"/>
      <c r="AIJ4" s="12"/>
      <c r="AIK4" s="12"/>
      <c r="AIL4" s="12"/>
      <c r="AIM4" s="12"/>
      <c r="AIN4" s="12"/>
      <c r="AIO4" s="12"/>
      <c r="AIP4" s="12"/>
      <c r="AIQ4" s="12"/>
      <c r="AIR4" s="12"/>
      <c r="AIS4" s="12"/>
      <c r="AIT4" s="12"/>
      <c r="AIU4" s="12"/>
      <c r="AIV4" s="12"/>
      <c r="AIW4" s="12"/>
      <c r="AIX4" s="12"/>
      <c r="AIY4" s="12"/>
      <c r="AIZ4" s="12"/>
      <c r="AJA4" s="12"/>
      <c r="AJB4" s="12"/>
      <c r="AJC4" s="12"/>
      <c r="AJD4" s="12"/>
      <c r="AJE4" s="12"/>
      <c r="AJF4" s="12"/>
      <c r="AJG4" s="12"/>
      <c r="AJH4" s="12"/>
      <c r="AJI4" s="12"/>
      <c r="AJJ4" s="12"/>
      <c r="AJK4" s="12"/>
      <c r="AJL4" s="12"/>
      <c r="AJM4" s="12"/>
      <c r="AJN4" s="12"/>
      <c r="AJO4" s="12"/>
      <c r="AJP4" s="12"/>
      <c r="AJQ4" s="12"/>
      <c r="AJR4" s="12"/>
      <c r="AJS4" s="12"/>
      <c r="AJT4" s="12"/>
      <c r="AJU4" s="12"/>
      <c r="AJV4" s="12"/>
      <c r="AJW4" s="12"/>
      <c r="AJX4" s="12"/>
      <c r="AJY4" s="12"/>
      <c r="AJZ4" s="12"/>
      <c r="AKA4" s="12"/>
      <c r="AKB4" s="12"/>
      <c r="AKC4" s="12"/>
      <c r="AKD4" s="12"/>
      <c r="AKE4" s="12"/>
      <c r="AKF4" s="12"/>
      <c r="AKG4" s="12"/>
      <c r="AKH4" s="12"/>
      <c r="AKI4" s="12"/>
      <c r="AKJ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c r="BDW4" s="12"/>
      <c r="BDX4" s="12"/>
      <c r="BDY4" s="12"/>
      <c r="BDZ4" s="12"/>
      <c r="BEA4" s="12"/>
      <c r="BEB4" s="12"/>
      <c r="BEC4" s="12"/>
      <c r="BED4" s="12"/>
      <c r="BEE4" s="12"/>
      <c r="BEF4" s="12"/>
      <c r="BEG4" s="12"/>
      <c r="BEH4" s="12"/>
      <c r="BEI4" s="12"/>
      <c r="BEJ4" s="12"/>
      <c r="BEK4" s="12"/>
      <c r="BEL4" s="12"/>
      <c r="BEM4" s="12"/>
      <c r="BEN4" s="12"/>
      <c r="BEO4" s="12"/>
      <c r="BEP4" s="12"/>
      <c r="BEQ4" s="12"/>
      <c r="BER4" s="12"/>
      <c r="BES4" s="12"/>
      <c r="BET4" s="12"/>
      <c r="BEU4" s="12"/>
      <c r="BEV4" s="12"/>
      <c r="BEW4" s="12"/>
      <c r="BEX4" s="12"/>
      <c r="BEY4" s="12"/>
      <c r="BEZ4" s="12"/>
      <c r="BFA4" s="12"/>
      <c r="BFB4" s="12"/>
      <c r="BFC4" s="12"/>
      <c r="BFD4" s="12"/>
      <c r="BFE4" s="12"/>
      <c r="BFF4" s="12"/>
      <c r="BFG4" s="12"/>
      <c r="BFH4" s="12"/>
      <c r="BFI4" s="12"/>
      <c r="BFJ4" s="12"/>
      <c r="BFK4" s="12"/>
      <c r="BFL4" s="12"/>
      <c r="BFM4" s="12"/>
      <c r="BFN4" s="12"/>
      <c r="BFO4" s="12"/>
      <c r="BFP4" s="12"/>
      <c r="BFQ4" s="12"/>
      <c r="BFR4" s="12"/>
      <c r="BFS4" s="12"/>
      <c r="BFT4" s="12"/>
      <c r="BFU4" s="12"/>
      <c r="BFV4" s="12"/>
      <c r="BFW4" s="12"/>
      <c r="BFX4" s="12"/>
      <c r="BFY4" s="12"/>
      <c r="BFZ4" s="12"/>
      <c r="BGA4" s="12"/>
      <c r="BGB4" s="12"/>
      <c r="BGC4" s="12"/>
      <c r="BGD4" s="12"/>
      <c r="BGE4" s="12"/>
      <c r="BGF4" s="12"/>
      <c r="BGG4" s="12"/>
      <c r="BGH4" s="12"/>
      <c r="BGI4" s="12"/>
      <c r="BGJ4" s="12"/>
      <c r="BGK4" s="12"/>
      <c r="BGL4" s="12"/>
      <c r="BGM4" s="12"/>
      <c r="BGN4" s="12"/>
      <c r="BGO4" s="12"/>
      <c r="BGP4" s="12"/>
      <c r="BGQ4" s="12"/>
      <c r="BGR4" s="12"/>
      <c r="BGS4" s="12"/>
      <c r="BGT4" s="12"/>
      <c r="BGU4" s="12"/>
      <c r="BGV4" s="12"/>
      <c r="BGW4" s="12"/>
      <c r="BGX4" s="12"/>
      <c r="BGY4" s="12"/>
      <c r="BGZ4" s="12"/>
      <c r="BHA4" s="12"/>
      <c r="BHB4" s="12"/>
      <c r="BHC4" s="12"/>
      <c r="BHD4" s="12"/>
      <c r="BHE4" s="12"/>
      <c r="BHF4" s="12"/>
      <c r="BHG4" s="12"/>
      <c r="BHH4" s="12"/>
      <c r="BHI4" s="12"/>
      <c r="BHJ4" s="12"/>
      <c r="BHK4" s="12"/>
      <c r="BHL4" s="12"/>
      <c r="BHM4" s="12"/>
      <c r="BHN4" s="12"/>
      <c r="BHO4" s="12"/>
      <c r="BHP4" s="12"/>
      <c r="BHQ4" s="12"/>
      <c r="BHR4" s="12"/>
      <c r="BHS4" s="12"/>
      <c r="BHT4" s="12"/>
      <c r="BHU4" s="12"/>
      <c r="BHV4" s="12"/>
      <c r="BHW4" s="12"/>
      <c r="BHX4" s="12"/>
      <c r="BHY4" s="12"/>
      <c r="BHZ4" s="12"/>
      <c r="BIA4" s="12"/>
      <c r="BIB4" s="12"/>
      <c r="BIC4" s="12"/>
      <c r="BID4" s="12"/>
      <c r="BIE4" s="12"/>
      <c r="BIF4" s="12"/>
      <c r="BIG4" s="12"/>
      <c r="BIH4" s="12"/>
      <c r="BII4" s="12"/>
      <c r="BIJ4" s="12"/>
      <c r="BIK4" s="12"/>
      <c r="BIL4" s="12"/>
      <c r="BIM4" s="12"/>
      <c r="BIN4" s="12"/>
      <c r="BIO4" s="12"/>
      <c r="BIP4" s="12"/>
      <c r="BIQ4" s="12"/>
      <c r="BIR4" s="12"/>
      <c r="BIS4" s="12"/>
      <c r="BIT4" s="12"/>
      <c r="BIU4" s="12"/>
      <c r="BIV4" s="12"/>
      <c r="BIW4" s="12"/>
      <c r="BIX4" s="12"/>
      <c r="BIY4" s="12"/>
      <c r="BIZ4" s="12"/>
      <c r="BJA4" s="12"/>
      <c r="BJB4" s="12"/>
      <c r="BJC4" s="12"/>
      <c r="BJD4" s="12"/>
      <c r="BJE4" s="12"/>
      <c r="BJF4" s="12"/>
      <c r="BJG4" s="12"/>
      <c r="BJH4" s="12"/>
      <c r="BJI4" s="12"/>
      <c r="BJJ4" s="12"/>
      <c r="BJK4" s="12"/>
      <c r="BJL4" s="12"/>
      <c r="BJM4" s="12"/>
      <c r="BJN4" s="12"/>
      <c r="BJO4" s="12"/>
      <c r="BJP4" s="12"/>
      <c r="BJQ4" s="12"/>
      <c r="BJR4" s="12"/>
      <c r="BJS4" s="12"/>
      <c r="BJT4" s="12"/>
      <c r="BJU4" s="12"/>
      <c r="BJV4" s="12"/>
      <c r="BJW4" s="12"/>
      <c r="BJX4" s="12"/>
      <c r="BJY4" s="12"/>
      <c r="BJZ4" s="12"/>
      <c r="BKA4" s="12"/>
      <c r="BKB4" s="12"/>
      <c r="BKC4" s="12"/>
      <c r="BKD4" s="12"/>
      <c r="BKE4" s="12"/>
      <c r="BKF4" s="12"/>
      <c r="BKG4" s="12"/>
      <c r="BKH4" s="12"/>
      <c r="BKI4" s="12"/>
      <c r="BKJ4" s="12"/>
      <c r="BKK4" s="12"/>
      <c r="BKL4" s="12"/>
      <c r="BKM4" s="12"/>
      <c r="BKN4" s="12"/>
      <c r="BKO4" s="12"/>
      <c r="BKP4" s="12"/>
      <c r="BKQ4" s="12"/>
      <c r="BKR4" s="12"/>
      <c r="BKS4" s="12"/>
      <c r="BKT4" s="12"/>
      <c r="BKU4" s="12"/>
      <c r="BKV4" s="12"/>
      <c r="BKW4" s="12"/>
      <c r="BKX4" s="12"/>
      <c r="BKY4" s="12"/>
      <c r="BKZ4" s="12"/>
      <c r="BLA4" s="12"/>
      <c r="BLB4" s="12"/>
      <c r="BLC4" s="12"/>
      <c r="BLD4" s="12"/>
      <c r="BLE4" s="12"/>
      <c r="BLF4" s="12"/>
      <c r="BLG4" s="12"/>
      <c r="BLH4" s="12"/>
      <c r="BLI4" s="12"/>
      <c r="BLJ4" s="12"/>
      <c r="BLK4" s="12"/>
      <c r="BLL4" s="12"/>
      <c r="BLM4" s="12"/>
      <c r="BLN4" s="12"/>
      <c r="BLO4" s="12"/>
      <c r="BLP4" s="12"/>
      <c r="BLQ4" s="12"/>
      <c r="BLR4" s="12"/>
      <c r="BLS4" s="12"/>
      <c r="BLT4" s="12"/>
      <c r="BLU4" s="12"/>
      <c r="BLV4" s="12"/>
      <c r="BLW4" s="12"/>
      <c r="BLX4" s="12"/>
      <c r="BLY4" s="12"/>
      <c r="BLZ4" s="12"/>
      <c r="BMA4" s="12"/>
      <c r="BMB4" s="12"/>
      <c r="BMC4" s="12"/>
      <c r="BMD4" s="12"/>
      <c r="BME4" s="12"/>
      <c r="BMF4" s="12"/>
      <c r="BMG4" s="12"/>
      <c r="BMH4" s="12"/>
      <c r="BMI4" s="12"/>
      <c r="BMJ4" s="12"/>
      <c r="BMK4" s="12"/>
      <c r="BML4" s="12"/>
      <c r="BMM4" s="12"/>
      <c r="BMN4" s="12"/>
      <c r="BMO4" s="12"/>
      <c r="BMP4" s="12"/>
      <c r="BMQ4" s="12"/>
      <c r="BMR4" s="12"/>
      <c r="BMS4" s="12"/>
      <c r="BMT4" s="12"/>
      <c r="BMU4" s="12"/>
      <c r="BMV4" s="12"/>
      <c r="BMW4" s="12"/>
      <c r="BMX4" s="12"/>
      <c r="BMY4" s="12"/>
      <c r="BMZ4" s="12"/>
      <c r="BNA4" s="12"/>
      <c r="BNB4" s="12"/>
      <c r="BNC4" s="12"/>
      <c r="BND4" s="12"/>
      <c r="BNE4" s="12"/>
      <c r="BNF4" s="12"/>
      <c r="BNG4" s="12"/>
      <c r="BNH4" s="12"/>
      <c r="BNI4" s="12"/>
      <c r="BNJ4" s="12"/>
      <c r="BNK4" s="12"/>
      <c r="BNL4" s="12"/>
      <c r="BNM4" s="12"/>
      <c r="BNN4" s="12"/>
      <c r="BNO4" s="12"/>
      <c r="BNP4" s="12"/>
      <c r="BNQ4" s="12"/>
      <c r="BNR4" s="12"/>
      <c r="BNS4" s="12"/>
      <c r="BNT4" s="12"/>
      <c r="BNU4" s="12"/>
      <c r="BNV4" s="12"/>
      <c r="BNW4" s="12"/>
      <c r="BNX4" s="12"/>
      <c r="BNY4" s="12"/>
      <c r="BNZ4" s="12"/>
      <c r="BOA4" s="12"/>
      <c r="BOB4" s="12"/>
      <c r="BOC4" s="12"/>
      <c r="BOD4" s="12"/>
      <c r="BOE4" s="12"/>
      <c r="BOF4" s="12"/>
      <c r="BOG4" s="12"/>
      <c r="BOH4" s="12"/>
      <c r="BOI4" s="12"/>
      <c r="BOJ4" s="12"/>
      <c r="BOK4" s="12"/>
      <c r="BOL4" s="12"/>
      <c r="BOM4" s="12"/>
      <c r="BON4" s="12"/>
      <c r="BOO4" s="12"/>
      <c r="BOP4" s="12"/>
      <c r="BOQ4" s="12"/>
      <c r="BOR4" s="12"/>
      <c r="BOS4" s="12"/>
      <c r="BOT4" s="12"/>
      <c r="BOU4" s="12"/>
      <c r="BOV4" s="12"/>
      <c r="BOW4" s="12"/>
      <c r="BOX4" s="12"/>
      <c r="BOY4" s="12"/>
      <c r="BOZ4" s="12"/>
      <c r="BPA4" s="12"/>
      <c r="BPB4" s="12"/>
      <c r="BPC4" s="12"/>
      <c r="BPD4" s="12"/>
      <c r="BPE4" s="12"/>
      <c r="BPF4" s="12"/>
      <c r="BPG4" s="12"/>
      <c r="BPH4" s="12"/>
      <c r="BPI4" s="12"/>
      <c r="BPJ4" s="12"/>
      <c r="BPK4" s="12"/>
      <c r="BPL4" s="12"/>
      <c r="BPM4" s="12"/>
      <c r="BPN4" s="12"/>
      <c r="BPO4" s="12"/>
      <c r="BPP4" s="12"/>
      <c r="BPQ4" s="12"/>
      <c r="BPR4" s="12"/>
      <c r="BPS4" s="12"/>
      <c r="BPT4" s="12"/>
      <c r="BPU4" s="12"/>
      <c r="BPV4" s="12"/>
      <c r="BPW4" s="12"/>
      <c r="BPX4" s="12"/>
      <c r="BPY4" s="12"/>
      <c r="BPZ4" s="12"/>
      <c r="BQA4" s="12"/>
      <c r="BQB4" s="12"/>
      <c r="BQC4" s="12"/>
      <c r="BQD4" s="12"/>
      <c r="BQE4" s="12"/>
      <c r="BQF4" s="12"/>
      <c r="BQG4" s="12"/>
      <c r="BQH4" s="12"/>
      <c r="BQI4" s="12"/>
      <c r="BQJ4" s="12"/>
      <c r="BQK4" s="12"/>
      <c r="BQL4" s="12"/>
      <c r="BQM4" s="12"/>
      <c r="BQN4" s="12"/>
      <c r="BQO4" s="12"/>
      <c r="BQP4" s="12"/>
      <c r="BQQ4" s="12"/>
      <c r="BQR4" s="12"/>
      <c r="BQS4" s="12"/>
      <c r="BQT4" s="12"/>
      <c r="BQU4" s="12"/>
      <c r="BQV4" s="12"/>
      <c r="BQW4" s="12"/>
      <c r="BQX4" s="12"/>
      <c r="BQY4" s="12"/>
      <c r="BQZ4" s="12"/>
      <c r="BRA4" s="12"/>
      <c r="BRB4" s="12"/>
      <c r="BRC4" s="12"/>
      <c r="BRD4" s="12"/>
      <c r="BRE4" s="12"/>
      <c r="BRF4" s="12"/>
      <c r="BRG4" s="12"/>
      <c r="BRH4" s="12"/>
      <c r="BRI4" s="12"/>
      <c r="BRJ4" s="12"/>
      <c r="BRK4" s="12"/>
      <c r="BRL4" s="12"/>
      <c r="BRM4" s="12"/>
      <c r="BRN4" s="12"/>
      <c r="BRO4" s="12"/>
      <c r="BRP4" s="12"/>
      <c r="BRQ4" s="12"/>
      <c r="BRR4" s="12"/>
      <c r="BRS4" s="12"/>
      <c r="BRT4" s="12"/>
      <c r="BRU4" s="12"/>
      <c r="BRV4" s="12"/>
      <c r="BRW4" s="12"/>
      <c r="BRX4" s="12"/>
      <c r="BRY4" s="12"/>
      <c r="BRZ4" s="12"/>
      <c r="BSA4" s="12"/>
      <c r="BSB4" s="12"/>
      <c r="BSC4" s="12"/>
      <c r="BSD4" s="12"/>
      <c r="BSE4" s="12"/>
      <c r="BSF4" s="12"/>
      <c r="BSG4" s="12"/>
      <c r="BSH4" s="12"/>
      <c r="BSI4" s="12"/>
      <c r="BSJ4" s="12"/>
      <c r="BSK4" s="12"/>
      <c r="BSL4" s="12"/>
      <c r="BSM4" s="12"/>
      <c r="BSN4" s="12"/>
      <c r="BSO4" s="12"/>
      <c r="BSP4" s="12"/>
      <c r="BSQ4" s="12"/>
      <c r="BSR4" s="12"/>
      <c r="BSS4" s="12"/>
      <c r="BST4" s="12"/>
      <c r="BSU4" s="12"/>
      <c r="BSV4" s="12"/>
      <c r="BSW4" s="12"/>
      <c r="BSX4" s="12"/>
      <c r="BSY4" s="12"/>
      <c r="BSZ4" s="12"/>
      <c r="BTA4" s="12"/>
      <c r="BTB4" s="12"/>
      <c r="BTC4" s="12"/>
      <c r="BTD4" s="12"/>
      <c r="BTE4" s="12"/>
      <c r="BTF4" s="12"/>
      <c r="BTG4" s="12"/>
      <c r="BTH4" s="12"/>
      <c r="BTI4" s="12"/>
      <c r="BTJ4" s="12"/>
      <c r="BTK4" s="12"/>
      <c r="BTL4" s="12"/>
      <c r="BTM4" s="12"/>
      <c r="BTN4" s="12"/>
      <c r="BTO4" s="12"/>
      <c r="BTP4" s="12"/>
      <c r="BTQ4" s="12"/>
      <c r="BTR4" s="12"/>
      <c r="BTS4" s="12"/>
      <c r="BTT4" s="12"/>
      <c r="BTU4" s="12"/>
      <c r="BTV4" s="12"/>
      <c r="BTW4" s="12"/>
      <c r="BTX4" s="12"/>
      <c r="BTY4" s="12"/>
      <c r="BTZ4" s="12"/>
      <c r="BUA4" s="12"/>
      <c r="BUB4" s="12"/>
      <c r="BUC4" s="12"/>
      <c r="BUD4" s="12"/>
      <c r="BUE4" s="12"/>
      <c r="BUF4" s="12"/>
      <c r="BUG4" s="12"/>
      <c r="BUH4" s="12"/>
      <c r="BUI4" s="12"/>
      <c r="BUJ4" s="12"/>
      <c r="BUK4" s="12"/>
      <c r="BUL4" s="12"/>
      <c r="BUM4" s="12"/>
      <c r="BUN4" s="12"/>
      <c r="BUO4" s="12"/>
      <c r="BUP4" s="12"/>
      <c r="BUQ4" s="12"/>
      <c r="BUR4" s="12"/>
      <c r="BUS4" s="12"/>
      <c r="BUT4" s="12"/>
      <c r="BUU4" s="12"/>
      <c r="BUV4" s="12"/>
      <c r="BUW4" s="12"/>
      <c r="BUX4" s="12"/>
      <c r="BUY4" s="12"/>
      <c r="BUZ4" s="12"/>
      <c r="BVA4" s="12"/>
      <c r="BVB4" s="12"/>
      <c r="BVC4" s="12"/>
      <c r="BVD4" s="12"/>
      <c r="BVE4" s="12"/>
      <c r="BVF4" s="12"/>
      <c r="BVG4" s="12"/>
      <c r="BVH4" s="12"/>
      <c r="BVI4" s="12"/>
      <c r="BVJ4" s="12"/>
      <c r="BVK4" s="12"/>
      <c r="BVL4" s="12"/>
      <c r="BVM4" s="12"/>
      <c r="BVN4" s="12"/>
      <c r="BVO4" s="12"/>
      <c r="BVP4" s="12"/>
      <c r="BVQ4" s="12"/>
      <c r="BVR4" s="12"/>
      <c r="BVS4" s="12"/>
      <c r="BVT4" s="12"/>
      <c r="BVU4" s="12"/>
      <c r="BVV4" s="12"/>
      <c r="BVW4" s="12"/>
      <c r="BVX4" s="12"/>
      <c r="BVY4" s="12"/>
      <c r="BVZ4" s="12"/>
      <c r="BWA4" s="12"/>
      <c r="BWB4" s="12"/>
      <c r="BWC4" s="12"/>
      <c r="BWD4" s="12"/>
      <c r="BWE4" s="12"/>
      <c r="BWF4" s="12"/>
      <c r="BWG4" s="12"/>
      <c r="BWH4" s="12"/>
      <c r="BWI4" s="12"/>
      <c r="BWJ4" s="12"/>
      <c r="BWK4" s="12"/>
      <c r="BWL4" s="12"/>
      <c r="BWM4" s="12"/>
      <c r="BWN4" s="12"/>
      <c r="BWO4" s="12"/>
      <c r="BWP4" s="12"/>
      <c r="BWQ4" s="12"/>
      <c r="BWR4" s="12"/>
      <c r="BWS4" s="12"/>
      <c r="BWT4" s="12"/>
      <c r="BWU4" s="12"/>
      <c r="BWV4" s="12"/>
      <c r="BWW4" s="12"/>
      <c r="BWX4" s="12"/>
      <c r="BWY4" s="12"/>
      <c r="BWZ4" s="12"/>
      <c r="BXA4" s="12"/>
      <c r="BXB4" s="12"/>
      <c r="BXC4" s="12"/>
      <c r="BXD4" s="12"/>
      <c r="BXE4" s="12"/>
      <c r="BXF4" s="12"/>
      <c r="BXG4" s="12"/>
      <c r="BXH4" s="12"/>
      <c r="BXI4" s="12"/>
      <c r="BXJ4" s="12"/>
      <c r="BXK4" s="12"/>
      <c r="BXL4" s="12"/>
      <c r="BXM4" s="12"/>
      <c r="BXN4" s="12"/>
      <c r="BXO4" s="12"/>
      <c r="BXP4" s="12"/>
      <c r="BXQ4" s="12"/>
      <c r="BXR4" s="12"/>
      <c r="BXS4" s="12"/>
      <c r="BXT4" s="12"/>
      <c r="BXU4" s="12"/>
      <c r="BXV4" s="12"/>
      <c r="BXW4" s="12"/>
      <c r="BXX4" s="12"/>
      <c r="BXY4" s="12"/>
      <c r="BXZ4" s="12"/>
      <c r="BYA4" s="12"/>
      <c r="BYB4" s="12"/>
      <c r="BYC4" s="12"/>
      <c r="BYD4" s="12"/>
      <c r="BYE4" s="12"/>
      <c r="BYF4" s="12"/>
      <c r="BYG4" s="12"/>
      <c r="BYH4" s="12"/>
      <c r="BYI4" s="12"/>
      <c r="BYJ4" s="12"/>
      <c r="BYK4" s="12"/>
      <c r="BYL4" s="12"/>
      <c r="BYM4" s="12"/>
      <c r="BYN4" s="12"/>
      <c r="BYO4" s="12"/>
      <c r="BYP4" s="12"/>
      <c r="BYQ4" s="12"/>
      <c r="BYR4" s="12"/>
      <c r="BYS4" s="12"/>
      <c r="BYT4" s="12"/>
      <c r="BYU4" s="12"/>
      <c r="BYV4" s="12"/>
      <c r="BYW4" s="12"/>
      <c r="BYX4" s="12"/>
      <c r="BYY4" s="12"/>
      <c r="BYZ4" s="12"/>
      <c r="BZA4" s="12"/>
      <c r="BZB4" s="12"/>
      <c r="BZC4" s="12"/>
      <c r="BZD4" s="12"/>
      <c r="BZE4" s="12"/>
      <c r="BZF4" s="12"/>
      <c r="BZG4" s="12"/>
      <c r="BZH4" s="12"/>
      <c r="BZI4" s="12"/>
      <c r="BZJ4" s="12"/>
      <c r="BZK4" s="12"/>
      <c r="BZL4" s="12"/>
      <c r="BZM4" s="12"/>
      <c r="BZN4" s="12"/>
      <c r="BZO4" s="12"/>
      <c r="BZP4" s="12"/>
      <c r="BZQ4" s="12"/>
      <c r="BZR4" s="12"/>
      <c r="BZS4" s="12"/>
      <c r="BZT4" s="12"/>
      <c r="BZU4" s="12"/>
      <c r="BZV4" s="12"/>
      <c r="BZW4" s="12"/>
      <c r="BZX4" s="12"/>
      <c r="BZY4" s="12"/>
      <c r="BZZ4" s="12"/>
      <c r="CAA4" s="12"/>
      <c r="CAB4" s="12"/>
      <c r="CAC4" s="12"/>
      <c r="CAD4" s="12"/>
      <c r="CAE4" s="12"/>
      <c r="CAF4" s="12"/>
      <c r="CAG4" s="12"/>
      <c r="CAH4" s="12"/>
      <c r="CAI4" s="12"/>
      <c r="CAJ4" s="12"/>
      <c r="CAK4" s="12"/>
      <c r="CAL4" s="12"/>
      <c r="CAM4" s="12"/>
      <c r="CAN4" s="12"/>
      <c r="CAO4" s="12"/>
      <c r="CAP4" s="12"/>
      <c r="CAQ4" s="12"/>
      <c r="CAR4" s="12"/>
      <c r="CAS4" s="12"/>
      <c r="CAT4" s="12"/>
      <c r="CAU4" s="12"/>
      <c r="CAV4" s="12"/>
      <c r="CAW4" s="12"/>
      <c r="CAX4" s="12"/>
      <c r="CAY4" s="12"/>
      <c r="CAZ4" s="12"/>
      <c r="CBA4" s="12"/>
      <c r="CBB4" s="12"/>
      <c r="CBC4" s="12"/>
      <c r="CBD4" s="12"/>
      <c r="CBE4" s="12"/>
      <c r="CBF4" s="12"/>
      <c r="CBG4" s="12"/>
      <c r="CBH4" s="12"/>
      <c r="CBI4" s="12"/>
      <c r="CBJ4" s="12"/>
      <c r="CBK4" s="12"/>
      <c r="CBL4" s="12"/>
      <c r="CBM4" s="12"/>
      <c r="CBN4" s="12"/>
      <c r="CBO4" s="12"/>
      <c r="CBP4" s="12"/>
      <c r="CBQ4" s="12"/>
      <c r="CBR4" s="12"/>
      <c r="CBS4" s="12"/>
      <c r="CBT4" s="12"/>
      <c r="CBU4" s="12"/>
      <c r="CBV4" s="12"/>
      <c r="CBW4" s="12"/>
      <c r="CBX4" s="12"/>
      <c r="CBY4" s="12"/>
      <c r="CBZ4" s="12"/>
      <c r="CCA4" s="12"/>
      <c r="CCB4" s="12"/>
      <c r="CCC4" s="12"/>
      <c r="CCD4" s="12"/>
      <c r="CCE4" s="12"/>
      <c r="CCF4" s="12"/>
      <c r="CCG4" s="12"/>
      <c r="CCH4" s="12"/>
      <c r="CCI4" s="12"/>
      <c r="CCJ4" s="12"/>
      <c r="CCK4" s="12"/>
      <c r="CCL4" s="12"/>
      <c r="CCM4" s="12"/>
      <c r="CCN4" s="12"/>
      <c r="CCO4" s="12"/>
      <c r="CCP4" s="12"/>
      <c r="CCQ4" s="12"/>
      <c r="CCR4" s="12"/>
      <c r="CCS4" s="12"/>
      <c r="CCT4" s="12"/>
      <c r="CCU4" s="12"/>
      <c r="CCV4" s="12"/>
      <c r="CCW4" s="12"/>
      <c r="CCX4" s="12"/>
      <c r="CCY4" s="12"/>
      <c r="CCZ4" s="12"/>
      <c r="CDA4" s="12"/>
      <c r="CDB4" s="12"/>
      <c r="CDC4" s="12"/>
      <c r="CDD4" s="12"/>
      <c r="CDE4" s="12"/>
      <c r="CDF4" s="12"/>
      <c r="CDG4" s="12"/>
      <c r="CDH4" s="12"/>
      <c r="CDI4" s="12"/>
      <c r="CDJ4" s="12"/>
      <c r="CDK4" s="12"/>
      <c r="CDL4" s="12"/>
      <c r="CDM4" s="12"/>
      <c r="CDN4" s="12"/>
      <c r="CDO4" s="12"/>
      <c r="CDP4" s="12"/>
      <c r="CDQ4" s="12"/>
      <c r="CDR4" s="12"/>
      <c r="CDS4" s="12"/>
      <c r="CDT4" s="12"/>
      <c r="CDU4" s="12"/>
      <c r="CDV4" s="12"/>
      <c r="CDW4" s="12"/>
      <c r="CDX4" s="12"/>
      <c r="CDY4" s="12"/>
      <c r="CDZ4" s="12"/>
      <c r="CEA4" s="12"/>
      <c r="CEB4" s="12"/>
      <c r="CEC4" s="12"/>
      <c r="CED4" s="12"/>
      <c r="CEE4" s="12"/>
      <c r="CEF4" s="12"/>
      <c r="CEG4" s="12"/>
      <c r="CEH4" s="12"/>
      <c r="CEI4" s="12"/>
      <c r="CEJ4" s="12"/>
      <c r="CEK4" s="12"/>
      <c r="CEL4" s="12"/>
      <c r="CEM4" s="12"/>
      <c r="CEN4" s="12"/>
      <c r="CEO4" s="12"/>
      <c r="CEP4" s="12"/>
      <c r="CEQ4" s="12"/>
      <c r="CER4" s="12"/>
      <c r="CES4" s="12"/>
      <c r="CET4" s="12"/>
      <c r="CEU4" s="12"/>
      <c r="CEV4" s="12"/>
      <c r="CEW4" s="12"/>
      <c r="CEX4" s="12"/>
      <c r="CEY4" s="12"/>
      <c r="CEZ4" s="12"/>
      <c r="CFA4" s="12"/>
      <c r="CFB4" s="12"/>
      <c r="CFC4" s="12"/>
      <c r="CFD4" s="12"/>
      <c r="CFE4" s="12"/>
      <c r="CFF4" s="12"/>
      <c r="CFG4" s="12"/>
      <c r="CFH4" s="12"/>
      <c r="CFI4" s="12"/>
      <c r="CFJ4" s="12"/>
      <c r="CFK4" s="12"/>
      <c r="CFL4" s="12"/>
      <c r="CFM4" s="12"/>
      <c r="CFN4" s="12"/>
      <c r="CFO4" s="12"/>
      <c r="CFP4" s="12"/>
      <c r="CFQ4" s="12"/>
      <c r="CFR4" s="12"/>
      <c r="CFS4" s="12"/>
      <c r="CFT4" s="12"/>
      <c r="CFU4" s="12"/>
      <c r="CFV4" s="12"/>
      <c r="CFW4" s="12"/>
      <c r="CFX4" s="12"/>
      <c r="CFY4" s="12"/>
      <c r="CFZ4" s="12"/>
      <c r="CGA4" s="12"/>
      <c r="CGB4" s="12"/>
      <c r="CGC4" s="12"/>
      <c r="CGD4" s="12"/>
      <c r="CGE4" s="12"/>
      <c r="CGF4" s="12"/>
      <c r="CGG4" s="12"/>
      <c r="CGH4" s="12"/>
      <c r="CGI4" s="12"/>
      <c r="CGJ4" s="12"/>
      <c r="CGK4" s="12"/>
      <c r="CGL4" s="12"/>
      <c r="CGM4" s="12"/>
      <c r="CGN4" s="12"/>
      <c r="CGO4" s="12"/>
      <c r="CGP4" s="12"/>
      <c r="CGQ4" s="12"/>
      <c r="CGR4" s="12"/>
      <c r="CGS4" s="12"/>
      <c r="CGT4" s="12"/>
      <c r="CGU4" s="12"/>
      <c r="CGV4" s="12"/>
      <c r="CGW4" s="12"/>
      <c r="CGX4" s="12"/>
      <c r="CGY4" s="12"/>
      <c r="CGZ4" s="12"/>
      <c r="CHA4" s="12"/>
      <c r="CHB4" s="12"/>
      <c r="CHC4" s="12"/>
      <c r="CHD4" s="12"/>
      <c r="CHE4" s="12"/>
      <c r="CHF4" s="12"/>
      <c r="CHG4" s="12"/>
      <c r="CHH4" s="12"/>
      <c r="CHI4" s="12"/>
      <c r="CHJ4" s="12"/>
      <c r="CHK4" s="12"/>
      <c r="CHL4" s="12"/>
      <c r="CHM4" s="12"/>
      <c r="CHN4" s="12"/>
      <c r="CHO4" s="12"/>
      <c r="CHP4" s="12"/>
      <c r="CHQ4" s="12"/>
      <c r="CHR4" s="12"/>
      <c r="CHS4" s="12"/>
      <c r="CHT4" s="12"/>
      <c r="CHU4" s="12"/>
      <c r="CHV4" s="12"/>
      <c r="CHW4" s="12"/>
      <c r="CHX4" s="12"/>
      <c r="CHY4" s="12"/>
      <c r="CHZ4" s="12"/>
      <c r="CIA4" s="12"/>
      <c r="CIB4" s="12"/>
      <c r="CIC4" s="12"/>
      <c r="CID4" s="12"/>
      <c r="CIE4" s="12"/>
      <c r="CIF4" s="12"/>
      <c r="CIG4" s="12"/>
      <c r="CIH4" s="12"/>
      <c r="CII4" s="12"/>
      <c r="CIJ4" s="12"/>
      <c r="CIK4" s="12"/>
      <c r="CIL4" s="12"/>
      <c r="CIM4" s="12"/>
      <c r="CIN4" s="12"/>
      <c r="CIO4" s="12"/>
      <c r="CIP4" s="12"/>
      <c r="CIQ4" s="12"/>
      <c r="CIR4" s="12"/>
      <c r="CIS4" s="12"/>
      <c r="CIT4" s="12"/>
      <c r="CIU4" s="12"/>
      <c r="CIV4" s="12"/>
      <c r="CIW4" s="12"/>
      <c r="CIX4" s="12"/>
      <c r="CIY4" s="12"/>
      <c r="CIZ4" s="12"/>
      <c r="CJA4" s="12"/>
      <c r="CJB4" s="12"/>
      <c r="CJC4" s="12"/>
      <c r="CJD4" s="12"/>
      <c r="CJE4" s="12"/>
      <c r="CJF4" s="12"/>
      <c r="CJG4" s="12"/>
      <c r="CJH4" s="12"/>
      <c r="CJI4" s="12"/>
      <c r="CJJ4" s="12"/>
      <c r="CJK4" s="12"/>
      <c r="CJL4" s="12"/>
      <c r="CJM4" s="12"/>
      <c r="CJN4" s="12"/>
      <c r="CJO4" s="12"/>
      <c r="CJP4" s="12"/>
      <c r="CJQ4" s="12"/>
      <c r="CJR4" s="12"/>
      <c r="CJS4" s="12"/>
      <c r="CJT4" s="12"/>
      <c r="CJU4" s="12"/>
      <c r="CJV4" s="12"/>
      <c r="CJW4" s="12"/>
      <c r="CJX4" s="12"/>
      <c r="CJY4" s="12"/>
      <c r="CJZ4" s="12"/>
      <c r="CKA4" s="12"/>
      <c r="CKB4" s="12"/>
      <c r="CKC4" s="12"/>
      <c r="CKD4" s="12"/>
      <c r="CKE4" s="12"/>
      <c r="CKF4" s="12"/>
      <c r="CKG4" s="12"/>
      <c r="CKH4" s="12"/>
      <c r="CKI4" s="12"/>
      <c r="CKJ4" s="12"/>
      <c r="CKK4" s="12"/>
      <c r="CKL4" s="12"/>
      <c r="CKM4" s="12"/>
      <c r="CKN4" s="12"/>
      <c r="CKO4" s="12"/>
      <c r="CKP4" s="12"/>
      <c r="CKQ4" s="12"/>
      <c r="CKR4" s="12"/>
      <c r="CKS4" s="12"/>
      <c r="CKT4" s="12"/>
      <c r="CKU4" s="12"/>
      <c r="CKV4" s="12"/>
      <c r="CKW4" s="12"/>
      <c r="CKX4" s="12"/>
      <c r="CKY4" s="12"/>
      <c r="CKZ4" s="12"/>
      <c r="CLA4" s="12"/>
      <c r="CLB4" s="12"/>
      <c r="CLC4" s="12"/>
      <c r="CLD4" s="12"/>
      <c r="CLE4" s="12"/>
      <c r="CLF4" s="12"/>
      <c r="CLG4" s="12"/>
      <c r="CLH4" s="12"/>
      <c r="CLI4" s="12"/>
      <c r="CLJ4" s="12"/>
      <c r="CLK4" s="12"/>
      <c r="CLL4" s="12"/>
      <c r="CLM4" s="12"/>
      <c r="CLN4" s="12"/>
      <c r="CLO4" s="12"/>
      <c r="CLP4" s="12"/>
      <c r="CLQ4" s="12"/>
      <c r="CLR4" s="12"/>
      <c r="CLS4" s="12"/>
      <c r="CLT4" s="12"/>
      <c r="CLU4" s="12"/>
      <c r="CLV4" s="12"/>
      <c r="CLW4" s="12"/>
      <c r="CLX4" s="12"/>
      <c r="CLY4" s="12"/>
      <c r="CLZ4" s="12"/>
      <c r="CMA4" s="12"/>
      <c r="CMB4" s="12"/>
      <c r="CMC4" s="12"/>
      <c r="CMD4" s="12"/>
      <c r="CME4" s="12"/>
      <c r="CMF4" s="12"/>
      <c r="CMG4" s="12"/>
      <c r="CMH4" s="12"/>
      <c r="CMI4" s="12"/>
      <c r="CMJ4" s="12"/>
      <c r="CMK4" s="12"/>
      <c r="CML4" s="12"/>
      <c r="CMM4" s="12"/>
      <c r="CMN4" s="12"/>
      <c r="CMO4" s="12"/>
      <c r="CMP4" s="12"/>
      <c r="CMQ4" s="12"/>
      <c r="CMR4" s="12"/>
      <c r="CMS4" s="12"/>
      <c r="CMT4" s="12"/>
      <c r="CMU4" s="12"/>
      <c r="CMV4" s="12"/>
      <c r="CMW4" s="12"/>
      <c r="CMX4" s="12"/>
      <c r="CMY4" s="12"/>
      <c r="CMZ4" s="12"/>
      <c r="CNA4" s="12"/>
      <c r="CNB4" s="12"/>
      <c r="CNC4" s="12"/>
      <c r="CND4" s="12"/>
      <c r="CNE4" s="12"/>
      <c r="CNF4" s="12"/>
      <c r="CNG4" s="12"/>
      <c r="CNH4" s="12"/>
      <c r="CNI4" s="12"/>
      <c r="CNJ4" s="12"/>
      <c r="CNK4" s="12"/>
      <c r="CNL4" s="12"/>
      <c r="CNM4" s="12"/>
      <c r="CNN4" s="12"/>
      <c r="CNO4" s="12"/>
      <c r="CNP4" s="12"/>
      <c r="CNQ4" s="12"/>
      <c r="CNR4" s="12"/>
      <c r="CNS4" s="12"/>
      <c r="CNT4" s="12"/>
      <c r="CNU4" s="12"/>
      <c r="CNV4" s="12"/>
      <c r="CNW4" s="12"/>
      <c r="CNX4" s="12"/>
      <c r="CNY4" s="12"/>
      <c r="CNZ4" s="12"/>
      <c r="COA4" s="12"/>
      <c r="COB4" s="12"/>
      <c r="COC4" s="12"/>
      <c r="COD4" s="12"/>
      <c r="COE4" s="12"/>
      <c r="COF4" s="12"/>
      <c r="COG4" s="12"/>
      <c r="COH4" s="12"/>
      <c r="COI4" s="12"/>
      <c r="COJ4" s="12"/>
      <c r="COK4" s="12"/>
      <c r="COL4" s="12"/>
      <c r="COM4" s="12"/>
      <c r="CON4" s="12"/>
      <c r="COO4" s="12"/>
      <c r="COP4" s="12"/>
      <c r="COQ4" s="12"/>
      <c r="COR4" s="12"/>
      <c r="COS4" s="12"/>
      <c r="COT4" s="12"/>
      <c r="COU4" s="12"/>
      <c r="COV4" s="12"/>
      <c r="COW4" s="12"/>
      <c r="COX4" s="12"/>
      <c r="COY4" s="12"/>
      <c r="COZ4" s="12"/>
      <c r="CPA4" s="12"/>
      <c r="CPB4" s="12"/>
      <c r="CPC4" s="12"/>
      <c r="CPD4" s="12"/>
      <c r="CPE4" s="12"/>
      <c r="CPF4" s="12"/>
      <c r="CPG4" s="12"/>
      <c r="CPH4" s="12"/>
      <c r="CPI4" s="12"/>
      <c r="CPJ4" s="12"/>
      <c r="CPK4" s="12"/>
      <c r="CPL4" s="12"/>
      <c r="CPM4" s="12"/>
      <c r="CPN4" s="12"/>
      <c r="CPO4" s="12"/>
      <c r="CPP4" s="12"/>
      <c r="CPQ4" s="12"/>
      <c r="CPR4" s="12"/>
      <c r="CPS4" s="12"/>
      <c r="CPT4" s="12"/>
      <c r="CPU4" s="12"/>
      <c r="CPV4" s="12"/>
      <c r="CPW4" s="12"/>
      <c r="CPX4" s="12"/>
      <c r="CPY4" s="12"/>
      <c r="CPZ4" s="12"/>
      <c r="CQA4" s="12"/>
      <c r="CQB4" s="12"/>
      <c r="CQC4" s="12"/>
      <c r="CQD4" s="12"/>
      <c r="CQE4" s="12"/>
      <c r="CQF4" s="12"/>
      <c r="CQG4" s="12"/>
      <c r="CQH4" s="12"/>
      <c r="CQI4" s="12"/>
      <c r="CQJ4" s="12"/>
      <c r="CQK4" s="12"/>
      <c r="CQL4" s="12"/>
      <c r="CQM4" s="12"/>
      <c r="CQN4" s="12"/>
      <c r="CQO4" s="12"/>
      <c r="CQP4" s="12"/>
      <c r="CQQ4" s="12"/>
      <c r="CQR4" s="12"/>
      <c r="CQS4" s="12"/>
      <c r="CQT4" s="12"/>
      <c r="CQU4" s="12"/>
      <c r="CQV4" s="12"/>
      <c r="CQW4" s="12"/>
      <c r="CQX4" s="12"/>
      <c r="CQY4" s="12"/>
      <c r="CQZ4" s="12"/>
      <c r="CRA4" s="12"/>
      <c r="CRB4" s="12"/>
      <c r="CRC4" s="12"/>
      <c r="CRD4" s="12"/>
      <c r="CRE4" s="12"/>
      <c r="CRF4" s="12"/>
      <c r="CRG4" s="12"/>
      <c r="CRH4" s="12"/>
      <c r="CRI4" s="12"/>
      <c r="CRJ4" s="12"/>
      <c r="CRK4" s="12"/>
      <c r="CRL4" s="12"/>
      <c r="CRM4" s="12"/>
      <c r="CRN4" s="12"/>
      <c r="CRO4" s="12"/>
      <c r="CRP4" s="12"/>
      <c r="CRQ4" s="12"/>
      <c r="CRR4" s="12"/>
      <c r="CRS4" s="12"/>
      <c r="CRT4" s="12"/>
      <c r="CRU4" s="12"/>
      <c r="CRV4" s="12"/>
      <c r="CRW4" s="12"/>
      <c r="CRX4" s="12"/>
      <c r="CRY4" s="12"/>
      <c r="CRZ4" s="12"/>
      <c r="CSA4" s="12"/>
      <c r="CSB4" s="12"/>
      <c r="CSC4" s="12"/>
      <c r="CSD4" s="12"/>
      <c r="CSE4" s="12"/>
      <c r="CSF4" s="12"/>
      <c r="CSG4" s="12"/>
      <c r="CSH4" s="12"/>
      <c r="CSI4" s="12"/>
      <c r="CSJ4" s="12"/>
      <c r="CSK4" s="12"/>
      <c r="CSL4" s="12"/>
      <c r="CSM4" s="12"/>
      <c r="CSN4" s="12"/>
      <c r="CSO4" s="12"/>
      <c r="CSP4" s="12"/>
      <c r="CSQ4" s="12"/>
      <c r="CSR4" s="12"/>
      <c r="CSS4" s="12"/>
      <c r="CST4" s="12"/>
      <c r="CSU4" s="12"/>
      <c r="CSV4" s="12"/>
      <c r="CSW4" s="12"/>
      <c r="CSX4" s="12"/>
      <c r="CSY4" s="12"/>
      <c r="CSZ4" s="12"/>
      <c r="CTA4" s="12"/>
      <c r="CTB4" s="12"/>
      <c r="CTC4" s="12"/>
      <c r="CTD4" s="12"/>
      <c r="CTE4" s="12"/>
      <c r="CTF4" s="12"/>
      <c r="CTG4" s="12"/>
      <c r="CTH4" s="12"/>
      <c r="CTI4" s="12"/>
      <c r="CTJ4" s="12"/>
      <c r="CTK4" s="12"/>
      <c r="CTL4" s="12"/>
      <c r="CTM4" s="12"/>
      <c r="CTN4" s="12"/>
      <c r="CTO4" s="12"/>
      <c r="CTP4" s="12"/>
      <c r="CTQ4" s="12"/>
      <c r="CTR4" s="12"/>
      <c r="CTS4" s="12"/>
      <c r="CTT4" s="12"/>
      <c r="CTU4" s="12"/>
      <c r="CTV4" s="12"/>
      <c r="CTW4" s="12"/>
      <c r="CTX4" s="12"/>
      <c r="CTY4" s="12"/>
      <c r="CTZ4" s="12"/>
      <c r="CUA4" s="12"/>
      <c r="CUB4" s="12"/>
      <c r="CUC4" s="12"/>
      <c r="CUD4" s="12"/>
      <c r="CUE4" s="12"/>
      <c r="CUF4" s="12"/>
      <c r="CUG4" s="12"/>
      <c r="CUH4" s="12"/>
      <c r="CUI4" s="12"/>
      <c r="CUJ4" s="12"/>
      <c r="CUK4" s="12"/>
      <c r="CUL4" s="12"/>
      <c r="CUM4" s="12"/>
      <c r="CUN4" s="12"/>
      <c r="CUO4" s="12"/>
      <c r="CUP4" s="12"/>
      <c r="CUQ4" s="12"/>
      <c r="CUR4" s="12"/>
      <c r="CUS4" s="12"/>
      <c r="CUT4" s="12"/>
      <c r="CUU4" s="12"/>
      <c r="CUV4" s="12"/>
      <c r="CUW4" s="12"/>
      <c r="CUX4" s="12"/>
      <c r="CUY4" s="12"/>
      <c r="CUZ4" s="12"/>
      <c r="CVA4" s="12"/>
      <c r="CVB4" s="12"/>
      <c r="CVC4" s="12"/>
      <c r="CVD4" s="12"/>
      <c r="CVE4" s="12"/>
      <c r="CVF4" s="12"/>
      <c r="CVG4" s="12"/>
      <c r="CVH4" s="12"/>
      <c r="CVI4" s="12"/>
      <c r="CVJ4" s="12"/>
      <c r="CVK4" s="12"/>
      <c r="CVL4" s="12"/>
      <c r="CVM4" s="12"/>
      <c r="CVN4" s="12"/>
      <c r="CVO4" s="12"/>
      <c r="CVP4" s="12"/>
      <c r="CVQ4" s="12"/>
      <c r="CVR4" s="12"/>
      <c r="CVS4" s="12"/>
      <c r="CVT4" s="12"/>
      <c r="CVU4" s="12"/>
      <c r="CVV4" s="12"/>
      <c r="CVW4" s="12"/>
      <c r="CVX4" s="12"/>
      <c r="CVY4" s="12"/>
      <c r="CVZ4" s="12"/>
      <c r="CWA4" s="12"/>
      <c r="CWB4" s="12"/>
      <c r="CWC4" s="12"/>
      <c r="CWD4" s="12"/>
      <c r="CWE4" s="12"/>
      <c r="CWF4" s="12"/>
      <c r="CWG4" s="12"/>
      <c r="CWH4" s="12"/>
      <c r="CWI4" s="12"/>
      <c r="CWJ4" s="12"/>
      <c r="CWK4" s="12"/>
      <c r="CWL4" s="12"/>
      <c r="CWM4" s="12"/>
      <c r="CWN4" s="12"/>
      <c r="CWO4" s="12"/>
      <c r="CWP4" s="12"/>
      <c r="CWQ4" s="12"/>
      <c r="CWR4" s="12"/>
      <c r="CWS4" s="12"/>
      <c r="CWT4" s="12"/>
      <c r="CWU4" s="12"/>
      <c r="CWV4" s="12"/>
      <c r="CWW4" s="12"/>
      <c r="CWX4" s="12"/>
      <c r="CWY4" s="12"/>
      <c r="CWZ4" s="12"/>
      <c r="CXA4" s="12"/>
      <c r="CXB4" s="12"/>
      <c r="CXC4" s="12"/>
      <c r="CXD4" s="12"/>
      <c r="CXE4" s="12"/>
      <c r="CXF4" s="12"/>
      <c r="CXG4" s="12"/>
      <c r="CXH4" s="12"/>
      <c r="CXI4" s="12"/>
      <c r="CXJ4" s="12"/>
      <c r="CXK4" s="12"/>
      <c r="CXL4" s="12"/>
      <c r="CXM4" s="12"/>
      <c r="CXN4" s="12"/>
      <c r="CXO4" s="12"/>
      <c r="CXP4" s="12"/>
      <c r="CXQ4" s="12"/>
      <c r="CXR4" s="12"/>
      <c r="CXS4" s="12"/>
      <c r="CXT4" s="12"/>
      <c r="CXU4" s="12"/>
      <c r="CXV4" s="12"/>
      <c r="CXW4" s="12"/>
      <c r="CXX4" s="12"/>
      <c r="CXY4" s="12"/>
      <c r="CXZ4" s="12"/>
      <c r="CYA4" s="12"/>
      <c r="CYB4" s="12"/>
      <c r="CYC4" s="12"/>
      <c r="CYD4" s="12"/>
      <c r="CYE4" s="12"/>
      <c r="CYF4" s="12"/>
      <c r="CYG4" s="12"/>
      <c r="CYH4" s="12"/>
      <c r="CYI4" s="12"/>
      <c r="CYJ4" s="12"/>
      <c r="CYK4" s="12"/>
      <c r="CYL4" s="12"/>
      <c r="CYM4" s="12"/>
      <c r="CYN4" s="12"/>
      <c r="CYO4" s="12"/>
      <c r="CYP4" s="12"/>
      <c r="CYQ4" s="12"/>
      <c r="CYR4" s="12"/>
      <c r="CYS4" s="12"/>
      <c r="CYT4" s="12"/>
      <c r="CYU4" s="12"/>
      <c r="CYV4" s="12"/>
      <c r="CYW4" s="12"/>
      <c r="CYX4" s="12"/>
      <c r="CYY4" s="12"/>
      <c r="CYZ4" s="12"/>
      <c r="CZA4" s="12"/>
      <c r="CZB4" s="12"/>
      <c r="CZC4" s="12"/>
      <c r="CZD4" s="12"/>
      <c r="CZE4" s="12"/>
      <c r="CZF4" s="12"/>
      <c r="CZG4" s="12"/>
      <c r="CZH4" s="12"/>
      <c r="CZI4" s="12"/>
      <c r="CZJ4" s="12"/>
      <c r="CZK4" s="12"/>
      <c r="CZL4" s="12"/>
      <c r="CZM4" s="12"/>
      <c r="CZN4" s="12"/>
      <c r="CZO4" s="12"/>
      <c r="CZP4" s="12"/>
      <c r="CZQ4" s="12"/>
      <c r="CZR4" s="12"/>
      <c r="CZS4" s="12"/>
      <c r="CZT4" s="12"/>
      <c r="CZU4" s="12"/>
      <c r="CZV4" s="12"/>
      <c r="CZW4" s="12"/>
      <c r="CZX4" s="12"/>
      <c r="CZY4" s="12"/>
      <c r="CZZ4" s="12"/>
      <c r="DAA4" s="12"/>
      <c r="DAB4" s="12"/>
      <c r="DAC4" s="12"/>
      <c r="DAD4" s="12"/>
      <c r="DAE4" s="12"/>
      <c r="DAF4" s="12"/>
      <c r="DAG4" s="12"/>
      <c r="DAH4" s="12"/>
      <c r="DAI4" s="12"/>
      <c r="DAJ4" s="12"/>
      <c r="DAK4" s="12"/>
      <c r="DAL4" s="12"/>
      <c r="DAM4" s="12"/>
      <c r="DAN4" s="12"/>
      <c r="DAO4" s="12"/>
      <c r="DAP4" s="12"/>
      <c r="DAQ4" s="12"/>
      <c r="DAR4" s="12"/>
      <c r="DAS4" s="12"/>
      <c r="DAT4" s="12"/>
      <c r="DAU4" s="12"/>
      <c r="DAV4" s="12"/>
      <c r="DAW4" s="12"/>
      <c r="DAX4" s="12"/>
      <c r="DAY4" s="12"/>
      <c r="DAZ4" s="12"/>
      <c r="DBA4" s="12"/>
      <c r="DBB4" s="12"/>
      <c r="DBC4" s="12"/>
      <c r="DBD4" s="12"/>
      <c r="DBE4" s="12"/>
      <c r="DBF4" s="12"/>
      <c r="DBG4" s="12"/>
      <c r="DBH4" s="12"/>
      <c r="DBI4" s="12"/>
      <c r="DBJ4" s="12"/>
      <c r="DBK4" s="12"/>
      <c r="DBL4" s="12"/>
      <c r="DBM4" s="12"/>
      <c r="DBN4" s="12"/>
      <c r="DBO4" s="12"/>
      <c r="DBP4" s="12"/>
      <c r="DBQ4" s="12"/>
      <c r="DBR4" s="12"/>
      <c r="DBS4" s="12"/>
      <c r="DBT4" s="12"/>
      <c r="DBU4" s="12"/>
      <c r="DBV4" s="12"/>
      <c r="DBW4" s="12"/>
      <c r="DBX4" s="12"/>
      <c r="DBY4" s="12"/>
      <c r="DBZ4" s="12"/>
      <c r="DCA4" s="12"/>
      <c r="DCB4" s="12"/>
      <c r="DCC4" s="12"/>
      <c r="DCD4" s="12"/>
      <c r="DCE4" s="12"/>
      <c r="DCF4" s="12"/>
      <c r="DCG4" s="12"/>
      <c r="DCH4" s="12"/>
      <c r="DCI4" s="12"/>
      <c r="DCJ4" s="12"/>
      <c r="DCK4" s="12"/>
      <c r="DCL4" s="12"/>
      <c r="DCM4" s="12"/>
      <c r="DCN4" s="12"/>
      <c r="DCO4" s="12"/>
      <c r="DCP4" s="12"/>
      <c r="DCQ4" s="12"/>
      <c r="DCR4" s="12"/>
      <c r="DCS4" s="12"/>
      <c r="DCT4" s="12"/>
      <c r="DCU4" s="12"/>
      <c r="DCV4" s="12"/>
      <c r="DCW4" s="12"/>
      <c r="DCX4" s="12"/>
      <c r="DCY4" s="12"/>
      <c r="DCZ4" s="12"/>
      <c r="DDA4" s="12"/>
      <c r="DDB4" s="12"/>
      <c r="DDC4" s="12"/>
      <c r="DDD4" s="12"/>
      <c r="DDE4" s="12"/>
      <c r="DDF4" s="12"/>
      <c r="DDG4" s="12"/>
      <c r="DDH4" s="12"/>
      <c r="DDI4" s="12"/>
      <c r="DDJ4" s="12"/>
      <c r="DDK4" s="12"/>
      <c r="DDL4" s="12"/>
      <c r="DDM4" s="12"/>
      <c r="DDN4" s="12"/>
      <c r="DDO4" s="12"/>
      <c r="DDP4" s="12"/>
      <c r="DDQ4" s="12"/>
      <c r="DDR4" s="12"/>
      <c r="DDS4" s="12"/>
      <c r="DDT4" s="12"/>
      <c r="DDU4" s="12"/>
      <c r="DDV4" s="12"/>
      <c r="DDW4" s="12"/>
      <c r="DDX4" s="12"/>
      <c r="DDY4" s="12"/>
      <c r="DDZ4" s="12"/>
      <c r="DEA4" s="12"/>
      <c r="DEB4" s="12"/>
      <c r="DEC4" s="12"/>
      <c r="DED4" s="12"/>
      <c r="DEE4" s="12"/>
      <c r="DEF4" s="12"/>
      <c r="DEG4" s="12"/>
      <c r="DEH4" s="12"/>
      <c r="DEI4" s="12"/>
      <c r="DEJ4" s="12"/>
      <c r="DEK4" s="12"/>
      <c r="DEL4" s="12"/>
      <c r="DEM4" s="12"/>
      <c r="DEN4" s="12"/>
      <c r="DEO4" s="12"/>
      <c r="DEP4" s="12"/>
      <c r="DEQ4" s="12"/>
      <c r="DER4" s="12"/>
      <c r="DES4" s="12"/>
      <c r="DET4" s="12"/>
      <c r="DEU4" s="12"/>
      <c r="DEV4" s="12"/>
      <c r="DEW4" s="12"/>
      <c r="DEX4" s="12"/>
      <c r="DEY4" s="12"/>
      <c r="DEZ4" s="12"/>
      <c r="DFA4" s="12"/>
      <c r="DFB4" s="12"/>
      <c r="DFC4" s="12"/>
      <c r="DFD4" s="12"/>
      <c r="DFE4" s="12"/>
      <c r="DFF4" s="12"/>
      <c r="DFG4" s="12"/>
      <c r="DFH4" s="12"/>
      <c r="DFI4" s="12"/>
      <c r="DFJ4" s="12"/>
      <c r="DFK4" s="12"/>
      <c r="DFL4" s="12"/>
      <c r="DFM4" s="12"/>
      <c r="DFN4" s="12"/>
      <c r="DFO4" s="12"/>
      <c r="DFP4" s="12"/>
      <c r="DFQ4" s="12"/>
      <c r="DFR4" s="12"/>
      <c r="DFS4" s="12"/>
      <c r="DFT4" s="12"/>
      <c r="DFU4" s="12"/>
      <c r="DFV4" s="12"/>
      <c r="DFW4" s="12"/>
      <c r="DFX4" s="12"/>
      <c r="DFY4" s="12"/>
      <c r="DFZ4" s="12"/>
      <c r="DGA4" s="12"/>
      <c r="DGB4" s="12"/>
      <c r="DGC4" s="12"/>
      <c r="DGD4" s="12"/>
      <c r="DGE4" s="12"/>
      <c r="DGF4" s="12"/>
      <c r="DGG4" s="12"/>
      <c r="DGH4" s="12"/>
      <c r="DGI4" s="12"/>
      <c r="DGJ4" s="12"/>
      <c r="DGK4" s="12"/>
      <c r="DGL4" s="12"/>
      <c r="DGM4" s="12"/>
      <c r="DGN4" s="12"/>
      <c r="DGO4" s="12"/>
      <c r="DGP4" s="12"/>
      <c r="DGQ4" s="12"/>
      <c r="DGR4" s="12"/>
      <c r="DGS4" s="12"/>
      <c r="DGT4" s="12"/>
      <c r="DGU4" s="12"/>
      <c r="DGV4" s="12"/>
      <c r="DGW4" s="12"/>
      <c r="DGX4" s="12"/>
      <c r="DGY4" s="12"/>
      <c r="DGZ4" s="12"/>
      <c r="DHA4" s="12"/>
      <c r="DHB4" s="12"/>
      <c r="DHC4" s="12"/>
      <c r="DHD4" s="12"/>
      <c r="DHE4" s="12"/>
      <c r="DHF4" s="12"/>
      <c r="DHG4" s="12"/>
      <c r="DHH4" s="12"/>
      <c r="DHI4" s="12"/>
      <c r="DHJ4" s="12"/>
      <c r="DHK4" s="12"/>
      <c r="DHL4" s="12"/>
      <c r="DHM4" s="12"/>
      <c r="DHN4" s="12"/>
      <c r="DHO4" s="12"/>
      <c r="DHP4" s="12"/>
      <c r="DHQ4" s="12"/>
      <c r="DHR4" s="12"/>
      <c r="DHS4" s="12"/>
      <c r="DHT4" s="12"/>
      <c r="DHU4" s="12"/>
      <c r="DHV4" s="12"/>
      <c r="DHW4" s="12"/>
      <c r="DHX4" s="12"/>
      <c r="DHY4" s="12"/>
      <c r="DHZ4" s="12"/>
      <c r="DIA4" s="12"/>
      <c r="DIB4" s="12"/>
      <c r="DIC4" s="12"/>
      <c r="DID4" s="12"/>
      <c r="DIE4" s="12"/>
      <c r="DIF4" s="12"/>
      <c r="DIG4" s="12"/>
      <c r="DIH4" s="12"/>
      <c r="DII4" s="12"/>
      <c r="DIJ4" s="12"/>
      <c r="DIK4" s="12"/>
      <c r="DIL4" s="12"/>
      <c r="DIM4" s="12"/>
      <c r="DIN4" s="12"/>
      <c r="DIO4" s="12"/>
      <c r="DIP4" s="12"/>
      <c r="DIQ4" s="12"/>
      <c r="DIR4" s="12"/>
      <c r="DIS4" s="12"/>
      <c r="DIT4" s="12"/>
      <c r="DIU4" s="12"/>
      <c r="DIV4" s="12"/>
      <c r="DIW4" s="12"/>
      <c r="DIX4" s="12"/>
      <c r="DIY4" s="12"/>
      <c r="DIZ4" s="12"/>
      <c r="DJA4" s="12"/>
      <c r="DJB4" s="12"/>
      <c r="DJC4" s="12"/>
      <c r="DJD4" s="12"/>
      <c r="DJE4" s="12"/>
      <c r="DJF4" s="12"/>
      <c r="DJG4" s="12"/>
      <c r="DJH4" s="12"/>
      <c r="DJI4" s="12"/>
      <c r="DJJ4" s="12"/>
      <c r="DJK4" s="12"/>
      <c r="DJL4" s="12"/>
      <c r="DJM4" s="12"/>
      <c r="DJN4" s="12"/>
      <c r="DJO4" s="12"/>
      <c r="DJP4" s="12"/>
      <c r="DJQ4" s="12"/>
      <c r="DJR4" s="12"/>
      <c r="DJS4" s="12"/>
      <c r="DJT4" s="12"/>
      <c r="DJU4" s="12"/>
      <c r="DJV4" s="12"/>
      <c r="DJW4" s="12"/>
      <c r="DJX4" s="12"/>
      <c r="DJY4" s="12"/>
      <c r="DJZ4" s="12"/>
      <c r="DKA4" s="12"/>
      <c r="DKB4" s="12"/>
      <c r="DKC4" s="12"/>
      <c r="DKD4" s="12"/>
      <c r="DKE4" s="12"/>
      <c r="DKF4" s="12"/>
      <c r="DKG4" s="12"/>
      <c r="DKH4" s="12"/>
      <c r="DKI4" s="12"/>
      <c r="DKJ4" s="12"/>
      <c r="DKK4" s="12"/>
      <c r="DKL4" s="12"/>
      <c r="DKM4" s="12"/>
      <c r="DKN4" s="12"/>
      <c r="DKO4" s="12"/>
      <c r="DKP4" s="12"/>
      <c r="DKQ4" s="12"/>
      <c r="DKR4" s="12"/>
      <c r="DKS4" s="12"/>
      <c r="DKT4" s="12"/>
      <c r="DKU4" s="12"/>
      <c r="DKV4" s="12"/>
      <c r="DKW4" s="12"/>
      <c r="DKX4" s="12"/>
      <c r="DKY4" s="12"/>
      <c r="DKZ4" s="12"/>
      <c r="DLA4" s="12"/>
      <c r="DLB4" s="12"/>
      <c r="DLC4" s="12"/>
      <c r="DLD4" s="12"/>
      <c r="DLE4" s="12"/>
      <c r="DLF4" s="12"/>
      <c r="DLG4" s="12"/>
      <c r="DLH4" s="12"/>
      <c r="DLI4" s="12"/>
      <c r="DLJ4" s="12"/>
      <c r="DLK4" s="12"/>
      <c r="DLL4" s="12"/>
      <c r="DLM4" s="12"/>
      <c r="DLN4" s="12"/>
      <c r="DLO4" s="12"/>
      <c r="DLP4" s="12"/>
      <c r="DLQ4" s="12"/>
      <c r="DLR4" s="12"/>
      <c r="DLS4" s="12"/>
      <c r="DLT4" s="12"/>
      <c r="DLU4" s="12"/>
      <c r="DLV4" s="12"/>
      <c r="DLW4" s="12"/>
      <c r="DLX4" s="12"/>
      <c r="DLY4" s="12"/>
      <c r="DLZ4" s="12"/>
      <c r="DMA4" s="12"/>
      <c r="DMB4" s="12"/>
      <c r="DMC4" s="12"/>
      <c r="DMD4" s="12"/>
      <c r="DME4" s="12"/>
      <c r="DMF4" s="12"/>
      <c r="DMG4" s="12"/>
      <c r="DMH4" s="12"/>
      <c r="DMI4" s="12"/>
      <c r="DMJ4" s="12"/>
      <c r="DMK4" s="12"/>
      <c r="DML4" s="12"/>
      <c r="DMM4" s="12"/>
      <c r="DMN4" s="12"/>
      <c r="DMO4" s="12"/>
      <c r="DMP4" s="12"/>
      <c r="DMQ4" s="12"/>
      <c r="DMR4" s="12"/>
      <c r="DMS4" s="12"/>
      <c r="DMT4" s="12"/>
      <c r="DMU4" s="12"/>
      <c r="DMV4" s="12"/>
      <c r="DMW4" s="12"/>
      <c r="DMX4" s="12"/>
      <c r="DMY4" s="12"/>
      <c r="DMZ4" s="12"/>
      <c r="DNA4" s="12"/>
      <c r="DNB4" s="12"/>
      <c r="DNC4" s="12"/>
      <c r="DND4" s="12"/>
      <c r="DNE4" s="12"/>
      <c r="DNF4" s="12"/>
      <c r="DNG4" s="12"/>
      <c r="DNH4" s="12"/>
      <c r="DNI4" s="12"/>
      <c r="DNJ4" s="12"/>
      <c r="DNK4" s="12"/>
      <c r="DNL4" s="12"/>
      <c r="DNM4" s="12"/>
      <c r="DNN4" s="12"/>
      <c r="DNO4" s="12"/>
      <c r="DNP4" s="12"/>
      <c r="DNQ4" s="12"/>
      <c r="DNR4" s="12"/>
      <c r="DNS4" s="12"/>
      <c r="DNT4" s="12"/>
      <c r="DNU4" s="12"/>
      <c r="DNV4" s="12"/>
      <c r="DNW4" s="12"/>
      <c r="DNX4" s="12"/>
      <c r="DNY4" s="12"/>
      <c r="DNZ4" s="12"/>
      <c r="DOA4" s="12"/>
      <c r="DOB4" s="12"/>
      <c r="DOC4" s="12"/>
      <c r="DOD4" s="12"/>
      <c r="DOE4" s="12"/>
      <c r="DOF4" s="12"/>
      <c r="DOG4" s="12"/>
      <c r="DOH4" s="12"/>
      <c r="DOI4" s="12"/>
      <c r="DOJ4" s="12"/>
      <c r="DOK4" s="12"/>
      <c r="DOL4" s="12"/>
      <c r="DOM4" s="12"/>
      <c r="DON4" s="12"/>
      <c r="DOO4" s="12"/>
      <c r="DOP4" s="12"/>
      <c r="DOQ4" s="12"/>
      <c r="DOR4" s="12"/>
      <c r="DOS4" s="12"/>
      <c r="DOT4" s="12"/>
      <c r="DOU4" s="12"/>
      <c r="DOV4" s="12"/>
      <c r="DOW4" s="12"/>
      <c r="DOX4" s="12"/>
      <c r="DOY4" s="12"/>
      <c r="DOZ4" s="12"/>
      <c r="DPA4" s="12"/>
      <c r="DPB4" s="12"/>
      <c r="DPC4" s="12"/>
      <c r="DPD4" s="12"/>
      <c r="DPE4" s="12"/>
      <c r="DPF4" s="12"/>
      <c r="DPG4" s="12"/>
      <c r="DPH4" s="12"/>
      <c r="DPI4" s="12"/>
      <c r="DPJ4" s="12"/>
      <c r="DPK4" s="12"/>
      <c r="DPL4" s="12"/>
      <c r="DPM4" s="12"/>
      <c r="DPN4" s="12"/>
      <c r="DPO4" s="12"/>
      <c r="DPP4" s="12"/>
      <c r="DPQ4" s="12"/>
      <c r="DPR4" s="12"/>
      <c r="DPS4" s="12"/>
      <c r="DPT4" s="12"/>
      <c r="DPU4" s="12"/>
      <c r="DPV4" s="12"/>
      <c r="DPW4" s="12"/>
      <c r="DPX4" s="12"/>
      <c r="DPY4" s="12"/>
      <c r="DPZ4" s="12"/>
      <c r="DQA4" s="12"/>
      <c r="DQB4" s="12"/>
      <c r="DQC4" s="12"/>
      <c r="DQD4" s="12"/>
      <c r="DQE4" s="12"/>
      <c r="DQF4" s="12"/>
      <c r="DQG4" s="12"/>
      <c r="DQH4" s="12"/>
      <c r="DQI4" s="12"/>
      <c r="DQJ4" s="12"/>
      <c r="DQK4" s="12"/>
      <c r="DQL4" s="12"/>
      <c r="DQM4" s="12"/>
      <c r="DQN4" s="12"/>
      <c r="DQO4" s="12"/>
      <c r="DQP4" s="12"/>
      <c r="DQQ4" s="12"/>
      <c r="DQR4" s="12"/>
      <c r="DQS4" s="12"/>
      <c r="DQT4" s="12"/>
      <c r="DQU4" s="12"/>
      <c r="DQV4" s="12"/>
      <c r="DQW4" s="12"/>
      <c r="DQX4" s="12"/>
      <c r="DQY4" s="12"/>
      <c r="DQZ4" s="12"/>
      <c r="DRA4" s="12"/>
      <c r="DRB4" s="12"/>
      <c r="DRC4" s="12"/>
      <c r="DRD4" s="12"/>
      <c r="DRE4" s="12"/>
      <c r="DRF4" s="12"/>
      <c r="DRG4" s="12"/>
      <c r="DRH4" s="12"/>
      <c r="DRI4" s="12"/>
      <c r="DRJ4" s="12"/>
      <c r="DRK4" s="12"/>
      <c r="DRL4" s="12"/>
      <c r="DRM4" s="12"/>
      <c r="DRN4" s="12"/>
      <c r="DRO4" s="12"/>
      <c r="DRP4" s="12"/>
      <c r="DRQ4" s="12"/>
      <c r="DRR4" s="12"/>
      <c r="DRS4" s="12"/>
      <c r="DRT4" s="12"/>
      <c r="DRU4" s="12"/>
      <c r="DRV4" s="12"/>
      <c r="DRW4" s="12"/>
      <c r="DRX4" s="12"/>
      <c r="DRY4" s="12"/>
      <c r="DRZ4" s="12"/>
      <c r="DSA4" s="12"/>
      <c r="DSB4" s="12"/>
      <c r="DSC4" s="12"/>
      <c r="DSD4" s="12"/>
      <c r="DSE4" s="12"/>
      <c r="DSF4" s="12"/>
      <c r="DSG4" s="12"/>
      <c r="DSH4" s="12"/>
      <c r="DSI4" s="12"/>
      <c r="DSJ4" s="12"/>
      <c r="DSK4" s="12"/>
      <c r="DSL4" s="12"/>
      <c r="DSM4" s="12"/>
      <c r="DSN4" s="12"/>
      <c r="DSO4" s="12"/>
      <c r="DSP4" s="12"/>
      <c r="DSQ4" s="12"/>
      <c r="DSR4" s="12"/>
      <c r="DSS4" s="12"/>
      <c r="DST4" s="12"/>
      <c r="DSU4" s="12"/>
      <c r="DSV4" s="12"/>
      <c r="DSW4" s="12"/>
      <c r="DSX4" s="12"/>
      <c r="DSY4" s="12"/>
      <c r="DSZ4" s="12"/>
      <c r="DTA4" s="12"/>
      <c r="DTB4" s="12"/>
      <c r="DTC4" s="12"/>
      <c r="DTD4" s="12"/>
      <c r="DTE4" s="12"/>
      <c r="DTF4" s="12"/>
      <c r="DTG4" s="12"/>
      <c r="DTH4" s="12"/>
      <c r="DTI4" s="12"/>
      <c r="DTJ4" s="12"/>
      <c r="DTK4" s="12"/>
      <c r="DTL4" s="12"/>
      <c r="DTM4" s="12"/>
      <c r="DTN4" s="12"/>
      <c r="DTO4" s="12"/>
      <c r="DTP4" s="12"/>
      <c r="DTQ4" s="12"/>
      <c r="DTR4" s="12"/>
      <c r="DTS4" s="12"/>
      <c r="DTT4" s="12"/>
      <c r="DTU4" s="12"/>
      <c r="DTV4" s="12"/>
      <c r="DTW4" s="12"/>
      <c r="DTX4" s="12"/>
      <c r="DTY4" s="12"/>
      <c r="DTZ4" s="12"/>
      <c r="DUA4" s="12"/>
      <c r="DUB4" s="12"/>
      <c r="DUC4" s="12"/>
      <c r="DUD4" s="12"/>
      <c r="DUE4" s="12"/>
      <c r="DUF4" s="12"/>
      <c r="DUG4" s="12"/>
      <c r="DUH4" s="12"/>
      <c r="DUI4" s="12"/>
      <c r="DUJ4" s="12"/>
      <c r="DUK4" s="12"/>
      <c r="DUL4" s="12"/>
      <c r="DUM4" s="12"/>
      <c r="DUN4" s="12"/>
      <c r="DUO4" s="12"/>
      <c r="DUP4" s="12"/>
      <c r="DUQ4" s="12"/>
      <c r="DUR4" s="12"/>
      <c r="DUS4" s="12"/>
      <c r="DUT4" s="12"/>
      <c r="DUU4" s="12"/>
      <c r="DUV4" s="12"/>
      <c r="DUW4" s="12"/>
      <c r="DUX4" s="12"/>
      <c r="DUY4" s="12"/>
      <c r="DUZ4" s="12"/>
      <c r="DVA4" s="12"/>
      <c r="DVB4" s="12"/>
      <c r="DVC4" s="12"/>
      <c r="DVD4" s="12"/>
      <c r="DVE4" s="12"/>
      <c r="DVF4" s="12"/>
      <c r="DVG4" s="12"/>
      <c r="DVH4" s="12"/>
      <c r="DVI4" s="12"/>
      <c r="DVJ4" s="12"/>
      <c r="DVK4" s="12"/>
      <c r="DVL4" s="12"/>
      <c r="DVM4" s="12"/>
      <c r="DVN4" s="12"/>
      <c r="DVO4" s="12"/>
      <c r="DVP4" s="12"/>
      <c r="DVQ4" s="12"/>
      <c r="DVR4" s="12"/>
      <c r="DVS4" s="12"/>
      <c r="DVT4" s="12"/>
      <c r="DVU4" s="12"/>
      <c r="DVV4" s="12"/>
      <c r="DVW4" s="12"/>
      <c r="DVX4" s="12"/>
      <c r="DVY4" s="12"/>
      <c r="DVZ4" s="12"/>
      <c r="DWA4" s="12"/>
      <c r="DWB4" s="12"/>
      <c r="DWC4" s="12"/>
      <c r="DWD4" s="12"/>
      <c r="DWE4" s="12"/>
      <c r="DWF4" s="12"/>
      <c r="DWG4" s="12"/>
      <c r="DWH4" s="12"/>
      <c r="DWI4" s="12"/>
      <c r="DWJ4" s="12"/>
      <c r="DWK4" s="12"/>
      <c r="DWL4" s="12"/>
      <c r="DWM4" s="12"/>
      <c r="DWN4" s="12"/>
      <c r="DWO4" s="12"/>
      <c r="DWP4" s="12"/>
      <c r="DWQ4" s="12"/>
      <c r="DWR4" s="12"/>
      <c r="DWS4" s="12"/>
      <c r="DWT4" s="12"/>
      <c r="DWU4" s="12"/>
      <c r="DWV4" s="12"/>
      <c r="DWW4" s="12"/>
      <c r="DWX4" s="12"/>
      <c r="DWY4" s="12"/>
      <c r="DWZ4" s="12"/>
      <c r="DXA4" s="12"/>
      <c r="DXB4" s="12"/>
      <c r="DXC4" s="12"/>
      <c r="DXD4" s="12"/>
      <c r="DXE4" s="12"/>
      <c r="DXF4" s="12"/>
      <c r="DXG4" s="12"/>
      <c r="DXH4" s="12"/>
      <c r="DXI4" s="12"/>
      <c r="DXJ4" s="12"/>
      <c r="DXK4" s="12"/>
      <c r="DXL4" s="12"/>
      <c r="DXM4" s="12"/>
      <c r="DXN4" s="12"/>
      <c r="DXO4" s="12"/>
      <c r="DXP4" s="12"/>
      <c r="DXQ4" s="12"/>
      <c r="DXR4" s="12"/>
      <c r="DXS4" s="12"/>
      <c r="DXT4" s="12"/>
      <c r="DXU4" s="12"/>
      <c r="DXV4" s="12"/>
      <c r="DXW4" s="12"/>
      <c r="DXX4" s="12"/>
      <c r="DXY4" s="12"/>
      <c r="DXZ4" s="12"/>
      <c r="DYA4" s="12"/>
      <c r="DYB4" s="12"/>
      <c r="DYC4" s="12"/>
      <c r="DYD4" s="12"/>
      <c r="DYE4" s="12"/>
      <c r="DYF4" s="12"/>
      <c r="DYG4" s="12"/>
      <c r="DYH4" s="12"/>
      <c r="DYI4" s="12"/>
      <c r="DYJ4" s="12"/>
      <c r="DYK4" s="12"/>
      <c r="DYL4" s="12"/>
      <c r="DYM4" s="12"/>
      <c r="DYN4" s="12"/>
      <c r="DYO4" s="12"/>
      <c r="DYP4" s="12"/>
      <c r="DYQ4" s="12"/>
      <c r="DYR4" s="12"/>
      <c r="DYS4" s="12"/>
      <c r="DYT4" s="12"/>
      <c r="DYU4" s="12"/>
      <c r="DYV4" s="12"/>
      <c r="DYW4" s="12"/>
      <c r="DYX4" s="12"/>
      <c r="DYY4" s="12"/>
      <c r="DYZ4" s="12"/>
      <c r="DZA4" s="12"/>
      <c r="DZB4" s="12"/>
      <c r="DZC4" s="12"/>
      <c r="DZD4" s="12"/>
      <c r="DZE4" s="12"/>
      <c r="DZF4" s="12"/>
      <c r="DZG4" s="12"/>
      <c r="DZH4" s="12"/>
      <c r="DZI4" s="12"/>
      <c r="DZJ4" s="12"/>
      <c r="DZK4" s="12"/>
      <c r="DZL4" s="12"/>
      <c r="DZM4" s="12"/>
      <c r="DZN4" s="12"/>
      <c r="DZO4" s="12"/>
      <c r="DZP4" s="12"/>
      <c r="DZQ4" s="12"/>
      <c r="DZR4" s="12"/>
      <c r="DZS4" s="12"/>
      <c r="DZT4" s="12"/>
      <c r="DZU4" s="12"/>
      <c r="DZV4" s="12"/>
      <c r="DZW4" s="12"/>
      <c r="DZX4" s="12"/>
      <c r="DZY4" s="12"/>
      <c r="DZZ4" s="12"/>
      <c r="EAA4" s="12"/>
      <c r="EAB4" s="12"/>
      <c r="EAC4" s="12"/>
      <c r="EAD4" s="12"/>
      <c r="EAE4" s="12"/>
      <c r="EAF4" s="12"/>
      <c r="EAG4" s="12"/>
      <c r="EAH4" s="12"/>
      <c r="EAI4" s="12"/>
      <c r="EAJ4" s="12"/>
      <c r="EAK4" s="12"/>
      <c r="EAL4" s="12"/>
      <c r="EAM4" s="12"/>
      <c r="EAN4" s="12"/>
      <c r="EAO4" s="12"/>
      <c r="EAP4" s="12"/>
      <c r="EAQ4" s="12"/>
      <c r="EAR4" s="12"/>
      <c r="EAS4" s="12"/>
      <c r="EAT4" s="12"/>
      <c r="EAU4" s="12"/>
      <c r="EAV4" s="12"/>
      <c r="EAW4" s="12"/>
      <c r="EAX4" s="12"/>
      <c r="EAY4" s="12"/>
      <c r="EAZ4" s="12"/>
      <c r="EBA4" s="12"/>
      <c r="EBB4" s="12"/>
      <c r="EBC4" s="12"/>
      <c r="EBD4" s="12"/>
      <c r="EBE4" s="12"/>
      <c r="EBF4" s="12"/>
      <c r="EBG4" s="12"/>
      <c r="EBH4" s="12"/>
      <c r="EBI4" s="12"/>
      <c r="EBJ4" s="12"/>
      <c r="EBK4" s="12"/>
      <c r="EBL4" s="12"/>
      <c r="EBM4" s="12"/>
      <c r="EBN4" s="12"/>
      <c r="EBO4" s="12"/>
      <c r="EBP4" s="12"/>
      <c r="EBQ4" s="12"/>
      <c r="EBR4" s="12"/>
      <c r="EBS4" s="12"/>
      <c r="EBT4" s="12"/>
      <c r="EBU4" s="12"/>
      <c r="EBV4" s="12"/>
      <c r="EBW4" s="12"/>
      <c r="EBX4" s="12"/>
      <c r="EBY4" s="12"/>
      <c r="EBZ4" s="12"/>
      <c r="ECA4" s="12"/>
      <c r="ECB4" s="12"/>
      <c r="ECC4" s="12"/>
      <c r="ECD4" s="12"/>
      <c r="ECE4" s="12"/>
      <c r="ECF4" s="12"/>
      <c r="ECG4" s="12"/>
      <c r="ECH4" s="12"/>
      <c r="ECI4" s="12"/>
      <c r="ECJ4" s="12"/>
      <c r="ECK4" s="12"/>
      <c r="ECL4" s="12"/>
      <c r="ECM4" s="12"/>
      <c r="ECN4" s="12"/>
      <c r="ECO4" s="12"/>
      <c r="ECP4" s="12"/>
      <c r="ECQ4" s="12"/>
      <c r="ECR4" s="12"/>
      <c r="ECS4" s="12"/>
      <c r="ECT4" s="12"/>
      <c r="ECU4" s="12"/>
      <c r="ECV4" s="12"/>
      <c r="ECW4" s="12"/>
      <c r="ECX4" s="12"/>
      <c r="ECY4" s="12"/>
      <c r="ECZ4" s="12"/>
      <c r="EDA4" s="12"/>
      <c r="EDB4" s="12"/>
      <c r="EDC4" s="12"/>
      <c r="EDD4" s="12"/>
      <c r="EDE4" s="12"/>
      <c r="EDF4" s="12"/>
      <c r="EDG4" s="12"/>
      <c r="EDH4" s="12"/>
      <c r="EDI4" s="12"/>
      <c r="EDJ4" s="12"/>
      <c r="EDK4" s="12"/>
      <c r="EDL4" s="12"/>
      <c r="EDM4" s="12"/>
      <c r="EDN4" s="12"/>
      <c r="EDO4" s="12"/>
      <c r="EDP4" s="12"/>
      <c r="EDQ4" s="12"/>
      <c r="EDR4" s="12"/>
      <c r="EDS4" s="12"/>
      <c r="EDT4" s="12"/>
      <c r="EDU4" s="12"/>
      <c r="EDV4" s="12"/>
      <c r="EDW4" s="12"/>
      <c r="EDX4" s="12"/>
      <c r="EDY4" s="12"/>
      <c r="EDZ4" s="12"/>
      <c r="EEA4" s="12"/>
      <c r="EEB4" s="12"/>
      <c r="EEC4" s="12"/>
      <c r="EED4" s="12"/>
      <c r="EEE4" s="12"/>
      <c r="EEF4" s="12"/>
      <c r="EEG4" s="12"/>
      <c r="EEH4" s="12"/>
      <c r="EEI4" s="12"/>
      <c r="EEJ4" s="12"/>
      <c r="EEK4" s="12"/>
      <c r="EEL4" s="12"/>
      <c r="EEM4" s="12"/>
      <c r="EEN4" s="12"/>
      <c r="EEO4" s="12"/>
      <c r="EEP4" s="12"/>
      <c r="EEQ4" s="12"/>
      <c r="EER4" s="12"/>
      <c r="EES4" s="12"/>
      <c r="EET4" s="12"/>
      <c r="EEU4" s="12"/>
      <c r="EEV4" s="12"/>
      <c r="EEW4" s="12"/>
      <c r="EEX4" s="12"/>
      <c r="EEY4" s="12"/>
      <c r="EEZ4" s="12"/>
      <c r="EFA4" s="12"/>
      <c r="EFB4" s="12"/>
      <c r="EFC4" s="12"/>
      <c r="EFD4" s="12"/>
      <c r="EFE4" s="12"/>
      <c r="EFF4" s="12"/>
      <c r="EFG4" s="12"/>
      <c r="EFH4" s="12"/>
      <c r="EFI4" s="12"/>
      <c r="EFJ4" s="12"/>
      <c r="EFK4" s="12"/>
      <c r="EFL4" s="12"/>
      <c r="EFM4" s="12"/>
      <c r="EFN4" s="12"/>
      <c r="EFO4" s="12"/>
      <c r="EFP4" s="12"/>
      <c r="EFQ4" s="12"/>
      <c r="EFR4" s="12"/>
      <c r="EFS4" s="12"/>
      <c r="EFT4" s="12"/>
      <c r="EFU4" s="12"/>
      <c r="EFV4" s="12"/>
      <c r="EFW4" s="12"/>
      <c r="EFX4" s="12"/>
      <c r="EFY4" s="12"/>
      <c r="EFZ4" s="12"/>
      <c r="EGA4" s="12"/>
      <c r="EGB4" s="12"/>
      <c r="EGC4" s="12"/>
      <c r="EGD4" s="12"/>
      <c r="EGE4" s="12"/>
      <c r="EGF4" s="12"/>
      <c r="EGG4" s="12"/>
      <c r="EGH4" s="12"/>
      <c r="EGI4" s="12"/>
      <c r="EGJ4" s="12"/>
      <c r="EGK4" s="12"/>
      <c r="EGL4" s="12"/>
      <c r="EGM4" s="12"/>
      <c r="EGN4" s="12"/>
      <c r="EGO4" s="12"/>
      <c r="EGP4" s="12"/>
      <c r="EGQ4" s="12"/>
      <c r="EGR4" s="12"/>
      <c r="EGS4" s="12"/>
      <c r="EGT4" s="12"/>
      <c r="EGU4" s="12"/>
      <c r="EGV4" s="12"/>
      <c r="EGW4" s="12"/>
      <c r="EGX4" s="12"/>
      <c r="EGY4" s="12"/>
      <c r="EGZ4" s="12"/>
      <c r="EHA4" s="12"/>
      <c r="EHB4" s="12"/>
      <c r="EHC4" s="12"/>
      <c r="EHD4" s="12"/>
      <c r="EHE4" s="12"/>
      <c r="EHF4" s="12"/>
      <c r="EHG4" s="12"/>
      <c r="EHH4" s="12"/>
      <c r="EHI4" s="12"/>
      <c r="EHJ4" s="12"/>
      <c r="EHK4" s="12"/>
      <c r="EHL4" s="12"/>
      <c r="EHM4" s="12"/>
      <c r="EHN4" s="12"/>
      <c r="EHO4" s="12"/>
      <c r="EHP4" s="12"/>
      <c r="EHQ4" s="12"/>
      <c r="EHR4" s="12"/>
      <c r="EHS4" s="12"/>
      <c r="EHT4" s="12"/>
      <c r="EHU4" s="12"/>
      <c r="EHV4" s="12"/>
      <c r="EHW4" s="12"/>
      <c r="EHX4" s="12"/>
      <c r="EHY4" s="12"/>
      <c r="EHZ4" s="12"/>
      <c r="EIA4" s="12"/>
      <c r="EIB4" s="12"/>
      <c r="EIC4" s="12"/>
      <c r="EID4" s="12"/>
      <c r="EIE4" s="12"/>
      <c r="EIF4" s="12"/>
      <c r="EIG4" s="12"/>
      <c r="EIH4" s="12"/>
      <c r="EII4" s="12"/>
      <c r="EIJ4" s="12"/>
      <c r="EIK4" s="12"/>
      <c r="EIL4" s="12"/>
      <c r="EIM4" s="12"/>
      <c r="EIN4" s="12"/>
      <c r="EIO4" s="12"/>
      <c r="EIP4" s="12"/>
      <c r="EIQ4" s="12"/>
      <c r="EIR4" s="12"/>
      <c r="EIS4" s="12"/>
      <c r="EIT4" s="12"/>
      <c r="EIU4" s="12"/>
      <c r="EIV4" s="12"/>
      <c r="EIW4" s="12"/>
      <c r="EIX4" s="12"/>
      <c r="EIY4" s="12"/>
      <c r="EIZ4" s="12"/>
      <c r="EJA4" s="12"/>
      <c r="EJB4" s="12"/>
      <c r="EJC4" s="12"/>
      <c r="EJD4" s="12"/>
      <c r="EJE4" s="12"/>
      <c r="EJF4" s="12"/>
      <c r="EJG4" s="12"/>
      <c r="EJH4" s="12"/>
      <c r="EJI4" s="12"/>
      <c r="EJJ4" s="12"/>
      <c r="EJK4" s="12"/>
      <c r="EJL4" s="12"/>
      <c r="EJM4" s="12"/>
      <c r="EJN4" s="12"/>
      <c r="EJO4" s="12"/>
      <c r="EJP4" s="12"/>
      <c r="EJQ4" s="12"/>
      <c r="EJR4" s="12"/>
      <c r="EJS4" s="12"/>
      <c r="EJT4" s="12"/>
      <c r="EJU4" s="12"/>
      <c r="EJV4" s="12"/>
      <c r="EJW4" s="12"/>
      <c r="EJX4" s="12"/>
      <c r="EJY4" s="12"/>
      <c r="EJZ4" s="12"/>
      <c r="EKA4" s="12"/>
      <c r="EKB4" s="12"/>
      <c r="EKC4" s="12"/>
      <c r="EKD4" s="12"/>
      <c r="EKE4" s="12"/>
      <c r="EKF4" s="12"/>
      <c r="EKG4" s="12"/>
      <c r="EKH4" s="12"/>
      <c r="EKI4" s="12"/>
      <c r="EKJ4" s="12"/>
      <c r="EKK4" s="12"/>
      <c r="EKL4" s="12"/>
      <c r="EKM4" s="12"/>
      <c r="EKN4" s="12"/>
      <c r="EKO4" s="12"/>
      <c r="EKP4" s="12"/>
      <c r="EKQ4" s="12"/>
      <c r="EKR4" s="12"/>
      <c r="EKS4" s="12"/>
      <c r="EKT4" s="12"/>
      <c r="EKU4" s="12"/>
      <c r="EKV4" s="12"/>
      <c r="EKW4" s="12"/>
      <c r="EKX4" s="12"/>
      <c r="EKY4" s="12"/>
      <c r="EKZ4" s="12"/>
      <c r="ELA4" s="12"/>
      <c r="ELB4" s="12"/>
      <c r="ELC4" s="12"/>
      <c r="ELD4" s="12"/>
      <c r="ELE4" s="12"/>
      <c r="ELF4" s="12"/>
      <c r="ELG4" s="12"/>
      <c r="ELH4" s="12"/>
      <c r="ELI4" s="12"/>
      <c r="ELJ4" s="12"/>
      <c r="ELK4" s="12"/>
      <c r="ELL4" s="12"/>
      <c r="ELM4" s="12"/>
      <c r="ELN4" s="12"/>
      <c r="ELO4" s="12"/>
      <c r="ELP4" s="12"/>
      <c r="ELQ4" s="12"/>
      <c r="ELR4" s="12"/>
      <c r="ELS4" s="12"/>
      <c r="ELT4" s="12"/>
      <c r="ELU4" s="12"/>
      <c r="ELV4" s="12"/>
      <c r="ELW4" s="12"/>
      <c r="ELX4" s="12"/>
      <c r="ELY4" s="12"/>
      <c r="ELZ4" s="12"/>
      <c r="EMA4" s="12"/>
      <c r="EMB4" s="12"/>
      <c r="EMC4" s="12"/>
      <c r="EMD4" s="12"/>
      <c r="EME4" s="12"/>
      <c r="EMF4" s="12"/>
      <c r="EMG4" s="12"/>
      <c r="EMH4" s="12"/>
      <c r="EMI4" s="12"/>
      <c r="EMJ4" s="12"/>
      <c r="EMK4" s="12"/>
      <c r="EML4" s="12"/>
      <c r="EMM4" s="12"/>
      <c r="EMN4" s="12"/>
      <c r="EMO4" s="12"/>
      <c r="EMP4" s="12"/>
      <c r="EMQ4" s="12"/>
      <c r="EMR4" s="12"/>
      <c r="EMS4" s="12"/>
      <c r="EMT4" s="12"/>
      <c r="EMU4" s="12"/>
      <c r="EMV4" s="12"/>
      <c r="EMW4" s="12"/>
      <c r="EMX4" s="12"/>
      <c r="EMY4" s="12"/>
      <c r="EMZ4" s="12"/>
      <c r="ENA4" s="12"/>
      <c r="ENB4" s="12"/>
      <c r="ENC4" s="12"/>
      <c r="END4" s="12"/>
      <c r="ENE4" s="12"/>
      <c r="ENF4" s="12"/>
      <c r="ENG4" s="12"/>
      <c r="ENH4" s="12"/>
      <c r="ENI4" s="12"/>
      <c r="ENJ4" s="12"/>
      <c r="ENK4" s="12"/>
      <c r="ENL4" s="12"/>
      <c r="ENM4" s="12"/>
      <c r="ENN4" s="12"/>
      <c r="ENO4" s="12"/>
      <c r="ENP4" s="12"/>
      <c r="ENQ4" s="12"/>
      <c r="ENR4" s="12"/>
      <c r="ENS4" s="12"/>
      <c r="ENT4" s="12"/>
      <c r="ENU4" s="12"/>
      <c r="ENV4" s="12"/>
      <c r="ENW4" s="12"/>
      <c r="ENX4" s="12"/>
      <c r="ENY4" s="12"/>
      <c r="ENZ4" s="12"/>
      <c r="EOA4" s="12"/>
      <c r="EOB4" s="12"/>
      <c r="EOC4" s="12"/>
      <c r="EOD4" s="12"/>
      <c r="EOE4" s="12"/>
      <c r="EOF4" s="12"/>
      <c r="EOG4" s="12"/>
      <c r="EOH4" s="12"/>
      <c r="EOI4" s="12"/>
      <c r="EOJ4" s="12"/>
      <c r="EOK4" s="12"/>
      <c r="EOL4" s="12"/>
      <c r="EOM4" s="12"/>
      <c r="EON4" s="12"/>
      <c r="EOO4" s="12"/>
      <c r="EOP4" s="12"/>
      <c r="EOQ4" s="12"/>
      <c r="EOR4" s="12"/>
      <c r="EOS4" s="12"/>
      <c r="EOT4" s="12"/>
      <c r="EOU4" s="12"/>
      <c r="EOV4" s="12"/>
      <c r="EOW4" s="12"/>
      <c r="EOX4" s="12"/>
      <c r="EOY4" s="12"/>
      <c r="EOZ4" s="12"/>
      <c r="EPA4" s="12"/>
      <c r="EPB4" s="12"/>
      <c r="EPC4" s="12"/>
      <c r="EPD4" s="12"/>
      <c r="EPE4" s="12"/>
      <c r="EPF4" s="12"/>
      <c r="EPG4" s="12"/>
      <c r="EPH4" s="12"/>
      <c r="EPI4" s="12"/>
      <c r="EPJ4" s="12"/>
      <c r="EPK4" s="12"/>
      <c r="EPL4" s="12"/>
      <c r="EPM4" s="12"/>
      <c r="EPN4" s="12"/>
      <c r="EPO4" s="12"/>
      <c r="EPP4" s="12"/>
      <c r="EPQ4" s="12"/>
      <c r="EPR4" s="12"/>
      <c r="EPS4" s="12"/>
      <c r="EPT4" s="12"/>
      <c r="EPU4" s="12"/>
      <c r="EPV4" s="12"/>
      <c r="EPW4" s="12"/>
      <c r="EPX4" s="12"/>
      <c r="EPY4" s="12"/>
      <c r="EPZ4" s="12"/>
      <c r="EQA4" s="12"/>
      <c r="EQB4" s="12"/>
      <c r="EQC4" s="12"/>
      <c r="EQD4" s="12"/>
      <c r="EQE4" s="12"/>
      <c r="EQF4" s="12"/>
      <c r="EQG4" s="12"/>
      <c r="EQH4" s="12"/>
      <c r="EQI4" s="12"/>
      <c r="EQJ4" s="12"/>
      <c r="EQK4" s="12"/>
      <c r="EQL4" s="12"/>
      <c r="EQM4" s="12"/>
      <c r="EQN4" s="12"/>
      <c r="EQO4" s="12"/>
      <c r="EQP4" s="12"/>
      <c r="EQQ4" s="12"/>
      <c r="EQR4" s="12"/>
      <c r="EQS4" s="12"/>
      <c r="EQT4" s="12"/>
      <c r="EQU4" s="12"/>
      <c r="EQV4" s="12"/>
      <c r="EQW4" s="12"/>
      <c r="EQX4" s="12"/>
      <c r="EQY4" s="12"/>
      <c r="EQZ4" s="12"/>
      <c r="ERA4" s="12"/>
      <c r="ERB4" s="12"/>
      <c r="ERC4" s="12"/>
      <c r="ERD4" s="12"/>
      <c r="ERE4" s="12"/>
      <c r="ERF4" s="12"/>
      <c r="ERG4" s="12"/>
      <c r="ERH4" s="12"/>
      <c r="ERI4" s="12"/>
      <c r="ERJ4" s="12"/>
      <c r="ERK4" s="12"/>
      <c r="ERL4" s="12"/>
      <c r="ERM4" s="12"/>
      <c r="ERN4" s="12"/>
      <c r="ERO4" s="12"/>
      <c r="ERP4" s="12"/>
      <c r="ERQ4" s="12"/>
      <c r="ERR4" s="12"/>
      <c r="ERS4" s="12"/>
      <c r="ERT4" s="12"/>
      <c r="ERU4" s="12"/>
      <c r="ERV4" s="12"/>
      <c r="ERW4" s="12"/>
      <c r="ERX4" s="12"/>
      <c r="ERY4" s="12"/>
      <c r="ERZ4" s="12"/>
      <c r="ESA4" s="12"/>
      <c r="ESB4" s="12"/>
      <c r="ESC4" s="12"/>
      <c r="ESD4" s="12"/>
      <c r="ESE4" s="12"/>
      <c r="ESF4" s="12"/>
      <c r="ESG4" s="12"/>
      <c r="ESH4" s="12"/>
      <c r="ESI4" s="12"/>
      <c r="ESJ4" s="12"/>
      <c r="ESK4" s="12"/>
      <c r="ESL4" s="12"/>
      <c r="ESM4" s="12"/>
      <c r="ESN4" s="12"/>
      <c r="ESO4" s="12"/>
      <c r="ESP4" s="12"/>
      <c r="ESQ4" s="12"/>
      <c r="ESR4" s="12"/>
      <c r="ESS4" s="12"/>
      <c r="EST4" s="12"/>
      <c r="ESU4" s="12"/>
      <c r="ESV4" s="12"/>
      <c r="ESW4" s="12"/>
      <c r="ESX4" s="12"/>
      <c r="ESY4" s="12"/>
      <c r="ESZ4" s="12"/>
      <c r="ETA4" s="12"/>
      <c r="ETB4" s="12"/>
      <c r="ETC4" s="12"/>
      <c r="ETD4" s="12"/>
      <c r="ETE4" s="12"/>
      <c r="ETF4" s="12"/>
      <c r="ETG4" s="12"/>
      <c r="ETH4" s="12"/>
      <c r="ETI4" s="12"/>
      <c r="ETJ4" s="12"/>
      <c r="ETK4" s="12"/>
      <c r="ETL4" s="12"/>
      <c r="ETM4" s="12"/>
      <c r="ETN4" s="12"/>
      <c r="ETO4" s="12"/>
      <c r="ETP4" s="12"/>
      <c r="ETQ4" s="12"/>
      <c r="ETR4" s="12"/>
      <c r="ETS4" s="12"/>
      <c r="ETT4" s="12"/>
      <c r="ETU4" s="12"/>
      <c r="ETV4" s="12"/>
      <c r="ETW4" s="12"/>
      <c r="ETX4" s="12"/>
      <c r="ETY4" s="12"/>
      <c r="ETZ4" s="12"/>
      <c r="EUA4" s="12"/>
      <c r="EUB4" s="12"/>
      <c r="EUC4" s="12"/>
      <c r="EUD4" s="12"/>
      <c r="EUE4" s="12"/>
      <c r="EUF4" s="12"/>
      <c r="EUG4" s="12"/>
      <c r="EUH4" s="12"/>
      <c r="EUI4" s="12"/>
      <c r="EUJ4" s="12"/>
      <c r="EUK4" s="12"/>
      <c r="EUL4" s="12"/>
      <c r="EUM4" s="12"/>
      <c r="EUN4" s="12"/>
      <c r="EUO4" s="12"/>
      <c r="EUP4" s="12"/>
      <c r="EUQ4" s="12"/>
      <c r="EUR4" s="12"/>
      <c r="EUS4" s="12"/>
      <c r="EUT4" s="12"/>
      <c r="EUU4" s="12"/>
      <c r="EUV4" s="12"/>
      <c r="EUW4" s="12"/>
      <c r="EUX4" s="12"/>
      <c r="EUY4" s="12"/>
      <c r="EUZ4" s="12"/>
      <c r="EVA4" s="12"/>
      <c r="EVB4" s="12"/>
      <c r="EVC4" s="12"/>
      <c r="EVD4" s="12"/>
      <c r="EVE4" s="12"/>
      <c r="EVF4" s="12"/>
      <c r="EVG4" s="12"/>
      <c r="EVH4" s="12"/>
      <c r="EVI4" s="12"/>
      <c r="EVJ4" s="12"/>
      <c r="EVK4" s="12"/>
      <c r="EVL4" s="12"/>
      <c r="EVM4" s="12"/>
      <c r="EVN4" s="12"/>
      <c r="EVO4" s="12"/>
      <c r="EVP4" s="12"/>
      <c r="EVQ4" s="12"/>
      <c r="EVR4" s="12"/>
      <c r="EVS4" s="12"/>
      <c r="EVT4" s="12"/>
      <c r="EVU4" s="12"/>
      <c r="EVV4" s="12"/>
      <c r="EVW4" s="12"/>
      <c r="EVX4" s="12"/>
      <c r="EVY4" s="12"/>
      <c r="EVZ4" s="12"/>
      <c r="EWA4" s="12"/>
      <c r="EWB4" s="12"/>
      <c r="EWC4" s="12"/>
      <c r="EWD4" s="12"/>
      <c r="EWE4" s="12"/>
      <c r="EWF4" s="12"/>
      <c r="EWG4" s="12"/>
      <c r="EWH4" s="12"/>
      <c r="EWI4" s="12"/>
      <c r="EWJ4" s="12"/>
      <c r="EWK4" s="12"/>
      <c r="EWL4" s="12"/>
      <c r="EWM4" s="12"/>
      <c r="EWN4" s="12"/>
      <c r="EWO4" s="12"/>
      <c r="EWP4" s="12"/>
      <c r="EWQ4" s="12"/>
      <c r="EWR4" s="12"/>
      <c r="EWS4" s="12"/>
      <c r="EWT4" s="12"/>
      <c r="EWU4" s="12"/>
      <c r="EWV4" s="12"/>
      <c r="EWW4" s="12"/>
      <c r="EWX4" s="12"/>
      <c r="EWY4" s="12"/>
      <c r="EWZ4" s="12"/>
      <c r="EXA4" s="12"/>
      <c r="EXB4" s="12"/>
      <c r="EXC4" s="12"/>
      <c r="EXD4" s="12"/>
      <c r="EXE4" s="12"/>
      <c r="EXF4" s="12"/>
      <c r="EXG4" s="12"/>
      <c r="EXH4" s="12"/>
      <c r="EXI4" s="12"/>
      <c r="EXJ4" s="12"/>
      <c r="EXK4" s="12"/>
      <c r="EXL4" s="12"/>
      <c r="EXM4" s="12"/>
      <c r="EXN4" s="12"/>
      <c r="EXO4" s="12"/>
      <c r="EXP4" s="12"/>
      <c r="EXQ4" s="12"/>
      <c r="EXR4" s="12"/>
      <c r="EXS4" s="12"/>
      <c r="EXT4" s="12"/>
      <c r="EXU4" s="12"/>
      <c r="EXV4" s="12"/>
      <c r="EXW4" s="12"/>
      <c r="EXX4" s="12"/>
      <c r="EXY4" s="12"/>
      <c r="EXZ4" s="12"/>
      <c r="EYA4" s="12"/>
      <c r="EYB4" s="12"/>
      <c r="EYC4" s="12"/>
      <c r="EYD4" s="12"/>
      <c r="EYE4" s="12"/>
      <c r="EYF4" s="12"/>
      <c r="EYG4" s="12"/>
      <c r="EYH4" s="12"/>
      <c r="EYI4" s="12"/>
      <c r="EYJ4" s="12"/>
      <c r="EYK4" s="12"/>
      <c r="EYL4" s="12"/>
      <c r="EYM4" s="12"/>
      <c r="EYN4" s="12"/>
      <c r="EYO4" s="12"/>
      <c r="EYP4" s="12"/>
      <c r="EYQ4" s="12"/>
      <c r="EYR4" s="12"/>
      <c r="EYS4" s="12"/>
      <c r="EYT4" s="12"/>
      <c r="EYU4" s="12"/>
      <c r="EYV4" s="12"/>
      <c r="EYW4" s="12"/>
      <c r="EYX4" s="12"/>
      <c r="EYY4" s="12"/>
      <c r="EYZ4" s="12"/>
      <c r="EZA4" s="12"/>
      <c r="EZB4" s="12"/>
      <c r="EZC4" s="12"/>
      <c r="EZD4" s="12"/>
      <c r="EZE4" s="12"/>
      <c r="EZF4" s="12"/>
      <c r="EZG4" s="12"/>
      <c r="EZH4" s="12"/>
      <c r="EZI4" s="12"/>
      <c r="EZJ4" s="12"/>
      <c r="EZK4" s="12"/>
      <c r="EZL4" s="12"/>
      <c r="EZM4" s="12"/>
      <c r="EZN4" s="12"/>
      <c r="EZO4" s="12"/>
      <c r="EZP4" s="12"/>
      <c r="EZQ4" s="12"/>
      <c r="EZR4" s="12"/>
      <c r="EZS4" s="12"/>
      <c r="EZT4" s="12"/>
      <c r="EZU4" s="12"/>
      <c r="EZV4" s="12"/>
      <c r="EZW4" s="12"/>
      <c r="EZX4" s="12"/>
      <c r="EZY4" s="12"/>
      <c r="EZZ4" s="12"/>
      <c r="FAA4" s="12"/>
      <c r="FAB4" s="12"/>
      <c r="FAC4" s="12"/>
      <c r="FAD4" s="12"/>
      <c r="FAE4" s="12"/>
      <c r="FAF4" s="12"/>
      <c r="FAG4" s="12"/>
      <c r="FAH4" s="12"/>
      <c r="FAI4" s="12"/>
      <c r="FAJ4" s="12"/>
      <c r="FAK4" s="12"/>
      <c r="FAL4" s="12"/>
      <c r="FAM4" s="12"/>
      <c r="FAN4" s="12"/>
      <c r="FAO4" s="12"/>
      <c r="FAP4" s="12"/>
      <c r="FAQ4" s="12"/>
      <c r="FAR4" s="12"/>
      <c r="FAS4" s="12"/>
      <c r="FAT4" s="12"/>
      <c r="FAU4" s="12"/>
      <c r="FAV4" s="12"/>
      <c r="FAW4" s="12"/>
      <c r="FAX4" s="12"/>
      <c r="FAY4" s="12"/>
      <c r="FAZ4" s="12"/>
      <c r="FBA4" s="12"/>
      <c r="FBB4" s="12"/>
      <c r="FBC4" s="12"/>
      <c r="FBD4" s="12"/>
      <c r="FBE4" s="12"/>
      <c r="FBF4" s="12"/>
      <c r="FBG4" s="12"/>
      <c r="FBH4" s="12"/>
      <c r="FBI4" s="12"/>
      <c r="FBJ4" s="12"/>
      <c r="FBK4" s="12"/>
      <c r="FBL4" s="12"/>
      <c r="FBM4" s="12"/>
      <c r="FBN4" s="12"/>
      <c r="FBO4" s="12"/>
      <c r="FBP4" s="12"/>
      <c r="FBQ4" s="12"/>
      <c r="FBR4" s="12"/>
      <c r="FBS4" s="12"/>
      <c r="FBT4" s="12"/>
      <c r="FBU4" s="12"/>
      <c r="FBV4" s="12"/>
      <c r="FBW4" s="12"/>
      <c r="FBX4" s="12"/>
      <c r="FBY4" s="12"/>
      <c r="FBZ4" s="12"/>
      <c r="FCA4" s="12"/>
      <c r="FCB4" s="12"/>
      <c r="FCC4" s="12"/>
      <c r="FCD4" s="12"/>
      <c r="FCE4" s="12"/>
      <c r="FCF4" s="12"/>
      <c r="FCG4" s="12"/>
      <c r="FCH4" s="12"/>
      <c r="FCI4" s="12"/>
      <c r="FCJ4" s="12"/>
      <c r="FCK4" s="12"/>
      <c r="FCL4" s="12"/>
      <c r="FCM4" s="12"/>
      <c r="FCN4" s="12"/>
      <c r="FCO4" s="12"/>
      <c r="FCP4" s="12"/>
      <c r="FCQ4" s="12"/>
      <c r="FCR4" s="12"/>
      <c r="FCS4" s="12"/>
      <c r="FCT4" s="12"/>
      <c r="FCU4" s="12"/>
      <c r="FCV4" s="12"/>
      <c r="FCW4" s="12"/>
      <c r="FCX4" s="12"/>
      <c r="FCY4" s="12"/>
      <c r="FCZ4" s="12"/>
      <c r="FDA4" s="12"/>
      <c r="FDB4" s="12"/>
      <c r="FDC4" s="12"/>
      <c r="FDD4" s="12"/>
      <c r="FDE4" s="12"/>
      <c r="FDF4" s="12"/>
      <c r="FDG4" s="12"/>
      <c r="FDH4" s="12"/>
      <c r="FDI4" s="12"/>
      <c r="FDJ4" s="12"/>
      <c r="FDK4" s="12"/>
      <c r="FDL4" s="12"/>
      <c r="FDM4" s="12"/>
      <c r="FDN4" s="12"/>
      <c r="FDO4" s="12"/>
      <c r="FDP4" s="12"/>
      <c r="FDQ4" s="12"/>
      <c r="FDR4" s="12"/>
      <c r="FDS4" s="12"/>
      <c r="FDT4" s="12"/>
      <c r="FDU4" s="12"/>
      <c r="FDV4" s="12"/>
      <c r="FDW4" s="12"/>
      <c r="FDX4" s="12"/>
      <c r="FDY4" s="12"/>
      <c r="FDZ4" s="12"/>
      <c r="FEA4" s="12"/>
      <c r="FEB4" s="12"/>
      <c r="FEC4" s="12"/>
      <c r="FED4" s="12"/>
      <c r="FEE4" s="12"/>
      <c r="FEF4" s="12"/>
      <c r="FEG4" s="12"/>
      <c r="FEH4" s="12"/>
      <c r="FEI4" s="12"/>
      <c r="FEJ4" s="12"/>
      <c r="FEK4" s="12"/>
      <c r="FEL4" s="12"/>
      <c r="FEM4" s="12"/>
      <c r="FEN4" s="12"/>
      <c r="FEO4" s="12"/>
      <c r="FEP4" s="12"/>
      <c r="FEQ4" s="12"/>
      <c r="FER4" s="12"/>
      <c r="FES4" s="12"/>
      <c r="FET4" s="12"/>
      <c r="FEU4" s="12"/>
      <c r="FEV4" s="12"/>
      <c r="FEW4" s="12"/>
      <c r="FEX4" s="12"/>
      <c r="FEY4" s="12"/>
      <c r="FEZ4" s="12"/>
      <c r="FFA4" s="12"/>
      <c r="FFB4" s="12"/>
      <c r="FFC4" s="12"/>
      <c r="FFD4" s="12"/>
      <c r="FFE4" s="12"/>
      <c r="FFF4" s="12"/>
      <c r="FFG4" s="12"/>
      <c r="FFH4" s="12"/>
      <c r="FFI4" s="12"/>
      <c r="FFJ4" s="12"/>
      <c r="FFK4" s="12"/>
      <c r="FFL4" s="12"/>
      <c r="FFM4" s="12"/>
      <c r="FFN4" s="12"/>
      <c r="FFO4" s="12"/>
      <c r="FFP4" s="12"/>
      <c r="FFQ4" s="12"/>
      <c r="FFR4" s="12"/>
      <c r="FFS4" s="12"/>
      <c r="FFT4" s="12"/>
      <c r="FFU4" s="12"/>
      <c r="FFV4" s="12"/>
      <c r="FFW4" s="12"/>
      <c r="FFX4" s="12"/>
      <c r="FFY4" s="12"/>
      <c r="FFZ4" s="12"/>
      <c r="FGA4" s="12"/>
      <c r="FGB4" s="12"/>
      <c r="FGC4" s="12"/>
      <c r="FGD4" s="12"/>
      <c r="FGE4" s="12"/>
      <c r="FGF4" s="12"/>
      <c r="FGG4" s="12"/>
      <c r="FGH4" s="12"/>
      <c r="FGI4" s="12"/>
      <c r="FGJ4" s="12"/>
      <c r="FGK4" s="12"/>
      <c r="FGL4" s="12"/>
      <c r="FGM4" s="12"/>
      <c r="FGN4" s="12"/>
      <c r="FGO4" s="12"/>
      <c r="FGP4" s="12"/>
      <c r="FGQ4" s="12"/>
      <c r="FGR4" s="12"/>
      <c r="FGS4" s="12"/>
      <c r="FGT4" s="12"/>
      <c r="FGU4" s="12"/>
      <c r="FGV4" s="12"/>
      <c r="FGW4" s="12"/>
      <c r="FGX4" s="12"/>
      <c r="FGY4" s="12"/>
      <c r="FGZ4" s="12"/>
      <c r="FHA4" s="12"/>
      <c r="FHB4" s="12"/>
      <c r="FHC4" s="12"/>
      <c r="FHD4" s="12"/>
      <c r="FHE4" s="12"/>
      <c r="FHF4" s="12"/>
      <c r="FHG4" s="12"/>
      <c r="FHH4" s="12"/>
      <c r="FHI4" s="12"/>
      <c r="FHJ4" s="12"/>
      <c r="FHK4" s="12"/>
      <c r="FHL4" s="12"/>
      <c r="FHM4" s="12"/>
      <c r="FHN4" s="12"/>
      <c r="FHO4" s="12"/>
      <c r="FHP4" s="12"/>
      <c r="FHQ4" s="12"/>
      <c r="FHR4" s="12"/>
      <c r="FHS4" s="12"/>
      <c r="FHT4" s="12"/>
      <c r="FHU4" s="12"/>
      <c r="FHV4" s="12"/>
      <c r="FHW4" s="12"/>
      <c r="FHX4" s="12"/>
      <c r="FHY4" s="12"/>
      <c r="FHZ4" s="12"/>
      <c r="FIA4" s="12"/>
      <c r="FIB4" s="12"/>
      <c r="FIC4" s="12"/>
      <c r="FID4" s="12"/>
      <c r="FIE4" s="12"/>
      <c r="FIF4" s="12"/>
      <c r="FIG4" s="12"/>
      <c r="FIH4" s="12"/>
      <c r="FII4" s="12"/>
      <c r="FIJ4" s="12"/>
      <c r="FIK4" s="12"/>
      <c r="FIL4" s="12"/>
      <c r="FIM4" s="12"/>
      <c r="FIN4" s="12"/>
      <c r="FIO4" s="12"/>
      <c r="FIP4" s="12"/>
      <c r="FIQ4" s="12"/>
      <c r="FIR4" s="12"/>
      <c r="FIS4" s="12"/>
      <c r="FIT4" s="12"/>
      <c r="FIU4" s="12"/>
      <c r="FIV4" s="12"/>
      <c r="FIW4" s="12"/>
      <c r="FIX4" s="12"/>
      <c r="FIY4" s="12"/>
      <c r="FIZ4" s="12"/>
      <c r="FJA4" s="12"/>
      <c r="FJB4" s="12"/>
      <c r="FJC4" s="12"/>
      <c r="FJD4" s="12"/>
      <c r="FJE4" s="12"/>
      <c r="FJF4" s="12"/>
      <c r="FJG4" s="12"/>
      <c r="FJH4" s="12"/>
      <c r="FJI4" s="12"/>
      <c r="FJJ4" s="12"/>
      <c r="FJK4" s="12"/>
      <c r="FJL4" s="12"/>
      <c r="FJM4" s="12"/>
      <c r="FJN4" s="12"/>
      <c r="FJO4" s="12"/>
      <c r="FJP4" s="12"/>
      <c r="FJQ4" s="12"/>
      <c r="FJR4" s="12"/>
      <c r="FJS4" s="12"/>
      <c r="FJT4" s="12"/>
      <c r="FJU4" s="12"/>
      <c r="FJV4" s="12"/>
      <c r="FJW4" s="12"/>
      <c r="FJX4" s="12"/>
      <c r="FJY4" s="12"/>
      <c r="FJZ4" s="12"/>
      <c r="FKA4" s="12"/>
      <c r="FKB4" s="12"/>
      <c r="FKC4" s="12"/>
      <c r="FKD4" s="12"/>
      <c r="FKE4" s="12"/>
      <c r="FKF4" s="12"/>
      <c r="FKG4" s="12"/>
      <c r="FKH4" s="12"/>
      <c r="FKI4" s="12"/>
      <c r="FKJ4" s="12"/>
      <c r="FKK4" s="12"/>
      <c r="FKL4" s="12"/>
      <c r="FKM4" s="12"/>
      <c r="FKN4" s="12"/>
      <c r="FKO4" s="12"/>
      <c r="FKP4" s="12"/>
      <c r="FKQ4" s="12"/>
      <c r="FKR4" s="12"/>
      <c r="FKS4" s="12"/>
      <c r="FKT4" s="12"/>
      <c r="FKU4" s="12"/>
      <c r="FKV4" s="12"/>
      <c r="FKW4" s="12"/>
      <c r="FKX4" s="12"/>
      <c r="FKY4" s="12"/>
      <c r="FKZ4" s="12"/>
      <c r="FLA4" s="12"/>
      <c r="FLB4" s="12"/>
      <c r="FLC4" s="12"/>
      <c r="FLD4" s="12"/>
      <c r="FLE4" s="12"/>
      <c r="FLF4" s="12"/>
      <c r="FLG4" s="12"/>
      <c r="FLH4" s="12"/>
      <c r="FLI4" s="12"/>
      <c r="FLJ4" s="12"/>
      <c r="FLK4" s="12"/>
      <c r="FLL4" s="12"/>
      <c r="FLM4" s="12"/>
      <c r="FLN4" s="12"/>
      <c r="FLO4" s="12"/>
      <c r="FLP4" s="12"/>
      <c r="FLQ4" s="12"/>
      <c r="FLR4" s="12"/>
      <c r="FLS4" s="12"/>
      <c r="FLT4" s="12"/>
      <c r="FLU4" s="12"/>
      <c r="FLV4" s="12"/>
      <c r="FLW4" s="12"/>
      <c r="FLX4" s="12"/>
      <c r="FLY4" s="12"/>
      <c r="FLZ4" s="12"/>
      <c r="FMA4" s="12"/>
      <c r="FMB4" s="12"/>
      <c r="FMC4" s="12"/>
      <c r="FMD4" s="12"/>
      <c r="FME4" s="12"/>
      <c r="FMF4" s="12"/>
      <c r="FMG4" s="12"/>
      <c r="FMH4" s="12"/>
      <c r="FMI4" s="12"/>
      <c r="FMJ4" s="12"/>
      <c r="FMK4" s="12"/>
      <c r="FML4" s="12"/>
      <c r="FMM4" s="12"/>
      <c r="FMN4" s="12"/>
      <c r="FMO4" s="12"/>
      <c r="FMP4" s="12"/>
      <c r="FMQ4" s="12"/>
      <c r="FMR4" s="12"/>
      <c r="FMS4" s="12"/>
      <c r="FMT4" s="12"/>
      <c r="FMU4" s="12"/>
      <c r="FMV4" s="12"/>
      <c r="FMW4" s="12"/>
      <c r="FMX4" s="12"/>
      <c r="FMY4" s="12"/>
      <c r="FMZ4" s="12"/>
      <c r="FNA4" s="12"/>
      <c r="FNB4" s="12"/>
      <c r="FNC4" s="12"/>
      <c r="FND4" s="12"/>
      <c r="FNE4" s="12"/>
      <c r="FNF4" s="12"/>
      <c r="FNG4" s="12"/>
      <c r="FNH4" s="12"/>
      <c r="FNI4" s="12"/>
      <c r="FNJ4" s="12"/>
      <c r="FNK4" s="12"/>
      <c r="FNL4" s="12"/>
      <c r="FNM4" s="12"/>
      <c r="FNN4" s="12"/>
      <c r="FNO4" s="12"/>
      <c r="FNP4" s="12"/>
      <c r="FNQ4" s="12"/>
      <c r="FNR4" s="12"/>
      <c r="FNS4" s="12"/>
      <c r="FNT4" s="12"/>
      <c r="FNU4" s="12"/>
      <c r="FNV4" s="12"/>
      <c r="FNW4" s="12"/>
      <c r="FNX4" s="12"/>
      <c r="FNY4" s="12"/>
      <c r="FNZ4" s="12"/>
      <c r="FOA4" s="12"/>
      <c r="FOB4" s="12"/>
      <c r="FOC4" s="12"/>
      <c r="FOD4" s="12"/>
      <c r="FOE4" s="12"/>
      <c r="FOF4" s="12"/>
      <c r="FOG4" s="12"/>
      <c r="FOH4" s="12"/>
      <c r="FOI4" s="12"/>
      <c r="FOJ4" s="12"/>
      <c r="FOK4" s="12"/>
      <c r="FOL4" s="12"/>
      <c r="FOM4" s="12"/>
      <c r="FON4" s="12"/>
      <c r="FOO4" s="12"/>
      <c r="FOP4" s="12"/>
      <c r="FOQ4" s="12"/>
      <c r="FOR4" s="12"/>
      <c r="FOS4" s="12"/>
      <c r="FOT4" s="12"/>
      <c r="FOU4" s="12"/>
      <c r="FOV4" s="12"/>
      <c r="FOW4" s="12"/>
      <c r="FOX4" s="12"/>
      <c r="FOY4" s="12"/>
      <c r="FOZ4" s="12"/>
      <c r="FPA4" s="12"/>
      <c r="FPB4" s="12"/>
      <c r="FPC4" s="12"/>
      <c r="FPD4" s="12"/>
      <c r="FPE4" s="12"/>
      <c r="FPF4" s="12"/>
      <c r="FPG4" s="12"/>
      <c r="FPH4" s="12"/>
      <c r="FPI4" s="12"/>
      <c r="FPJ4" s="12"/>
      <c r="FPK4" s="12"/>
      <c r="FPL4" s="12"/>
      <c r="FPM4" s="12"/>
      <c r="FPN4" s="12"/>
      <c r="FPO4" s="12"/>
      <c r="FPP4" s="12"/>
      <c r="FPQ4" s="12"/>
      <c r="FPR4" s="12"/>
      <c r="FPS4" s="12"/>
      <c r="FPT4" s="12"/>
      <c r="FPU4" s="12"/>
      <c r="FPV4" s="12"/>
      <c r="FPW4" s="12"/>
      <c r="FPX4" s="12"/>
      <c r="FPY4" s="12"/>
      <c r="FPZ4" s="12"/>
      <c r="FQA4" s="12"/>
      <c r="FQB4" s="12"/>
      <c r="FQC4" s="12"/>
      <c r="FQD4" s="12"/>
      <c r="FQE4" s="12"/>
      <c r="FQF4" s="12"/>
      <c r="FQG4" s="12"/>
      <c r="FQH4" s="12"/>
      <c r="FQI4" s="12"/>
      <c r="FQJ4" s="12"/>
      <c r="FQK4" s="12"/>
      <c r="FQL4" s="12"/>
      <c r="FQM4" s="12"/>
      <c r="FQN4" s="12"/>
      <c r="FQO4" s="12"/>
      <c r="FQP4" s="12"/>
      <c r="FQQ4" s="12"/>
      <c r="FQR4" s="12"/>
      <c r="FQS4" s="12"/>
      <c r="FQT4" s="12"/>
      <c r="FQU4" s="12"/>
      <c r="FQV4" s="12"/>
      <c r="FQW4" s="12"/>
      <c r="FQX4" s="12"/>
      <c r="FQY4" s="12"/>
      <c r="FQZ4" s="12"/>
      <c r="FRA4" s="12"/>
      <c r="FRB4" s="12"/>
      <c r="FRC4" s="12"/>
      <c r="FRD4" s="12"/>
      <c r="FRE4" s="12"/>
      <c r="FRF4" s="12"/>
      <c r="FRG4" s="12"/>
      <c r="FRH4" s="12"/>
      <c r="FRI4" s="12"/>
      <c r="FRJ4" s="12"/>
      <c r="FRK4" s="12"/>
      <c r="FRL4" s="12"/>
      <c r="FRM4" s="12"/>
      <c r="FRN4" s="12"/>
      <c r="FRO4" s="12"/>
      <c r="FRP4" s="12"/>
      <c r="FRQ4" s="12"/>
      <c r="FRR4" s="12"/>
      <c r="FRS4" s="12"/>
      <c r="FRT4" s="12"/>
      <c r="FRU4" s="12"/>
      <c r="FRV4" s="12"/>
      <c r="FRW4" s="12"/>
      <c r="FRX4" s="12"/>
      <c r="FRY4" s="12"/>
      <c r="FRZ4" s="12"/>
      <c r="FSA4" s="12"/>
      <c r="FSB4" s="12"/>
      <c r="FSC4" s="12"/>
      <c r="FSD4" s="12"/>
      <c r="FSE4" s="12"/>
      <c r="FSF4" s="12"/>
      <c r="FSG4" s="12"/>
      <c r="FSH4" s="12"/>
      <c r="FSI4" s="12"/>
      <c r="FSJ4" s="12"/>
      <c r="FSK4" s="12"/>
      <c r="FSL4" s="12"/>
      <c r="FSM4" s="12"/>
      <c r="FSN4" s="12"/>
      <c r="FSO4" s="12"/>
      <c r="FSP4" s="12"/>
      <c r="FSQ4" s="12"/>
      <c r="FSR4" s="12"/>
      <c r="FSS4" s="12"/>
      <c r="FST4" s="12"/>
      <c r="FSU4" s="12"/>
      <c r="FSV4" s="12"/>
      <c r="FSW4" s="12"/>
      <c r="FSX4" s="12"/>
      <c r="FSY4" s="12"/>
      <c r="FSZ4" s="12"/>
      <c r="FTA4" s="12"/>
      <c r="FTB4" s="12"/>
      <c r="FTC4" s="12"/>
      <c r="FTD4" s="12"/>
      <c r="FTE4" s="12"/>
      <c r="FTF4" s="12"/>
      <c r="FTG4" s="12"/>
      <c r="FTH4" s="12"/>
      <c r="FTI4" s="12"/>
      <c r="FTJ4" s="12"/>
      <c r="FTK4" s="12"/>
      <c r="FTL4" s="12"/>
      <c r="FTM4" s="12"/>
      <c r="FTN4" s="12"/>
      <c r="FTO4" s="12"/>
      <c r="FTP4" s="12"/>
      <c r="FTQ4" s="12"/>
      <c r="FTR4" s="12"/>
      <c r="FTS4" s="12"/>
      <c r="FTT4" s="12"/>
      <c r="FTU4" s="12"/>
      <c r="FTV4" s="12"/>
      <c r="FTW4" s="12"/>
      <c r="FTX4" s="12"/>
      <c r="FTY4" s="12"/>
      <c r="FTZ4" s="12"/>
      <c r="FUA4" s="12"/>
      <c r="FUB4" s="12"/>
      <c r="FUC4" s="12"/>
      <c r="FUD4" s="12"/>
      <c r="FUE4" s="12"/>
      <c r="FUF4" s="12"/>
      <c r="FUG4" s="12"/>
      <c r="FUH4" s="12"/>
      <c r="FUI4" s="12"/>
      <c r="FUJ4" s="12"/>
      <c r="FUK4" s="12"/>
      <c r="FUL4" s="12"/>
      <c r="FUM4" s="12"/>
      <c r="FUN4" s="12"/>
      <c r="FUO4" s="12"/>
      <c r="FUP4" s="12"/>
      <c r="FUQ4" s="12"/>
      <c r="FUR4" s="12"/>
      <c r="FUS4" s="12"/>
      <c r="FUT4" s="12"/>
      <c r="FUU4" s="12"/>
      <c r="FUV4" s="12"/>
      <c r="FUW4" s="12"/>
      <c r="FUX4" s="12"/>
      <c r="FUY4" s="12"/>
      <c r="FUZ4" s="12"/>
      <c r="FVA4" s="12"/>
      <c r="FVB4" s="12"/>
      <c r="FVC4" s="12"/>
      <c r="FVD4" s="12"/>
      <c r="FVE4" s="12"/>
      <c r="FVF4" s="12"/>
      <c r="FVG4" s="12"/>
      <c r="FVH4" s="12"/>
      <c r="FVI4" s="12"/>
      <c r="FVJ4" s="12"/>
      <c r="FVK4" s="12"/>
      <c r="FVL4" s="12"/>
      <c r="FVM4" s="12"/>
      <c r="FVN4" s="12"/>
      <c r="FVO4" s="12"/>
      <c r="FVP4" s="12"/>
      <c r="FVQ4" s="12"/>
      <c r="FVR4" s="12"/>
      <c r="FVS4" s="12"/>
      <c r="FVT4" s="12"/>
      <c r="FVU4" s="12"/>
      <c r="FVV4" s="12"/>
      <c r="FVW4" s="12"/>
      <c r="FVX4" s="12"/>
      <c r="FVY4" s="12"/>
      <c r="FVZ4" s="12"/>
      <c r="FWA4" s="12"/>
      <c r="FWB4" s="12"/>
      <c r="FWC4" s="12"/>
      <c r="FWD4" s="12"/>
      <c r="FWE4" s="12"/>
      <c r="FWF4" s="12"/>
      <c r="FWG4" s="12"/>
      <c r="FWH4" s="12"/>
      <c r="FWI4" s="12"/>
      <c r="FWJ4" s="12"/>
      <c r="FWK4" s="12"/>
      <c r="FWL4" s="12"/>
      <c r="FWM4" s="12"/>
      <c r="FWN4" s="12"/>
      <c r="FWO4" s="12"/>
      <c r="FWP4" s="12"/>
      <c r="FWQ4" s="12"/>
      <c r="FWR4" s="12"/>
      <c r="FWS4" s="12"/>
      <c r="FWT4" s="12"/>
      <c r="FWU4" s="12"/>
      <c r="FWV4" s="12"/>
      <c r="FWW4" s="12"/>
      <c r="FWX4" s="12"/>
      <c r="FWY4" s="12"/>
      <c r="FWZ4" s="12"/>
      <c r="FXA4" s="12"/>
      <c r="FXB4" s="12"/>
      <c r="FXC4" s="12"/>
      <c r="FXD4" s="12"/>
      <c r="FXE4" s="12"/>
      <c r="FXF4" s="12"/>
      <c r="FXG4" s="12"/>
      <c r="FXH4" s="12"/>
      <c r="FXI4" s="12"/>
      <c r="FXJ4" s="12"/>
      <c r="FXK4" s="12"/>
      <c r="FXL4" s="12"/>
      <c r="FXM4" s="12"/>
      <c r="FXN4" s="12"/>
      <c r="FXO4" s="12"/>
      <c r="FXP4" s="12"/>
      <c r="FXQ4" s="12"/>
      <c r="FXR4" s="12"/>
      <c r="FXS4" s="12"/>
      <c r="FXT4" s="12"/>
      <c r="FXU4" s="12"/>
      <c r="FXV4" s="12"/>
      <c r="FXW4" s="12"/>
      <c r="FXX4" s="12"/>
      <c r="FXY4" s="12"/>
      <c r="FXZ4" s="12"/>
      <c r="FYA4" s="12"/>
      <c r="FYB4" s="12"/>
      <c r="FYC4" s="12"/>
      <c r="FYD4" s="12"/>
      <c r="FYE4" s="12"/>
      <c r="FYF4" s="12"/>
      <c r="FYG4" s="12"/>
      <c r="FYH4" s="12"/>
      <c r="FYI4" s="12"/>
      <c r="FYJ4" s="12"/>
      <c r="FYK4" s="12"/>
      <c r="FYL4" s="12"/>
      <c r="FYM4" s="12"/>
      <c r="FYN4" s="12"/>
      <c r="FYO4" s="12"/>
      <c r="FYP4" s="12"/>
      <c r="FYQ4" s="12"/>
      <c r="FYR4" s="12"/>
      <c r="FYS4" s="12"/>
      <c r="FYT4" s="12"/>
      <c r="FYU4" s="12"/>
      <c r="FYV4" s="12"/>
      <c r="FYW4" s="12"/>
      <c r="FYX4" s="12"/>
      <c r="FYY4" s="12"/>
      <c r="FYZ4" s="12"/>
      <c r="FZA4" s="12"/>
      <c r="FZB4" s="12"/>
      <c r="FZC4" s="12"/>
      <c r="FZD4" s="12"/>
      <c r="FZE4" s="12"/>
      <c r="FZF4" s="12"/>
      <c r="FZG4" s="12"/>
      <c r="FZH4" s="12"/>
      <c r="FZI4" s="12"/>
      <c r="FZJ4" s="12"/>
      <c r="FZK4" s="12"/>
      <c r="FZL4" s="12"/>
      <c r="FZM4" s="12"/>
      <c r="FZN4" s="12"/>
      <c r="FZO4" s="12"/>
      <c r="FZP4" s="12"/>
      <c r="FZQ4" s="12"/>
      <c r="FZR4" s="12"/>
      <c r="FZS4" s="12"/>
      <c r="FZT4" s="12"/>
      <c r="FZU4" s="12"/>
      <c r="FZV4" s="12"/>
      <c r="FZW4" s="12"/>
      <c r="FZX4" s="12"/>
      <c r="FZY4" s="12"/>
      <c r="FZZ4" s="12"/>
      <c r="GAA4" s="12"/>
      <c r="GAB4" s="12"/>
      <c r="GAC4" s="12"/>
      <c r="GAD4" s="12"/>
      <c r="GAE4" s="12"/>
      <c r="GAF4" s="12"/>
      <c r="GAG4" s="12"/>
      <c r="GAH4" s="12"/>
      <c r="GAI4" s="12"/>
      <c r="GAJ4" s="12"/>
      <c r="GAK4" s="12"/>
      <c r="GAL4" s="12"/>
      <c r="GAM4" s="12"/>
      <c r="GAN4" s="12"/>
      <c r="GAO4" s="12"/>
      <c r="GAP4" s="12"/>
      <c r="GAQ4" s="12"/>
      <c r="GAR4" s="12"/>
      <c r="GAS4" s="12"/>
      <c r="GAT4" s="12"/>
      <c r="GAU4" s="12"/>
      <c r="GAV4" s="12"/>
      <c r="GAW4" s="12"/>
      <c r="GAX4" s="12"/>
      <c r="GAY4" s="12"/>
      <c r="GAZ4" s="12"/>
      <c r="GBA4" s="12"/>
      <c r="GBB4" s="12"/>
      <c r="GBC4" s="12"/>
      <c r="GBD4" s="12"/>
      <c r="GBE4" s="12"/>
      <c r="GBF4" s="12"/>
      <c r="GBG4" s="12"/>
      <c r="GBH4" s="12"/>
      <c r="GBI4" s="12"/>
      <c r="GBJ4" s="12"/>
      <c r="GBK4" s="12"/>
      <c r="GBL4" s="12"/>
      <c r="GBM4" s="12"/>
      <c r="GBN4" s="12"/>
      <c r="GBO4" s="12"/>
      <c r="GBP4" s="12"/>
      <c r="GBQ4" s="12"/>
      <c r="GBR4" s="12"/>
      <c r="GBS4" s="12"/>
      <c r="GBT4" s="12"/>
      <c r="GBU4" s="12"/>
      <c r="GBV4" s="12"/>
      <c r="GBW4" s="12"/>
      <c r="GBX4" s="12"/>
      <c r="GBY4" s="12"/>
      <c r="GBZ4" s="12"/>
      <c r="GCA4" s="12"/>
      <c r="GCB4" s="12"/>
      <c r="GCC4" s="12"/>
      <c r="GCD4" s="12"/>
      <c r="GCE4" s="12"/>
      <c r="GCF4" s="12"/>
      <c r="GCG4" s="12"/>
      <c r="GCH4" s="12"/>
      <c r="GCI4" s="12"/>
      <c r="GCJ4" s="12"/>
      <c r="GCK4" s="12"/>
      <c r="GCL4" s="12"/>
      <c r="GCM4" s="12"/>
      <c r="GCN4" s="12"/>
      <c r="GCO4" s="12"/>
      <c r="GCP4" s="12"/>
      <c r="GCQ4" s="12"/>
      <c r="GCR4" s="12"/>
      <c r="GCS4" s="12"/>
      <c r="GCT4" s="12"/>
      <c r="GCU4" s="12"/>
      <c r="GCV4" s="12"/>
      <c r="GCW4" s="12"/>
      <c r="GCX4" s="12"/>
      <c r="GCY4" s="12"/>
      <c r="GCZ4" s="12"/>
      <c r="GDA4" s="12"/>
      <c r="GDB4" s="12"/>
      <c r="GDC4" s="12"/>
      <c r="GDD4" s="12"/>
      <c r="GDE4" s="12"/>
      <c r="GDF4" s="12"/>
      <c r="GDG4" s="12"/>
      <c r="GDH4" s="12"/>
      <c r="GDI4" s="12"/>
      <c r="GDJ4" s="12"/>
      <c r="GDK4" s="12"/>
      <c r="GDL4" s="12"/>
      <c r="GDM4" s="12"/>
      <c r="GDN4" s="12"/>
      <c r="GDO4" s="12"/>
      <c r="GDP4" s="12"/>
      <c r="GDQ4" s="12"/>
      <c r="GDR4" s="12"/>
      <c r="GDS4" s="12"/>
      <c r="GDT4" s="12"/>
      <c r="GDU4" s="12"/>
      <c r="GDV4" s="12"/>
      <c r="GDW4" s="12"/>
      <c r="GDX4" s="12"/>
      <c r="GDY4" s="12"/>
      <c r="GDZ4" s="12"/>
      <c r="GEA4" s="12"/>
      <c r="GEB4" s="12"/>
      <c r="GEC4" s="12"/>
      <c r="GED4" s="12"/>
      <c r="GEE4" s="12"/>
      <c r="GEF4" s="12"/>
      <c r="GEG4" s="12"/>
      <c r="GEH4" s="12"/>
      <c r="GEI4" s="12"/>
      <c r="GEJ4" s="12"/>
      <c r="GEK4" s="12"/>
      <c r="GEL4" s="12"/>
      <c r="GEM4" s="12"/>
      <c r="GEN4" s="12"/>
      <c r="GEO4" s="12"/>
      <c r="GEP4" s="12"/>
      <c r="GEQ4" s="12"/>
      <c r="GER4" s="12"/>
      <c r="GES4" s="12"/>
      <c r="GET4" s="12"/>
      <c r="GEU4" s="12"/>
      <c r="GEV4" s="12"/>
      <c r="GEW4" s="12"/>
      <c r="GEX4" s="12"/>
      <c r="GEY4" s="12"/>
      <c r="GEZ4" s="12"/>
      <c r="GFA4" s="12"/>
      <c r="GFB4" s="12"/>
      <c r="GFC4" s="12"/>
      <c r="GFD4" s="12"/>
      <c r="GFE4" s="12"/>
      <c r="GFF4" s="12"/>
      <c r="GFG4" s="12"/>
      <c r="GFH4" s="12"/>
      <c r="GFI4" s="12"/>
      <c r="GFJ4" s="12"/>
      <c r="GFK4" s="12"/>
      <c r="GFL4" s="12"/>
      <c r="GFM4" s="12"/>
      <c r="GFN4" s="12"/>
      <c r="GFO4" s="12"/>
      <c r="GFP4" s="12"/>
      <c r="GFQ4" s="12"/>
      <c r="GFR4" s="12"/>
      <c r="GFS4" s="12"/>
      <c r="GFT4" s="12"/>
      <c r="GFU4" s="12"/>
      <c r="GFV4" s="12"/>
      <c r="GFW4" s="12"/>
      <c r="GFX4" s="12"/>
      <c r="GFY4" s="12"/>
      <c r="GFZ4" s="12"/>
      <c r="GGA4" s="12"/>
      <c r="GGB4" s="12"/>
      <c r="GGC4" s="12"/>
      <c r="GGD4" s="12"/>
      <c r="GGE4" s="12"/>
      <c r="GGF4" s="12"/>
      <c r="GGG4" s="12"/>
      <c r="GGH4" s="12"/>
      <c r="GGI4" s="12"/>
      <c r="GGJ4" s="12"/>
      <c r="GGK4" s="12"/>
      <c r="GGL4" s="12"/>
      <c r="GGM4" s="12"/>
      <c r="GGN4" s="12"/>
      <c r="GGO4" s="12"/>
      <c r="GGP4" s="12"/>
      <c r="GGQ4" s="12"/>
      <c r="GGR4" s="12"/>
      <c r="GGS4" s="12"/>
      <c r="GGT4" s="12"/>
      <c r="GGU4" s="12"/>
      <c r="GGV4" s="12"/>
      <c r="GGW4" s="12"/>
      <c r="GGX4" s="12"/>
      <c r="GGY4" s="12"/>
      <c r="GGZ4" s="12"/>
      <c r="GHA4" s="12"/>
      <c r="GHB4" s="12"/>
      <c r="GHC4" s="12"/>
      <c r="GHD4" s="12"/>
      <c r="GHE4" s="12"/>
      <c r="GHF4" s="12"/>
      <c r="GHG4" s="12"/>
      <c r="GHH4" s="12"/>
      <c r="GHI4" s="12"/>
      <c r="GHJ4" s="12"/>
      <c r="GHK4" s="12"/>
      <c r="GHL4" s="12"/>
      <c r="GHM4" s="12"/>
      <c r="GHN4" s="12"/>
      <c r="GHO4" s="12"/>
      <c r="GHP4" s="12"/>
      <c r="GHQ4" s="12"/>
      <c r="GHR4" s="12"/>
      <c r="GHS4" s="12"/>
      <c r="GHT4" s="12"/>
      <c r="GHU4" s="12"/>
      <c r="GHV4" s="12"/>
      <c r="GHW4" s="12"/>
      <c r="GHX4" s="12"/>
      <c r="GHY4" s="12"/>
      <c r="GHZ4" s="12"/>
      <c r="GIA4" s="12"/>
      <c r="GIB4" s="12"/>
      <c r="GIC4" s="12"/>
      <c r="GID4" s="12"/>
      <c r="GIE4" s="12"/>
      <c r="GIF4" s="12"/>
      <c r="GIG4" s="12"/>
      <c r="GIH4" s="12"/>
      <c r="GII4" s="12"/>
      <c r="GIJ4" s="12"/>
      <c r="GIK4" s="12"/>
      <c r="GIL4" s="12"/>
      <c r="GIM4" s="12"/>
      <c r="GIN4" s="12"/>
      <c r="GIO4" s="12"/>
      <c r="GIP4" s="12"/>
      <c r="GIQ4" s="12"/>
      <c r="GIR4" s="12"/>
      <c r="GIS4" s="12"/>
      <c r="GIT4" s="12"/>
      <c r="GIU4" s="12"/>
      <c r="GIV4" s="12"/>
      <c r="GIW4" s="12"/>
      <c r="GIX4" s="12"/>
      <c r="GIY4" s="12"/>
      <c r="GIZ4" s="12"/>
      <c r="GJA4" s="12"/>
      <c r="GJB4" s="12"/>
      <c r="GJC4" s="12"/>
      <c r="GJD4" s="12"/>
      <c r="GJE4" s="12"/>
      <c r="GJF4" s="12"/>
      <c r="GJG4" s="12"/>
      <c r="GJH4" s="12"/>
      <c r="GJI4" s="12"/>
      <c r="GJJ4" s="12"/>
      <c r="GJK4" s="12"/>
      <c r="GJL4" s="12"/>
      <c r="GJM4" s="12"/>
      <c r="GJN4" s="12"/>
      <c r="GJO4" s="12"/>
      <c r="GJP4" s="12"/>
      <c r="GJQ4" s="12"/>
      <c r="GJR4" s="12"/>
      <c r="GJS4" s="12"/>
      <c r="GJT4" s="12"/>
      <c r="GJU4" s="12"/>
      <c r="GJV4" s="12"/>
      <c r="GJW4" s="12"/>
      <c r="GJX4" s="12"/>
      <c r="GJY4" s="12"/>
      <c r="GJZ4" s="12"/>
      <c r="GKA4" s="12"/>
      <c r="GKB4" s="12"/>
      <c r="GKC4" s="12"/>
      <c r="GKD4" s="12"/>
      <c r="GKE4" s="12"/>
      <c r="GKF4" s="12"/>
      <c r="GKG4" s="12"/>
      <c r="GKH4" s="12"/>
      <c r="GKI4" s="12"/>
      <c r="GKJ4" s="12"/>
      <c r="GKK4" s="12"/>
      <c r="GKL4" s="12"/>
      <c r="GKM4" s="12"/>
      <c r="GKN4" s="12"/>
      <c r="GKO4" s="12"/>
      <c r="GKP4" s="12"/>
      <c r="GKQ4" s="12"/>
      <c r="GKR4" s="12"/>
      <c r="GKS4" s="12"/>
      <c r="GKT4" s="12"/>
      <c r="GKU4" s="12"/>
      <c r="GKV4" s="12"/>
      <c r="GKW4" s="12"/>
      <c r="GKX4" s="12"/>
      <c r="GKY4" s="12"/>
      <c r="GKZ4" s="12"/>
      <c r="GLA4" s="12"/>
      <c r="GLB4" s="12"/>
      <c r="GLC4" s="12"/>
      <c r="GLD4" s="12"/>
      <c r="GLE4" s="12"/>
      <c r="GLF4" s="12"/>
      <c r="GLG4" s="12"/>
      <c r="GLH4" s="12"/>
      <c r="GLI4" s="12"/>
      <c r="GLJ4" s="12"/>
      <c r="GLK4" s="12"/>
      <c r="GLL4" s="12"/>
      <c r="GLM4" s="12"/>
      <c r="GLN4" s="12"/>
      <c r="GLO4" s="12"/>
      <c r="GLP4" s="12"/>
      <c r="GLQ4" s="12"/>
      <c r="GLR4" s="12"/>
      <c r="GLS4" s="12"/>
      <c r="GLT4" s="12"/>
      <c r="GLU4" s="12"/>
      <c r="GLV4" s="12"/>
      <c r="GLW4" s="12"/>
      <c r="GLX4" s="12"/>
      <c r="GLY4" s="12"/>
      <c r="GLZ4" s="12"/>
      <c r="GMA4" s="12"/>
      <c r="GMB4" s="12"/>
      <c r="GMC4" s="12"/>
      <c r="GMD4" s="12"/>
      <c r="GME4" s="12"/>
      <c r="GMF4" s="12"/>
      <c r="GMG4" s="12"/>
      <c r="GMH4" s="12"/>
      <c r="GMI4" s="12"/>
      <c r="GMJ4" s="12"/>
      <c r="GMK4" s="12"/>
      <c r="GML4" s="12"/>
      <c r="GMM4" s="12"/>
      <c r="GMN4" s="12"/>
      <c r="GMO4" s="12"/>
      <c r="GMP4" s="12"/>
      <c r="GMQ4" s="12"/>
      <c r="GMR4" s="12"/>
      <c r="GMS4" s="12"/>
      <c r="GMT4" s="12"/>
      <c r="GMU4" s="12"/>
      <c r="GMV4" s="12"/>
      <c r="GMW4" s="12"/>
      <c r="GMX4" s="12"/>
      <c r="GMY4" s="12"/>
      <c r="GMZ4" s="12"/>
      <c r="GNA4" s="12"/>
      <c r="GNB4" s="12"/>
      <c r="GNC4" s="12"/>
      <c r="GND4" s="12"/>
      <c r="GNE4" s="12"/>
      <c r="GNF4" s="12"/>
      <c r="GNG4" s="12"/>
      <c r="GNH4" s="12"/>
      <c r="GNI4" s="12"/>
      <c r="GNJ4" s="12"/>
      <c r="GNK4" s="12"/>
      <c r="GNL4" s="12"/>
      <c r="GNM4" s="12"/>
      <c r="GNN4" s="12"/>
      <c r="GNO4" s="12"/>
      <c r="GNP4" s="12"/>
      <c r="GNQ4" s="12"/>
      <c r="GNR4" s="12"/>
      <c r="GNS4" s="12"/>
      <c r="GNT4" s="12"/>
      <c r="GNU4" s="12"/>
      <c r="GNV4" s="12"/>
      <c r="GNW4" s="12"/>
      <c r="GNX4" s="12"/>
      <c r="GNY4" s="12"/>
      <c r="GNZ4" s="12"/>
      <c r="GOA4" s="12"/>
      <c r="GOB4" s="12"/>
      <c r="GOC4" s="12"/>
      <c r="GOD4" s="12"/>
      <c r="GOE4" s="12"/>
      <c r="GOF4" s="12"/>
      <c r="GOG4" s="12"/>
      <c r="GOH4" s="12"/>
      <c r="GOI4" s="12"/>
      <c r="GOJ4" s="12"/>
      <c r="GOK4" s="12"/>
      <c r="GOL4" s="12"/>
      <c r="GOM4" s="12"/>
      <c r="GON4" s="12"/>
      <c r="GOO4" s="12"/>
      <c r="GOP4" s="12"/>
      <c r="GOQ4" s="12"/>
      <c r="GOR4" s="12"/>
      <c r="GOS4" s="12"/>
      <c r="GOT4" s="12"/>
      <c r="GOU4" s="12"/>
      <c r="GOV4" s="12"/>
      <c r="GOW4" s="12"/>
      <c r="GOX4" s="12"/>
      <c r="GOY4" s="12"/>
      <c r="GOZ4" s="12"/>
      <c r="GPA4" s="12"/>
      <c r="GPB4" s="12"/>
      <c r="GPC4" s="12"/>
      <c r="GPD4" s="12"/>
      <c r="GPE4" s="12"/>
      <c r="GPF4" s="12"/>
      <c r="GPG4" s="12"/>
      <c r="GPH4" s="12"/>
      <c r="GPI4" s="12"/>
      <c r="GPJ4" s="12"/>
      <c r="GPK4" s="12"/>
      <c r="GPL4" s="12"/>
      <c r="GPM4" s="12"/>
      <c r="GPN4" s="12"/>
      <c r="GPO4" s="12"/>
      <c r="GPP4" s="12"/>
      <c r="GPQ4" s="12"/>
      <c r="GPR4" s="12"/>
      <c r="GPS4" s="12"/>
      <c r="GPT4" s="12"/>
      <c r="GPU4" s="12"/>
      <c r="GPV4" s="12"/>
      <c r="GPW4" s="12"/>
      <c r="GPX4" s="12"/>
      <c r="GPY4" s="12"/>
      <c r="GPZ4" s="12"/>
      <c r="GQA4" s="12"/>
      <c r="GQB4" s="12"/>
      <c r="GQC4" s="12"/>
      <c r="GQD4" s="12"/>
      <c r="GQE4" s="12"/>
      <c r="GQF4" s="12"/>
      <c r="GQG4" s="12"/>
      <c r="GQH4" s="12"/>
      <c r="GQI4" s="12"/>
      <c r="GQJ4" s="12"/>
      <c r="GQK4" s="12"/>
      <c r="GQL4" s="12"/>
      <c r="GQM4" s="12"/>
      <c r="GQN4" s="12"/>
      <c r="GQO4" s="12"/>
      <c r="GQP4" s="12"/>
      <c r="GQQ4" s="12"/>
      <c r="GQR4" s="12"/>
      <c r="GQS4" s="12"/>
      <c r="GQT4" s="12"/>
      <c r="GQU4" s="12"/>
      <c r="GQV4" s="12"/>
      <c r="GQW4" s="12"/>
      <c r="GQX4" s="12"/>
      <c r="GQY4" s="12"/>
      <c r="GQZ4" s="12"/>
      <c r="GRA4" s="12"/>
      <c r="GRB4" s="12"/>
      <c r="GRC4" s="12"/>
      <c r="GRD4" s="12"/>
      <c r="GRE4" s="12"/>
      <c r="GRF4" s="12"/>
      <c r="GRG4" s="12"/>
      <c r="GRH4" s="12"/>
      <c r="GRI4" s="12"/>
      <c r="GRJ4" s="12"/>
      <c r="GRK4" s="12"/>
      <c r="GRL4" s="12"/>
      <c r="GRM4" s="12"/>
      <c r="GRN4" s="12"/>
      <c r="GRO4" s="12"/>
      <c r="GRP4" s="12"/>
      <c r="GRQ4" s="12"/>
      <c r="GRR4" s="12"/>
      <c r="GRS4" s="12"/>
      <c r="GRT4" s="12"/>
      <c r="GRU4" s="12"/>
      <c r="GRV4" s="12"/>
      <c r="GRW4" s="12"/>
      <c r="GRX4" s="12"/>
      <c r="GRY4" s="12"/>
      <c r="GRZ4" s="12"/>
      <c r="GSA4" s="12"/>
      <c r="GSB4" s="12"/>
      <c r="GSC4" s="12"/>
      <c r="GSD4" s="12"/>
      <c r="GSE4" s="12"/>
      <c r="GSF4" s="12"/>
      <c r="GSG4" s="12"/>
      <c r="GSH4" s="12"/>
      <c r="GSI4" s="12"/>
      <c r="GSJ4" s="12"/>
      <c r="GSK4" s="12"/>
      <c r="GSL4" s="12"/>
      <c r="GSM4" s="12"/>
      <c r="GSN4" s="12"/>
      <c r="GSO4" s="12"/>
      <c r="GSP4" s="12"/>
      <c r="GSQ4" s="12"/>
      <c r="GSR4" s="12"/>
      <c r="GSS4" s="12"/>
      <c r="GST4" s="12"/>
      <c r="GSU4" s="12"/>
      <c r="GSV4" s="12"/>
      <c r="GSW4" s="12"/>
      <c r="GSX4" s="12"/>
      <c r="GSY4" s="12"/>
      <c r="GSZ4" s="12"/>
      <c r="GTA4" s="12"/>
      <c r="GTB4" s="12"/>
      <c r="GTC4" s="12"/>
      <c r="GTD4" s="12"/>
      <c r="GTE4" s="12"/>
      <c r="GTF4" s="12"/>
      <c r="GTG4" s="12"/>
      <c r="GTH4" s="12"/>
      <c r="GTI4" s="12"/>
      <c r="GTJ4" s="12"/>
      <c r="GTK4" s="12"/>
      <c r="GTL4" s="12"/>
      <c r="GTM4" s="12"/>
      <c r="GTN4" s="12"/>
      <c r="GTO4" s="12"/>
      <c r="GTP4" s="12"/>
      <c r="GTQ4" s="12"/>
      <c r="GTR4" s="12"/>
      <c r="GTS4" s="12"/>
      <c r="GTT4" s="12"/>
      <c r="GTU4" s="12"/>
      <c r="GTV4" s="12"/>
      <c r="GTW4" s="12"/>
      <c r="GTX4" s="12"/>
      <c r="GTY4" s="12"/>
      <c r="GTZ4" s="12"/>
      <c r="GUA4" s="12"/>
      <c r="GUB4" s="12"/>
      <c r="GUC4" s="12"/>
      <c r="GUD4" s="12"/>
      <c r="GUE4" s="12"/>
      <c r="GUF4" s="12"/>
      <c r="GUG4" s="12"/>
      <c r="GUH4" s="12"/>
      <c r="GUI4" s="12"/>
      <c r="GUJ4" s="12"/>
      <c r="GUK4" s="12"/>
      <c r="GUL4" s="12"/>
      <c r="GUM4" s="12"/>
      <c r="GUN4" s="12"/>
      <c r="GUO4" s="12"/>
      <c r="GUP4" s="12"/>
      <c r="GUQ4" s="12"/>
      <c r="GUR4" s="12"/>
      <c r="GUS4" s="12"/>
      <c r="GUT4" s="12"/>
      <c r="GUU4" s="12"/>
      <c r="GUV4" s="12"/>
      <c r="GUW4" s="12"/>
      <c r="GUX4" s="12"/>
      <c r="GUY4" s="12"/>
      <c r="GUZ4" s="12"/>
      <c r="GVA4" s="12"/>
      <c r="GVB4" s="12"/>
      <c r="GVC4" s="12"/>
      <c r="GVD4" s="12"/>
      <c r="GVE4" s="12"/>
      <c r="GVF4" s="12"/>
      <c r="GVG4" s="12"/>
      <c r="GVH4" s="12"/>
      <c r="GVI4" s="12"/>
      <c r="GVJ4" s="12"/>
      <c r="GVK4" s="12"/>
      <c r="GVL4" s="12"/>
      <c r="GVM4" s="12"/>
      <c r="GVN4" s="12"/>
      <c r="GVO4" s="12"/>
      <c r="GVP4" s="12"/>
      <c r="GVQ4" s="12"/>
      <c r="GVR4" s="12"/>
      <c r="GVS4" s="12"/>
      <c r="GVT4" s="12"/>
      <c r="GVU4" s="12"/>
      <c r="GVV4" s="12"/>
      <c r="GVW4" s="12"/>
      <c r="GVX4" s="12"/>
      <c r="GVY4" s="12"/>
      <c r="GVZ4" s="12"/>
      <c r="GWA4" s="12"/>
      <c r="GWB4" s="12"/>
      <c r="GWC4" s="12"/>
      <c r="GWD4" s="12"/>
      <c r="GWE4" s="12"/>
      <c r="GWF4" s="12"/>
      <c r="GWG4" s="12"/>
      <c r="GWH4" s="12"/>
      <c r="GWI4" s="12"/>
      <c r="GWJ4" s="12"/>
      <c r="GWK4" s="12"/>
      <c r="GWL4" s="12"/>
      <c r="GWM4" s="12"/>
      <c r="GWN4" s="12"/>
      <c r="GWO4" s="12"/>
      <c r="GWP4" s="12"/>
      <c r="GWQ4" s="12"/>
      <c r="GWR4" s="12"/>
      <c r="GWS4" s="12"/>
      <c r="GWT4" s="12"/>
      <c r="GWU4" s="12"/>
      <c r="GWV4" s="12"/>
      <c r="GWW4" s="12"/>
      <c r="GWX4" s="12"/>
      <c r="GWY4" s="12"/>
      <c r="GWZ4" s="12"/>
      <c r="GXA4" s="12"/>
      <c r="GXB4" s="12"/>
      <c r="GXC4" s="12"/>
      <c r="GXD4" s="12"/>
      <c r="GXE4" s="12"/>
      <c r="GXF4" s="12"/>
      <c r="GXG4" s="12"/>
      <c r="GXH4" s="12"/>
      <c r="GXI4" s="12"/>
      <c r="GXJ4" s="12"/>
      <c r="GXK4" s="12"/>
      <c r="GXL4" s="12"/>
      <c r="GXM4" s="12"/>
      <c r="GXN4" s="12"/>
      <c r="GXO4" s="12"/>
      <c r="GXP4" s="12"/>
      <c r="GXQ4" s="12"/>
      <c r="GXR4" s="12"/>
      <c r="GXS4" s="12"/>
      <c r="GXT4" s="12"/>
      <c r="GXU4" s="12"/>
      <c r="GXV4" s="12"/>
      <c r="GXW4" s="12"/>
      <c r="GXX4" s="12"/>
      <c r="GXY4" s="12"/>
      <c r="GXZ4" s="12"/>
      <c r="GYA4" s="12"/>
      <c r="GYB4" s="12"/>
      <c r="GYC4" s="12"/>
      <c r="GYD4" s="12"/>
      <c r="GYE4" s="12"/>
      <c r="GYF4" s="12"/>
      <c r="GYG4" s="12"/>
      <c r="GYH4" s="12"/>
      <c r="GYI4" s="12"/>
      <c r="GYJ4" s="12"/>
      <c r="GYK4" s="12"/>
      <c r="GYL4" s="12"/>
      <c r="GYM4" s="12"/>
      <c r="GYN4" s="12"/>
      <c r="GYO4" s="12"/>
      <c r="GYP4" s="12"/>
      <c r="GYQ4" s="12"/>
      <c r="GYR4" s="12"/>
      <c r="GYS4" s="12"/>
      <c r="GYT4" s="12"/>
      <c r="GYU4" s="12"/>
      <c r="GYV4" s="12"/>
      <c r="GYW4" s="12"/>
      <c r="GYX4" s="12"/>
      <c r="GYY4" s="12"/>
      <c r="GYZ4" s="12"/>
      <c r="GZA4" s="12"/>
      <c r="GZB4" s="12"/>
      <c r="GZC4" s="12"/>
      <c r="GZD4" s="12"/>
      <c r="GZE4" s="12"/>
      <c r="GZF4" s="12"/>
      <c r="GZG4" s="12"/>
      <c r="GZH4" s="12"/>
      <c r="GZI4" s="12"/>
      <c r="GZJ4" s="12"/>
      <c r="GZK4" s="12"/>
      <c r="GZL4" s="12"/>
      <c r="GZM4" s="12"/>
      <c r="GZN4" s="12"/>
      <c r="GZO4" s="12"/>
      <c r="GZP4" s="12"/>
      <c r="GZQ4" s="12"/>
      <c r="GZR4" s="12"/>
      <c r="GZS4" s="12"/>
      <c r="GZT4" s="12"/>
      <c r="GZU4" s="12"/>
      <c r="GZV4" s="12"/>
      <c r="GZW4" s="12"/>
      <c r="GZX4" s="12"/>
      <c r="GZY4" s="12"/>
      <c r="GZZ4" s="12"/>
      <c r="HAA4" s="12"/>
      <c r="HAB4" s="12"/>
      <c r="HAC4" s="12"/>
      <c r="HAD4" s="12"/>
      <c r="HAE4" s="12"/>
      <c r="HAF4" s="12"/>
      <c r="HAG4" s="12"/>
      <c r="HAH4" s="12"/>
      <c r="HAI4" s="12"/>
      <c r="HAJ4" s="12"/>
      <c r="HAK4" s="12"/>
      <c r="HAL4" s="12"/>
      <c r="HAM4" s="12"/>
      <c r="HAN4" s="12"/>
      <c r="HAO4" s="12"/>
      <c r="HAP4" s="12"/>
      <c r="HAQ4" s="12"/>
      <c r="HAR4" s="12"/>
      <c r="HAS4" s="12"/>
      <c r="HAT4" s="12"/>
      <c r="HAU4" s="12"/>
      <c r="HAV4" s="12"/>
      <c r="HAW4" s="12"/>
      <c r="HAX4" s="12"/>
      <c r="HAY4" s="12"/>
      <c r="HAZ4" s="12"/>
      <c r="HBA4" s="12"/>
      <c r="HBB4" s="12"/>
      <c r="HBC4" s="12"/>
      <c r="HBD4" s="12"/>
      <c r="HBE4" s="12"/>
      <c r="HBF4" s="12"/>
      <c r="HBG4" s="12"/>
      <c r="HBH4" s="12"/>
      <c r="HBI4" s="12"/>
      <c r="HBJ4" s="12"/>
      <c r="HBK4" s="12"/>
      <c r="HBL4" s="12"/>
      <c r="HBM4" s="12"/>
      <c r="HBN4" s="12"/>
      <c r="HBO4" s="12"/>
      <c r="HBP4" s="12"/>
      <c r="HBQ4" s="12"/>
      <c r="HBR4" s="12"/>
      <c r="HBS4" s="12"/>
      <c r="HBT4" s="12"/>
      <c r="HBU4" s="12"/>
      <c r="HBV4" s="12"/>
      <c r="HBW4" s="12"/>
      <c r="HBX4" s="12"/>
      <c r="HBY4" s="12"/>
      <c r="HBZ4" s="12"/>
      <c r="HCA4" s="12"/>
      <c r="HCB4" s="12"/>
      <c r="HCC4" s="12"/>
      <c r="HCD4" s="12"/>
      <c r="HCE4" s="12"/>
      <c r="HCF4" s="12"/>
      <c r="HCG4" s="12"/>
      <c r="HCH4" s="12"/>
      <c r="HCI4" s="12"/>
      <c r="HCJ4" s="12"/>
      <c r="HCK4" s="12"/>
      <c r="HCL4" s="12"/>
      <c r="HCM4" s="12"/>
      <c r="HCN4" s="12"/>
      <c r="HCO4" s="12"/>
      <c r="HCP4" s="12"/>
      <c r="HCQ4" s="12"/>
      <c r="HCR4" s="12"/>
      <c r="HCS4" s="12"/>
      <c r="HCT4" s="12"/>
      <c r="HCU4" s="12"/>
      <c r="HCV4" s="12"/>
      <c r="HCW4" s="12"/>
      <c r="HCX4" s="12"/>
      <c r="HCY4" s="12"/>
      <c r="HCZ4" s="12"/>
      <c r="HDA4" s="12"/>
      <c r="HDB4" s="12"/>
      <c r="HDC4" s="12"/>
      <c r="HDD4" s="12"/>
      <c r="HDE4" s="12"/>
      <c r="HDF4" s="12"/>
      <c r="HDG4" s="12"/>
      <c r="HDH4" s="12"/>
      <c r="HDI4" s="12"/>
      <c r="HDJ4" s="12"/>
      <c r="HDK4" s="12"/>
      <c r="HDL4" s="12"/>
      <c r="HDM4" s="12"/>
      <c r="HDN4" s="12"/>
      <c r="HDO4" s="12"/>
      <c r="HDP4" s="12"/>
      <c r="HDQ4" s="12"/>
      <c r="HDR4" s="12"/>
      <c r="HDS4" s="12"/>
      <c r="HDT4" s="12"/>
      <c r="HDU4" s="12"/>
      <c r="HDV4" s="12"/>
      <c r="HDW4" s="12"/>
      <c r="HDX4" s="12"/>
      <c r="HDY4" s="12"/>
      <c r="HDZ4" s="12"/>
      <c r="HEA4" s="12"/>
      <c r="HEB4" s="12"/>
      <c r="HEC4" s="12"/>
      <c r="HED4" s="12"/>
      <c r="HEE4" s="12"/>
      <c r="HEF4" s="12"/>
      <c r="HEG4" s="12"/>
      <c r="HEH4" s="12"/>
      <c r="HEI4" s="12"/>
      <c r="HEJ4" s="12"/>
      <c r="HEK4" s="12"/>
      <c r="HEL4" s="12"/>
      <c r="HEM4" s="12"/>
      <c r="HEN4" s="12"/>
      <c r="HEO4" s="12"/>
      <c r="HEP4" s="12"/>
      <c r="HEQ4" s="12"/>
      <c r="HER4" s="12"/>
      <c r="HES4" s="12"/>
      <c r="HET4" s="12"/>
      <c r="HEU4" s="12"/>
      <c r="HEV4" s="12"/>
      <c r="HEW4" s="12"/>
      <c r="HEX4" s="12"/>
      <c r="HEY4" s="12"/>
      <c r="HEZ4" s="12"/>
      <c r="HFA4" s="12"/>
      <c r="HFB4" s="12"/>
      <c r="HFC4" s="12"/>
      <c r="HFD4" s="12"/>
      <c r="HFE4" s="12"/>
      <c r="HFF4" s="12"/>
      <c r="HFG4" s="12"/>
      <c r="HFH4" s="12"/>
      <c r="HFI4" s="12"/>
      <c r="HFJ4" s="12"/>
      <c r="HFK4" s="12"/>
      <c r="HFL4" s="12"/>
      <c r="HFM4" s="12"/>
      <c r="HFN4" s="12"/>
      <c r="HFO4" s="12"/>
      <c r="HFP4" s="12"/>
      <c r="HFQ4" s="12"/>
      <c r="HFR4" s="12"/>
      <c r="HFS4" s="12"/>
      <c r="HFT4" s="12"/>
      <c r="HFU4" s="12"/>
      <c r="HFV4" s="12"/>
      <c r="HFW4" s="12"/>
      <c r="HFX4" s="12"/>
      <c r="HFY4" s="12"/>
      <c r="HFZ4" s="12"/>
      <c r="HGA4" s="12"/>
      <c r="HGB4" s="12"/>
      <c r="HGC4" s="12"/>
      <c r="HGD4" s="12"/>
      <c r="HGE4" s="12"/>
      <c r="HGF4" s="12"/>
      <c r="HGG4" s="12"/>
      <c r="HGH4" s="12"/>
      <c r="HGI4" s="12"/>
      <c r="HGJ4" s="12"/>
      <c r="HGK4" s="12"/>
      <c r="HGL4" s="12"/>
      <c r="HGM4" s="12"/>
      <c r="HGN4" s="12"/>
      <c r="HGO4" s="12"/>
      <c r="HGP4" s="12"/>
      <c r="HGQ4" s="12"/>
      <c r="HGR4" s="12"/>
      <c r="HGS4" s="12"/>
      <c r="HGT4" s="12"/>
      <c r="HGU4" s="12"/>
      <c r="HGV4" s="12"/>
      <c r="HGW4" s="12"/>
      <c r="HGX4" s="12"/>
      <c r="HGY4" s="12"/>
      <c r="HGZ4" s="12"/>
      <c r="HHA4" s="12"/>
      <c r="HHB4" s="12"/>
      <c r="HHC4" s="12"/>
      <c r="HHD4" s="12"/>
      <c r="HHE4" s="12"/>
      <c r="HHF4" s="12"/>
      <c r="HHG4" s="12"/>
      <c r="HHH4" s="12"/>
      <c r="HHI4" s="12"/>
      <c r="HHJ4" s="12"/>
      <c r="HHK4" s="12"/>
      <c r="HHL4" s="12"/>
      <c r="HHM4" s="12"/>
      <c r="HHN4" s="12"/>
      <c r="HHO4" s="12"/>
      <c r="HHP4" s="12"/>
      <c r="HHQ4" s="12"/>
      <c r="HHR4" s="12"/>
      <c r="HHS4" s="12"/>
      <c r="HHT4" s="12"/>
      <c r="HHU4" s="12"/>
      <c r="HHV4" s="12"/>
      <c r="HHW4" s="12"/>
      <c r="HHX4" s="12"/>
      <c r="HHY4" s="12"/>
      <c r="HHZ4" s="12"/>
      <c r="HIA4" s="12"/>
      <c r="HIB4" s="12"/>
      <c r="HIC4" s="12"/>
      <c r="HID4" s="12"/>
      <c r="HIE4" s="12"/>
      <c r="HIF4" s="12"/>
      <c r="HIG4" s="12"/>
      <c r="HIH4" s="12"/>
      <c r="HII4" s="12"/>
      <c r="HIJ4" s="12"/>
      <c r="HIK4" s="12"/>
      <c r="HIL4" s="12"/>
      <c r="HIM4" s="12"/>
      <c r="HIN4" s="12"/>
      <c r="HIO4" s="12"/>
      <c r="HIP4" s="12"/>
      <c r="HIQ4" s="12"/>
      <c r="HIR4" s="12"/>
      <c r="HIS4" s="12"/>
      <c r="HIT4" s="12"/>
      <c r="HIU4" s="12"/>
      <c r="HIV4" s="12"/>
      <c r="HIW4" s="12"/>
      <c r="HIX4" s="12"/>
      <c r="HIY4" s="12"/>
      <c r="HIZ4" s="12"/>
      <c r="HJA4" s="12"/>
      <c r="HJB4" s="12"/>
      <c r="HJC4" s="12"/>
      <c r="HJD4" s="12"/>
      <c r="HJE4" s="12"/>
      <c r="HJF4" s="12"/>
      <c r="HJG4" s="12"/>
      <c r="HJH4" s="12"/>
      <c r="HJI4" s="12"/>
      <c r="HJJ4" s="12"/>
      <c r="HJK4" s="12"/>
      <c r="HJL4" s="12"/>
      <c r="HJM4" s="12"/>
      <c r="HJN4" s="12"/>
      <c r="HJO4" s="12"/>
      <c r="HJP4" s="12"/>
      <c r="HJQ4" s="12"/>
      <c r="HJR4" s="12"/>
      <c r="HJS4" s="12"/>
      <c r="HJT4" s="12"/>
      <c r="HJU4" s="12"/>
      <c r="HJV4" s="12"/>
      <c r="HJW4" s="12"/>
      <c r="HJX4" s="12"/>
      <c r="HJY4" s="12"/>
      <c r="HJZ4" s="12"/>
      <c r="HKA4" s="12"/>
      <c r="HKB4" s="12"/>
      <c r="HKC4" s="12"/>
      <c r="HKD4" s="12"/>
      <c r="HKE4" s="12"/>
      <c r="HKF4" s="12"/>
      <c r="HKG4" s="12"/>
      <c r="HKH4" s="12"/>
      <c r="HKI4" s="12"/>
      <c r="HKJ4" s="12"/>
      <c r="HKK4" s="12"/>
      <c r="HKL4" s="12"/>
      <c r="HKM4" s="12"/>
      <c r="HKN4" s="12"/>
      <c r="HKO4" s="12"/>
      <c r="HKP4" s="12"/>
      <c r="HKQ4" s="12"/>
      <c r="HKR4" s="12"/>
      <c r="HKS4" s="12"/>
      <c r="HKT4" s="12"/>
      <c r="HKU4" s="12"/>
      <c r="HKV4" s="12"/>
      <c r="HKW4" s="12"/>
      <c r="HKX4" s="12"/>
      <c r="HKY4" s="12"/>
      <c r="HKZ4" s="12"/>
      <c r="HLA4" s="12"/>
      <c r="HLB4" s="12"/>
      <c r="HLC4" s="12"/>
      <c r="HLD4" s="12"/>
      <c r="HLE4" s="12"/>
      <c r="HLF4" s="12"/>
      <c r="HLG4" s="12"/>
      <c r="HLH4" s="12"/>
      <c r="HLI4" s="12"/>
      <c r="HLJ4" s="12"/>
      <c r="HLK4" s="12"/>
      <c r="HLL4" s="12"/>
      <c r="HLM4" s="12"/>
      <c r="HLN4" s="12"/>
      <c r="HLO4" s="12"/>
      <c r="HLP4" s="12"/>
      <c r="HLQ4" s="12"/>
      <c r="HLR4" s="12"/>
      <c r="HLS4" s="12"/>
      <c r="HLT4" s="12"/>
      <c r="HLU4" s="12"/>
      <c r="HLV4" s="12"/>
      <c r="HLW4" s="12"/>
      <c r="HLX4" s="12"/>
      <c r="HLY4" s="12"/>
      <c r="HLZ4" s="12"/>
      <c r="HMA4" s="12"/>
      <c r="HMB4" s="12"/>
      <c r="HMC4" s="12"/>
      <c r="HMD4" s="12"/>
      <c r="HME4" s="12"/>
      <c r="HMF4" s="12"/>
      <c r="HMG4" s="12"/>
      <c r="HMH4" s="12"/>
      <c r="HMI4" s="12"/>
      <c r="HMJ4" s="12"/>
      <c r="HMK4" s="12"/>
      <c r="HML4" s="12"/>
      <c r="HMM4" s="12"/>
      <c r="HMN4" s="12"/>
      <c r="HMO4" s="12"/>
      <c r="HMP4" s="12"/>
      <c r="HMQ4" s="12"/>
      <c r="HMR4" s="12"/>
      <c r="HMS4" s="12"/>
      <c r="HMT4" s="12"/>
      <c r="HMU4" s="12"/>
      <c r="HMV4" s="12"/>
      <c r="HMW4" s="12"/>
      <c r="HMX4" s="12"/>
      <c r="HMY4" s="12"/>
      <c r="HMZ4" s="12"/>
      <c r="HNA4" s="12"/>
      <c r="HNB4" s="12"/>
      <c r="HNC4" s="12"/>
      <c r="HND4" s="12"/>
      <c r="HNE4" s="12"/>
      <c r="HNF4" s="12"/>
      <c r="HNG4" s="12"/>
      <c r="HNH4" s="12"/>
      <c r="HNI4" s="12"/>
      <c r="HNJ4" s="12"/>
      <c r="HNK4" s="12"/>
      <c r="HNL4" s="12"/>
      <c r="HNM4" s="12"/>
      <c r="HNN4" s="12"/>
      <c r="HNO4" s="12"/>
      <c r="HNP4" s="12"/>
      <c r="HNQ4" s="12"/>
      <c r="HNR4" s="12"/>
      <c r="HNS4" s="12"/>
      <c r="HNT4" s="12"/>
      <c r="HNU4" s="12"/>
      <c r="HNV4" s="12"/>
      <c r="HNW4" s="12"/>
      <c r="HNX4" s="12"/>
      <c r="HNY4" s="12"/>
      <c r="HNZ4" s="12"/>
      <c r="HOA4" s="12"/>
      <c r="HOB4" s="12"/>
      <c r="HOC4" s="12"/>
      <c r="HOD4" s="12"/>
      <c r="HOE4" s="12"/>
      <c r="HOF4" s="12"/>
      <c r="HOG4" s="12"/>
      <c r="HOH4" s="12"/>
      <c r="HOI4" s="12"/>
      <c r="HOJ4" s="12"/>
      <c r="HOK4" s="12"/>
      <c r="HOL4" s="12"/>
      <c r="HOM4" s="12"/>
      <c r="HON4" s="12"/>
      <c r="HOO4" s="12"/>
      <c r="HOP4" s="12"/>
      <c r="HOQ4" s="12"/>
      <c r="HOR4" s="12"/>
      <c r="HOS4" s="12"/>
      <c r="HOT4" s="12"/>
      <c r="HOU4" s="12"/>
      <c r="HOV4" s="12"/>
      <c r="HOW4" s="12"/>
      <c r="HOX4" s="12"/>
      <c r="HOY4" s="12"/>
      <c r="HOZ4" s="12"/>
      <c r="HPA4" s="12"/>
      <c r="HPB4" s="12"/>
      <c r="HPC4" s="12"/>
      <c r="HPD4" s="12"/>
      <c r="HPE4" s="12"/>
      <c r="HPF4" s="12"/>
      <c r="HPG4" s="12"/>
      <c r="HPH4" s="12"/>
      <c r="HPI4" s="12"/>
      <c r="HPJ4" s="12"/>
      <c r="HPK4" s="12"/>
      <c r="HPL4" s="12"/>
      <c r="HPM4" s="12"/>
      <c r="HPN4" s="12"/>
      <c r="HPO4" s="12"/>
      <c r="HPP4" s="12"/>
      <c r="HPQ4" s="12"/>
      <c r="HPR4" s="12"/>
      <c r="HPS4" s="12"/>
      <c r="HPT4" s="12"/>
      <c r="HPU4" s="12"/>
      <c r="HPV4" s="12"/>
      <c r="HPW4" s="12"/>
      <c r="HPX4" s="12"/>
      <c r="HPY4" s="12"/>
      <c r="HPZ4" s="12"/>
      <c r="HQA4" s="12"/>
      <c r="HQB4" s="12"/>
      <c r="HQC4" s="12"/>
      <c r="HQD4" s="12"/>
      <c r="HQE4" s="12"/>
      <c r="HQF4" s="12"/>
      <c r="HQG4" s="12"/>
      <c r="HQH4" s="12"/>
      <c r="HQI4" s="12"/>
      <c r="HQJ4" s="12"/>
      <c r="HQK4" s="12"/>
      <c r="HQL4" s="12"/>
      <c r="HQM4" s="12"/>
      <c r="HQN4" s="12"/>
      <c r="HQO4" s="12"/>
      <c r="HQP4" s="12"/>
      <c r="HQQ4" s="12"/>
      <c r="HQR4" s="12"/>
      <c r="HQS4" s="12"/>
      <c r="HQT4" s="12"/>
      <c r="HQU4" s="12"/>
      <c r="HQV4" s="12"/>
      <c r="HQW4" s="12"/>
      <c r="HQX4" s="12"/>
      <c r="HQY4" s="12"/>
      <c r="HQZ4" s="12"/>
      <c r="HRA4" s="12"/>
      <c r="HRB4" s="12"/>
      <c r="HRC4" s="12"/>
      <c r="HRD4" s="12"/>
      <c r="HRE4" s="12"/>
      <c r="HRF4" s="12"/>
      <c r="HRG4" s="12"/>
      <c r="HRH4" s="12"/>
      <c r="HRI4" s="12"/>
      <c r="HRJ4" s="12"/>
      <c r="HRK4" s="12"/>
      <c r="HRL4" s="12"/>
      <c r="HRM4" s="12"/>
      <c r="HRN4" s="12"/>
      <c r="HRO4" s="12"/>
      <c r="HRP4" s="12"/>
      <c r="HRQ4" s="12"/>
      <c r="HRR4" s="12"/>
      <c r="HRS4" s="12"/>
      <c r="HRT4" s="12"/>
      <c r="HRU4" s="12"/>
      <c r="HRV4" s="12"/>
      <c r="HRW4" s="12"/>
      <c r="HRX4" s="12"/>
      <c r="HRY4" s="12"/>
      <c r="HRZ4" s="12"/>
      <c r="HSA4" s="12"/>
      <c r="HSB4" s="12"/>
      <c r="HSC4" s="12"/>
      <c r="HSD4" s="12"/>
      <c r="HSE4" s="12"/>
      <c r="HSF4" s="12"/>
      <c r="HSG4" s="12"/>
      <c r="HSH4" s="12"/>
      <c r="HSI4" s="12"/>
      <c r="HSJ4" s="12"/>
      <c r="HSK4" s="12"/>
      <c r="HSL4" s="12"/>
      <c r="HSM4" s="12"/>
      <c r="HSN4" s="12"/>
      <c r="HSO4" s="12"/>
      <c r="HSP4" s="12"/>
      <c r="HSQ4" s="12"/>
      <c r="HSR4" s="12"/>
      <c r="HSS4" s="12"/>
      <c r="HST4" s="12"/>
      <c r="HSU4" s="12"/>
      <c r="HSV4" s="12"/>
      <c r="HSW4" s="12"/>
      <c r="HSX4" s="12"/>
      <c r="HSY4" s="12"/>
      <c r="HSZ4" s="12"/>
      <c r="HTA4" s="12"/>
      <c r="HTB4" s="12"/>
      <c r="HTC4" s="12"/>
      <c r="HTD4" s="12"/>
      <c r="HTE4" s="12"/>
      <c r="HTF4" s="12"/>
      <c r="HTG4" s="12"/>
      <c r="HTH4" s="12"/>
      <c r="HTI4" s="12"/>
      <c r="HTJ4" s="12"/>
      <c r="HTK4" s="12"/>
      <c r="HTL4" s="12"/>
      <c r="HTM4" s="12"/>
      <c r="HTN4" s="12"/>
      <c r="HTO4" s="12"/>
      <c r="HTP4" s="12"/>
      <c r="HTQ4" s="12"/>
      <c r="HTR4" s="12"/>
      <c r="HTS4" s="12"/>
      <c r="HTT4" s="12"/>
      <c r="HTU4" s="12"/>
      <c r="HTV4" s="12"/>
      <c r="HTW4" s="12"/>
      <c r="HTX4" s="12"/>
      <c r="HTY4" s="12"/>
      <c r="HTZ4" s="12"/>
      <c r="HUA4" s="12"/>
      <c r="HUB4" s="12"/>
      <c r="HUC4" s="12"/>
      <c r="HUD4" s="12"/>
      <c r="HUE4" s="12"/>
      <c r="HUF4" s="12"/>
      <c r="HUG4" s="12"/>
      <c r="HUH4" s="12"/>
      <c r="HUI4" s="12"/>
      <c r="HUJ4" s="12"/>
      <c r="HUK4" s="12"/>
      <c r="HUL4" s="12"/>
      <c r="HUM4" s="12"/>
      <c r="HUN4" s="12"/>
      <c r="HUO4" s="12"/>
      <c r="HUP4" s="12"/>
      <c r="HUQ4" s="12"/>
      <c r="HUR4" s="12"/>
      <c r="HUS4" s="12"/>
      <c r="HUT4" s="12"/>
      <c r="HUU4" s="12"/>
      <c r="HUV4" s="12"/>
      <c r="HUW4" s="12"/>
      <c r="HUX4" s="12"/>
      <c r="HUY4" s="12"/>
      <c r="HUZ4" s="12"/>
      <c r="HVA4" s="12"/>
      <c r="HVB4" s="12"/>
      <c r="HVC4" s="12"/>
      <c r="HVD4" s="12"/>
      <c r="HVE4" s="12"/>
      <c r="HVF4" s="12"/>
      <c r="HVG4" s="12"/>
      <c r="HVH4" s="12"/>
      <c r="HVI4" s="12"/>
      <c r="HVJ4" s="12"/>
      <c r="HVK4" s="12"/>
      <c r="HVL4" s="12"/>
      <c r="HVM4" s="12"/>
      <c r="HVN4" s="12"/>
      <c r="HVO4" s="12"/>
      <c r="HVP4" s="12"/>
      <c r="HVQ4" s="12"/>
      <c r="HVR4" s="12"/>
      <c r="HVS4" s="12"/>
      <c r="HVT4" s="12"/>
      <c r="HVU4" s="12"/>
      <c r="HVV4" s="12"/>
      <c r="HVW4" s="12"/>
      <c r="HVX4" s="12"/>
      <c r="HVY4" s="12"/>
      <c r="HVZ4" s="12"/>
      <c r="HWA4" s="12"/>
      <c r="HWB4" s="12"/>
      <c r="HWC4" s="12"/>
      <c r="HWD4" s="12"/>
      <c r="HWE4" s="12"/>
      <c r="HWF4" s="12"/>
      <c r="HWG4" s="12"/>
      <c r="HWH4" s="12"/>
      <c r="HWI4" s="12"/>
      <c r="HWJ4" s="12"/>
      <c r="HWK4" s="12"/>
      <c r="HWL4" s="12"/>
      <c r="HWM4" s="12"/>
      <c r="HWN4" s="12"/>
      <c r="HWO4" s="12"/>
      <c r="HWP4" s="12"/>
      <c r="HWQ4" s="12"/>
      <c r="HWR4" s="12"/>
      <c r="HWS4" s="12"/>
      <c r="HWT4" s="12"/>
      <c r="HWU4" s="12"/>
      <c r="HWV4" s="12"/>
      <c r="HWW4" s="12"/>
      <c r="HWX4" s="12"/>
      <c r="HWY4" s="12"/>
      <c r="HWZ4" s="12"/>
      <c r="HXA4" s="12"/>
      <c r="HXB4" s="12"/>
      <c r="HXC4" s="12"/>
      <c r="HXD4" s="12"/>
      <c r="HXE4" s="12"/>
      <c r="HXF4" s="12"/>
      <c r="HXG4" s="12"/>
      <c r="HXH4" s="12"/>
      <c r="HXI4" s="12"/>
      <c r="HXJ4" s="12"/>
      <c r="HXK4" s="12"/>
      <c r="HXL4" s="12"/>
      <c r="HXM4" s="12"/>
      <c r="HXN4" s="12"/>
      <c r="HXO4" s="12"/>
      <c r="HXP4" s="12"/>
      <c r="HXQ4" s="12"/>
      <c r="HXR4" s="12"/>
      <c r="HXS4" s="12"/>
      <c r="HXT4" s="12"/>
      <c r="HXU4" s="12"/>
      <c r="HXV4" s="12"/>
      <c r="HXW4" s="12"/>
      <c r="HXX4" s="12"/>
      <c r="HXY4" s="12"/>
      <c r="HXZ4" s="12"/>
      <c r="HYA4" s="12"/>
      <c r="HYB4" s="12"/>
      <c r="HYC4" s="12"/>
      <c r="HYD4" s="12"/>
      <c r="HYE4" s="12"/>
      <c r="HYF4" s="12"/>
      <c r="HYG4" s="12"/>
      <c r="HYH4" s="12"/>
      <c r="HYI4" s="12"/>
      <c r="HYJ4" s="12"/>
      <c r="HYK4" s="12"/>
      <c r="HYL4" s="12"/>
      <c r="HYM4" s="12"/>
      <c r="HYN4" s="12"/>
      <c r="HYO4" s="12"/>
      <c r="HYP4" s="12"/>
      <c r="HYQ4" s="12"/>
      <c r="HYR4" s="12"/>
      <c r="HYS4" s="12"/>
      <c r="HYT4" s="12"/>
      <c r="HYU4" s="12"/>
      <c r="HYV4" s="12"/>
      <c r="HYW4" s="12"/>
      <c r="HYX4" s="12"/>
      <c r="HYY4" s="12"/>
      <c r="HYZ4" s="12"/>
      <c r="HZA4" s="12"/>
      <c r="HZB4" s="12"/>
      <c r="HZC4" s="12"/>
      <c r="HZD4" s="12"/>
      <c r="HZE4" s="12"/>
      <c r="HZF4" s="12"/>
      <c r="HZG4" s="12"/>
      <c r="HZH4" s="12"/>
      <c r="HZI4" s="12"/>
      <c r="HZJ4" s="12"/>
      <c r="HZK4" s="12"/>
      <c r="HZL4" s="12"/>
      <c r="HZM4" s="12"/>
      <c r="HZN4" s="12"/>
      <c r="HZO4" s="12"/>
      <c r="HZP4" s="12"/>
      <c r="HZQ4" s="12"/>
      <c r="HZR4" s="12"/>
      <c r="HZS4" s="12"/>
      <c r="HZT4" s="12"/>
      <c r="HZU4" s="12"/>
      <c r="HZV4" s="12"/>
      <c r="HZW4" s="12"/>
      <c r="HZX4" s="12"/>
      <c r="HZY4" s="12"/>
      <c r="HZZ4" s="12"/>
      <c r="IAA4" s="12"/>
      <c r="IAB4" s="12"/>
      <c r="IAC4" s="12"/>
      <c r="IAD4" s="12"/>
      <c r="IAE4" s="12"/>
      <c r="IAF4" s="12"/>
      <c r="IAG4" s="12"/>
      <c r="IAH4" s="12"/>
      <c r="IAI4" s="12"/>
      <c r="IAJ4" s="12"/>
      <c r="IAK4" s="12"/>
      <c r="IAL4" s="12"/>
      <c r="IAM4" s="12"/>
      <c r="IAN4" s="12"/>
      <c r="IAO4" s="12"/>
      <c r="IAP4" s="12"/>
      <c r="IAQ4" s="12"/>
      <c r="IAR4" s="12"/>
      <c r="IAS4" s="12"/>
      <c r="IAT4" s="12"/>
      <c r="IAU4" s="12"/>
      <c r="IAV4" s="12"/>
      <c r="IAW4" s="12"/>
      <c r="IAX4" s="12"/>
      <c r="IAY4" s="12"/>
      <c r="IAZ4" s="12"/>
      <c r="IBA4" s="12"/>
      <c r="IBB4" s="12"/>
      <c r="IBC4" s="12"/>
      <c r="IBD4" s="12"/>
      <c r="IBE4" s="12"/>
      <c r="IBF4" s="12"/>
      <c r="IBG4" s="12"/>
      <c r="IBH4" s="12"/>
      <c r="IBI4" s="12"/>
      <c r="IBJ4" s="12"/>
      <c r="IBK4" s="12"/>
      <c r="IBL4" s="12"/>
      <c r="IBM4" s="12"/>
      <c r="IBN4" s="12"/>
      <c r="IBO4" s="12"/>
      <c r="IBP4" s="12"/>
      <c r="IBQ4" s="12"/>
      <c r="IBR4" s="12"/>
      <c r="IBS4" s="12"/>
      <c r="IBT4" s="12"/>
      <c r="IBU4" s="12"/>
      <c r="IBV4" s="12"/>
      <c r="IBW4" s="12"/>
      <c r="IBX4" s="12"/>
      <c r="IBY4" s="12"/>
      <c r="IBZ4" s="12"/>
      <c r="ICA4" s="12"/>
      <c r="ICB4" s="12"/>
      <c r="ICC4" s="12"/>
      <c r="ICD4" s="12"/>
      <c r="ICE4" s="12"/>
      <c r="ICF4" s="12"/>
      <c r="ICG4" s="12"/>
      <c r="ICH4" s="12"/>
      <c r="ICI4" s="12"/>
      <c r="ICJ4" s="12"/>
      <c r="ICK4" s="12"/>
      <c r="ICL4" s="12"/>
      <c r="ICM4" s="12"/>
      <c r="ICN4" s="12"/>
      <c r="ICO4" s="12"/>
      <c r="ICP4" s="12"/>
      <c r="ICQ4" s="12"/>
      <c r="ICR4" s="12"/>
      <c r="ICS4" s="12"/>
      <c r="ICT4" s="12"/>
      <c r="ICU4" s="12"/>
      <c r="ICV4" s="12"/>
      <c r="ICW4" s="12"/>
      <c r="ICX4" s="12"/>
      <c r="ICY4" s="12"/>
      <c r="ICZ4" s="12"/>
      <c r="IDA4" s="12"/>
      <c r="IDB4" s="12"/>
      <c r="IDC4" s="12"/>
      <c r="IDD4" s="12"/>
      <c r="IDE4" s="12"/>
      <c r="IDF4" s="12"/>
      <c r="IDG4" s="12"/>
      <c r="IDH4" s="12"/>
      <c r="IDI4" s="12"/>
      <c r="IDJ4" s="12"/>
      <c r="IDK4" s="12"/>
      <c r="IDL4" s="12"/>
      <c r="IDM4" s="12"/>
      <c r="IDN4" s="12"/>
      <c r="IDO4" s="12"/>
      <c r="IDP4" s="12"/>
      <c r="IDQ4" s="12"/>
      <c r="IDR4" s="12"/>
      <c r="IDS4" s="12"/>
      <c r="IDT4" s="12"/>
      <c r="IDU4" s="12"/>
      <c r="IDV4" s="12"/>
      <c r="IDW4" s="12"/>
      <c r="IDX4" s="12"/>
      <c r="IDY4" s="12"/>
      <c r="IDZ4" s="12"/>
      <c r="IEA4" s="12"/>
      <c r="IEB4" s="12"/>
      <c r="IEC4" s="12"/>
      <c r="IED4" s="12"/>
      <c r="IEE4" s="12"/>
      <c r="IEF4" s="12"/>
      <c r="IEG4" s="12"/>
      <c r="IEH4" s="12"/>
      <c r="IEI4" s="12"/>
      <c r="IEJ4" s="12"/>
      <c r="IEK4" s="12"/>
      <c r="IEL4" s="12"/>
      <c r="IEM4" s="12"/>
      <c r="IEN4" s="12"/>
      <c r="IEO4" s="12"/>
      <c r="IEP4" s="12"/>
      <c r="IEQ4" s="12"/>
      <c r="IER4" s="12"/>
      <c r="IES4" s="12"/>
      <c r="IET4" s="12"/>
      <c r="IEU4" s="12"/>
      <c r="IEV4" s="12"/>
      <c r="IEW4" s="12"/>
      <c r="IEX4" s="12"/>
      <c r="IEY4" s="12"/>
      <c r="IEZ4" s="12"/>
      <c r="IFA4" s="12"/>
      <c r="IFB4" s="12"/>
      <c r="IFC4" s="12"/>
      <c r="IFD4" s="12"/>
      <c r="IFE4" s="12"/>
      <c r="IFF4" s="12"/>
      <c r="IFG4" s="12"/>
      <c r="IFH4" s="12"/>
      <c r="IFI4" s="12"/>
      <c r="IFJ4" s="12"/>
      <c r="IFK4" s="12"/>
      <c r="IFL4" s="12"/>
      <c r="IFM4" s="12"/>
      <c r="IFN4" s="12"/>
      <c r="IFO4" s="12"/>
      <c r="IFP4" s="12"/>
      <c r="IFQ4" s="12"/>
      <c r="IFR4" s="12"/>
      <c r="IFS4" s="12"/>
      <c r="IFT4" s="12"/>
      <c r="IFU4" s="12"/>
      <c r="IFV4" s="12"/>
      <c r="IFW4" s="12"/>
      <c r="IFX4" s="12"/>
      <c r="IFY4" s="12"/>
      <c r="IFZ4" s="12"/>
      <c r="IGA4" s="12"/>
      <c r="IGB4" s="12"/>
      <c r="IGC4" s="12"/>
      <c r="IGD4" s="12"/>
      <c r="IGE4" s="12"/>
      <c r="IGF4" s="12"/>
      <c r="IGG4" s="12"/>
      <c r="IGH4" s="12"/>
      <c r="IGI4" s="12"/>
      <c r="IGJ4" s="12"/>
      <c r="IGK4" s="12"/>
      <c r="IGL4" s="12"/>
      <c r="IGM4" s="12"/>
      <c r="IGN4" s="12"/>
      <c r="IGO4" s="12"/>
      <c r="IGP4" s="12"/>
      <c r="IGQ4" s="12"/>
      <c r="IGR4" s="12"/>
      <c r="IGS4" s="12"/>
      <c r="IGT4" s="12"/>
      <c r="IGU4" s="12"/>
      <c r="IGV4" s="12"/>
      <c r="IGW4" s="12"/>
      <c r="IGX4" s="12"/>
      <c r="IGY4" s="12"/>
      <c r="IGZ4" s="12"/>
      <c r="IHA4" s="12"/>
      <c r="IHB4" s="12"/>
      <c r="IHC4" s="12"/>
      <c r="IHD4" s="12"/>
      <c r="IHE4" s="12"/>
      <c r="IHF4" s="12"/>
      <c r="IHG4" s="12"/>
      <c r="IHH4" s="12"/>
      <c r="IHI4" s="12"/>
      <c r="IHJ4" s="12"/>
      <c r="IHK4" s="12"/>
      <c r="IHL4" s="12"/>
      <c r="IHM4" s="12"/>
      <c r="IHN4" s="12"/>
      <c r="IHO4" s="12"/>
      <c r="IHP4" s="12"/>
      <c r="IHQ4" s="12"/>
      <c r="IHR4" s="12"/>
      <c r="IHS4" s="12"/>
      <c r="IHT4" s="12"/>
      <c r="IHU4" s="12"/>
      <c r="IHV4" s="12"/>
      <c r="IHW4" s="12"/>
      <c r="IHX4" s="12"/>
      <c r="IHY4" s="12"/>
      <c r="IHZ4" s="12"/>
      <c r="IIA4" s="12"/>
      <c r="IIB4" s="12"/>
      <c r="IIC4" s="12"/>
      <c r="IID4" s="12"/>
      <c r="IIE4" s="12"/>
      <c r="IIF4" s="12"/>
      <c r="IIG4" s="12"/>
      <c r="IIH4" s="12"/>
      <c r="III4" s="12"/>
      <c r="IIJ4" s="12"/>
      <c r="IIK4" s="12"/>
      <c r="IIL4" s="12"/>
      <c r="IIM4" s="12"/>
      <c r="IIN4" s="12"/>
      <c r="IIO4" s="12"/>
      <c r="IIP4" s="12"/>
      <c r="IIQ4" s="12"/>
      <c r="IIR4" s="12"/>
      <c r="IIS4" s="12"/>
      <c r="IIT4" s="12"/>
      <c r="IIU4" s="12"/>
      <c r="IIV4" s="12"/>
      <c r="IIW4" s="12"/>
      <c r="IIX4" s="12"/>
      <c r="IIY4" s="12"/>
      <c r="IIZ4" s="12"/>
      <c r="IJA4" s="12"/>
      <c r="IJB4" s="12"/>
      <c r="IJC4" s="12"/>
      <c r="IJD4" s="12"/>
      <c r="IJE4" s="12"/>
      <c r="IJF4" s="12"/>
      <c r="IJG4" s="12"/>
      <c r="IJH4" s="12"/>
      <c r="IJI4" s="12"/>
      <c r="IJJ4" s="12"/>
      <c r="IJK4" s="12"/>
      <c r="IJL4" s="12"/>
      <c r="IJM4" s="12"/>
      <c r="IJN4" s="12"/>
      <c r="IJO4" s="12"/>
      <c r="IJP4" s="12"/>
      <c r="IJQ4" s="12"/>
      <c r="IJR4" s="12"/>
      <c r="IJS4" s="12"/>
      <c r="IJT4" s="12"/>
      <c r="IJU4" s="12"/>
      <c r="IJV4" s="12"/>
      <c r="IJW4" s="12"/>
      <c r="IJX4" s="12"/>
      <c r="IJY4" s="12"/>
      <c r="IJZ4" s="12"/>
      <c r="IKA4" s="12"/>
      <c r="IKB4" s="12"/>
      <c r="IKC4" s="12"/>
      <c r="IKD4" s="12"/>
      <c r="IKE4" s="12"/>
      <c r="IKF4" s="12"/>
      <c r="IKG4" s="12"/>
      <c r="IKH4" s="12"/>
      <c r="IKI4" s="12"/>
      <c r="IKJ4" s="12"/>
      <c r="IKK4" s="12"/>
      <c r="IKL4" s="12"/>
      <c r="IKM4" s="12"/>
      <c r="IKN4" s="12"/>
      <c r="IKO4" s="12"/>
      <c r="IKP4" s="12"/>
      <c r="IKQ4" s="12"/>
      <c r="IKR4" s="12"/>
      <c r="IKS4" s="12"/>
      <c r="IKT4" s="12"/>
      <c r="IKU4" s="12"/>
      <c r="IKV4" s="12"/>
      <c r="IKW4" s="12"/>
      <c r="IKX4" s="12"/>
      <c r="IKY4" s="12"/>
      <c r="IKZ4" s="12"/>
      <c r="ILA4" s="12"/>
      <c r="ILB4" s="12"/>
      <c r="ILC4" s="12"/>
      <c r="ILD4" s="12"/>
      <c r="ILE4" s="12"/>
      <c r="ILF4" s="12"/>
      <c r="ILG4" s="12"/>
      <c r="ILH4" s="12"/>
      <c r="ILI4" s="12"/>
      <c r="ILJ4" s="12"/>
      <c r="ILK4" s="12"/>
      <c r="ILL4" s="12"/>
      <c r="ILM4" s="12"/>
      <c r="ILN4" s="12"/>
      <c r="ILO4" s="12"/>
      <c r="ILP4" s="12"/>
      <c r="ILQ4" s="12"/>
      <c r="ILR4" s="12"/>
      <c r="ILS4" s="12"/>
      <c r="ILT4" s="12"/>
      <c r="ILU4" s="12"/>
      <c r="ILV4" s="12"/>
      <c r="ILW4" s="12"/>
      <c r="ILX4" s="12"/>
      <c r="ILY4" s="12"/>
      <c r="ILZ4" s="12"/>
      <c r="IMA4" s="12"/>
      <c r="IMB4" s="12"/>
      <c r="IMC4" s="12"/>
      <c r="IMD4" s="12"/>
      <c r="IME4" s="12"/>
      <c r="IMF4" s="12"/>
      <c r="IMG4" s="12"/>
      <c r="IMH4" s="12"/>
      <c r="IMI4" s="12"/>
      <c r="IMJ4" s="12"/>
      <c r="IMK4" s="12"/>
      <c r="IML4" s="12"/>
      <c r="IMM4" s="12"/>
      <c r="IMN4" s="12"/>
      <c r="IMO4" s="12"/>
      <c r="IMP4" s="12"/>
      <c r="IMQ4" s="12"/>
      <c r="IMR4" s="12"/>
      <c r="IMS4" s="12"/>
      <c r="IMT4" s="12"/>
      <c r="IMU4" s="12"/>
      <c r="IMV4" s="12"/>
      <c r="IMW4" s="12"/>
      <c r="IMX4" s="12"/>
      <c r="IMY4" s="12"/>
      <c r="IMZ4" s="12"/>
      <c r="INA4" s="12"/>
      <c r="INB4" s="12"/>
      <c r="INC4" s="12"/>
      <c r="IND4" s="12"/>
      <c r="INE4" s="12"/>
      <c r="INF4" s="12"/>
      <c r="ING4" s="12"/>
      <c r="INH4" s="12"/>
      <c r="INI4" s="12"/>
      <c r="INJ4" s="12"/>
      <c r="INK4" s="12"/>
      <c r="INL4" s="12"/>
      <c r="INM4" s="12"/>
      <c r="INN4" s="12"/>
      <c r="INO4" s="12"/>
      <c r="INP4" s="12"/>
      <c r="INQ4" s="12"/>
      <c r="INR4" s="12"/>
      <c r="INS4" s="12"/>
      <c r="INT4" s="12"/>
      <c r="INU4" s="12"/>
      <c r="INV4" s="12"/>
      <c r="INW4" s="12"/>
      <c r="INX4" s="12"/>
      <c r="INY4" s="12"/>
      <c r="INZ4" s="12"/>
      <c r="IOA4" s="12"/>
      <c r="IOB4" s="12"/>
      <c r="IOC4" s="12"/>
      <c r="IOD4" s="12"/>
      <c r="IOE4" s="12"/>
      <c r="IOF4" s="12"/>
      <c r="IOG4" s="12"/>
      <c r="IOH4" s="12"/>
      <c r="IOI4" s="12"/>
      <c r="IOJ4" s="12"/>
      <c r="IOK4" s="12"/>
      <c r="IOL4" s="12"/>
      <c r="IOM4" s="12"/>
      <c r="ION4" s="12"/>
      <c r="IOO4" s="12"/>
      <c r="IOP4" s="12"/>
      <c r="IOQ4" s="12"/>
      <c r="IOR4" s="12"/>
      <c r="IOS4" s="12"/>
      <c r="IOT4" s="12"/>
      <c r="IOU4" s="12"/>
      <c r="IOV4" s="12"/>
      <c r="IOW4" s="12"/>
      <c r="IOX4" s="12"/>
      <c r="IOY4" s="12"/>
      <c r="IOZ4" s="12"/>
      <c r="IPA4" s="12"/>
      <c r="IPB4" s="12"/>
      <c r="IPC4" s="12"/>
      <c r="IPD4" s="12"/>
      <c r="IPE4" s="12"/>
      <c r="IPF4" s="12"/>
      <c r="IPG4" s="12"/>
      <c r="IPH4" s="12"/>
      <c r="IPI4" s="12"/>
      <c r="IPJ4" s="12"/>
      <c r="IPK4" s="12"/>
      <c r="IPL4" s="12"/>
      <c r="IPM4" s="12"/>
      <c r="IPN4" s="12"/>
      <c r="IPO4" s="12"/>
      <c r="IPP4" s="12"/>
      <c r="IPQ4" s="12"/>
      <c r="IPR4" s="12"/>
      <c r="IPS4" s="12"/>
      <c r="IPT4" s="12"/>
      <c r="IPU4" s="12"/>
      <c r="IPV4" s="12"/>
      <c r="IPW4" s="12"/>
      <c r="IPX4" s="12"/>
      <c r="IPY4" s="12"/>
      <c r="IPZ4" s="12"/>
      <c r="IQA4" s="12"/>
      <c r="IQB4" s="12"/>
      <c r="IQC4" s="12"/>
      <c r="IQD4" s="12"/>
      <c r="IQE4" s="12"/>
      <c r="IQF4" s="12"/>
      <c r="IQG4" s="12"/>
      <c r="IQH4" s="12"/>
      <c r="IQI4" s="12"/>
      <c r="IQJ4" s="12"/>
      <c r="IQK4" s="12"/>
      <c r="IQL4" s="12"/>
      <c r="IQM4" s="12"/>
      <c r="IQN4" s="12"/>
      <c r="IQO4" s="12"/>
      <c r="IQP4" s="12"/>
      <c r="IQQ4" s="12"/>
      <c r="IQR4" s="12"/>
      <c r="IQS4" s="12"/>
      <c r="IQT4" s="12"/>
      <c r="IQU4" s="12"/>
      <c r="IQV4" s="12"/>
      <c r="IQW4" s="12"/>
      <c r="IQX4" s="12"/>
      <c r="IQY4" s="12"/>
      <c r="IQZ4" s="12"/>
      <c r="IRA4" s="12"/>
      <c r="IRB4" s="12"/>
      <c r="IRC4" s="12"/>
      <c r="IRD4" s="12"/>
      <c r="IRE4" s="12"/>
      <c r="IRF4" s="12"/>
      <c r="IRG4" s="12"/>
      <c r="IRH4" s="12"/>
      <c r="IRI4" s="12"/>
      <c r="IRJ4" s="12"/>
      <c r="IRK4" s="12"/>
      <c r="IRL4" s="12"/>
      <c r="IRM4" s="12"/>
      <c r="IRN4" s="12"/>
      <c r="IRO4" s="12"/>
      <c r="IRP4" s="12"/>
      <c r="IRQ4" s="12"/>
      <c r="IRR4" s="12"/>
      <c r="IRS4" s="12"/>
      <c r="IRT4" s="12"/>
      <c r="IRU4" s="12"/>
      <c r="IRV4" s="12"/>
      <c r="IRW4" s="12"/>
      <c r="IRX4" s="12"/>
      <c r="IRY4" s="12"/>
      <c r="IRZ4" s="12"/>
      <c r="ISA4" s="12"/>
      <c r="ISB4" s="12"/>
      <c r="ISC4" s="12"/>
      <c r="ISD4" s="12"/>
      <c r="ISE4" s="12"/>
      <c r="ISF4" s="12"/>
      <c r="ISG4" s="12"/>
      <c r="ISH4" s="12"/>
      <c r="ISI4" s="12"/>
      <c r="ISJ4" s="12"/>
      <c r="ISK4" s="12"/>
      <c r="ISL4" s="12"/>
      <c r="ISM4" s="12"/>
      <c r="ISN4" s="12"/>
      <c r="ISO4" s="12"/>
      <c r="ISP4" s="12"/>
      <c r="ISQ4" s="12"/>
      <c r="ISR4" s="12"/>
      <c r="ISS4" s="12"/>
      <c r="IST4" s="12"/>
      <c r="ISU4" s="12"/>
      <c r="ISV4" s="12"/>
      <c r="ISW4" s="12"/>
      <c r="ISX4" s="12"/>
      <c r="ISY4" s="12"/>
      <c r="ISZ4" s="12"/>
      <c r="ITA4" s="12"/>
      <c r="ITB4" s="12"/>
      <c r="ITC4" s="12"/>
      <c r="ITD4" s="12"/>
      <c r="ITE4" s="12"/>
      <c r="ITF4" s="12"/>
      <c r="ITG4" s="12"/>
      <c r="ITH4" s="12"/>
      <c r="ITI4" s="12"/>
      <c r="ITJ4" s="12"/>
      <c r="ITK4" s="12"/>
      <c r="ITL4" s="12"/>
      <c r="ITM4" s="12"/>
      <c r="ITN4" s="12"/>
      <c r="ITO4" s="12"/>
      <c r="ITP4" s="12"/>
      <c r="ITQ4" s="12"/>
      <c r="ITR4" s="12"/>
      <c r="ITS4" s="12"/>
      <c r="ITT4" s="12"/>
      <c r="ITU4" s="12"/>
      <c r="ITV4" s="12"/>
      <c r="ITW4" s="12"/>
      <c r="ITX4" s="12"/>
      <c r="ITY4" s="12"/>
      <c r="ITZ4" s="12"/>
      <c r="IUA4" s="12"/>
      <c r="IUB4" s="12"/>
      <c r="IUC4" s="12"/>
      <c r="IUD4" s="12"/>
      <c r="IUE4" s="12"/>
      <c r="IUF4" s="12"/>
      <c r="IUG4" s="12"/>
      <c r="IUH4" s="12"/>
      <c r="IUI4" s="12"/>
      <c r="IUJ4" s="12"/>
      <c r="IUK4" s="12"/>
      <c r="IUL4" s="12"/>
      <c r="IUM4" s="12"/>
      <c r="IUN4" s="12"/>
      <c r="IUO4" s="12"/>
      <c r="IUP4" s="12"/>
      <c r="IUQ4" s="12"/>
      <c r="IUR4" s="12"/>
      <c r="IUS4" s="12"/>
      <c r="IUT4" s="12"/>
      <c r="IUU4" s="12"/>
      <c r="IUV4" s="12"/>
      <c r="IUW4" s="12"/>
      <c r="IUX4" s="12"/>
      <c r="IUY4" s="12"/>
      <c r="IUZ4" s="12"/>
      <c r="IVA4" s="12"/>
      <c r="IVB4" s="12"/>
      <c r="IVC4" s="12"/>
      <c r="IVD4" s="12"/>
      <c r="IVE4" s="12"/>
      <c r="IVF4" s="12"/>
      <c r="IVG4" s="12"/>
      <c r="IVH4" s="12"/>
      <c r="IVI4" s="12"/>
      <c r="IVJ4" s="12"/>
      <c r="IVK4" s="12"/>
      <c r="IVL4" s="12"/>
      <c r="IVM4" s="12"/>
      <c r="IVN4" s="12"/>
      <c r="IVO4" s="12"/>
      <c r="IVP4" s="12"/>
      <c r="IVQ4" s="12"/>
      <c r="IVR4" s="12"/>
      <c r="IVS4" s="12"/>
      <c r="IVT4" s="12"/>
      <c r="IVU4" s="12"/>
      <c r="IVV4" s="12"/>
      <c r="IVW4" s="12"/>
      <c r="IVX4" s="12"/>
      <c r="IVY4" s="12"/>
      <c r="IVZ4" s="12"/>
      <c r="IWA4" s="12"/>
      <c r="IWB4" s="12"/>
      <c r="IWC4" s="12"/>
      <c r="IWD4" s="12"/>
      <c r="IWE4" s="12"/>
      <c r="IWF4" s="12"/>
      <c r="IWG4" s="12"/>
      <c r="IWH4" s="12"/>
      <c r="IWI4" s="12"/>
      <c r="IWJ4" s="12"/>
      <c r="IWK4" s="12"/>
      <c r="IWL4" s="12"/>
      <c r="IWM4" s="12"/>
      <c r="IWN4" s="12"/>
      <c r="IWO4" s="12"/>
      <c r="IWP4" s="12"/>
      <c r="IWQ4" s="12"/>
      <c r="IWR4" s="12"/>
      <c r="IWS4" s="12"/>
      <c r="IWT4" s="12"/>
      <c r="IWU4" s="12"/>
      <c r="IWV4" s="12"/>
      <c r="IWW4" s="12"/>
      <c r="IWX4" s="12"/>
      <c r="IWY4" s="12"/>
      <c r="IWZ4" s="12"/>
      <c r="IXA4" s="12"/>
      <c r="IXB4" s="12"/>
      <c r="IXC4" s="12"/>
      <c r="IXD4" s="12"/>
      <c r="IXE4" s="12"/>
      <c r="IXF4" s="12"/>
      <c r="IXG4" s="12"/>
      <c r="IXH4" s="12"/>
      <c r="IXI4" s="12"/>
      <c r="IXJ4" s="12"/>
      <c r="IXK4" s="12"/>
      <c r="IXL4" s="12"/>
      <c r="IXM4" s="12"/>
      <c r="IXN4" s="12"/>
      <c r="IXO4" s="12"/>
      <c r="IXP4" s="12"/>
      <c r="IXQ4" s="12"/>
      <c r="IXR4" s="12"/>
      <c r="IXS4" s="12"/>
      <c r="IXT4" s="12"/>
      <c r="IXU4" s="12"/>
      <c r="IXV4" s="12"/>
      <c r="IXW4" s="12"/>
      <c r="IXX4" s="12"/>
      <c r="IXY4" s="12"/>
      <c r="IXZ4" s="12"/>
      <c r="IYA4" s="12"/>
      <c r="IYB4" s="12"/>
      <c r="IYC4" s="12"/>
      <c r="IYD4" s="12"/>
      <c r="IYE4" s="12"/>
      <c r="IYF4" s="12"/>
      <c r="IYG4" s="12"/>
      <c r="IYH4" s="12"/>
      <c r="IYI4" s="12"/>
      <c r="IYJ4" s="12"/>
      <c r="IYK4" s="12"/>
      <c r="IYL4" s="12"/>
      <c r="IYM4" s="12"/>
      <c r="IYN4" s="12"/>
      <c r="IYO4" s="12"/>
      <c r="IYP4" s="12"/>
      <c r="IYQ4" s="12"/>
      <c r="IYR4" s="12"/>
      <c r="IYS4" s="12"/>
      <c r="IYT4" s="12"/>
      <c r="IYU4" s="12"/>
      <c r="IYV4" s="12"/>
      <c r="IYW4" s="12"/>
      <c r="IYX4" s="12"/>
      <c r="IYY4" s="12"/>
      <c r="IYZ4" s="12"/>
      <c r="IZA4" s="12"/>
      <c r="IZB4" s="12"/>
      <c r="IZC4" s="12"/>
      <c r="IZD4" s="12"/>
      <c r="IZE4" s="12"/>
      <c r="IZF4" s="12"/>
      <c r="IZG4" s="12"/>
      <c r="IZH4" s="12"/>
      <c r="IZI4" s="12"/>
      <c r="IZJ4" s="12"/>
      <c r="IZK4" s="12"/>
      <c r="IZL4" s="12"/>
      <c r="IZM4" s="12"/>
      <c r="IZN4" s="12"/>
      <c r="IZO4" s="12"/>
      <c r="IZP4" s="12"/>
      <c r="IZQ4" s="12"/>
      <c r="IZR4" s="12"/>
      <c r="IZS4" s="12"/>
      <c r="IZT4" s="12"/>
      <c r="IZU4" s="12"/>
      <c r="IZV4" s="12"/>
      <c r="IZW4" s="12"/>
      <c r="IZX4" s="12"/>
      <c r="IZY4" s="12"/>
      <c r="IZZ4" s="12"/>
      <c r="JAA4" s="12"/>
      <c r="JAB4" s="12"/>
      <c r="JAC4" s="12"/>
      <c r="JAD4" s="12"/>
      <c r="JAE4" s="12"/>
      <c r="JAF4" s="12"/>
      <c r="JAG4" s="12"/>
      <c r="JAH4" s="12"/>
      <c r="JAI4" s="12"/>
      <c r="JAJ4" s="12"/>
      <c r="JAK4" s="12"/>
      <c r="JAL4" s="12"/>
      <c r="JAM4" s="12"/>
      <c r="JAN4" s="12"/>
      <c r="JAO4" s="12"/>
      <c r="JAP4" s="12"/>
      <c r="JAQ4" s="12"/>
      <c r="JAR4" s="12"/>
      <c r="JAS4" s="12"/>
      <c r="JAT4" s="12"/>
      <c r="JAU4" s="12"/>
      <c r="JAV4" s="12"/>
      <c r="JAW4" s="12"/>
      <c r="JAX4" s="12"/>
      <c r="JAY4" s="12"/>
      <c r="JAZ4" s="12"/>
      <c r="JBA4" s="12"/>
      <c r="JBB4" s="12"/>
      <c r="JBC4" s="12"/>
      <c r="JBD4" s="12"/>
      <c r="JBE4" s="12"/>
      <c r="JBF4" s="12"/>
      <c r="JBG4" s="12"/>
      <c r="JBH4" s="12"/>
      <c r="JBI4" s="12"/>
      <c r="JBJ4" s="12"/>
      <c r="JBK4" s="12"/>
      <c r="JBL4" s="12"/>
      <c r="JBM4" s="12"/>
      <c r="JBN4" s="12"/>
      <c r="JBO4" s="12"/>
      <c r="JBP4" s="12"/>
      <c r="JBQ4" s="12"/>
      <c r="JBR4" s="12"/>
      <c r="JBS4" s="12"/>
      <c r="JBT4" s="12"/>
      <c r="JBU4" s="12"/>
      <c r="JBV4" s="12"/>
      <c r="JBW4" s="12"/>
      <c r="JBX4" s="12"/>
      <c r="JBY4" s="12"/>
      <c r="JBZ4" s="12"/>
      <c r="JCA4" s="12"/>
      <c r="JCB4" s="12"/>
      <c r="JCC4" s="12"/>
      <c r="JCD4" s="12"/>
      <c r="JCE4" s="12"/>
      <c r="JCF4" s="12"/>
      <c r="JCG4" s="12"/>
      <c r="JCH4" s="12"/>
      <c r="JCI4" s="12"/>
      <c r="JCJ4" s="12"/>
      <c r="JCK4" s="12"/>
      <c r="JCL4" s="12"/>
      <c r="JCM4" s="12"/>
      <c r="JCN4" s="12"/>
      <c r="JCO4" s="12"/>
      <c r="JCP4" s="12"/>
      <c r="JCQ4" s="12"/>
      <c r="JCR4" s="12"/>
      <c r="JCS4" s="12"/>
      <c r="JCT4" s="12"/>
      <c r="JCU4" s="12"/>
      <c r="JCV4" s="12"/>
      <c r="JCW4" s="12"/>
      <c r="JCX4" s="12"/>
      <c r="JCY4" s="12"/>
      <c r="JCZ4" s="12"/>
      <c r="JDA4" s="12"/>
      <c r="JDB4" s="12"/>
      <c r="JDC4" s="12"/>
      <c r="JDD4" s="12"/>
      <c r="JDE4" s="12"/>
      <c r="JDF4" s="12"/>
      <c r="JDG4" s="12"/>
      <c r="JDH4" s="12"/>
      <c r="JDI4" s="12"/>
      <c r="JDJ4" s="12"/>
      <c r="JDK4" s="12"/>
      <c r="JDL4" s="12"/>
      <c r="JDM4" s="12"/>
      <c r="JDN4" s="12"/>
      <c r="JDO4" s="12"/>
      <c r="JDP4" s="12"/>
      <c r="JDQ4" s="12"/>
      <c r="JDR4" s="12"/>
      <c r="JDS4" s="12"/>
      <c r="JDT4" s="12"/>
      <c r="JDU4" s="12"/>
      <c r="JDV4" s="12"/>
      <c r="JDW4" s="12"/>
      <c r="JDX4" s="12"/>
      <c r="JDY4" s="12"/>
      <c r="JDZ4" s="12"/>
      <c r="JEA4" s="12"/>
      <c r="JEB4" s="12"/>
      <c r="JEC4" s="12"/>
      <c r="JED4" s="12"/>
      <c r="JEE4" s="12"/>
      <c r="JEF4" s="12"/>
      <c r="JEG4" s="12"/>
      <c r="JEH4" s="12"/>
      <c r="JEI4" s="12"/>
      <c r="JEJ4" s="12"/>
      <c r="JEK4" s="12"/>
      <c r="JEL4" s="12"/>
      <c r="JEM4" s="12"/>
      <c r="JEN4" s="12"/>
      <c r="JEO4" s="12"/>
      <c r="JEP4" s="12"/>
      <c r="JEQ4" s="12"/>
      <c r="JER4" s="12"/>
      <c r="JES4" s="12"/>
      <c r="JET4" s="12"/>
      <c r="JEU4" s="12"/>
      <c r="JEV4" s="12"/>
      <c r="JEW4" s="12"/>
      <c r="JEX4" s="12"/>
      <c r="JEY4" s="12"/>
      <c r="JEZ4" s="12"/>
      <c r="JFA4" s="12"/>
      <c r="JFB4" s="12"/>
      <c r="JFC4" s="12"/>
      <c r="JFD4" s="12"/>
      <c r="JFE4" s="12"/>
      <c r="JFF4" s="12"/>
      <c r="JFG4" s="12"/>
      <c r="JFH4" s="12"/>
      <c r="JFI4" s="12"/>
      <c r="JFJ4" s="12"/>
      <c r="JFK4" s="12"/>
      <c r="JFL4" s="12"/>
      <c r="JFM4" s="12"/>
      <c r="JFN4" s="12"/>
      <c r="JFO4" s="12"/>
      <c r="JFP4" s="12"/>
      <c r="JFQ4" s="12"/>
      <c r="JFR4" s="12"/>
      <c r="JFS4" s="12"/>
      <c r="JFT4" s="12"/>
      <c r="JFU4" s="12"/>
      <c r="JFV4" s="12"/>
      <c r="JFW4" s="12"/>
      <c r="JFX4" s="12"/>
      <c r="JFY4" s="12"/>
      <c r="JFZ4" s="12"/>
      <c r="JGA4" s="12"/>
      <c r="JGB4" s="12"/>
      <c r="JGC4" s="12"/>
      <c r="JGD4" s="12"/>
      <c r="JGE4" s="12"/>
      <c r="JGF4" s="12"/>
      <c r="JGG4" s="12"/>
      <c r="JGH4" s="12"/>
      <c r="JGI4" s="12"/>
      <c r="JGJ4" s="12"/>
      <c r="JGK4" s="12"/>
      <c r="JGL4" s="12"/>
      <c r="JGM4" s="12"/>
      <c r="JGN4" s="12"/>
      <c r="JGO4" s="12"/>
      <c r="JGP4" s="12"/>
      <c r="JGQ4" s="12"/>
      <c r="JGR4" s="12"/>
      <c r="JGS4" s="12"/>
      <c r="JGT4" s="12"/>
      <c r="JGU4" s="12"/>
      <c r="JGV4" s="12"/>
      <c r="JGW4" s="12"/>
      <c r="JGX4" s="12"/>
      <c r="JGY4" s="12"/>
      <c r="JGZ4" s="12"/>
      <c r="JHA4" s="12"/>
      <c r="JHB4" s="12"/>
      <c r="JHC4" s="12"/>
      <c r="JHD4" s="12"/>
      <c r="JHE4" s="12"/>
      <c r="JHF4" s="12"/>
      <c r="JHG4" s="12"/>
      <c r="JHH4" s="12"/>
      <c r="JHI4" s="12"/>
      <c r="JHJ4" s="12"/>
      <c r="JHK4" s="12"/>
      <c r="JHL4" s="12"/>
      <c r="JHM4" s="12"/>
      <c r="JHN4" s="12"/>
      <c r="JHO4" s="12"/>
      <c r="JHP4" s="12"/>
      <c r="JHQ4" s="12"/>
      <c r="JHR4" s="12"/>
      <c r="JHS4" s="12"/>
      <c r="JHT4" s="12"/>
      <c r="JHU4" s="12"/>
      <c r="JHV4" s="12"/>
      <c r="JHW4" s="12"/>
      <c r="JHX4" s="12"/>
      <c r="JHY4" s="12"/>
      <c r="JHZ4" s="12"/>
      <c r="JIA4" s="12"/>
      <c r="JIB4" s="12"/>
      <c r="JIC4" s="12"/>
      <c r="JID4" s="12"/>
      <c r="JIE4" s="12"/>
      <c r="JIF4" s="12"/>
      <c r="JIG4" s="12"/>
      <c r="JIH4" s="12"/>
      <c r="JII4" s="12"/>
      <c r="JIJ4" s="12"/>
      <c r="JIK4" s="12"/>
      <c r="JIL4" s="12"/>
      <c r="JIM4" s="12"/>
      <c r="JIN4" s="12"/>
      <c r="JIO4" s="12"/>
      <c r="JIP4" s="12"/>
      <c r="JIQ4" s="12"/>
      <c r="JIR4" s="12"/>
      <c r="JIS4" s="12"/>
      <c r="JIT4" s="12"/>
      <c r="JIU4" s="12"/>
      <c r="JIV4" s="12"/>
      <c r="JIW4" s="12"/>
      <c r="JIX4" s="12"/>
      <c r="JIY4" s="12"/>
      <c r="JIZ4" s="12"/>
      <c r="JJA4" s="12"/>
      <c r="JJB4" s="12"/>
      <c r="JJC4" s="12"/>
      <c r="JJD4" s="12"/>
      <c r="JJE4" s="12"/>
      <c r="JJF4" s="12"/>
      <c r="JJG4" s="12"/>
      <c r="JJH4" s="12"/>
      <c r="JJI4" s="12"/>
      <c r="JJJ4" s="12"/>
      <c r="JJK4" s="12"/>
      <c r="JJL4" s="12"/>
      <c r="JJM4" s="12"/>
      <c r="JJN4" s="12"/>
      <c r="JJO4" s="12"/>
      <c r="JJP4" s="12"/>
      <c r="JJQ4" s="12"/>
      <c r="JJR4" s="12"/>
      <c r="JJS4" s="12"/>
      <c r="JJT4" s="12"/>
      <c r="JJU4" s="12"/>
      <c r="JJV4" s="12"/>
      <c r="JJW4" s="12"/>
      <c r="JJX4" s="12"/>
      <c r="JJY4" s="12"/>
      <c r="JJZ4" s="12"/>
      <c r="JKA4" s="12"/>
      <c r="JKB4" s="12"/>
      <c r="JKC4" s="12"/>
      <c r="JKD4" s="12"/>
      <c r="JKE4" s="12"/>
      <c r="JKF4" s="12"/>
      <c r="JKG4" s="12"/>
      <c r="JKH4" s="12"/>
      <c r="JKI4" s="12"/>
      <c r="JKJ4" s="12"/>
      <c r="JKK4" s="12"/>
      <c r="JKL4" s="12"/>
      <c r="JKM4" s="12"/>
      <c r="JKN4" s="12"/>
      <c r="JKO4" s="12"/>
      <c r="JKP4" s="12"/>
      <c r="JKQ4" s="12"/>
      <c r="JKR4" s="12"/>
      <c r="JKS4" s="12"/>
      <c r="JKT4" s="12"/>
      <c r="JKU4" s="12"/>
      <c r="JKV4" s="12"/>
      <c r="JKW4" s="12"/>
      <c r="JKX4" s="12"/>
      <c r="JKY4" s="12"/>
      <c r="JKZ4" s="12"/>
      <c r="JLA4" s="12"/>
      <c r="JLB4" s="12"/>
      <c r="JLC4" s="12"/>
      <c r="JLD4" s="12"/>
      <c r="JLE4" s="12"/>
      <c r="JLF4" s="12"/>
      <c r="JLG4" s="12"/>
      <c r="JLH4" s="12"/>
      <c r="JLI4" s="12"/>
      <c r="JLJ4" s="12"/>
      <c r="JLK4" s="12"/>
      <c r="JLL4" s="12"/>
      <c r="JLM4" s="12"/>
      <c r="JLN4" s="12"/>
      <c r="JLO4" s="12"/>
      <c r="JLP4" s="12"/>
      <c r="JLQ4" s="12"/>
      <c r="JLR4" s="12"/>
      <c r="JLS4" s="12"/>
      <c r="JLT4" s="12"/>
      <c r="JLU4" s="12"/>
      <c r="JLV4" s="12"/>
      <c r="JLW4" s="12"/>
      <c r="JLX4" s="12"/>
      <c r="JLY4" s="12"/>
      <c r="JLZ4" s="12"/>
      <c r="JMA4" s="12"/>
      <c r="JMB4" s="12"/>
      <c r="JMC4" s="12"/>
      <c r="JMD4" s="12"/>
      <c r="JME4" s="12"/>
      <c r="JMF4" s="12"/>
      <c r="JMG4" s="12"/>
      <c r="JMH4" s="12"/>
      <c r="JMI4" s="12"/>
      <c r="JMJ4" s="12"/>
      <c r="JMK4" s="12"/>
      <c r="JML4" s="12"/>
      <c r="JMM4" s="12"/>
      <c r="JMN4" s="12"/>
      <c r="JMO4" s="12"/>
      <c r="JMP4" s="12"/>
      <c r="JMQ4" s="12"/>
      <c r="JMR4" s="12"/>
      <c r="JMS4" s="12"/>
      <c r="JMT4" s="12"/>
      <c r="JMU4" s="12"/>
      <c r="JMV4" s="12"/>
      <c r="JMW4" s="12"/>
      <c r="JMX4" s="12"/>
      <c r="JMY4" s="12"/>
      <c r="JMZ4" s="12"/>
      <c r="JNA4" s="12"/>
      <c r="JNB4" s="12"/>
      <c r="JNC4" s="12"/>
      <c r="JND4" s="12"/>
      <c r="JNE4" s="12"/>
      <c r="JNF4" s="12"/>
      <c r="JNG4" s="12"/>
      <c r="JNH4" s="12"/>
      <c r="JNI4" s="12"/>
      <c r="JNJ4" s="12"/>
      <c r="JNK4" s="12"/>
      <c r="JNL4" s="12"/>
      <c r="JNM4" s="12"/>
      <c r="JNN4" s="12"/>
      <c r="JNO4" s="12"/>
      <c r="JNP4" s="12"/>
      <c r="JNQ4" s="12"/>
      <c r="JNR4" s="12"/>
      <c r="JNS4" s="12"/>
      <c r="JNT4" s="12"/>
      <c r="JNU4" s="12"/>
      <c r="JNV4" s="12"/>
      <c r="JNW4" s="12"/>
      <c r="JNX4" s="12"/>
      <c r="JNY4" s="12"/>
      <c r="JNZ4" s="12"/>
      <c r="JOA4" s="12"/>
      <c r="JOB4" s="12"/>
      <c r="JOC4" s="12"/>
      <c r="JOD4" s="12"/>
      <c r="JOE4" s="12"/>
      <c r="JOF4" s="12"/>
      <c r="JOG4" s="12"/>
      <c r="JOH4" s="12"/>
      <c r="JOI4" s="12"/>
      <c r="JOJ4" s="12"/>
      <c r="JOK4" s="12"/>
      <c r="JOL4" s="12"/>
      <c r="JOM4" s="12"/>
      <c r="JON4" s="12"/>
      <c r="JOO4" s="12"/>
      <c r="JOP4" s="12"/>
      <c r="JOQ4" s="12"/>
      <c r="JOR4" s="12"/>
      <c r="JOS4" s="12"/>
      <c r="JOT4" s="12"/>
      <c r="JOU4" s="12"/>
      <c r="JOV4" s="12"/>
      <c r="JOW4" s="12"/>
      <c r="JOX4" s="12"/>
      <c r="JOY4" s="12"/>
      <c r="JOZ4" s="12"/>
      <c r="JPA4" s="12"/>
      <c r="JPB4" s="12"/>
      <c r="JPC4" s="12"/>
      <c r="JPD4" s="12"/>
      <c r="JPE4" s="12"/>
      <c r="JPF4" s="12"/>
      <c r="JPG4" s="12"/>
      <c r="JPH4" s="12"/>
      <c r="JPI4" s="12"/>
      <c r="JPJ4" s="12"/>
      <c r="JPK4" s="12"/>
      <c r="JPL4" s="12"/>
      <c r="JPM4" s="12"/>
      <c r="JPN4" s="12"/>
      <c r="JPO4" s="12"/>
      <c r="JPP4" s="12"/>
      <c r="JPQ4" s="12"/>
      <c r="JPR4" s="12"/>
      <c r="JPS4" s="12"/>
      <c r="JPT4" s="12"/>
      <c r="JPU4" s="12"/>
      <c r="JPV4" s="12"/>
      <c r="JPW4" s="12"/>
      <c r="JPX4" s="12"/>
      <c r="JPY4" s="12"/>
      <c r="JPZ4" s="12"/>
      <c r="JQA4" s="12"/>
      <c r="JQB4" s="12"/>
      <c r="JQC4" s="12"/>
      <c r="JQD4" s="12"/>
      <c r="JQE4" s="12"/>
      <c r="JQF4" s="12"/>
      <c r="JQG4" s="12"/>
      <c r="JQH4" s="12"/>
      <c r="JQI4" s="12"/>
      <c r="JQJ4" s="12"/>
      <c r="JQK4" s="12"/>
      <c r="JQL4" s="12"/>
      <c r="JQM4" s="12"/>
      <c r="JQN4" s="12"/>
      <c r="JQO4" s="12"/>
      <c r="JQP4" s="12"/>
      <c r="JQQ4" s="12"/>
      <c r="JQR4" s="12"/>
      <c r="JQS4" s="12"/>
      <c r="JQT4" s="12"/>
      <c r="JQU4" s="12"/>
      <c r="JQV4" s="12"/>
      <c r="JQW4" s="12"/>
      <c r="JQX4" s="12"/>
      <c r="JQY4" s="12"/>
      <c r="JQZ4" s="12"/>
      <c r="JRA4" s="12"/>
      <c r="JRB4" s="12"/>
      <c r="JRC4" s="12"/>
      <c r="JRD4" s="12"/>
      <c r="JRE4" s="12"/>
      <c r="JRF4" s="12"/>
      <c r="JRG4" s="12"/>
      <c r="JRH4" s="12"/>
      <c r="JRI4" s="12"/>
      <c r="JRJ4" s="12"/>
      <c r="JRK4" s="12"/>
      <c r="JRL4" s="12"/>
      <c r="JRM4" s="12"/>
      <c r="JRN4" s="12"/>
      <c r="JRO4" s="12"/>
      <c r="JRP4" s="12"/>
      <c r="JRQ4" s="12"/>
      <c r="JRR4" s="12"/>
      <c r="JRS4" s="12"/>
      <c r="JRT4" s="12"/>
      <c r="JRU4" s="12"/>
      <c r="JRV4" s="12"/>
      <c r="JRW4" s="12"/>
      <c r="JRX4" s="12"/>
      <c r="JRY4" s="12"/>
      <c r="JRZ4" s="12"/>
      <c r="JSA4" s="12"/>
      <c r="JSB4" s="12"/>
      <c r="JSC4" s="12"/>
      <c r="JSD4" s="12"/>
      <c r="JSE4" s="12"/>
      <c r="JSF4" s="12"/>
      <c r="JSG4" s="12"/>
      <c r="JSH4" s="12"/>
      <c r="JSI4" s="12"/>
      <c r="JSJ4" s="12"/>
      <c r="JSK4" s="12"/>
      <c r="JSL4" s="12"/>
      <c r="JSM4" s="12"/>
      <c r="JSN4" s="12"/>
      <c r="JSO4" s="12"/>
      <c r="JSP4" s="12"/>
      <c r="JSQ4" s="12"/>
      <c r="JSR4" s="12"/>
      <c r="JSS4" s="12"/>
      <c r="JST4" s="12"/>
      <c r="JSU4" s="12"/>
      <c r="JSV4" s="12"/>
      <c r="JSW4" s="12"/>
      <c r="JSX4" s="12"/>
      <c r="JSY4" s="12"/>
      <c r="JSZ4" s="12"/>
      <c r="JTA4" s="12"/>
      <c r="JTB4" s="12"/>
      <c r="JTC4" s="12"/>
      <c r="JTD4" s="12"/>
      <c r="JTE4" s="12"/>
      <c r="JTF4" s="12"/>
      <c r="JTG4" s="12"/>
      <c r="JTH4" s="12"/>
      <c r="JTI4" s="12"/>
      <c r="JTJ4" s="12"/>
      <c r="JTK4" s="12"/>
      <c r="JTL4" s="12"/>
      <c r="JTM4" s="12"/>
      <c r="JTN4" s="12"/>
      <c r="JTO4" s="12"/>
      <c r="JTP4" s="12"/>
      <c r="JTQ4" s="12"/>
      <c r="JTR4" s="12"/>
      <c r="JTS4" s="12"/>
      <c r="JTT4" s="12"/>
      <c r="JTU4" s="12"/>
      <c r="JTV4" s="12"/>
      <c r="JTW4" s="12"/>
      <c r="JTX4" s="12"/>
      <c r="JTY4" s="12"/>
      <c r="JTZ4" s="12"/>
      <c r="JUA4" s="12"/>
      <c r="JUB4" s="12"/>
      <c r="JUC4" s="12"/>
      <c r="JUD4" s="12"/>
      <c r="JUE4" s="12"/>
      <c r="JUF4" s="12"/>
      <c r="JUG4" s="12"/>
      <c r="JUH4" s="12"/>
      <c r="JUI4" s="12"/>
      <c r="JUJ4" s="12"/>
      <c r="JUK4" s="12"/>
      <c r="JUL4" s="12"/>
      <c r="JUM4" s="12"/>
      <c r="JUN4" s="12"/>
      <c r="JUO4" s="12"/>
      <c r="JUP4" s="12"/>
      <c r="JUQ4" s="12"/>
      <c r="JUR4" s="12"/>
      <c r="JUS4" s="12"/>
      <c r="JUT4" s="12"/>
      <c r="JUU4" s="12"/>
      <c r="JUV4" s="12"/>
      <c r="JUW4" s="12"/>
      <c r="JUX4" s="12"/>
      <c r="JUY4" s="12"/>
      <c r="JUZ4" s="12"/>
      <c r="JVA4" s="12"/>
      <c r="JVB4" s="12"/>
      <c r="JVC4" s="12"/>
      <c r="JVD4" s="12"/>
      <c r="JVE4" s="12"/>
      <c r="JVF4" s="12"/>
      <c r="JVG4" s="12"/>
      <c r="JVH4" s="12"/>
      <c r="JVI4" s="12"/>
      <c r="JVJ4" s="12"/>
      <c r="JVK4" s="12"/>
      <c r="JVL4" s="12"/>
      <c r="JVM4" s="12"/>
      <c r="JVN4" s="12"/>
      <c r="JVO4" s="12"/>
      <c r="JVP4" s="12"/>
      <c r="JVQ4" s="12"/>
      <c r="JVR4" s="12"/>
      <c r="JVS4" s="12"/>
      <c r="JVT4" s="12"/>
      <c r="JVU4" s="12"/>
      <c r="JVV4" s="12"/>
      <c r="JVW4" s="12"/>
      <c r="JVX4" s="12"/>
      <c r="JVY4" s="12"/>
      <c r="JVZ4" s="12"/>
      <c r="JWA4" s="12"/>
      <c r="JWB4" s="12"/>
      <c r="JWC4" s="12"/>
      <c r="JWD4" s="12"/>
      <c r="JWE4" s="12"/>
      <c r="JWF4" s="12"/>
      <c r="JWG4" s="12"/>
      <c r="JWH4" s="12"/>
      <c r="JWI4" s="12"/>
      <c r="JWJ4" s="12"/>
      <c r="JWK4" s="12"/>
      <c r="JWL4" s="12"/>
      <c r="JWM4" s="12"/>
      <c r="JWN4" s="12"/>
      <c r="JWO4" s="12"/>
      <c r="JWP4" s="12"/>
      <c r="JWQ4" s="12"/>
      <c r="JWR4" s="12"/>
      <c r="JWS4" s="12"/>
      <c r="JWT4" s="12"/>
      <c r="JWU4" s="12"/>
      <c r="JWV4" s="12"/>
      <c r="JWW4" s="12"/>
      <c r="JWX4" s="12"/>
      <c r="JWY4" s="12"/>
      <c r="JWZ4" s="12"/>
      <c r="JXA4" s="12"/>
      <c r="JXB4" s="12"/>
      <c r="JXC4" s="12"/>
      <c r="JXD4" s="12"/>
      <c r="JXE4" s="12"/>
      <c r="JXF4" s="12"/>
      <c r="JXG4" s="12"/>
      <c r="JXH4" s="12"/>
      <c r="JXI4" s="12"/>
      <c r="JXJ4" s="12"/>
      <c r="JXK4" s="12"/>
      <c r="JXL4" s="12"/>
      <c r="JXM4" s="12"/>
      <c r="JXN4" s="12"/>
      <c r="JXO4" s="12"/>
      <c r="JXP4" s="12"/>
      <c r="JXQ4" s="12"/>
      <c r="JXR4" s="12"/>
      <c r="JXS4" s="12"/>
      <c r="JXT4" s="12"/>
      <c r="JXU4" s="12"/>
      <c r="JXV4" s="12"/>
      <c r="JXW4" s="12"/>
      <c r="JXX4" s="12"/>
      <c r="JXY4" s="12"/>
      <c r="JXZ4" s="12"/>
      <c r="JYA4" s="12"/>
      <c r="JYB4" s="12"/>
      <c r="JYC4" s="12"/>
      <c r="JYD4" s="12"/>
      <c r="JYE4" s="12"/>
      <c r="JYF4" s="12"/>
      <c r="JYG4" s="12"/>
      <c r="JYH4" s="12"/>
      <c r="JYI4" s="12"/>
      <c r="JYJ4" s="12"/>
      <c r="JYK4" s="12"/>
      <c r="JYL4" s="12"/>
      <c r="JYM4" s="12"/>
      <c r="JYN4" s="12"/>
      <c r="JYO4" s="12"/>
      <c r="JYP4" s="12"/>
      <c r="JYQ4" s="12"/>
      <c r="JYR4" s="12"/>
      <c r="JYS4" s="12"/>
      <c r="JYT4" s="12"/>
      <c r="JYU4" s="12"/>
      <c r="JYV4" s="12"/>
      <c r="JYW4" s="12"/>
      <c r="JYX4" s="12"/>
      <c r="JYY4" s="12"/>
      <c r="JYZ4" s="12"/>
      <c r="JZA4" s="12"/>
      <c r="JZB4" s="12"/>
      <c r="JZC4" s="12"/>
      <c r="JZD4" s="12"/>
      <c r="JZE4" s="12"/>
      <c r="JZF4" s="12"/>
      <c r="JZG4" s="12"/>
      <c r="JZH4" s="12"/>
      <c r="JZI4" s="12"/>
      <c r="JZJ4" s="12"/>
      <c r="JZK4" s="12"/>
      <c r="JZL4" s="12"/>
      <c r="JZM4" s="12"/>
      <c r="JZN4" s="12"/>
      <c r="JZO4" s="12"/>
      <c r="JZP4" s="12"/>
      <c r="JZQ4" s="12"/>
      <c r="JZR4" s="12"/>
      <c r="JZS4" s="12"/>
      <c r="JZT4" s="12"/>
      <c r="JZU4" s="12"/>
      <c r="JZV4" s="12"/>
      <c r="JZW4" s="12"/>
      <c r="JZX4" s="12"/>
      <c r="JZY4" s="12"/>
      <c r="JZZ4" s="12"/>
      <c r="KAA4" s="12"/>
      <c r="KAB4" s="12"/>
      <c r="KAC4" s="12"/>
      <c r="KAD4" s="12"/>
      <c r="KAE4" s="12"/>
      <c r="KAF4" s="12"/>
      <c r="KAG4" s="12"/>
      <c r="KAH4" s="12"/>
      <c r="KAI4" s="12"/>
      <c r="KAJ4" s="12"/>
      <c r="KAK4" s="12"/>
      <c r="KAL4" s="12"/>
      <c r="KAM4" s="12"/>
      <c r="KAN4" s="12"/>
      <c r="KAO4" s="12"/>
      <c r="KAP4" s="12"/>
      <c r="KAQ4" s="12"/>
      <c r="KAR4" s="12"/>
      <c r="KAS4" s="12"/>
      <c r="KAT4" s="12"/>
      <c r="KAU4" s="12"/>
      <c r="KAV4" s="12"/>
      <c r="KAW4" s="12"/>
      <c r="KAX4" s="12"/>
      <c r="KAY4" s="12"/>
      <c r="KAZ4" s="12"/>
      <c r="KBA4" s="12"/>
      <c r="KBB4" s="12"/>
      <c r="KBC4" s="12"/>
      <c r="KBD4" s="12"/>
      <c r="KBE4" s="12"/>
      <c r="KBF4" s="12"/>
      <c r="KBG4" s="12"/>
      <c r="KBH4" s="12"/>
      <c r="KBI4" s="12"/>
      <c r="KBJ4" s="12"/>
      <c r="KBK4" s="12"/>
      <c r="KBL4" s="12"/>
      <c r="KBM4" s="12"/>
      <c r="KBN4" s="12"/>
      <c r="KBO4" s="12"/>
      <c r="KBP4" s="12"/>
      <c r="KBQ4" s="12"/>
      <c r="KBR4" s="12"/>
      <c r="KBS4" s="12"/>
      <c r="KBT4" s="12"/>
      <c r="KBU4" s="12"/>
      <c r="KBV4" s="12"/>
      <c r="KBW4" s="12"/>
      <c r="KBX4" s="12"/>
      <c r="KBY4" s="12"/>
      <c r="KBZ4" s="12"/>
      <c r="KCA4" s="12"/>
      <c r="KCB4" s="12"/>
      <c r="KCC4" s="12"/>
      <c r="KCD4" s="12"/>
      <c r="KCE4" s="12"/>
      <c r="KCF4" s="12"/>
      <c r="KCG4" s="12"/>
      <c r="KCH4" s="12"/>
      <c r="KCI4" s="12"/>
      <c r="KCJ4" s="12"/>
      <c r="KCK4" s="12"/>
      <c r="KCL4" s="12"/>
      <c r="KCM4" s="12"/>
      <c r="KCN4" s="12"/>
      <c r="KCO4" s="12"/>
      <c r="KCP4" s="12"/>
      <c r="KCQ4" s="12"/>
      <c r="KCR4" s="12"/>
      <c r="KCS4" s="12"/>
      <c r="KCT4" s="12"/>
      <c r="KCU4" s="12"/>
      <c r="KCV4" s="12"/>
      <c r="KCW4" s="12"/>
      <c r="KCX4" s="12"/>
      <c r="KCY4" s="12"/>
      <c r="KCZ4" s="12"/>
      <c r="KDA4" s="12"/>
      <c r="KDB4" s="12"/>
      <c r="KDC4" s="12"/>
      <c r="KDD4" s="12"/>
      <c r="KDE4" s="12"/>
      <c r="KDF4" s="12"/>
      <c r="KDG4" s="12"/>
      <c r="KDH4" s="12"/>
      <c r="KDI4" s="12"/>
      <c r="KDJ4" s="12"/>
      <c r="KDK4" s="12"/>
      <c r="KDL4" s="12"/>
      <c r="KDM4" s="12"/>
      <c r="KDN4" s="12"/>
      <c r="KDO4" s="12"/>
      <c r="KDP4" s="12"/>
      <c r="KDQ4" s="12"/>
      <c r="KDR4" s="12"/>
      <c r="KDS4" s="12"/>
      <c r="KDT4" s="12"/>
      <c r="KDU4" s="12"/>
      <c r="KDV4" s="12"/>
      <c r="KDW4" s="12"/>
      <c r="KDX4" s="12"/>
      <c r="KDY4" s="12"/>
      <c r="KDZ4" s="12"/>
      <c r="KEA4" s="12"/>
      <c r="KEB4" s="12"/>
      <c r="KEC4" s="12"/>
      <c r="KED4" s="12"/>
      <c r="KEE4" s="12"/>
      <c r="KEF4" s="12"/>
      <c r="KEG4" s="12"/>
      <c r="KEH4" s="12"/>
      <c r="KEI4" s="12"/>
      <c r="KEJ4" s="12"/>
      <c r="KEK4" s="12"/>
      <c r="KEL4" s="12"/>
      <c r="KEM4" s="12"/>
      <c r="KEN4" s="12"/>
      <c r="KEO4" s="12"/>
      <c r="KEP4" s="12"/>
      <c r="KEQ4" s="12"/>
      <c r="KER4" s="12"/>
      <c r="KES4" s="12"/>
      <c r="KET4" s="12"/>
      <c r="KEU4" s="12"/>
      <c r="KEV4" s="12"/>
      <c r="KEW4" s="12"/>
      <c r="KEX4" s="12"/>
      <c r="KEY4" s="12"/>
      <c r="KEZ4" s="12"/>
      <c r="KFA4" s="12"/>
      <c r="KFB4" s="12"/>
      <c r="KFC4" s="12"/>
      <c r="KFD4" s="12"/>
      <c r="KFE4" s="12"/>
      <c r="KFF4" s="12"/>
      <c r="KFG4" s="12"/>
      <c r="KFH4" s="12"/>
      <c r="KFI4" s="12"/>
      <c r="KFJ4" s="12"/>
      <c r="KFK4" s="12"/>
      <c r="KFL4" s="12"/>
      <c r="KFM4" s="12"/>
      <c r="KFN4" s="12"/>
      <c r="KFO4" s="12"/>
      <c r="KFP4" s="12"/>
      <c r="KFQ4" s="12"/>
      <c r="KFR4" s="12"/>
      <c r="KFS4" s="12"/>
      <c r="KFT4" s="12"/>
      <c r="KFU4" s="12"/>
      <c r="KFV4" s="12"/>
      <c r="KFW4" s="12"/>
      <c r="KFX4" s="12"/>
      <c r="KFY4" s="12"/>
      <c r="KFZ4" s="12"/>
      <c r="KGA4" s="12"/>
      <c r="KGB4" s="12"/>
      <c r="KGC4" s="12"/>
      <c r="KGD4" s="12"/>
      <c r="KGE4" s="12"/>
      <c r="KGF4" s="12"/>
      <c r="KGG4" s="12"/>
      <c r="KGH4" s="12"/>
      <c r="KGI4" s="12"/>
      <c r="KGJ4" s="12"/>
      <c r="KGK4" s="12"/>
      <c r="KGL4" s="12"/>
      <c r="KGM4" s="12"/>
      <c r="KGN4" s="12"/>
      <c r="KGO4" s="12"/>
      <c r="KGP4" s="12"/>
      <c r="KGQ4" s="12"/>
      <c r="KGR4" s="12"/>
      <c r="KGS4" s="12"/>
      <c r="KGT4" s="12"/>
      <c r="KGU4" s="12"/>
      <c r="KGV4" s="12"/>
      <c r="KGW4" s="12"/>
      <c r="KGX4" s="12"/>
      <c r="KGY4" s="12"/>
      <c r="KGZ4" s="12"/>
      <c r="KHA4" s="12"/>
      <c r="KHB4" s="12"/>
      <c r="KHC4" s="12"/>
      <c r="KHD4" s="12"/>
      <c r="KHE4" s="12"/>
      <c r="KHF4" s="12"/>
      <c r="KHG4" s="12"/>
      <c r="KHH4" s="12"/>
      <c r="KHI4" s="12"/>
      <c r="KHJ4" s="12"/>
      <c r="KHK4" s="12"/>
      <c r="KHL4" s="12"/>
      <c r="KHM4" s="12"/>
      <c r="KHN4" s="12"/>
      <c r="KHO4" s="12"/>
      <c r="KHP4" s="12"/>
      <c r="KHQ4" s="12"/>
      <c r="KHR4" s="12"/>
      <c r="KHS4" s="12"/>
      <c r="KHT4" s="12"/>
      <c r="KHU4" s="12"/>
      <c r="KHV4" s="12"/>
      <c r="KHW4" s="12"/>
      <c r="KHX4" s="12"/>
      <c r="KHY4" s="12"/>
      <c r="KHZ4" s="12"/>
      <c r="KIA4" s="12"/>
      <c r="KIB4" s="12"/>
      <c r="KIC4" s="12"/>
      <c r="KID4" s="12"/>
      <c r="KIE4" s="12"/>
      <c r="KIF4" s="12"/>
      <c r="KIG4" s="12"/>
      <c r="KIH4" s="12"/>
      <c r="KII4" s="12"/>
      <c r="KIJ4" s="12"/>
      <c r="KIK4" s="12"/>
      <c r="KIL4" s="12"/>
      <c r="KIM4" s="12"/>
      <c r="KIN4" s="12"/>
      <c r="KIO4" s="12"/>
      <c r="KIP4" s="12"/>
      <c r="KIQ4" s="12"/>
      <c r="KIR4" s="12"/>
      <c r="KIS4" s="12"/>
      <c r="KIT4" s="12"/>
      <c r="KIU4" s="12"/>
      <c r="KIV4" s="12"/>
      <c r="KIW4" s="12"/>
      <c r="KIX4" s="12"/>
      <c r="KIY4" s="12"/>
      <c r="KIZ4" s="12"/>
      <c r="KJA4" s="12"/>
      <c r="KJB4" s="12"/>
      <c r="KJC4" s="12"/>
      <c r="KJD4" s="12"/>
      <c r="KJE4" s="12"/>
      <c r="KJF4" s="12"/>
      <c r="KJG4" s="12"/>
      <c r="KJH4" s="12"/>
      <c r="KJI4" s="12"/>
      <c r="KJJ4" s="12"/>
      <c r="KJK4" s="12"/>
      <c r="KJL4" s="12"/>
      <c r="KJM4" s="12"/>
      <c r="KJN4" s="12"/>
      <c r="KJO4" s="12"/>
      <c r="KJP4" s="12"/>
      <c r="KJQ4" s="12"/>
      <c r="KJR4" s="12"/>
      <c r="KJS4" s="12"/>
      <c r="KJT4" s="12"/>
      <c r="KJU4" s="12"/>
      <c r="KJV4" s="12"/>
      <c r="KJW4" s="12"/>
      <c r="KJX4" s="12"/>
      <c r="KJY4" s="12"/>
      <c r="KJZ4" s="12"/>
      <c r="KKA4" s="12"/>
      <c r="KKB4" s="12"/>
      <c r="KKC4" s="12"/>
      <c r="KKD4" s="12"/>
      <c r="KKE4" s="12"/>
      <c r="KKF4" s="12"/>
      <c r="KKG4" s="12"/>
      <c r="KKH4" s="12"/>
      <c r="KKI4" s="12"/>
      <c r="KKJ4" s="12"/>
      <c r="KKK4" s="12"/>
      <c r="KKL4" s="12"/>
      <c r="KKM4" s="12"/>
      <c r="KKN4" s="12"/>
      <c r="KKO4" s="12"/>
      <c r="KKP4" s="12"/>
      <c r="KKQ4" s="12"/>
      <c r="KKR4" s="12"/>
      <c r="KKS4" s="12"/>
      <c r="KKT4" s="12"/>
      <c r="KKU4" s="12"/>
      <c r="KKV4" s="12"/>
      <c r="KKW4" s="12"/>
      <c r="KKX4" s="12"/>
      <c r="KKY4" s="12"/>
      <c r="KKZ4" s="12"/>
      <c r="KLA4" s="12"/>
      <c r="KLB4" s="12"/>
      <c r="KLC4" s="12"/>
      <c r="KLD4" s="12"/>
      <c r="KLE4" s="12"/>
      <c r="KLF4" s="12"/>
      <c r="KLG4" s="12"/>
      <c r="KLH4" s="12"/>
      <c r="KLI4" s="12"/>
      <c r="KLJ4" s="12"/>
      <c r="KLK4" s="12"/>
      <c r="KLL4" s="12"/>
      <c r="KLM4" s="12"/>
      <c r="KLN4" s="12"/>
      <c r="KLO4" s="12"/>
      <c r="KLP4" s="12"/>
      <c r="KLQ4" s="12"/>
      <c r="KLR4" s="12"/>
      <c r="KLS4" s="12"/>
      <c r="KLT4" s="12"/>
      <c r="KLU4" s="12"/>
      <c r="KLV4" s="12"/>
      <c r="KLW4" s="12"/>
      <c r="KLX4" s="12"/>
      <c r="KLY4" s="12"/>
      <c r="KLZ4" s="12"/>
      <c r="KMA4" s="12"/>
      <c r="KMB4" s="12"/>
      <c r="KMC4" s="12"/>
      <c r="KMD4" s="12"/>
      <c r="KME4" s="12"/>
      <c r="KMF4" s="12"/>
      <c r="KMG4" s="12"/>
      <c r="KMH4" s="12"/>
      <c r="KMI4" s="12"/>
      <c r="KMJ4" s="12"/>
      <c r="KMK4" s="12"/>
      <c r="KML4" s="12"/>
      <c r="KMM4" s="12"/>
      <c r="KMN4" s="12"/>
      <c r="KMO4" s="12"/>
      <c r="KMP4" s="12"/>
      <c r="KMQ4" s="12"/>
      <c r="KMR4" s="12"/>
      <c r="KMS4" s="12"/>
      <c r="KMT4" s="12"/>
      <c r="KMU4" s="12"/>
      <c r="KMV4" s="12"/>
      <c r="KMW4" s="12"/>
      <c r="KMX4" s="12"/>
      <c r="KMY4" s="12"/>
      <c r="KMZ4" s="12"/>
      <c r="KNA4" s="12"/>
      <c r="KNB4" s="12"/>
      <c r="KNC4" s="12"/>
      <c r="KND4" s="12"/>
      <c r="KNE4" s="12"/>
      <c r="KNF4" s="12"/>
      <c r="KNG4" s="12"/>
      <c r="KNH4" s="12"/>
      <c r="KNI4" s="12"/>
      <c r="KNJ4" s="12"/>
      <c r="KNK4" s="12"/>
      <c r="KNL4" s="12"/>
      <c r="KNM4" s="12"/>
      <c r="KNN4" s="12"/>
      <c r="KNO4" s="12"/>
      <c r="KNP4" s="12"/>
      <c r="KNQ4" s="12"/>
      <c r="KNR4" s="12"/>
      <c r="KNS4" s="12"/>
      <c r="KNT4" s="12"/>
      <c r="KNU4" s="12"/>
      <c r="KNV4" s="12"/>
      <c r="KNW4" s="12"/>
      <c r="KNX4" s="12"/>
      <c r="KNY4" s="12"/>
      <c r="KNZ4" s="12"/>
      <c r="KOA4" s="12"/>
      <c r="KOB4" s="12"/>
      <c r="KOC4" s="12"/>
      <c r="KOD4" s="12"/>
      <c r="KOE4" s="12"/>
      <c r="KOF4" s="12"/>
      <c r="KOG4" s="12"/>
      <c r="KOH4" s="12"/>
      <c r="KOI4" s="12"/>
      <c r="KOJ4" s="12"/>
      <c r="KOK4" s="12"/>
      <c r="KOL4" s="12"/>
      <c r="KOM4" s="12"/>
      <c r="KON4" s="12"/>
      <c r="KOO4" s="12"/>
      <c r="KOP4" s="12"/>
      <c r="KOQ4" s="12"/>
      <c r="KOR4" s="12"/>
      <c r="KOS4" s="12"/>
      <c r="KOT4" s="12"/>
      <c r="KOU4" s="12"/>
      <c r="KOV4" s="12"/>
      <c r="KOW4" s="12"/>
      <c r="KOX4" s="12"/>
      <c r="KOY4" s="12"/>
      <c r="KOZ4" s="12"/>
      <c r="KPA4" s="12"/>
      <c r="KPB4" s="12"/>
      <c r="KPC4" s="12"/>
      <c r="KPD4" s="12"/>
      <c r="KPE4" s="12"/>
      <c r="KPF4" s="12"/>
      <c r="KPG4" s="12"/>
      <c r="KPH4" s="12"/>
      <c r="KPI4" s="12"/>
      <c r="KPJ4" s="12"/>
      <c r="KPK4" s="12"/>
      <c r="KPL4" s="12"/>
      <c r="KPM4" s="12"/>
      <c r="KPN4" s="12"/>
      <c r="KPO4" s="12"/>
      <c r="KPP4" s="12"/>
      <c r="KPQ4" s="12"/>
      <c r="KPR4" s="12"/>
      <c r="KPS4" s="12"/>
      <c r="KPT4" s="12"/>
      <c r="KPU4" s="12"/>
      <c r="KPV4" s="12"/>
      <c r="KPW4" s="12"/>
      <c r="KPX4" s="12"/>
      <c r="KPY4" s="12"/>
      <c r="KPZ4" s="12"/>
      <c r="KQA4" s="12"/>
      <c r="KQB4" s="12"/>
      <c r="KQC4" s="12"/>
      <c r="KQD4" s="12"/>
      <c r="KQE4" s="12"/>
      <c r="KQF4" s="12"/>
      <c r="KQG4" s="12"/>
      <c r="KQH4" s="12"/>
      <c r="KQI4" s="12"/>
      <c r="KQJ4" s="12"/>
      <c r="KQK4" s="12"/>
      <c r="KQL4" s="12"/>
      <c r="KQM4" s="12"/>
      <c r="KQN4" s="12"/>
      <c r="KQO4" s="12"/>
      <c r="KQP4" s="12"/>
      <c r="KQQ4" s="12"/>
      <c r="KQR4" s="12"/>
      <c r="KQS4" s="12"/>
      <c r="KQT4" s="12"/>
      <c r="KQU4" s="12"/>
      <c r="KQV4" s="12"/>
      <c r="KQW4" s="12"/>
      <c r="KQX4" s="12"/>
      <c r="KQY4" s="12"/>
      <c r="KQZ4" s="12"/>
      <c r="KRA4" s="12"/>
      <c r="KRB4" s="12"/>
      <c r="KRC4" s="12"/>
      <c r="KRD4" s="12"/>
      <c r="KRE4" s="12"/>
      <c r="KRF4" s="12"/>
      <c r="KRG4" s="12"/>
      <c r="KRH4" s="12"/>
      <c r="KRI4" s="12"/>
      <c r="KRJ4" s="12"/>
      <c r="KRK4" s="12"/>
      <c r="KRL4" s="12"/>
      <c r="KRM4" s="12"/>
      <c r="KRN4" s="12"/>
      <c r="KRO4" s="12"/>
      <c r="KRP4" s="12"/>
      <c r="KRQ4" s="12"/>
      <c r="KRR4" s="12"/>
      <c r="KRS4" s="12"/>
      <c r="KRT4" s="12"/>
      <c r="KRU4" s="12"/>
      <c r="KRV4" s="12"/>
      <c r="KRW4" s="12"/>
      <c r="KRX4" s="12"/>
      <c r="KRY4" s="12"/>
      <c r="KRZ4" s="12"/>
      <c r="KSA4" s="12"/>
      <c r="KSB4" s="12"/>
      <c r="KSC4" s="12"/>
      <c r="KSD4" s="12"/>
      <c r="KSE4" s="12"/>
      <c r="KSF4" s="12"/>
      <c r="KSG4" s="12"/>
      <c r="KSH4" s="12"/>
      <c r="KSI4" s="12"/>
      <c r="KSJ4" s="12"/>
      <c r="KSK4" s="12"/>
      <c r="KSL4" s="12"/>
      <c r="KSM4" s="12"/>
      <c r="KSN4" s="12"/>
      <c r="KSO4" s="12"/>
      <c r="KSP4" s="12"/>
      <c r="KSQ4" s="12"/>
      <c r="KSR4" s="12"/>
      <c r="KSS4" s="12"/>
      <c r="KST4" s="12"/>
      <c r="KSU4" s="12"/>
      <c r="KSV4" s="12"/>
      <c r="KSW4" s="12"/>
      <c r="KSX4" s="12"/>
      <c r="KSY4" s="12"/>
      <c r="KSZ4" s="12"/>
      <c r="KTA4" s="12"/>
      <c r="KTB4" s="12"/>
      <c r="KTC4" s="12"/>
      <c r="KTD4" s="12"/>
      <c r="KTE4" s="12"/>
      <c r="KTF4" s="12"/>
      <c r="KTG4" s="12"/>
      <c r="KTH4" s="12"/>
      <c r="KTI4" s="12"/>
      <c r="KTJ4" s="12"/>
      <c r="KTK4" s="12"/>
      <c r="KTL4" s="12"/>
      <c r="KTM4" s="12"/>
      <c r="KTN4" s="12"/>
      <c r="KTO4" s="12"/>
      <c r="KTP4" s="12"/>
      <c r="KTQ4" s="12"/>
      <c r="KTR4" s="12"/>
      <c r="KTS4" s="12"/>
      <c r="KTT4" s="12"/>
      <c r="KTU4" s="12"/>
      <c r="KTV4" s="12"/>
      <c r="KTW4" s="12"/>
      <c r="KTX4" s="12"/>
      <c r="KTY4" s="12"/>
      <c r="KTZ4" s="12"/>
      <c r="KUA4" s="12"/>
      <c r="KUB4" s="12"/>
      <c r="KUC4" s="12"/>
      <c r="KUD4" s="12"/>
      <c r="KUE4" s="12"/>
      <c r="KUF4" s="12"/>
      <c r="KUG4" s="12"/>
      <c r="KUH4" s="12"/>
      <c r="KUI4" s="12"/>
      <c r="KUJ4" s="12"/>
      <c r="KUK4" s="12"/>
      <c r="KUL4" s="12"/>
      <c r="KUM4" s="12"/>
      <c r="KUN4" s="12"/>
      <c r="KUO4" s="12"/>
      <c r="KUP4" s="12"/>
      <c r="KUQ4" s="12"/>
      <c r="KUR4" s="12"/>
      <c r="KUS4" s="12"/>
      <c r="KUT4" s="12"/>
      <c r="KUU4" s="12"/>
      <c r="KUV4" s="12"/>
      <c r="KUW4" s="12"/>
      <c r="KUX4" s="12"/>
      <c r="KUY4" s="12"/>
      <c r="KUZ4" s="12"/>
      <c r="KVA4" s="12"/>
      <c r="KVB4" s="12"/>
      <c r="KVC4" s="12"/>
      <c r="KVD4" s="12"/>
      <c r="KVE4" s="12"/>
      <c r="KVF4" s="12"/>
      <c r="KVG4" s="12"/>
      <c r="KVH4" s="12"/>
      <c r="KVI4" s="12"/>
      <c r="KVJ4" s="12"/>
      <c r="KVK4" s="12"/>
      <c r="KVL4" s="12"/>
      <c r="KVM4" s="12"/>
      <c r="KVN4" s="12"/>
      <c r="KVO4" s="12"/>
      <c r="KVP4" s="12"/>
      <c r="KVQ4" s="12"/>
      <c r="KVR4" s="12"/>
      <c r="KVS4" s="12"/>
      <c r="KVT4" s="12"/>
      <c r="KVU4" s="12"/>
      <c r="KVV4" s="12"/>
      <c r="KVW4" s="12"/>
      <c r="KVX4" s="12"/>
      <c r="KVY4" s="12"/>
      <c r="KVZ4" s="12"/>
      <c r="KWA4" s="12"/>
      <c r="KWB4" s="12"/>
      <c r="KWC4" s="12"/>
      <c r="KWD4" s="12"/>
      <c r="KWE4" s="12"/>
      <c r="KWF4" s="12"/>
      <c r="KWG4" s="12"/>
      <c r="KWH4" s="12"/>
      <c r="KWI4" s="12"/>
      <c r="KWJ4" s="12"/>
      <c r="KWK4" s="12"/>
      <c r="KWL4" s="12"/>
      <c r="KWM4" s="12"/>
      <c r="KWN4" s="12"/>
      <c r="KWO4" s="12"/>
      <c r="KWP4" s="12"/>
      <c r="KWQ4" s="12"/>
      <c r="KWR4" s="12"/>
      <c r="KWS4" s="12"/>
      <c r="KWT4" s="12"/>
      <c r="KWU4" s="12"/>
      <c r="KWV4" s="12"/>
      <c r="KWW4" s="12"/>
      <c r="KWX4" s="12"/>
      <c r="KWY4" s="12"/>
      <c r="KWZ4" s="12"/>
      <c r="KXA4" s="12"/>
      <c r="KXB4" s="12"/>
      <c r="KXC4" s="12"/>
      <c r="KXD4" s="12"/>
      <c r="KXE4" s="12"/>
      <c r="KXF4" s="12"/>
      <c r="KXG4" s="12"/>
      <c r="KXH4" s="12"/>
      <c r="KXI4" s="12"/>
      <c r="KXJ4" s="12"/>
      <c r="KXK4" s="12"/>
      <c r="KXL4" s="12"/>
      <c r="KXM4" s="12"/>
      <c r="KXN4" s="12"/>
      <c r="KXO4" s="12"/>
      <c r="KXP4" s="12"/>
      <c r="KXQ4" s="12"/>
      <c r="KXR4" s="12"/>
      <c r="KXS4" s="12"/>
      <c r="KXT4" s="12"/>
      <c r="KXU4" s="12"/>
      <c r="KXV4" s="12"/>
      <c r="KXW4" s="12"/>
      <c r="KXX4" s="12"/>
      <c r="KXY4" s="12"/>
      <c r="KXZ4" s="12"/>
      <c r="KYA4" s="12"/>
      <c r="KYB4" s="12"/>
      <c r="KYC4" s="12"/>
      <c r="KYD4" s="12"/>
      <c r="KYE4" s="12"/>
      <c r="KYF4" s="12"/>
      <c r="KYG4" s="12"/>
      <c r="KYH4" s="12"/>
      <c r="KYI4" s="12"/>
      <c r="KYJ4" s="12"/>
      <c r="KYK4" s="12"/>
      <c r="KYL4" s="12"/>
      <c r="KYM4" s="12"/>
      <c r="KYN4" s="12"/>
      <c r="KYO4" s="12"/>
      <c r="KYP4" s="12"/>
      <c r="KYQ4" s="12"/>
      <c r="KYR4" s="12"/>
      <c r="KYS4" s="12"/>
      <c r="KYT4" s="12"/>
      <c r="KYU4" s="12"/>
      <c r="KYV4" s="12"/>
      <c r="KYW4" s="12"/>
      <c r="KYX4" s="12"/>
      <c r="KYY4" s="12"/>
      <c r="KYZ4" s="12"/>
      <c r="KZA4" s="12"/>
      <c r="KZB4" s="12"/>
      <c r="KZC4" s="12"/>
      <c r="KZD4" s="12"/>
      <c r="KZE4" s="12"/>
      <c r="KZF4" s="12"/>
      <c r="KZG4" s="12"/>
      <c r="KZH4" s="12"/>
      <c r="KZI4" s="12"/>
      <c r="KZJ4" s="12"/>
      <c r="KZK4" s="12"/>
      <c r="KZL4" s="12"/>
      <c r="KZM4" s="12"/>
      <c r="KZN4" s="12"/>
      <c r="KZO4" s="12"/>
      <c r="KZP4" s="12"/>
      <c r="KZQ4" s="12"/>
      <c r="KZR4" s="12"/>
      <c r="KZS4" s="12"/>
      <c r="KZT4" s="12"/>
      <c r="KZU4" s="12"/>
      <c r="KZV4" s="12"/>
      <c r="KZW4" s="12"/>
      <c r="KZX4" s="12"/>
      <c r="KZY4" s="12"/>
      <c r="KZZ4" s="12"/>
      <c r="LAA4" s="12"/>
      <c r="LAB4" s="12"/>
      <c r="LAC4" s="12"/>
      <c r="LAD4" s="12"/>
      <c r="LAE4" s="12"/>
      <c r="LAF4" s="12"/>
      <c r="LAG4" s="12"/>
      <c r="LAH4" s="12"/>
      <c r="LAI4" s="12"/>
      <c r="LAJ4" s="12"/>
      <c r="LAK4" s="12"/>
      <c r="LAL4" s="12"/>
      <c r="LAM4" s="12"/>
      <c r="LAN4" s="12"/>
      <c r="LAO4" s="12"/>
      <c r="LAP4" s="12"/>
      <c r="LAQ4" s="12"/>
      <c r="LAR4" s="12"/>
      <c r="LAS4" s="12"/>
      <c r="LAT4" s="12"/>
      <c r="LAU4" s="12"/>
      <c r="LAV4" s="12"/>
      <c r="LAW4" s="12"/>
      <c r="LAX4" s="12"/>
      <c r="LAY4" s="12"/>
      <c r="LAZ4" s="12"/>
      <c r="LBA4" s="12"/>
      <c r="LBB4" s="12"/>
      <c r="LBC4" s="12"/>
      <c r="LBD4" s="12"/>
      <c r="LBE4" s="12"/>
      <c r="LBF4" s="12"/>
      <c r="LBG4" s="12"/>
      <c r="LBH4" s="12"/>
      <c r="LBI4" s="12"/>
      <c r="LBJ4" s="12"/>
      <c r="LBK4" s="12"/>
      <c r="LBL4" s="12"/>
      <c r="LBM4" s="12"/>
      <c r="LBN4" s="12"/>
      <c r="LBO4" s="12"/>
      <c r="LBP4" s="12"/>
      <c r="LBQ4" s="12"/>
      <c r="LBR4" s="12"/>
      <c r="LBS4" s="12"/>
      <c r="LBT4" s="12"/>
      <c r="LBU4" s="12"/>
      <c r="LBV4" s="12"/>
      <c r="LBW4" s="12"/>
      <c r="LBX4" s="12"/>
      <c r="LBY4" s="12"/>
      <c r="LBZ4" s="12"/>
      <c r="LCA4" s="12"/>
      <c r="LCB4" s="12"/>
      <c r="LCC4" s="12"/>
      <c r="LCD4" s="12"/>
      <c r="LCE4" s="12"/>
      <c r="LCF4" s="12"/>
      <c r="LCG4" s="12"/>
      <c r="LCH4" s="12"/>
      <c r="LCI4" s="12"/>
      <c r="LCJ4" s="12"/>
      <c r="LCK4" s="12"/>
      <c r="LCL4" s="12"/>
      <c r="LCM4" s="12"/>
      <c r="LCN4" s="12"/>
      <c r="LCO4" s="12"/>
      <c r="LCP4" s="12"/>
      <c r="LCQ4" s="12"/>
      <c r="LCR4" s="12"/>
      <c r="LCS4" s="12"/>
      <c r="LCT4" s="12"/>
      <c r="LCU4" s="12"/>
      <c r="LCV4" s="12"/>
      <c r="LCW4" s="12"/>
      <c r="LCX4" s="12"/>
      <c r="LCY4" s="12"/>
      <c r="LCZ4" s="12"/>
      <c r="LDA4" s="12"/>
      <c r="LDB4" s="12"/>
      <c r="LDC4" s="12"/>
      <c r="LDD4" s="12"/>
      <c r="LDE4" s="12"/>
      <c r="LDF4" s="12"/>
      <c r="LDG4" s="12"/>
      <c r="LDH4" s="12"/>
      <c r="LDI4" s="12"/>
      <c r="LDJ4" s="12"/>
      <c r="LDK4" s="12"/>
      <c r="LDL4" s="12"/>
      <c r="LDM4" s="12"/>
      <c r="LDN4" s="12"/>
      <c r="LDO4" s="12"/>
      <c r="LDP4" s="12"/>
      <c r="LDQ4" s="12"/>
      <c r="LDR4" s="12"/>
      <c r="LDS4" s="12"/>
      <c r="LDT4" s="12"/>
      <c r="LDU4" s="12"/>
      <c r="LDV4" s="12"/>
      <c r="LDW4" s="12"/>
      <c r="LDX4" s="12"/>
      <c r="LDY4" s="12"/>
      <c r="LDZ4" s="12"/>
      <c r="LEA4" s="12"/>
      <c r="LEB4" s="12"/>
      <c r="LEC4" s="12"/>
      <c r="LED4" s="12"/>
      <c r="LEE4" s="12"/>
      <c r="LEF4" s="12"/>
      <c r="LEG4" s="12"/>
      <c r="LEH4" s="12"/>
      <c r="LEI4" s="12"/>
      <c r="LEJ4" s="12"/>
      <c r="LEK4" s="12"/>
      <c r="LEL4" s="12"/>
      <c r="LEM4" s="12"/>
      <c r="LEN4" s="12"/>
      <c r="LEO4" s="12"/>
      <c r="LEP4" s="12"/>
      <c r="LEQ4" s="12"/>
      <c r="LER4" s="12"/>
      <c r="LES4" s="12"/>
      <c r="LET4" s="12"/>
      <c r="LEU4" s="12"/>
      <c r="LEV4" s="12"/>
      <c r="LEW4" s="12"/>
      <c r="LEX4" s="12"/>
      <c r="LEY4" s="12"/>
      <c r="LEZ4" s="12"/>
      <c r="LFA4" s="12"/>
      <c r="LFB4" s="12"/>
      <c r="LFC4" s="12"/>
      <c r="LFD4" s="12"/>
      <c r="LFE4" s="12"/>
      <c r="LFF4" s="12"/>
      <c r="LFG4" s="12"/>
      <c r="LFH4" s="12"/>
      <c r="LFI4" s="12"/>
      <c r="LFJ4" s="12"/>
      <c r="LFK4" s="12"/>
      <c r="LFL4" s="12"/>
      <c r="LFM4" s="12"/>
      <c r="LFN4" s="12"/>
      <c r="LFO4" s="12"/>
      <c r="LFP4" s="12"/>
      <c r="LFQ4" s="12"/>
      <c r="LFR4" s="12"/>
      <c r="LFS4" s="12"/>
      <c r="LFT4" s="12"/>
      <c r="LFU4" s="12"/>
      <c r="LFV4" s="12"/>
      <c r="LFW4" s="12"/>
      <c r="LFX4" s="12"/>
      <c r="LFY4" s="12"/>
      <c r="LFZ4" s="12"/>
      <c r="LGA4" s="12"/>
      <c r="LGB4" s="12"/>
      <c r="LGC4" s="12"/>
      <c r="LGD4" s="12"/>
      <c r="LGE4" s="12"/>
      <c r="LGF4" s="12"/>
      <c r="LGG4" s="12"/>
      <c r="LGH4" s="12"/>
      <c r="LGI4" s="12"/>
      <c r="LGJ4" s="12"/>
      <c r="LGK4" s="12"/>
      <c r="LGL4" s="12"/>
      <c r="LGM4" s="12"/>
      <c r="LGN4" s="12"/>
      <c r="LGO4" s="12"/>
      <c r="LGP4" s="12"/>
      <c r="LGQ4" s="12"/>
      <c r="LGR4" s="12"/>
      <c r="LGS4" s="12"/>
      <c r="LGT4" s="12"/>
      <c r="LGU4" s="12"/>
      <c r="LGV4" s="12"/>
      <c r="LGW4" s="12"/>
      <c r="LGX4" s="12"/>
      <c r="LGY4" s="12"/>
      <c r="LGZ4" s="12"/>
      <c r="LHA4" s="12"/>
      <c r="LHB4" s="12"/>
      <c r="LHC4" s="12"/>
      <c r="LHD4" s="12"/>
      <c r="LHE4" s="12"/>
      <c r="LHF4" s="12"/>
      <c r="LHG4" s="12"/>
      <c r="LHH4" s="12"/>
      <c r="LHI4" s="12"/>
      <c r="LHJ4" s="12"/>
      <c r="LHK4" s="12"/>
      <c r="LHL4" s="12"/>
      <c r="LHM4" s="12"/>
      <c r="LHN4" s="12"/>
      <c r="LHO4" s="12"/>
      <c r="LHP4" s="12"/>
      <c r="LHQ4" s="12"/>
      <c r="LHR4" s="12"/>
      <c r="LHS4" s="12"/>
      <c r="LHT4" s="12"/>
      <c r="LHU4" s="12"/>
      <c r="LHV4" s="12"/>
      <c r="LHW4" s="12"/>
      <c r="LHX4" s="12"/>
      <c r="LHY4" s="12"/>
      <c r="LHZ4" s="12"/>
      <c r="LIA4" s="12"/>
      <c r="LIB4" s="12"/>
      <c r="LIC4" s="12"/>
      <c r="LID4" s="12"/>
      <c r="LIE4" s="12"/>
      <c r="LIF4" s="12"/>
      <c r="LIG4" s="12"/>
      <c r="LIH4" s="12"/>
      <c r="LII4" s="12"/>
      <c r="LIJ4" s="12"/>
      <c r="LIK4" s="12"/>
      <c r="LIL4" s="12"/>
      <c r="LIM4" s="12"/>
      <c r="LIN4" s="12"/>
      <c r="LIO4" s="12"/>
      <c r="LIP4" s="12"/>
      <c r="LIQ4" s="12"/>
      <c r="LIR4" s="12"/>
      <c r="LIS4" s="12"/>
      <c r="LIT4" s="12"/>
      <c r="LIU4" s="12"/>
      <c r="LIV4" s="12"/>
      <c r="LIW4" s="12"/>
      <c r="LIX4" s="12"/>
      <c r="LIY4" s="12"/>
      <c r="LIZ4" s="12"/>
      <c r="LJA4" s="12"/>
      <c r="LJB4" s="12"/>
      <c r="LJC4" s="12"/>
      <c r="LJD4" s="12"/>
      <c r="LJE4" s="12"/>
      <c r="LJF4" s="12"/>
      <c r="LJG4" s="12"/>
      <c r="LJH4" s="12"/>
      <c r="LJI4" s="12"/>
      <c r="LJJ4" s="12"/>
      <c r="LJK4" s="12"/>
      <c r="LJL4" s="12"/>
      <c r="LJM4" s="12"/>
      <c r="LJN4" s="12"/>
      <c r="LJO4" s="12"/>
      <c r="LJP4" s="12"/>
      <c r="LJQ4" s="12"/>
      <c r="LJR4" s="12"/>
      <c r="LJS4" s="12"/>
      <c r="LJT4" s="12"/>
      <c r="LJU4" s="12"/>
      <c r="LJV4" s="12"/>
      <c r="LJW4" s="12"/>
      <c r="LJX4" s="12"/>
      <c r="LJY4" s="12"/>
      <c r="LJZ4" s="12"/>
      <c r="LKA4" s="12"/>
      <c r="LKB4" s="12"/>
      <c r="LKC4" s="12"/>
      <c r="LKD4" s="12"/>
      <c r="LKE4" s="12"/>
      <c r="LKF4" s="12"/>
      <c r="LKG4" s="12"/>
      <c r="LKH4" s="12"/>
      <c r="LKI4" s="12"/>
      <c r="LKJ4" s="12"/>
      <c r="LKK4" s="12"/>
      <c r="LKL4" s="12"/>
      <c r="LKM4" s="12"/>
      <c r="LKN4" s="12"/>
      <c r="LKO4" s="12"/>
      <c r="LKP4" s="12"/>
      <c r="LKQ4" s="12"/>
      <c r="LKR4" s="12"/>
      <c r="LKS4" s="12"/>
      <c r="LKT4" s="12"/>
      <c r="LKU4" s="12"/>
      <c r="LKV4" s="12"/>
      <c r="LKW4" s="12"/>
      <c r="LKX4" s="12"/>
      <c r="LKY4" s="12"/>
      <c r="LKZ4" s="12"/>
      <c r="LLA4" s="12"/>
      <c r="LLB4" s="12"/>
      <c r="LLC4" s="12"/>
      <c r="LLD4" s="12"/>
      <c r="LLE4" s="12"/>
      <c r="LLF4" s="12"/>
      <c r="LLG4" s="12"/>
      <c r="LLH4" s="12"/>
      <c r="LLI4" s="12"/>
      <c r="LLJ4" s="12"/>
      <c r="LLK4" s="12"/>
      <c r="LLL4" s="12"/>
      <c r="LLM4" s="12"/>
      <c r="LLN4" s="12"/>
      <c r="LLO4" s="12"/>
      <c r="LLP4" s="12"/>
      <c r="LLQ4" s="12"/>
      <c r="LLR4" s="12"/>
      <c r="LLS4" s="12"/>
      <c r="LLT4" s="12"/>
      <c r="LLU4" s="12"/>
      <c r="LLV4" s="12"/>
      <c r="LLW4" s="12"/>
      <c r="LLX4" s="12"/>
      <c r="LLY4" s="12"/>
      <c r="LLZ4" s="12"/>
      <c r="LMA4" s="12"/>
      <c r="LMB4" s="12"/>
      <c r="LMC4" s="12"/>
      <c r="LMD4" s="12"/>
      <c r="LME4" s="12"/>
      <c r="LMF4" s="12"/>
      <c r="LMG4" s="12"/>
      <c r="LMH4" s="12"/>
      <c r="LMI4" s="12"/>
      <c r="LMJ4" s="12"/>
      <c r="LMK4" s="12"/>
      <c r="LML4" s="12"/>
      <c r="LMM4" s="12"/>
      <c r="LMN4" s="12"/>
      <c r="LMO4" s="12"/>
      <c r="LMP4" s="12"/>
      <c r="LMQ4" s="12"/>
      <c r="LMR4" s="12"/>
      <c r="LMS4" s="12"/>
      <c r="LMT4" s="12"/>
      <c r="LMU4" s="12"/>
      <c r="LMV4" s="12"/>
      <c r="LMW4" s="12"/>
      <c r="LMX4" s="12"/>
      <c r="LMY4" s="12"/>
      <c r="LMZ4" s="12"/>
      <c r="LNA4" s="12"/>
      <c r="LNB4" s="12"/>
      <c r="LNC4" s="12"/>
      <c r="LND4" s="12"/>
      <c r="LNE4" s="12"/>
      <c r="LNF4" s="12"/>
      <c r="LNG4" s="12"/>
      <c r="LNH4" s="12"/>
      <c r="LNI4" s="12"/>
      <c r="LNJ4" s="12"/>
      <c r="LNK4" s="12"/>
      <c r="LNL4" s="12"/>
      <c r="LNM4" s="12"/>
      <c r="LNN4" s="12"/>
      <c r="LNO4" s="12"/>
      <c r="LNP4" s="12"/>
      <c r="LNQ4" s="12"/>
      <c r="LNR4" s="12"/>
      <c r="LNS4" s="12"/>
      <c r="LNT4" s="12"/>
      <c r="LNU4" s="12"/>
      <c r="LNV4" s="12"/>
      <c r="LNW4" s="12"/>
      <c r="LNX4" s="12"/>
      <c r="LNY4" s="12"/>
      <c r="LNZ4" s="12"/>
      <c r="LOA4" s="12"/>
      <c r="LOB4" s="12"/>
      <c r="LOC4" s="12"/>
      <c r="LOD4" s="12"/>
      <c r="LOE4" s="12"/>
      <c r="LOF4" s="12"/>
      <c r="LOG4" s="12"/>
      <c r="LOH4" s="12"/>
      <c r="LOI4" s="12"/>
      <c r="LOJ4" s="12"/>
      <c r="LOK4" s="12"/>
      <c r="LOL4" s="12"/>
      <c r="LOM4" s="12"/>
      <c r="LON4" s="12"/>
      <c r="LOO4" s="12"/>
      <c r="LOP4" s="12"/>
      <c r="LOQ4" s="12"/>
      <c r="LOR4" s="12"/>
      <c r="LOS4" s="12"/>
      <c r="LOT4" s="12"/>
      <c r="LOU4" s="12"/>
      <c r="LOV4" s="12"/>
      <c r="LOW4" s="12"/>
      <c r="LOX4" s="12"/>
      <c r="LOY4" s="12"/>
      <c r="LOZ4" s="12"/>
      <c r="LPA4" s="12"/>
      <c r="LPB4" s="12"/>
      <c r="LPC4" s="12"/>
      <c r="LPD4" s="12"/>
      <c r="LPE4" s="12"/>
      <c r="LPF4" s="12"/>
      <c r="LPG4" s="12"/>
      <c r="LPH4" s="12"/>
      <c r="LPI4" s="12"/>
      <c r="LPJ4" s="12"/>
      <c r="LPK4" s="12"/>
      <c r="LPL4" s="12"/>
      <c r="LPM4" s="12"/>
      <c r="LPN4" s="12"/>
      <c r="LPO4" s="12"/>
      <c r="LPP4" s="12"/>
      <c r="LPQ4" s="12"/>
      <c r="LPR4" s="12"/>
      <c r="LPS4" s="12"/>
      <c r="LPT4" s="12"/>
      <c r="LPU4" s="12"/>
      <c r="LPV4" s="12"/>
      <c r="LPW4" s="12"/>
      <c r="LPX4" s="12"/>
      <c r="LPY4" s="12"/>
      <c r="LPZ4" s="12"/>
      <c r="LQA4" s="12"/>
      <c r="LQB4" s="12"/>
      <c r="LQC4" s="12"/>
      <c r="LQD4" s="12"/>
      <c r="LQE4" s="12"/>
      <c r="LQF4" s="12"/>
      <c r="LQG4" s="12"/>
      <c r="LQH4" s="12"/>
      <c r="LQI4" s="12"/>
      <c r="LQJ4" s="12"/>
      <c r="LQK4" s="12"/>
      <c r="LQL4" s="12"/>
      <c r="LQM4" s="12"/>
      <c r="LQN4" s="12"/>
      <c r="LQO4" s="12"/>
      <c r="LQP4" s="12"/>
      <c r="LQQ4" s="12"/>
      <c r="LQR4" s="12"/>
      <c r="LQS4" s="12"/>
      <c r="LQT4" s="12"/>
      <c r="LQU4" s="12"/>
      <c r="LQV4" s="12"/>
      <c r="LQW4" s="12"/>
      <c r="LQX4" s="12"/>
      <c r="LQY4" s="12"/>
      <c r="LQZ4" s="12"/>
      <c r="LRA4" s="12"/>
      <c r="LRB4" s="12"/>
      <c r="LRC4" s="12"/>
      <c r="LRD4" s="12"/>
      <c r="LRE4" s="12"/>
      <c r="LRF4" s="12"/>
      <c r="LRG4" s="12"/>
      <c r="LRH4" s="12"/>
      <c r="LRI4" s="12"/>
      <c r="LRJ4" s="12"/>
      <c r="LRK4" s="12"/>
      <c r="LRL4" s="12"/>
      <c r="LRM4" s="12"/>
      <c r="LRN4" s="12"/>
      <c r="LRO4" s="12"/>
      <c r="LRP4" s="12"/>
      <c r="LRQ4" s="12"/>
      <c r="LRR4" s="12"/>
      <c r="LRS4" s="12"/>
      <c r="LRT4" s="12"/>
      <c r="LRU4" s="12"/>
      <c r="LRV4" s="12"/>
      <c r="LRW4" s="12"/>
      <c r="LRX4" s="12"/>
      <c r="LRY4" s="12"/>
      <c r="LRZ4" s="12"/>
      <c r="LSA4" s="12"/>
      <c r="LSB4" s="12"/>
      <c r="LSC4" s="12"/>
      <c r="LSD4" s="12"/>
      <c r="LSE4" s="12"/>
      <c r="LSF4" s="12"/>
      <c r="LSG4" s="12"/>
      <c r="LSH4" s="12"/>
      <c r="LSI4" s="12"/>
      <c r="LSJ4" s="12"/>
      <c r="LSK4" s="12"/>
      <c r="LSL4" s="12"/>
      <c r="LSM4" s="12"/>
      <c r="LSN4" s="12"/>
      <c r="LSO4" s="12"/>
      <c r="LSP4" s="12"/>
      <c r="LSQ4" s="12"/>
      <c r="LSR4" s="12"/>
      <c r="LSS4" s="12"/>
      <c r="LST4" s="12"/>
      <c r="LSU4" s="12"/>
      <c r="LSV4" s="12"/>
      <c r="LSW4" s="12"/>
      <c r="LSX4" s="12"/>
      <c r="LSY4" s="12"/>
      <c r="LSZ4" s="12"/>
      <c r="LTA4" s="12"/>
      <c r="LTB4" s="12"/>
      <c r="LTC4" s="12"/>
      <c r="LTD4" s="12"/>
      <c r="LTE4" s="12"/>
      <c r="LTF4" s="12"/>
      <c r="LTG4" s="12"/>
      <c r="LTH4" s="12"/>
      <c r="LTI4" s="12"/>
      <c r="LTJ4" s="12"/>
      <c r="LTK4" s="12"/>
      <c r="LTL4" s="12"/>
      <c r="LTM4" s="12"/>
      <c r="LTN4" s="12"/>
      <c r="LTO4" s="12"/>
      <c r="LTP4" s="12"/>
      <c r="LTQ4" s="12"/>
      <c r="LTR4" s="12"/>
      <c r="LTS4" s="12"/>
      <c r="LTT4" s="12"/>
      <c r="LTU4" s="12"/>
      <c r="LTV4" s="12"/>
      <c r="LTW4" s="12"/>
      <c r="LTX4" s="12"/>
      <c r="LTY4" s="12"/>
      <c r="LTZ4" s="12"/>
      <c r="LUA4" s="12"/>
      <c r="LUB4" s="12"/>
      <c r="LUC4" s="12"/>
      <c r="LUD4" s="12"/>
      <c r="LUE4" s="12"/>
      <c r="LUF4" s="12"/>
      <c r="LUG4" s="12"/>
      <c r="LUH4" s="12"/>
      <c r="LUI4" s="12"/>
      <c r="LUJ4" s="12"/>
      <c r="LUK4" s="12"/>
      <c r="LUL4" s="12"/>
      <c r="LUM4" s="12"/>
      <c r="LUN4" s="12"/>
      <c r="LUO4" s="12"/>
      <c r="LUP4" s="12"/>
      <c r="LUQ4" s="12"/>
      <c r="LUR4" s="12"/>
      <c r="LUS4" s="12"/>
      <c r="LUT4" s="12"/>
      <c r="LUU4" s="12"/>
      <c r="LUV4" s="12"/>
      <c r="LUW4" s="12"/>
      <c r="LUX4" s="12"/>
      <c r="LUY4" s="12"/>
      <c r="LUZ4" s="12"/>
      <c r="LVA4" s="12"/>
      <c r="LVB4" s="12"/>
      <c r="LVC4" s="12"/>
      <c r="LVD4" s="12"/>
      <c r="LVE4" s="12"/>
      <c r="LVF4" s="12"/>
      <c r="LVG4" s="12"/>
      <c r="LVH4" s="12"/>
      <c r="LVI4" s="12"/>
      <c r="LVJ4" s="12"/>
      <c r="LVK4" s="12"/>
      <c r="LVL4" s="12"/>
      <c r="LVM4" s="12"/>
      <c r="LVN4" s="12"/>
      <c r="LVO4" s="12"/>
      <c r="LVP4" s="12"/>
      <c r="LVQ4" s="12"/>
      <c r="LVR4" s="12"/>
      <c r="LVS4" s="12"/>
      <c r="LVT4" s="12"/>
      <c r="LVU4" s="12"/>
      <c r="LVV4" s="12"/>
      <c r="LVW4" s="12"/>
      <c r="LVX4" s="12"/>
      <c r="LVY4" s="12"/>
      <c r="LVZ4" s="12"/>
      <c r="LWA4" s="12"/>
      <c r="LWB4" s="12"/>
      <c r="LWC4" s="12"/>
      <c r="LWD4" s="12"/>
      <c r="LWE4" s="12"/>
      <c r="LWF4" s="12"/>
      <c r="LWG4" s="12"/>
      <c r="LWH4" s="12"/>
      <c r="LWI4" s="12"/>
      <c r="LWJ4" s="12"/>
      <c r="LWK4" s="12"/>
      <c r="LWL4" s="12"/>
      <c r="LWM4" s="12"/>
      <c r="LWN4" s="12"/>
      <c r="LWO4" s="12"/>
      <c r="LWP4" s="12"/>
      <c r="LWQ4" s="12"/>
      <c r="LWR4" s="12"/>
      <c r="LWS4" s="12"/>
      <c r="LWT4" s="12"/>
      <c r="LWU4" s="12"/>
      <c r="LWV4" s="12"/>
      <c r="LWW4" s="12"/>
      <c r="LWX4" s="12"/>
      <c r="LWY4" s="12"/>
      <c r="LWZ4" s="12"/>
      <c r="LXA4" s="12"/>
      <c r="LXB4" s="12"/>
      <c r="LXC4" s="12"/>
      <c r="LXD4" s="12"/>
      <c r="LXE4" s="12"/>
      <c r="LXF4" s="12"/>
      <c r="LXG4" s="12"/>
      <c r="LXH4" s="12"/>
      <c r="LXI4" s="12"/>
      <c r="LXJ4" s="12"/>
      <c r="LXK4" s="12"/>
      <c r="LXL4" s="12"/>
      <c r="LXM4" s="12"/>
      <c r="LXN4" s="12"/>
      <c r="LXO4" s="12"/>
      <c r="LXP4" s="12"/>
      <c r="LXQ4" s="12"/>
      <c r="LXR4" s="12"/>
      <c r="LXS4" s="12"/>
      <c r="LXT4" s="12"/>
      <c r="LXU4" s="12"/>
      <c r="LXV4" s="12"/>
      <c r="LXW4" s="12"/>
      <c r="LXX4" s="12"/>
      <c r="LXY4" s="12"/>
      <c r="LXZ4" s="12"/>
      <c r="LYA4" s="12"/>
      <c r="LYB4" s="12"/>
      <c r="LYC4" s="12"/>
      <c r="LYD4" s="12"/>
      <c r="LYE4" s="12"/>
      <c r="LYF4" s="12"/>
      <c r="LYG4" s="12"/>
      <c r="LYH4" s="12"/>
      <c r="LYI4" s="12"/>
      <c r="LYJ4" s="12"/>
      <c r="LYK4" s="12"/>
      <c r="LYL4" s="12"/>
      <c r="LYM4" s="12"/>
      <c r="LYN4" s="12"/>
      <c r="LYO4" s="12"/>
      <c r="LYP4" s="12"/>
      <c r="LYQ4" s="12"/>
      <c r="LYR4" s="12"/>
      <c r="LYS4" s="12"/>
      <c r="LYT4" s="12"/>
      <c r="LYU4" s="12"/>
      <c r="LYV4" s="12"/>
      <c r="LYW4" s="12"/>
      <c r="LYX4" s="12"/>
      <c r="LYY4" s="12"/>
      <c r="LYZ4" s="12"/>
      <c r="LZA4" s="12"/>
      <c r="LZB4" s="12"/>
      <c r="LZC4" s="12"/>
      <c r="LZD4" s="12"/>
      <c r="LZE4" s="12"/>
      <c r="LZF4" s="12"/>
      <c r="LZG4" s="12"/>
      <c r="LZH4" s="12"/>
      <c r="LZI4" s="12"/>
      <c r="LZJ4" s="12"/>
      <c r="LZK4" s="12"/>
      <c r="LZL4" s="12"/>
      <c r="LZM4" s="12"/>
      <c r="LZN4" s="12"/>
      <c r="LZO4" s="12"/>
      <c r="LZP4" s="12"/>
      <c r="LZQ4" s="12"/>
      <c r="LZR4" s="12"/>
      <c r="LZS4" s="12"/>
      <c r="LZT4" s="12"/>
      <c r="LZU4" s="12"/>
      <c r="LZV4" s="12"/>
      <c r="LZW4" s="12"/>
      <c r="LZX4" s="12"/>
      <c r="LZY4" s="12"/>
      <c r="LZZ4" s="12"/>
      <c r="MAA4" s="12"/>
      <c r="MAB4" s="12"/>
      <c r="MAC4" s="12"/>
      <c r="MAD4" s="12"/>
      <c r="MAE4" s="12"/>
      <c r="MAF4" s="12"/>
      <c r="MAG4" s="12"/>
      <c r="MAH4" s="12"/>
      <c r="MAI4" s="12"/>
      <c r="MAJ4" s="12"/>
      <c r="MAK4" s="12"/>
      <c r="MAL4" s="12"/>
      <c r="MAM4" s="12"/>
      <c r="MAN4" s="12"/>
      <c r="MAO4" s="12"/>
      <c r="MAP4" s="12"/>
      <c r="MAQ4" s="12"/>
      <c r="MAR4" s="12"/>
      <c r="MAS4" s="12"/>
      <c r="MAT4" s="12"/>
      <c r="MAU4" s="12"/>
      <c r="MAV4" s="12"/>
      <c r="MAW4" s="12"/>
      <c r="MAX4" s="12"/>
      <c r="MAY4" s="12"/>
      <c r="MAZ4" s="12"/>
      <c r="MBA4" s="12"/>
      <c r="MBB4" s="12"/>
      <c r="MBC4" s="12"/>
      <c r="MBD4" s="12"/>
      <c r="MBE4" s="12"/>
      <c r="MBF4" s="12"/>
      <c r="MBG4" s="12"/>
      <c r="MBH4" s="12"/>
      <c r="MBI4" s="12"/>
      <c r="MBJ4" s="12"/>
      <c r="MBK4" s="12"/>
      <c r="MBL4" s="12"/>
      <c r="MBM4" s="12"/>
      <c r="MBN4" s="12"/>
      <c r="MBO4" s="12"/>
      <c r="MBP4" s="12"/>
      <c r="MBQ4" s="12"/>
      <c r="MBR4" s="12"/>
      <c r="MBS4" s="12"/>
      <c r="MBT4" s="12"/>
      <c r="MBU4" s="12"/>
      <c r="MBV4" s="12"/>
      <c r="MBW4" s="12"/>
      <c r="MBX4" s="12"/>
      <c r="MBY4" s="12"/>
      <c r="MBZ4" s="12"/>
      <c r="MCA4" s="12"/>
      <c r="MCB4" s="12"/>
      <c r="MCC4" s="12"/>
      <c r="MCD4" s="12"/>
      <c r="MCE4" s="12"/>
      <c r="MCF4" s="12"/>
      <c r="MCG4" s="12"/>
      <c r="MCH4" s="12"/>
      <c r="MCI4" s="12"/>
      <c r="MCJ4" s="12"/>
      <c r="MCK4" s="12"/>
      <c r="MCL4" s="12"/>
      <c r="MCM4" s="12"/>
      <c r="MCN4" s="12"/>
      <c r="MCO4" s="12"/>
      <c r="MCP4" s="12"/>
      <c r="MCQ4" s="12"/>
      <c r="MCR4" s="12"/>
      <c r="MCS4" s="12"/>
      <c r="MCT4" s="12"/>
      <c r="MCU4" s="12"/>
      <c r="MCV4" s="12"/>
      <c r="MCW4" s="12"/>
      <c r="MCX4" s="12"/>
      <c r="MCY4" s="12"/>
      <c r="MCZ4" s="12"/>
      <c r="MDA4" s="12"/>
      <c r="MDB4" s="12"/>
      <c r="MDC4" s="12"/>
      <c r="MDD4" s="12"/>
      <c r="MDE4" s="12"/>
      <c r="MDF4" s="12"/>
      <c r="MDG4" s="12"/>
      <c r="MDH4" s="12"/>
      <c r="MDI4" s="12"/>
      <c r="MDJ4" s="12"/>
      <c r="MDK4" s="12"/>
      <c r="MDL4" s="12"/>
      <c r="MDM4" s="12"/>
      <c r="MDN4" s="12"/>
      <c r="MDO4" s="12"/>
      <c r="MDP4" s="12"/>
      <c r="MDQ4" s="12"/>
      <c r="MDR4" s="12"/>
      <c r="MDS4" s="12"/>
      <c r="MDT4" s="12"/>
      <c r="MDU4" s="12"/>
      <c r="MDV4" s="12"/>
      <c r="MDW4" s="12"/>
      <c r="MDX4" s="12"/>
      <c r="MDY4" s="12"/>
      <c r="MDZ4" s="12"/>
      <c r="MEA4" s="12"/>
      <c r="MEB4" s="12"/>
      <c r="MEC4" s="12"/>
      <c r="MED4" s="12"/>
      <c r="MEE4" s="12"/>
      <c r="MEF4" s="12"/>
      <c r="MEG4" s="12"/>
      <c r="MEH4" s="12"/>
      <c r="MEI4" s="12"/>
      <c r="MEJ4" s="12"/>
      <c r="MEK4" s="12"/>
      <c r="MEL4" s="12"/>
      <c r="MEM4" s="12"/>
      <c r="MEN4" s="12"/>
      <c r="MEO4" s="12"/>
      <c r="MEP4" s="12"/>
      <c r="MEQ4" s="12"/>
      <c r="MER4" s="12"/>
      <c r="MES4" s="12"/>
      <c r="MET4" s="12"/>
      <c r="MEU4" s="12"/>
      <c r="MEV4" s="12"/>
      <c r="MEW4" s="12"/>
      <c r="MEX4" s="12"/>
      <c r="MEY4" s="12"/>
      <c r="MEZ4" s="12"/>
      <c r="MFA4" s="12"/>
      <c r="MFB4" s="12"/>
      <c r="MFC4" s="12"/>
      <c r="MFD4" s="12"/>
      <c r="MFE4" s="12"/>
      <c r="MFF4" s="12"/>
      <c r="MFG4" s="12"/>
      <c r="MFH4" s="12"/>
      <c r="MFI4" s="12"/>
      <c r="MFJ4" s="12"/>
      <c r="MFK4" s="12"/>
      <c r="MFL4" s="12"/>
      <c r="MFM4" s="12"/>
      <c r="MFN4" s="12"/>
      <c r="MFO4" s="12"/>
      <c r="MFP4" s="12"/>
      <c r="MFQ4" s="12"/>
      <c r="MFR4" s="12"/>
      <c r="MFS4" s="12"/>
      <c r="MFT4" s="12"/>
      <c r="MFU4" s="12"/>
      <c r="MFV4" s="12"/>
      <c r="MFW4" s="12"/>
      <c r="MFX4" s="12"/>
      <c r="MFY4" s="12"/>
      <c r="MFZ4" s="12"/>
      <c r="MGA4" s="12"/>
      <c r="MGB4" s="12"/>
      <c r="MGC4" s="12"/>
      <c r="MGD4" s="12"/>
      <c r="MGE4" s="12"/>
      <c r="MGF4" s="12"/>
      <c r="MGG4" s="12"/>
      <c r="MGH4" s="12"/>
      <c r="MGI4" s="12"/>
      <c r="MGJ4" s="12"/>
      <c r="MGK4" s="12"/>
      <c r="MGL4" s="12"/>
      <c r="MGM4" s="12"/>
      <c r="MGN4" s="12"/>
      <c r="MGO4" s="12"/>
      <c r="MGP4" s="12"/>
      <c r="MGQ4" s="12"/>
      <c r="MGR4" s="12"/>
      <c r="MGS4" s="12"/>
      <c r="MGT4" s="12"/>
      <c r="MGU4" s="12"/>
      <c r="MGV4" s="12"/>
      <c r="MGW4" s="12"/>
      <c r="MGX4" s="12"/>
      <c r="MGY4" s="12"/>
      <c r="MGZ4" s="12"/>
      <c r="MHA4" s="12"/>
      <c r="MHB4" s="12"/>
      <c r="MHC4" s="12"/>
      <c r="MHD4" s="12"/>
      <c r="MHE4" s="12"/>
      <c r="MHF4" s="12"/>
      <c r="MHG4" s="12"/>
      <c r="MHH4" s="12"/>
      <c r="MHI4" s="12"/>
      <c r="MHJ4" s="12"/>
      <c r="MHK4" s="12"/>
      <c r="MHL4" s="12"/>
      <c r="MHM4" s="12"/>
      <c r="MHN4" s="12"/>
      <c r="MHO4" s="12"/>
      <c r="MHP4" s="12"/>
      <c r="MHQ4" s="12"/>
      <c r="MHR4" s="12"/>
      <c r="MHS4" s="12"/>
      <c r="MHT4" s="12"/>
      <c r="MHU4" s="12"/>
      <c r="MHV4" s="12"/>
      <c r="MHW4" s="12"/>
      <c r="MHX4" s="12"/>
      <c r="MHY4" s="12"/>
      <c r="MHZ4" s="12"/>
      <c r="MIA4" s="12"/>
      <c r="MIB4" s="12"/>
      <c r="MIC4" s="12"/>
      <c r="MID4" s="12"/>
      <c r="MIE4" s="12"/>
      <c r="MIF4" s="12"/>
      <c r="MIG4" s="12"/>
      <c r="MIH4" s="12"/>
      <c r="MII4" s="12"/>
      <c r="MIJ4" s="12"/>
      <c r="MIK4" s="12"/>
      <c r="MIL4" s="12"/>
      <c r="MIM4" s="12"/>
      <c r="MIN4" s="12"/>
      <c r="MIO4" s="12"/>
      <c r="MIP4" s="12"/>
      <c r="MIQ4" s="12"/>
      <c r="MIR4" s="12"/>
      <c r="MIS4" s="12"/>
      <c r="MIT4" s="12"/>
      <c r="MIU4" s="12"/>
      <c r="MIV4" s="12"/>
      <c r="MIW4" s="12"/>
      <c r="MIX4" s="12"/>
      <c r="MIY4" s="12"/>
      <c r="MIZ4" s="12"/>
      <c r="MJA4" s="12"/>
      <c r="MJB4" s="12"/>
      <c r="MJC4" s="12"/>
      <c r="MJD4" s="12"/>
      <c r="MJE4" s="12"/>
      <c r="MJF4" s="12"/>
      <c r="MJG4" s="12"/>
      <c r="MJH4" s="12"/>
      <c r="MJI4" s="12"/>
      <c r="MJJ4" s="12"/>
      <c r="MJK4" s="12"/>
      <c r="MJL4" s="12"/>
      <c r="MJM4" s="12"/>
      <c r="MJN4" s="12"/>
      <c r="MJO4" s="12"/>
      <c r="MJP4" s="12"/>
      <c r="MJQ4" s="12"/>
      <c r="MJR4" s="12"/>
      <c r="MJS4" s="12"/>
      <c r="MJT4" s="12"/>
      <c r="MJU4" s="12"/>
      <c r="MJV4" s="12"/>
      <c r="MJW4" s="12"/>
      <c r="MJX4" s="12"/>
      <c r="MJY4" s="12"/>
      <c r="MJZ4" s="12"/>
      <c r="MKA4" s="12"/>
      <c r="MKB4" s="12"/>
      <c r="MKC4" s="12"/>
      <c r="MKD4" s="12"/>
      <c r="MKE4" s="12"/>
      <c r="MKF4" s="12"/>
      <c r="MKG4" s="12"/>
      <c r="MKH4" s="12"/>
      <c r="MKI4" s="12"/>
      <c r="MKJ4" s="12"/>
      <c r="MKK4" s="12"/>
      <c r="MKL4" s="12"/>
      <c r="MKM4" s="12"/>
      <c r="MKN4" s="12"/>
      <c r="MKO4" s="12"/>
      <c r="MKP4" s="12"/>
      <c r="MKQ4" s="12"/>
      <c r="MKR4" s="12"/>
      <c r="MKS4" s="12"/>
      <c r="MKT4" s="12"/>
      <c r="MKU4" s="12"/>
      <c r="MKV4" s="12"/>
      <c r="MKW4" s="12"/>
      <c r="MKX4" s="12"/>
      <c r="MKY4" s="12"/>
      <c r="MKZ4" s="12"/>
      <c r="MLA4" s="12"/>
      <c r="MLB4" s="12"/>
      <c r="MLC4" s="12"/>
      <c r="MLD4" s="12"/>
      <c r="MLE4" s="12"/>
      <c r="MLF4" s="12"/>
      <c r="MLG4" s="12"/>
      <c r="MLH4" s="12"/>
      <c r="MLI4" s="12"/>
      <c r="MLJ4" s="12"/>
      <c r="MLK4" s="12"/>
      <c r="MLL4" s="12"/>
      <c r="MLM4" s="12"/>
      <c r="MLN4" s="12"/>
      <c r="MLO4" s="12"/>
      <c r="MLP4" s="12"/>
      <c r="MLQ4" s="12"/>
      <c r="MLR4" s="12"/>
      <c r="MLS4" s="12"/>
      <c r="MLT4" s="12"/>
      <c r="MLU4" s="12"/>
      <c r="MLV4" s="12"/>
      <c r="MLW4" s="12"/>
      <c r="MLX4" s="12"/>
      <c r="MLY4" s="12"/>
      <c r="MLZ4" s="12"/>
      <c r="MMA4" s="12"/>
      <c r="MMB4" s="12"/>
      <c r="MMC4" s="12"/>
      <c r="MMD4" s="12"/>
      <c r="MME4" s="12"/>
      <c r="MMF4" s="12"/>
      <c r="MMG4" s="12"/>
      <c r="MMH4" s="12"/>
      <c r="MMI4" s="12"/>
      <c r="MMJ4" s="12"/>
      <c r="MMK4" s="12"/>
      <c r="MML4" s="12"/>
      <c r="MMM4" s="12"/>
      <c r="MMN4" s="12"/>
      <c r="MMO4" s="12"/>
      <c r="MMP4" s="12"/>
      <c r="MMQ4" s="12"/>
      <c r="MMR4" s="12"/>
      <c r="MMS4" s="12"/>
      <c r="MMT4" s="12"/>
      <c r="MMU4" s="12"/>
      <c r="MMV4" s="12"/>
      <c r="MMW4" s="12"/>
      <c r="MMX4" s="12"/>
      <c r="MMY4" s="12"/>
      <c r="MMZ4" s="12"/>
      <c r="MNA4" s="12"/>
      <c r="MNB4" s="12"/>
      <c r="MNC4" s="12"/>
      <c r="MND4" s="12"/>
      <c r="MNE4" s="12"/>
      <c r="MNF4" s="12"/>
      <c r="MNG4" s="12"/>
      <c r="MNH4" s="12"/>
      <c r="MNI4" s="12"/>
      <c r="MNJ4" s="12"/>
      <c r="MNK4" s="12"/>
      <c r="MNL4" s="12"/>
      <c r="MNM4" s="12"/>
      <c r="MNN4" s="12"/>
      <c r="MNO4" s="12"/>
      <c r="MNP4" s="12"/>
      <c r="MNQ4" s="12"/>
      <c r="MNR4" s="12"/>
      <c r="MNS4" s="12"/>
      <c r="MNT4" s="12"/>
      <c r="MNU4" s="12"/>
      <c r="MNV4" s="12"/>
      <c r="MNW4" s="12"/>
      <c r="MNX4" s="12"/>
      <c r="MNY4" s="12"/>
      <c r="MNZ4" s="12"/>
      <c r="MOA4" s="12"/>
      <c r="MOB4" s="12"/>
      <c r="MOC4" s="12"/>
      <c r="MOD4" s="12"/>
      <c r="MOE4" s="12"/>
      <c r="MOF4" s="12"/>
      <c r="MOG4" s="12"/>
      <c r="MOH4" s="12"/>
      <c r="MOI4" s="12"/>
      <c r="MOJ4" s="12"/>
      <c r="MOK4" s="12"/>
      <c r="MOL4" s="12"/>
      <c r="MOM4" s="12"/>
      <c r="MON4" s="12"/>
      <c r="MOO4" s="12"/>
      <c r="MOP4" s="12"/>
      <c r="MOQ4" s="12"/>
      <c r="MOR4" s="12"/>
      <c r="MOS4" s="12"/>
      <c r="MOT4" s="12"/>
      <c r="MOU4" s="12"/>
      <c r="MOV4" s="12"/>
      <c r="MOW4" s="12"/>
      <c r="MOX4" s="12"/>
      <c r="MOY4" s="12"/>
      <c r="MOZ4" s="12"/>
      <c r="MPA4" s="12"/>
      <c r="MPB4" s="12"/>
      <c r="MPC4" s="12"/>
      <c r="MPD4" s="12"/>
      <c r="MPE4" s="12"/>
      <c r="MPF4" s="12"/>
      <c r="MPG4" s="12"/>
      <c r="MPH4" s="12"/>
      <c r="MPI4" s="12"/>
      <c r="MPJ4" s="12"/>
      <c r="MPK4" s="12"/>
      <c r="MPL4" s="12"/>
      <c r="MPM4" s="12"/>
      <c r="MPN4" s="12"/>
      <c r="MPO4" s="12"/>
      <c r="MPP4" s="12"/>
      <c r="MPQ4" s="12"/>
      <c r="MPR4" s="12"/>
      <c r="MPS4" s="12"/>
      <c r="MPT4" s="12"/>
      <c r="MPU4" s="12"/>
      <c r="MPV4" s="12"/>
      <c r="MPW4" s="12"/>
      <c r="MPX4" s="12"/>
      <c r="MPY4" s="12"/>
      <c r="MPZ4" s="12"/>
      <c r="MQA4" s="12"/>
      <c r="MQB4" s="12"/>
      <c r="MQC4" s="12"/>
      <c r="MQD4" s="12"/>
      <c r="MQE4" s="12"/>
      <c r="MQF4" s="12"/>
      <c r="MQG4" s="12"/>
      <c r="MQH4" s="12"/>
      <c r="MQI4" s="12"/>
      <c r="MQJ4" s="12"/>
      <c r="MQK4" s="12"/>
      <c r="MQL4" s="12"/>
      <c r="MQM4" s="12"/>
      <c r="MQN4" s="12"/>
      <c r="MQO4" s="12"/>
      <c r="MQP4" s="12"/>
      <c r="MQQ4" s="12"/>
      <c r="MQR4" s="12"/>
      <c r="MQS4" s="12"/>
      <c r="MQT4" s="12"/>
      <c r="MQU4" s="12"/>
      <c r="MQV4" s="12"/>
      <c r="MQW4" s="12"/>
      <c r="MQX4" s="12"/>
      <c r="MQY4" s="12"/>
      <c r="MQZ4" s="12"/>
      <c r="MRA4" s="12"/>
      <c r="MRB4" s="12"/>
      <c r="MRC4" s="12"/>
      <c r="MRD4" s="12"/>
      <c r="MRE4" s="12"/>
      <c r="MRF4" s="12"/>
      <c r="MRG4" s="12"/>
      <c r="MRH4" s="12"/>
      <c r="MRI4" s="12"/>
      <c r="MRJ4" s="12"/>
      <c r="MRK4" s="12"/>
      <c r="MRL4" s="12"/>
      <c r="MRM4" s="12"/>
      <c r="MRN4" s="12"/>
      <c r="MRO4" s="12"/>
      <c r="MRP4" s="12"/>
      <c r="MRQ4" s="12"/>
      <c r="MRR4" s="12"/>
      <c r="MRS4" s="12"/>
      <c r="MRT4" s="12"/>
      <c r="MRU4" s="12"/>
      <c r="MRV4" s="12"/>
      <c r="MRW4" s="12"/>
      <c r="MRX4" s="12"/>
      <c r="MRY4" s="12"/>
      <c r="MRZ4" s="12"/>
      <c r="MSA4" s="12"/>
      <c r="MSB4" s="12"/>
      <c r="MSC4" s="12"/>
      <c r="MSD4" s="12"/>
      <c r="MSE4" s="12"/>
      <c r="MSF4" s="12"/>
      <c r="MSG4" s="12"/>
      <c r="MSH4" s="12"/>
      <c r="MSI4" s="12"/>
      <c r="MSJ4" s="12"/>
      <c r="MSK4" s="12"/>
      <c r="MSL4" s="12"/>
      <c r="MSM4" s="12"/>
      <c r="MSN4" s="12"/>
      <c r="MSO4" s="12"/>
      <c r="MSP4" s="12"/>
      <c r="MSQ4" s="12"/>
      <c r="MSR4" s="12"/>
      <c r="MSS4" s="12"/>
      <c r="MST4" s="12"/>
      <c r="MSU4" s="12"/>
      <c r="MSV4" s="12"/>
      <c r="MSW4" s="12"/>
      <c r="MSX4" s="12"/>
      <c r="MSY4" s="12"/>
      <c r="MSZ4" s="12"/>
      <c r="MTA4" s="12"/>
      <c r="MTB4" s="12"/>
      <c r="MTC4" s="12"/>
      <c r="MTD4" s="12"/>
      <c r="MTE4" s="12"/>
      <c r="MTF4" s="12"/>
      <c r="MTG4" s="12"/>
      <c r="MTH4" s="12"/>
      <c r="MTI4" s="12"/>
      <c r="MTJ4" s="12"/>
      <c r="MTK4" s="12"/>
      <c r="MTL4" s="12"/>
      <c r="MTM4" s="12"/>
      <c r="MTN4" s="12"/>
      <c r="MTO4" s="12"/>
      <c r="MTP4" s="12"/>
      <c r="MTQ4" s="12"/>
      <c r="MTR4" s="12"/>
      <c r="MTS4" s="12"/>
      <c r="MTT4" s="12"/>
      <c r="MTU4" s="12"/>
      <c r="MTV4" s="12"/>
      <c r="MTW4" s="12"/>
      <c r="MTX4" s="12"/>
      <c r="MTY4" s="12"/>
      <c r="MTZ4" s="12"/>
      <c r="MUA4" s="12"/>
      <c r="MUB4" s="12"/>
      <c r="MUC4" s="12"/>
      <c r="MUD4" s="12"/>
      <c r="MUE4" s="12"/>
      <c r="MUF4" s="12"/>
      <c r="MUG4" s="12"/>
      <c r="MUH4" s="12"/>
      <c r="MUI4" s="12"/>
      <c r="MUJ4" s="12"/>
      <c r="MUK4" s="12"/>
      <c r="MUL4" s="12"/>
      <c r="MUM4" s="12"/>
      <c r="MUN4" s="12"/>
      <c r="MUO4" s="12"/>
      <c r="MUP4" s="12"/>
      <c r="MUQ4" s="12"/>
      <c r="MUR4" s="12"/>
      <c r="MUS4" s="12"/>
      <c r="MUT4" s="12"/>
      <c r="MUU4" s="12"/>
      <c r="MUV4" s="12"/>
      <c r="MUW4" s="12"/>
      <c r="MUX4" s="12"/>
      <c r="MUY4" s="12"/>
      <c r="MUZ4" s="12"/>
      <c r="MVA4" s="12"/>
      <c r="MVB4" s="12"/>
      <c r="MVC4" s="12"/>
      <c r="MVD4" s="12"/>
      <c r="MVE4" s="12"/>
      <c r="MVF4" s="12"/>
      <c r="MVG4" s="12"/>
      <c r="MVH4" s="12"/>
      <c r="MVI4" s="12"/>
      <c r="MVJ4" s="12"/>
      <c r="MVK4" s="12"/>
      <c r="MVL4" s="12"/>
      <c r="MVM4" s="12"/>
      <c r="MVN4" s="12"/>
      <c r="MVO4" s="12"/>
      <c r="MVP4" s="12"/>
      <c r="MVQ4" s="12"/>
      <c r="MVR4" s="12"/>
      <c r="MVS4" s="12"/>
      <c r="MVT4" s="12"/>
      <c r="MVU4" s="12"/>
      <c r="MVV4" s="12"/>
      <c r="MVW4" s="12"/>
      <c r="MVX4" s="12"/>
      <c r="MVY4" s="12"/>
      <c r="MVZ4" s="12"/>
      <c r="MWA4" s="12"/>
      <c r="MWB4" s="12"/>
      <c r="MWC4" s="12"/>
      <c r="MWD4" s="12"/>
      <c r="MWE4" s="12"/>
      <c r="MWF4" s="12"/>
      <c r="MWG4" s="12"/>
      <c r="MWH4" s="12"/>
      <c r="MWI4" s="12"/>
      <c r="MWJ4" s="12"/>
      <c r="MWK4" s="12"/>
      <c r="MWL4" s="12"/>
      <c r="MWM4" s="12"/>
      <c r="MWN4" s="12"/>
      <c r="MWO4" s="12"/>
      <c r="MWP4" s="12"/>
      <c r="MWQ4" s="12"/>
      <c r="MWR4" s="12"/>
      <c r="MWS4" s="12"/>
      <c r="MWT4" s="12"/>
      <c r="MWU4" s="12"/>
      <c r="MWV4" s="12"/>
      <c r="MWW4" s="12"/>
      <c r="MWX4" s="12"/>
      <c r="MWY4" s="12"/>
      <c r="MWZ4" s="12"/>
      <c r="MXA4" s="12"/>
      <c r="MXB4" s="12"/>
      <c r="MXC4" s="12"/>
      <c r="MXD4" s="12"/>
      <c r="MXE4" s="12"/>
      <c r="MXF4" s="12"/>
      <c r="MXG4" s="12"/>
      <c r="MXH4" s="12"/>
      <c r="MXI4" s="12"/>
      <c r="MXJ4" s="12"/>
      <c r="MXK4" s="12"/>
      <c r="MXL4" s="12"/>
      <c r="MXM4" s="12"/>
      <c r="MXN4" s="12"/>
      <c r="MXO4" s="12"/>
      <c r="MXP4" s="12"/>
      <c r="MXQ4" s="12"/>
      <c r="MXR4" s="12"/>
      <c r="MXS4" s="12"/>
      <c r="MXT4" s="12"/>
      <c r="MXU4" s="12"/>
      <c r="MXV4" s="12"/>
      <c r="MXW4" s="12"/>
      <c r="MXX4" s="12"/>
      <c r="MXY4" s="12"/>
      <c r="MXZ4" s="12"/>
      <c r="MYA4" s="12"/>
      <c r="MYB4" s="12"/>
      <c r="MYC4" s="12"/>
      <c r="MYD4" s="12"/>
      <c r="MYE4" s="12"/>
      <c r="MYF4" s="12"/>
      <c r="MYG4" s="12"/>
      <c r="MYH4" s="12"/>
      <c r="MYI4" s="12"/>
      <c r="MYJ4" s="12"/>
      <c r="MYK4" s="12"/>
      <c r="MYL4" s="12"/>
      <c r="MYM4" s="12"/>
      <c r="MYN4" s="12"/>
      <c r="MYO4" s="12"/>
      <c r="MYP4" s="12"/>
      <c r="MYQ4" s="12"/>
      <c r="MYR4" s="12"/>
      <c r="MYS4" s="12"/>
      <c r="MYT4" s="12"/>
      <c r="MYU4" s="12"/>
      <c r="MYV4" s="12"/>
      <c r="MYW4" s="12"/>
      <c r="MYX4" s="12"/>
      <c r="MYY4" s="12"/>
      <c r="MYZ4" s="12"/>
      <c r="MZA4" s="12"/>
      <c r="MZB4" s="12"/>
      <c r="MZC4" s="12"/>
      <c r="MZD4" s="12"/>
      <c r="MZE4" s="12"/>
      <c r="MZF4" s="12"/>
      <c r="MZG4" s="12"/>
      <c r="MZH4" s="12"/>
      <c r="MZI4" s="12"/>
      <c r="MZJ4" s="12"/>
      <c r="MZK4" s="12"/>
      <c r="MZL4" s="12"/>
      <c r="MZM4" s="12"/>
      <c r="MZN4" s="12"/>
      <c r="MZO4" s="12"/>
      <c r="MZP4" s="12"/>
      <c r="MZQ4" s="12"/>
      <c r="MZR4" s="12"/>
      <c r="MZS4" s="12"/>
      <c r="MZT4" s="12"/>
      <c r="MZU4" s="12"/>
      <c r="MZV4" s="12"/>
      <c r="MZW4" s="12"/>
      <c r="MZX4" s="12"/>
      <c r="MZY4" s="12"/>
      <c r="MZZ4" s="12"/>
      <c r="NAA4" s="12"/>
      <c r="NAB4" s="12"/>
      <c r="NAC4" s="12"/>
      <c r="NAD4" s="12"/>
      <c r="NAE4" s="12"/>
      <c r="NAF4" s="12"/>
      <c r="NAG4" s="12"/>
      <c r="NAH4" s="12"/>
      <c r="NAI4" s="12"/>
      <c r="NAJ4" s="12"/>
      <c r="NAK4" s="12"/>
      <c r="NAL4" s="12"/>
      <c r="NAM4" s="12"/>
      <c r="NAN4" s="12"/>
      <c r="NAO4" s="12"/>
      <c r="NAP4" s="12"/>
      <c r="NAQ4" s="12"/>
      <c r="NAR4" s="12"/>
      <c r="NAS4" s="12"/>
      <c r="NAT4" s="12"/>
      <c r="NAU4" s="12"/>
      <c r="NAV4" s="12"/>
      <c r="NAW4" s="12"/>
      <c r="NAX4" s="12"/>
      <c r="NAY4" s="12"/>
      <c r="NAZ4" s="12"/>
      <c r="NBA4" s="12"/>
      <c r="NBB4" s="12"/>
      <c r="NBC4" s="12"/>
      <c r="NBD4" s="12"/>
      <c r="NBE4" s="12"/>
      <c r="NBF4" s="12"/>
      <c r="NBG4" s="12"/>
      <c r="NBH4" s="12"/>
      <c r="NBI4" s="12"/>
      <c r="NBJ4" s="12"/>
      <c r="NBK4" s="12"/>
      <c r="NBL4" s="12"/>
      <c r="NBM4" s="12"/>
      <c r="NBN4" s="12"/>
      <c r="NBO4" s="12"/>
      <c r="NBP4" s="12"/>
      <c r="NBQ4" s="12"/>
      <c r="NBR4" s="12"/>
      <c r="NBS4" s="12"/>
      <c r="NBT4" s="12"/>
      <c r="NBU4" s="12"/>
      <c r="NBV4" s="12"/>
      <c r="NBW4" s="12"/>
      <c r="NBX4" s="12"/>
      <c r="NBY4" s="12"/>
      <c r="NBZ4" s="12"/>
      <c r="NCA4" s="12"/>
      <c r="NCB4" s="12"/>
      <c r="NCC4" s="12"/>
      <c r="NCD4" s="12"/>
      <c r="NCE4" s="12"/>
      <c r="NCF4" s="12"/>
      <c r="NCG4" s="12"/>
      <c r="NCH4" s="12"/>
      <c r="NCI4" s="12"/>
      <c r="NCJ4" s="12"/>
      <c r="NCK4" s="12"/>
      <c r="NCL4" s="12"/>
      <c r="NCM4" s="12"/>
      <c r="NCN4" s="12"/>
      <c r="NCO4" s="12"/>
      <c r="NCP4" s="12"/>
      <c r="NCQ4" s="12"/>
      <c r="NCR4" s="12"/>
      <c r="NCS4" s="12"/>
      <c r="NCT4" s="12"/>
      <c r="NCU4" s="12"/>
      <c r="NCV4" s="12"/>
      <c r="NCW4" s="12"/>
      <c r="NCX4" s="12"/>
      <c r="NCY4" s="12"/>
      <c r="NCZ4" s="12"/>
      <c r="NDA4" s="12"/>
      <c r="NDB4" s="12"/>
      <c r="NDC4" s="12"/>
      <c r="NDD4" s="12"/>
      <c r="NDE4" s="12"/>
      <c r="NDF4" s="12"/>
      <c r="NDG4" s="12"/>
      <c r="NDH4" s="12"/>
      <c r="NDI4" s="12"/>
      <c r="NDJ4" s="12"/>
      <c r="NDK4" s="12"/>
      <c r="NDL4" s="12"/>
      <c r="NDM4" s="12"/>
      <c r="NDN4" s="12"/>
      <c r="NDO4" s="12"/>
      <c r="NDP4" s="12"/>
      <c r="NDQ4" s="12"/>
      <c r="NDR4" s="12"/>
      <c r="NDS4" s="12"/>
      <c r="NDT4" s="12"/>
      <c r="NDU4" s="12"/>
      <c r="NDV4" s="12"/>
      <c r="NDW4" s="12"/>
      <c r="NDX4" s="12"/>
      <c r="NDY4" s="12"/>
      <c r="NDZ4" s="12"/>
      <c r="NEA4" s="12"/>
      <c r="NEB4" s="12"/>
      <c r="NEC4" s="12"/>
      <c r="NED4" s="12"/>
      <c r="NEE4" s="12"/>
      <c r="NEF4" s="12"/>
      <c r="NEG4" s="12"/>
      <c r="NEH4" s="12"/>
      <c r="NEI4" s="12"/>
      <c r="NEJ4" s="12"/>
      <c r="NEK4" s="12"/>
      <c r="NEL4" s="12"/>
      <c r="NEM4" s="12"/>
      <c r="NEN4" s="12"/>
      <c r="NEO4" s="12"/>
      <c r="NEP4" s="12"/>
      <c r="NEQ4" s="12"/>
      <c r="NER4" s="12"/>
      <c r="NES4" s="12"/>
      <c r="NET4" s="12"/>
      <c r="NEU4" s="12"/>
      <c r="NEV4" s="12"/>
      <c r="NEW4" s="12"/>
      <c r="NEX4" s="12"/>
      <c r="NEY4" s="12"/>
      <c r="NEZ4" s="12"/>
      <c r="NFA4" s="12"/>
      <c r="NFB4" s="12"/>
      <c r="NFC4" s="12"/>
      <c r="NFD4" s="12"/>
      <c r="NFE4" s="12"/>
      <c r="NFF4" s="12"/>
      <c r="NFG4" s="12"/>
      <c r="NFH4" s="12"/>
      <c r="NFI4" s="12"/>
      <c r="NFJ4" s="12"/>
      <c r="NFK4" s="12"/>
      <c r="NFL4" s="12"/>
      <c r="NFM4" s="12"/>
      <c r="NFN4" s="12"/>
      <c r="NFO4" s="12"/>
      <c r="NFP4" s="12"/>
      <c r="NFQ4" s="12"/>
      <c r="NFR4" s="12"/>
      <c r="NFS4" s="12"/>
      <c r="NFT4" s="12"/>
      <c r="NFU4" s="12"/>
      <c r="NFV4" s="12"/>
      <c r="NFW4" s="12"/>
      <c r="NFX4" s="12"/>
      <c r="NFY4" s="12"/>
      <c r="NFZ4" s="12"/>
      <c r="NGA4" s="12"/>
      <c r="NGB4" s="12"/>
      <c r="NGC4" s="12"/>
      <c r="NGD4" s="12"/>
      <c r="NGE4" s="12"/>
      <c r="NGF4" s="12"/>
      <c r="NGG4" s="12"/>
      <c r="NGH4" s="12"/>
      <c r="NGI4" s="12"/>
      <c r="NGJ4" s="12"/>
      <c r="NGK4" s="12"/>
      <c r="NGL4" s="12"/>
      <c r="NGM4" s="12"/>
      <c r="NGN4" s="12"/>
      <c r="NGO4" s="12"/>
      <c r="NGP4" s="12"/>
      <c r="NGQ4" s="12"/>
      <c r="NGR4" s="12"/>
      <c r="NGS4" s="12"/>
      <c r="NGT4" s="12"/>
      <c r="NGU4" s="12"/>
      <c r="NGV4" s="12"/>
      <c r="NGW4" s="12"/>
      <c r="NGX4" s="12"/>
      <c r="NGY4" s="12"/>
      <c r="NGZ4" s="12"/>
      <c r="NHA4" s="12"/>
      <c r="NHB4" s="12"/>
      <c r="NHC4" s="12"/>
      <c r="NHD4" s="12"/>
      <c r="NHE4" s="12"/>
      <c r="NHF4" s="12"/>
      <c r="NHG4" s="12"/>
      <c r="NHH4" s="12"/>
      <c r="NHI4" s="12"/>
      <c r="NHJ4" s="12"/>
      <c r="NHK4" s="12"/>
      <c r="NHL4" s="12"/>
      <c r="NHM4" s="12"/>
      <c r="NHN4" s="12"/>
      <c r="NHO4" s="12"/>
      <c r="NHP4" s="12"/>
      <c r="NHQ4" s="12"/>
      <c r="NHR4" s="12"/>
      <c r="NHS4" s="12"/>
      <c r="NHT4" s="12"/>
      <c r="NHU4" s="12"/>
      <c r="NHV4" s="12"/>
      <c r="NHW4" s="12"/>
      <c r="NHX4" s="12"/>
      <c r="NHY4" s="12"/>
      <c r="NHZ4" s="12"/>
      <c r="NIA4" s="12"/>
      <c r="NIB4" s="12"/>
      <c r="NIC4" s="12"/>
      <c r="NID4" s="12"/>
      <c r="NIE4" s="12"/>
      <c r="NIF4" s="12"/>
      <c r="NIG4" s="12"/>
      <c r="NIH4" s="12"/>
      <c r="NII4" s="12"/>
      <c r="NIJ4" s="12"/>
      <c r="NIK4" s="12"/>
      <c r="NIL4" s="12"/>
      <c r="NIM4" s="12"/>
      <c r="NIN4" s="12"/>
      <c r="NIO4" s="12"/>
      <c r="NIP4" s="12"/>
      <c r="NIQ4" s="12"/>
      <c r="NIR4" s="12"/>
      <c r="NIS4" s="12"/>
      <c r="NIT4" s="12"/>
      <c r="NIU4" s="12"/>
      <c r="NIV4" s="12"/>
      <c r="NIW4" s="12"/>
      <c r="NIX4" s="12"/>
      <c r="NIY4" s="12"/>
      <c r="NIZ4" s="12"/>
      <c r="NJA4" s="12"/>
      <c r="NJB4" s="12"/>
      <c r="NJC4" s="12"/>
      <c r="NJD4" s="12"/>
      <c r="NJE4" s="12"/>
      <c r="NJF4" s="12"/>
      <c r="NJG4" s="12"/>
      <c r="NJH4" s="12"/>
      <c r="NJI4" s="12"/>
      <c r="NJJ4" s="12"/>
      <c r="NJK4" s="12"/>
      <c r="NJL4" s="12"/>
      <c r="NJM4" s="12"/>
      <c r="NJN4" s="12"/>
      <c r="NJO4" s="12"/>
      <c r="NJP4" s="12"/>
      <c r="NJQ4" s="12"/>
      <c r="NJR4" s="12"/>
      <c r="NJS4" s="12"/>
      <c r="NJT4" s="12"/>
      <c r="NJU4" s="12"/>
      <c r="NJV4" s="12"/>
      <c r="NJW4" s="12"/>
      <c r="NJX4" s="12"/>
      <c r="NJY4" s="12"/>
      <c r="NJZ4" s="12"/>
      <c r="NKA4" s="12"/>
      <c r="NKB4" s="12"/>
      <c r="NKC4" s="12"/>
      <c r="NKD4" s="12"/>
      <c r="NKE4" s="12"/>
      <c r="NKF4" s="12"/>
      <c r="NKG4" s="12"/>
      <c r="NKH4" s="12"/>
      <c r="NKI4" s="12"/>
      <c r="NKJ4" s="12"/>
      <c r="NKK4" s="12"/>
      <c r="NKL4" s="12"/>
      <c r="NKM4" s="12"/>
      <c r="NKN4" s="12"/>
      <c r="NKO4" s="12"/>
      <c r="NKP4" s="12"/>
      <c r="NKQ4" s="12"/>
      <c r="NKR4" s="12"/>
      <c r="NKS4" s="12"/>
      <c r="NKT4" s="12"/>
      <c r="NKU4" s="12"/>
      <c r="NKV4" s="12"/>
      <c r="NKW4" s="12"/>
      <c r="NKX4" s="12"/>
      <c r="NKY4" s="12"/>
      <c r="NKZ4" s="12"/>
      <c r="NLA4" s="12"/>
      <c r="NLB4" s="12"/>
      <c r="NLC4" s="12"/>
      <c r="NLD4" s="12"/>
      <c r="NLE4" s="12"/>
      <c r="NLF4" s="12"/>
      <c r="NLG4" s="12"/>
      <c r="NLH4" s="12"/>
      <c r="NLI4" s="12"/>
      <c r="NLJ4" s="12"/>
      <c r="NLK4" s="12"/>
      <c r="NLL4" s="12"/>
      <c r="NLM4" s="12"/>
      <c r="NLN4" s="12"/>
      <c r="NLO4" s="12"/>
      <c r="NLP4" s="12"/>
      <c r="NLQ4" s="12"/>
      <c r="NLR4" s="12"/>
      <c r="NLS4" s="12"/>
      <c r="NLT4" s="12"/>
      <c r="NLU4" s="12"/>
      <c r="NLV4" s="12"/>
      <c r="NLW4" s="12"/>
      <c r="NLX4" s="12"/>
      <c r="NLY4" s="12"/>
      <c r="NLZ4" s="12"/>
      <c r="NMA4" s="12"/>
      <c r="NMB4" s="12"/>
      <c r="NMC4" s="12"/>
      <c r="NMD4" s="12"/>
      <c r="NME4" s="12"/>
      <c r="NMF4" s="12"/>
      <c r="NMG4" s="12"/>
      <c r="NMH4" s="12"/>
      <c r="NMI4" s="12"/>
      <c r="NMJ4" s="12"/>
      <c r="NMK4" s="12"/>
      <c r="NML4" s="12"/>
      <c r="NMM4" s="12"/>
      <c r="NMN4" s="12"/>
      <c r="NMO4" s="12"/>
      <c r="NMP4" s="12"/>
      <c r="NMQ4" s="12"/>
      <c r="NMR4" s="12"/>
      <c r="NMS4" s="12"/>
      <c r="NMT4" s="12"/>
      <c r="NMU4" s="12"/>
      <c r="NMV4" s="12"/>
      <c r="NMW4" s="12"/>
      <c r="NMX4" s="12"/>
      <c r="NMY4" s="12"/>
      <c r="NMZ4" s="12"/>
      <c r="NNA4" s="12"/>
      <c r="NNB4" s="12"/>
      <c r="NNC4" s="12"/>
      <c r="NND4" s="12"/>
      <c r="NNE4" s="12"/>
      <c r="NNF4" s="12"/>
      <c r="NNG4" s="12"/>
      <c r="NNH4" s="12"/>
      <c r="NNI4" s="12"/>
      <c r="NNJ4" s="12"/>
      <c r="NNK4" s="12"/>
      <c r="NNL4" s="12"/>
      <c r="NNM4" s="12"/>
      <c r="NNN4" s="12"/>
      <c r="NNO4" s="12"/>
      <c r="NNP4" s="12"/>
      <c r="NNQ4" s="12"/>
      <c r="NNR4" s="12"/>
      <c r="NNS4" s="12"/>
      <c r="NNT4" s="12"/>
      <c r="NNU4" s="12"/>
      <c r="NNV4" s="12"/>
      <c r="NNW4" s="12"/>
      <c r="NNX4" s="12"/>
      <c r="NNY4" s="12"/>
      <c r="NNZ4" s="12"/>
      <c r="NOA4" s="12"/>
      <c r="NOB4" s="12"/>
      <c r="NOC4" s="12"/>
      <c r="NOD4" s="12"/>
      <c r="NOE4" s="12"/>
      <c r="NOF4" s="12"/>
      <c r="NOG4" s="12"/>
      <c r="NOH4" s="12"/>
      <c r="NOI4" s="12"/>
      <c r="NOJ4" s="12"/>
      <c r="NOK4" s="12"/>
      <c r="NOL4" s="12"/>
      <c r="NOM4" s="12"/>
      <c r="NON4" s="12"/>
      <c r="NOO4" s="12"/>
      <c r="NOP4" s="12"/>
      <c r="NOQ4" s="12"/>
      <c r="NOR4" s="12"/>
      <c r="NOS4" s="12"/>
      <c r="NOT4" s="12"/>
      <c r="NOU4" s="12"/>
      <c r="NOV4" s="12"/>
      <c r="NOW4" s="12"/>
      <c r="NOX4" s="12"/>
      <c r="NOY4" s="12"/>
      <c r="NOZ4" s="12"/>
      <c r="NPA4" s="12"/>
      <c r="NPB4" s="12"/>
      <c r="NPC4" s="12"/>
      <c r="NPD4" s="12"/>
      <c r="NPE4" s="12"/>
      <c r="NPF4" s="12"/>
      <c r="NPG4" s="12"/>
      <c r="NPH4" s="12"/>
      <c r="NPI4" s="12"/>
      <c r="NPJ4" s="12"/>
      <c r="NPK4" s="12"/>
      <c r="NPL4" s="12"/>
      <c r="NPM4" s="12"/>
      <c r="NPN4" s="12"/>
      <c r="NPO4" s="12"/>
      <c r="NPP4" s="12"/>
      <c r="NPQ4" s="12"/>
      <c r="NPR4" s="12"/>
      <c r="NPS4" s="12"/>
      <c r="NPT4" s="12"/>
      <c r="NPU4" s="12"/>
      <c r="NPV4" s="12"/>
      <c r="NPW4" s="12"/>
      <c r="NPX4" s="12"/>
      <c r="NPY4" s="12"/>
      <c r="NPZ4" s="12"/>
      <c r="NQA4" s="12"/>
      <c r="NQB4" s="12"/>
      <c r="NQC4" s="12"/>
      <c r="NQD4" s="12"/>
      <c r="NQE4" s="12"/>
      <c r="NQF4" s="12"/>
      <c r="NQG4" s="12"/>
      <c r="NQH4" s="12"/>
      <c r="NQI4" s="12"/>
      <c r="NQJ4" s="12"/>
      <c r="NQK4" s="12"/>
      <c r="NQL4" s="12"/>
      <c r="NQM4" s="12"/>
      <c r="NQN4" s="12"/>
      <c r="NQO4" s="12"/>
      <c r="NQP4" s="12"/>
      <c r="NQQ4" s="12"/>
      <c r="NQR4" s="12"/>
      <c r="NQS4" s="12"/>
      <c r="NQT4" s="12"/>
      <c r="NQU4" s="12"/>
      <c r="NQV4" s="12"/>
      <c r="NQW4" s="12"/>
      <c r="NQX4" s="12"/>
      <c r="NQY4" s="12"/>
      <c r="NQZ4" s="12"/>
      <c r="NRA4" s="12"/>
      <c r="NRB4" s="12"/>
      <c r="NRC4" s="12"/>
      <c r="NRD4" s="12"/>
      <c r="NRE4" s="12"/>
      <c r="NRF4" s="12"/>
      <c r="NRG4" s="12"/>
      <c r="NRH4" s="12"/>
      <c r="NRI4" s="12"/>
      <c r="NRJ4" s="12"/>
      <c r="NRK4" s="12"/>
      <c r="NRL4" s="12"/>
      <c r="NRM4" s="12"/>
      <c r="NRN4" s="12"/>
      <c r="NRO4" s="12"/>
      <c r="NRP4" s="12"/>
      <c r="NRQ4" s="12"/>
      <c r="NRR4" s="12"/>
      <c r="NRS4" s="12"/>
      <c r="NRT4" s="12"/>
      <c r="NRU4" s="12"/>
      <c r="NRV4" s="12"/>
      <c r="NRW4" s="12"/>
      <c r="NRX4" s="12"/>
      <c r="NRY4" s="12"/>
      <c r="NRZ4" s="12"/>
      <c r="NSA4" s="12"/>
      <c r="NSB4" s="12"/>
      <c r="NSC4" s="12"/>
      <c r="NSD4" s="12"/>
      <c r="NSE4" s="12"/>
      <c r="NSF4" s="12"/>
      <c r="NSG4" s="12"/>
      <c r="NSH4" s="12"/>
      <c r="NSI4" s="12"/>
      <c r="NSJ4" s="12"/>
      <c r="NSK4" s="12"/>
      <c r="NSL4" s="12"/>
      <c r="NSM4" s="12"/>
      <c r="NSN4" s="12"/>
      <c r="NSO4" s="12"/>
      <c r="NSP4" s="12"/>
      <c r="NSQ4" s="12"/>
      <c r="NSR4" s="12"/>
      <c r="NSS4" s="12"/>
      <c r="NST4" s="12"/>
      <c r="NSU4" s="12"/>
      <c r="NSV4" s="12"/>
      <c r="NSW4" s="12"/>
      <c r="NSX4" s="12"/>
      <c r="NSY4" s="12"/>
      <c r="NSZ4" s="12"/>
      <c r="NTA4" s="12"/>
      <c r="NTB4" s="12"/>
      <c r="NTC4" s="12"/>
      <c r="NTD4" s="12"/>
      <c r="NTE4" s="12"/>
      <c r="NTF4" s="12"/>
      <c r="NTG4" s="12"/>
      <c r="NTH4" s="12"/>
      <c r="NTI4" s="12"/>
      <c r="NTJ4" s="12"/>
      <c r="NTK4" s="12"/>
      <c r="NTL4" s="12"/>
      <c r="NTM4" s="12"/>
      <c r="NTN4" s="12"/>
      <c r="NTO4" s="12"/>
      <c r="NTP4" s="12"/>
      <c r="NTQ4" s="12"/>
      <c r="NTR4" s="12"/>
      <c r="NTS4" s="12"/>
      <c r="NTT4" s="12"/>
      <c r="NTU4" s="12"/>
      <c r="NTV4" s="12"/>
      <c r="NTW4" s="12"/>
      <c r="NTX4" s="12"/>
      <c r="NTY4" s="12"/>
      <c r="NTZ4" s="12"/>
      <c r="NUA4" s="12"/>
      <c r="NUB4" s="12"/>
      <c r="NUC4" s="12"/>
      <c r="NUD4" s="12"/>
      <c r="NUE4" s="12"/>
      <c r="NUF4" s="12"/>
      <c r="NUG4" s="12"/>
      <c r="NUH4" s="12"/>
      <c r="NUI4" s="12"/>
      <c r="NUJ4" s="12"/>
      <c r="NUK4" s="12"/>
      <c r="NUL4" s="12"/>
      <c r="NUM4" s="12"/>
      <c r="NUN4" s="12"/>
      <c r="NUO4" s="12"/>
      <c r="NUP4" s="12"/>
      <c r="NUQ4" s="12"/>
      <c r="NUR4" s="12"/>
      <c r="NUS4" s="12"/>
      <c r="NUT4" s="12"/>
      <c r="NUU4" s="12"/>
      <c r="NUV4" s="12"/>
      <c r="NUW4" s="12"/>
      <c r="NUX4" s="12"/>
      <c r="NUY4" s="12"/>
      <c r="NUZ4" s="12"/>
      <c r="NVA4" s="12"/>
      <c r="NVB4" s="12"/>
      <c r="NVC4" s="12"/>
      <c r="NVD4" s="12"/>
      <c r="NVE4" s="12"/>
      <c r="NVF4" s="12"/>
      <c r="NVG4" s="12"/>
      <c r="NVH4" s="12"/>
      <c r="NVI4" s="12"/>
      <c r="NVJ4" s="12"/>
      <c r="NVK4" s="12"/>
      <c r="NVL4" s="12"/>
      <c r="NVM4" s="12"/>
      <c r="NVN4" s="12"/>
      <c r="NVO4" s="12"/>
      <c r="NVP4" s="12"/>
      <c r="NVQ4" s="12"/>
      <c r="NVR4" s="12"/>
      <c r="NVS4" s="12"/>
      <c r="NVT4" s="12"/>
      <c r="NVU4" s="12"/>
      <c r="NVV4" s="12"/>
      <c r="NVW4" s="12"/>
      <c r="NVX4" s="12"/>
      <c r="NVY4" s="12"/>
      <c r="NVZ4" s="12"/>
      <c r="NWA4" s="12"/>
      <c r="NWB4" s="12"/>
      <c r="NWC4" s="12"/>
      <c r="NWD4" s="12"/>
      <c r="NWE4" s="12"/>
      <c r="NWF4" s="12"/>
      <c r="NWG4" s="12"/>
      <c r="NWH4" s="12"/>
      <c r="NWI4" s="12"/>
      <c r="NWJ4" s="12"/>
      <c r="NWK4" s="12"/>
      <c r="NWL4" s="12"/>
      <c r="NWM4" s="12"/>
      <c r="NWN4" s="12"/>
      <c r="NWO4" s="12"/>
      <c r="NWP4" s="12"/>
      <c r="NWQ4" s="12"/>
      <c r="NWR4" s="12"/>
      <c r="NWS4" s="12"/>
      <c r="NWT4" s="12"/>
      <c r="NWU4" s="12"/>
      <c r="NWV4" s="12"/>
      <c r="NWW4" s="12"/>
      <c r="NWX4" s="12"/>
      <c r="NWY4" s="12"/>
      <c r="NWZ4" s="12"/>
      <c r="NXA4" s="12"/>
      <c r="NXB4" s="12"/>
      <c r="NXC4" s="12"/>
      <c r="NXD4" s="12"/>
      <c r="NXE4" s="12"/>
      <c r="NXF4" s="12"/>
      <c r="NXG4" s="12"/>
      <c r="NXH4" s="12"/>
      <c r="NXI4" s="12"/>
      <c r="NXJ4" s="12"/>
      <c r="NXK4" s="12"/>
      <c r="NXL4" s="12"/>
      <c r="NXM4" s="12"/>
      <c r="NXN4" s="12"/>
      <c r="NXO4" s="12"/>
      <c r="NXP4" s="12"/>
      <c r="NXQ4" s="12"/>
      <c r="NXR4" s="12"/>
      <c r="NXS4" s="12"/>
      <c r="NXT4" s="12"/>
      <c r="NXU4" s="12"/>
      <c r="NXV4" s="12"/>
      <c r="NXW4" s="12"/>
      <c r="NXX4" s="12"/>
      <c r="NXY4" s="12"/>
      <c r="NXZ4" s="12"/>
      <c r="NYA4" s="12"/>
      <c r="NYB4" s="12"/>
      <c r="NYC4" s="12"/>
      <c r="NYD4" s="12"/>
      <c r="NYE4" s="12"/>
      <c r="NYF4" s="12"/>
      <c r="NYG4" s="12"/>
      <c r="NYH4" s="12"/>
      <c r="NYI4" s="12"/>
      <c r="NYJ4" s="12"/>
      <c r="NYK4" s="12"/>
      <c r="NYL4" s="12"/>
      <c r="NYM4" s="12"/>
      <c r="NYN4" s="12"/>
      <c r="NYO4" s="12"/>
      <c r="NYP4" s="12"/>
      <c r="NYQ4" s="12"/>
      <c r="NYR4" s="12"/>
      <c r="NYS4" s="12"/>
      <c r="NYT4" s="12"/>
      <c r="NYU4" s="12"/>
      <c r="NYV4" s="12"/>
      <c r="NYW4" s="12"/>
      <c r="NYX4" s="12"/>
      <c r="NYY4" s="12"/>
      <c r="NYZ4" s="12"/>
      <c r="NZA4" s="12"/>
      <c r="NZB4" s="12"/>
      <c r="NZC4" s="12"/>
      <c r="NZD4" s="12"/>
      <c r="NZE4" s="12"/>
      <c r="NZF4" s="12"/>
      <c r="NZG4" s="12"/>
      <c r="NZH4" s="12"/>
      <c r="NZI4" s="12"/>
      <c r="NZJ4" s="12"/>
      <c r="NZK4" s="12"/>
      <c r="NZL4" s="12"/>
      <c r="NZM4" s="12"/>
      <c r="NZN4" s="12"/>
      <c r="NZO4" s="12"/>
      <c r="NZP4" s="12"/>
      <c r="NZQ4" s="12"/>
      <c r="NZR4" s="12"/>
      <c r="NZS4" s="12"/>
      <c r="NZT4" s="12"/>
      <c r="NZU4" s="12"/>
      <c r="NZV4" s="12"/>
      <c r="NZW4" s="12"/>
      <c r="NZX4" s="12"/>
      <c r="NZY4" s="12"/>
      <c r="NZZ4" s="12"/>
      <c r="OAA4" s="12"/>
      <c r="OAB4" s="12"/>
      <c r="OAC4" s="12"/>
      <c r="OAD4" s="12"/>
      <c r="OAE4" s="12"/>
      <c r="OAF4" s="12"/>
      <c r="OAG4" s="12"/>
      <c r="OAH4" s="12"/>
      <c r="OAI4" s="12"/>
      <c r="OAJ4" s="12"/>
      <c r="OAK4" s="12"/>
      <c r="OAL4" s="12"/>
      <c r="OAM4" s="12"/>
      <c r="OAN4" s="12"/>
      <c r="OAO4" s="12"/>
      <c r="OAP4" s="12"/>
      <c r="OAQ4" s="12"/>
      <c r="OAR4" s="12"/>
      <c r="OAS4" s="12"/>
      <c r="OAT4" s="12"/>
      <c r="OAU4" s="12"/>
      <c r="OAV4" s="12"/>
      <c r="OAW4" s="12"/>
      <c r="OAX4" s="12"/>
      <c r="OAY4" s="12"/>
      <c r="OAZ4" s="12"/>
      <c r="OBA4" s="12"/>
      <c r="OBB4" s="12"/>
      <c r="OBC4" s="12"/>
      <c r="OBD4" s="12"/>
      <c r="OBE4" s="12"/>
      <c r="OBF4" s="12"/>
      <c r="OBG4" s="12"/>
      <c r="OBH4" s="12"/>
      <c r="OBI4" s="12"/>
      <c r="OBJ4" s="12"/>
      <c r="OBK4" s="12"/>
      <c r="OBL4" s="12"/>
      <c r="OBM4" s="12"/>
      <c r="OBN4" s="12"/>
      <c r="OBO4" s="12"/>
      <c r="OBP4" s="12"/>
      <c r="OBQ4" s="12"/>
      <c r="OBR4" s="12"/>
      <c r="OBS4" s="12"/>
      <c r="OBT4" s="12"/>
      <c r="OBU4" s="12"/>
      <c r="OBV4" s="12"/>
      <c r="OBW4" s="12"/>
      <c r="OBX4" s="12"/>
      <c r="OBY4" s="12"/>
      <c r="OBZ4" s="12"/>
      <c r="OCA4" s="12"/>
      <c r="OCB4" s="12"/>
      <c r="OCC4" s="12"/>
      <c r="OCD4" s="12"/>
      <c r="OCE4" s="12"/>
      <c r="OCF4" s="12"/>
      <c r="OCG4" s="12"/>
      <c r="OCH4" s="12"/>
      <c r="OCI4" s="12"/>
      <c r="OCJ4" s="12"/>
      <c r="OCK4" s="12"/>
      <c r="OCL4" s="12"/>
      <c r="OCM4" s="12"/>
      <c r="OCN4" s="12"/>
      <c r="OCO4" s="12"/>
      <c r="OCP4" s="12"/>
      <c r="OCQ4" s="12"/>
      <c r="OCR4" s="12"/>
      <c r="OCS4" s="12"/>
      <c r="OCT4" s="12"/>
      <c r="OCU4" s="12"/>
      <c r="OCV4" s="12"/>
      <c r="OCW4" s="12"/>
      <c r="OCX4" s="12"/>
      <c r="OCY4" s="12"/>
      <c r="OCZ4" s="12"/>
      <c r="ODA4" s="12"/>
      <c r="ODB4" s="12"/>
      <c r="ODC4" s="12"/>
      <c r="ODD4" s="12"/>
      <c r="ODE4" s="12"/>
      <c r="ODF4" s="12"/>
      <c r="ODG4" s="12"/>
      <c r="ODH4" s="12"/>
      <c r="ODI4" s="12"/>
      <c r="ODJ4" s="12"/>
      <c r="ODK4" s="12"/>
      <c r="ODL4" s="12"/>
      <c r="ODM4" s="12"/>
      <c r="ODN4" s="12"/>
      <c r="ODO4" s="12"/>
      <c r="ODP4" s="12"/>
      <c r="ODQ4" s="12"/>
      <c r="ODR4" s="12"/>
      <c r="ODS4" s="12"/>
      <c r="ODT4" s="12"/>
      <c r="ODU4" s="12"/>
      <c r="ODV4" s="12"/>
      <c r="ODW4" s="12"/>
      <c r="ODX4" s="12"/>
      <c r="ODY4" s="12"/>
      <c r="ODZ4" s="12"/>
      <c r="OEA4" s="12"/>
      <c r="OEB4" s="12"/>
      <c r="OEC4" s="12"/>
      <c r="OED4" s="12"/>
      <c r="OEE4" s="12"/>
      <c r="OEF4" s="12"/>
      <c r="OEG4" s="12"/>
      <c r="OEH4" s="12"/>
      <c r="OEI4" s="12"/>
      <c r="OEJ4" s="12"/>
      <c r="OEK4" s="12"/>
      <c r="OEL4" s="12"/>
      <c r="OEM4" s="12"/>
      <c r="OEN4" s="12"/>
      <c r="OEO4" s="12"/>
      <c r="OEP4" s="12"/>
      <c r="OEQ4" s="12"/>
      <c r="OER4" s="12"/>
      <c r="OES4" s="12"/>
      <c r="OET4" s="12"/>
      <c r="OEU4" s="12"/>
      <c r="OEV4" s="12"/>
      <c r="OEW4" s="12"/>
      <c r="OEX4" s="12"/>
      <c r="OEY4" s="12"/>
      <c r="OEZ4" s="12"/>
      <c r="OFA4" s="12"/>
      <c r="OFB4" s="12"/>
      <c r="OFC4" s="12"/>
      <c r="OFD4" s="12"/>
      <c r="OFE4" s="12"/>
      <c r="OFF4" s="12"/>
      <c r="OFG4" s="12"/>
      <c r="OFH4" s="12"/>
      <c r="OFI4" s="12"/>
      <c r="OFJ4" s="12"/>
      <c r="OFK4" s="12"/>
      <c r="OFL4" s="12"/>
      <c r="OFM4" s="12"/>
      <c r="OFN4" s="12"/>
      <c r="OFO4" s="12"/>
      <c r="OFP4" s="12"/>
      <c r="OFQ4" s="12"/>
      <c r="OFR4" s="12"/>
      <c r="OFS4" s="12"/>
      <c r="OFT4" s="12"/>
      <c r="OFU4" s="12"/>
      <c r="OFV4" s="12"/>
      <c r="OFW4" s="12"/>
      <c r="OFX4" s="12"/>
      <c r="OFY4" s="12"/>
      <c r="OFZ4" s="12"/>
      <c r="OGA4" s="12"/>
      <c r="OGB4" s="12"/>
      <c r="OGC4" s="12"/>
      <c r="OGD4" s="12"/>
      <c r="OGE4" s="12"/>
      <c r="OGF4" s="12"/>
      <c r="OGG4" s="12"/>
      <c r="OGH4" s="12"/>
      <c r="OGI4" s="12"/>
      <c r="OGJ4" s="12"/>
      <c r="OGK4" s="12"/>
      <c r="OGL4" s="12"/>
      <c r="OGM4" s="12"/>
      <c r="OGN4" s="12"/>
      <c r="OGO4" s="12"/>
      <c r="OGP4" s="12"/>
      <c r="OGQ4" s="12"/>
      <c r="OGR4" s="12"/>
      <c r="OGS4" s="12"/>
      <c r="OGT4" s="12"/>
      <c r="OGU4" s="12"/>
      <c r="OGV4" s="12"/>
      <c r="OGW4" s="12"/>
      <c r="OGX4" s="12"/>
      <c r="OGY4" s="12"/>
      <c r="OGZ4" s="12"/>
      <c r="OHA4" s="12"/>
      <c r="OHB4" s="12"/>
      <c r="OHC4" s="12"/>
      <c r="OHD4" s="12"/>
      <c r="OHE4" s="12"/>
      <c r="OHF4" s="12"/>
      <c r="OHG4" s="12"/>
      <c r="OHH4" s="12"/>
      <c r="OHI4" s="12"/>
      <c r="OHJ4" s="12"/>
      <c r="OHK4" s="12"/>
      <c r="OHL4" s="12"/>
      <c r="OHM4" s="12"/>
      <c r="OHN4" s="12"/>
      <c r="OHO4" s="12"/>
      <c r="OHP4" s="12"/>
      <c r="OHQ4" s="12"/>
      <c r="OHR4" s="12"/>
      <c r="OHS4" s="12"/>
      <c r="OHT4" s="12"/>
      <c r="OHU4" s="12"/>
      <c r="OHV4" s="12"/>
      <c r="OHW4" s="12"/>
      <c r="OHX4" s="12"/>
      <c r="OHY4" s="12"/>
      <c r="OHZ4" s="12"/>
      <c r="OIA4" s="12"/>
      <c r="OIB4" s="12"/>
      <c r="OIC4" s="12"/>
      <c r="OID4" s="12"/>
      <c r="OIE4" s="12"/>
      <c r="OIF4" s="12"/>
      <c r="OIG4" s="12"/>
      <c r="OIH4" s="12"/>
      <c r="OII4" s="12"/>
      <c r="OIJ4" s="12"/>
      <c r="OIK4" s="12"/>
      <c r="OIL4" s="12"/>
      <c r="OIM4" s="12"/>
      <c r="OIN4" s="12"/>
      <c r="OIO4" s="12"/>
      <c r="OIP4" s="12"/>
      <c r="OIQ4" s="12"/>
      <c r="OIR4" s="12"/>
      <c r="OIS4" s="12"/>
      <c r="OIT4" s="12"/>
      <c r="OIU4" s="12"/>
      <c r="OIV4" s="12"/>
      <c r="OIW4" s="12"/>
      <c r="OIX4" s="12"/>
      <c r="OIY4" s="12"/>
      <c r="OIZ4" s="12"/>
      <c r="OJA4" s="12"/>
      <c r="OJB4" s="12"/>
      <c r="OJC4" s="12"/>
      <c r="OJD4" s="12"/>
      <c r="OJE4" s="12"/>
      <c r="OJF4" s="12"/>
      <c r="OJG4" s="12"/>
      <c r="OJH4" s="12"/>
      <c r="OJI4" s="12"/>
      <c r="OJJ4" s="12"/>
      <c r="OJK4" s="12"/>
      <c r="OJL4" s="12"/>
      <c r="OJM4" s="12"/>
      <c r="OJN4" s="12"/>
      <c r="OJO4" s="12"/>
      <c r="OJP4" s="12"/>
      <c r="OJQ4" s="12"/>
      <c r="OJR4" s="12"/>
      <c r="OJS4" s="12"/>
      <c r="OJT4" s="12"/>
      <c r="OJU4" s="12"/>
      <c r="OJV4" s="12"/>
      <c r="OJW4" s="12"/>
      <c r="OJX4" s="12"/>
      <c r="OJY4" s="12"/>
      <c r="OJZ4" s="12"/>
      <c r="OKA4" s="12"/>
      <c r="OKB4" s="12"/>
      <c r="OKC4" s="12"/>
      <c r="OKD4" s="12"/>
      <c r="OKE4" s="12"/>
      <c r="OKF4" s="12"/>
      <c r="OKG4" s="12"/>
      <c r="OKH4" s="12"/>
      <c r="OKI4" s="12"/>
      <c r="OKJ4" s="12"/>
      <c r="OKK4" s="12"/>
      <c r="OKL4" s="12"/>
      <c r="OKM4" s="12"/>
      <c r="OKN4" s="12"/>
      <c r="OKO4" s="12"/>
      <c r="OKP4" s="12"/>
      <c r="OKQ4" s="12"/>
      <c r="OKR4" s="12"/>
      <c r="OKS4" s="12"/>
      <c r="OKT4" s="12"/>
      <c r="OKU4" s="12"/>
      <c r="OKV4" s="12"/>
      <c r="OKW4" s="12"/>
      <c r="OKX4" s="12"/>
      <c r="OKY4" s="12"/>
      <c r="OKZ4" s="12"/>
      <c r="OLA4" s="12"/>
      <c r="OLB4" s="12"/>
      <c r="OLC4" s="12"/>
      <c r="OLD4" s="12"/>
      <c r="OLE4" s="12"/>
      <c r="OLF4" s="12"/>
      <c r="OLG4" s="12"/>
      <c r="OLH4" s="12"/>
      <c r="OLI4" s="12"/>
      <c r="OLJ4" s="12"/>
      <c r="OLK4" s="12"/>
      <c r="OLL4" s="12"/>
      <c r="OLM4" s="12"/>
      <c r="OLN4" s="12"/>
      <c r="OLO4" s="12"/>
      <c r="OLP4" s="12"/>
      <c r="OLQ4" s="12"/>
      <c r="OLR4" s="12"/>
      <c r="OLS4" s="12"/>
      <c r="OLT4" s="12"/>
      <c r="OLU4" s="12"/>
      <c r="OLV4" s="12"/>
      <c r="OLW4" s="12"/>
      <c r="OLX4" s="12"/>
      <c r="OLY4" s="12"/>
      <c r="OLZ4" s="12"/>
      <c r="OMA4" s="12"/>
      <c r="OMB4" s="12"/>
      <c r="OMC4" s="12"/>
      <c r="OMD4" s="12"/>
      <c r="OME4" s="12"/>
      <c r="OMF4" s="12"/>
      <c r="OMG4" s="12"/>
      <c r="OMH4" s="12"/>
      <c r="OMI4" s="12"/>
      <c r="OMJ4" s="12"/>
      <c r="OMK4" s="12"/>
      <c r="OML4" s="12"/>
      <c r="OMM4" s="12"/>
      <c r="OMN4" s="12"/>
      <c r="OMO4" s="12"/>
      <c r="OMP4" s="12"/>
      <c r="OMQ4" s="12"/>
      <c r="OMR4" s="12"/>
      <c r="OMS4" s="12"/>
      <c r="OMT4" s="12"/>
      <c r="OMU4" s="12"/>
      <c r="OMV4" s="12"/>
      <c r="OMW4" s="12"/>
      <c r="OMX4" s="12"/>
      <c r="OMY4" s="12"/>
      <c r="OMZ4" s="12"/>
      <c r="ONA4" s="12"/>
      <c r="ONB4" s="12"/>
      <c r="ONC4" s="12"/>
      <c r="OND4" s="12"/>
      <c r="ONE4" s="12"/>
      <c r="ONF4" s="12"/>
      <c r="ONG4" s="12"/>
      <c r="ONH4" s="12"/>
      <c r="ONI4" s="12"/>
      <c r="ONJ4" s="12"/>
      <c r="ONK4" s="12"/>
      <c r="ONL4" s="12"/>
      <c r="ONM4" s="12"/>
      <c r="ONN4" s="12"/>
      <c r="ONO4" s="12"/>
      <c r="ONP4" s="12"/>
      <c r="ONQ4" s="12"/>
      <c r="ONR4" s="12"/>
      <c r="ONS4" s="12"/>
      <c r="ONT4" s="12"/>
      <c r="ONU4" s="12"/>
      <c r="ONV4" s="12"/>
      <c r="ONW4" s="12"/>
      <c r="ONX4" s="12"/>
      <c r="ONY4" s="12"/>
      <c r="ONZ4" s="12"/>
      <c r="OOA4" s="12"/>
      <c r="OOB4" s="12"/>
      <c r="OOC4" s="12"/>
      <c r="OOD4" s="12"/>
      <c r="OOE4" s="12"/>
      <c r="OOF4" s="12"/>
      <c r="OOG4" s="12"/>
      <c r="OOH4" s="12"/>
      <c r="OOI4" s="12"/>
      <c r="OOJ4" s="12"/>
      <c r="OOK4" s="12"/>
      <c r="OOL4" s="12"/>
      <c r="OOM4" s="12"/>
      <c r="OON4" s="12"/>
      <c r="OOO4" s="12"/>
      <c r="OOP4" s="12"/>
      <c r="OOQ4" s="12"/>
      <c r="OOR4" s="12"/>
      <c r="OOS4" s="12"/>
      <c r="OOT4" s="12"/>
      <c r="OOU4" s="12"/>
      <c r="OOV4" s="12"/>
      <c r="OOW4" s="12"/>
      <c r="OOX4" s="12"/>
      <c r="OOY4" s="12"/>
      <c r="OOZ4" s="12"/>
      <c r="OPA4" s="12"/>
      <c r="OPB4" s="12"/>
      <c r="OPC4" s="12"/>
      <c r="OPD4" s="12"/>
      <c r="OPE4" s="12"/>
      <c r="OPF4" s="12"/>
      <c r="OPG4" s="12"/>
      <c r="OPH4" s="12"/>
      <c r="OPI4" s="12"/>
      <c r="OPJ4" s="12"/>
      <c r="OPK4" s="12"/>
      <c r="OPL4" s="12"/>
      <c r="OPM4" s="12"/>
      <c r="OPN4" s="12"/>
      <c r="OPO4" s="12"/>
      <c r="OPP4" s="12"/>
      <c r="OPQ4" s="12"/>
      <c r="OPR4" s="12"/>
      <c r="OPS4" s="12"/>
      <c r="OPT4" s="12"/>
      <c r="OPU4" s="12"/>
      <c r="OPV4" s="12"/>
      <c r="OPW4" s="12"/>
      <c r="OPX4" s="12"/>
      <c r="OPY4" s="12"/>
      <c r="OPZ4" s="12"/>
      <c r="OQA4" s="12"/>
      <c r="OQB4" s="12"/>
      <c r="OQC4" s="12"/>
      <c r="OQD4" s="12"/>
      <c r="OQE4" s="12"/>
      <c r="OQF4" s="12"/>
      <c r="OQG4" s="12"/>
      <c r="OQH4" s="12"/>
      <c r="OQI4" s="12"/>
      <c r="OQJ4" s="12"/>
      <c r="OQK4" s="12"/>
      <c r="OQL4" s="12"/>
      <c r="OQM4" s="12"/>
      <c r="OQN4" s="12"/>
      <c r="OQO4" s="12"/>
      <c r="OQP4" s="12"/>
      <c r="OQQ4" s="12"/>
      <c r="OQR4" s="12"/>
      <c r="OQS4" s="12"/>
      <c r="OQT4" s="12"/>
      <c r="OQU4" s="12"/>
      <c r="OQV4" s="12"/>
      <c r="OQW4" s="12"/>
      <c r="OQX4" s="12"/>
      <c r="OQY4" s="12"/>
      <c r="OQZ4" s="12"/>
      <c r="ORA4" s="12"/>
      <c r="ORB4" s="12"/>
      <c r="ORC4" s="12"/>
      <c r="ORD4" s="12"/>
      <c r="ORE4" s="12"/>
      <c r="ORF4" s="12"/>
      <c r="ORG4" s="12"/>
      <c r="ORH4" s="12"/>
      <c r="ORI4" s="12"/>
      <c r="ORJ4" s="12"/>
      <c r="ORK4" s="12"/>
      <c r="ORL4" s="12"/>
      <c r="ORM4" s="12"/>
      <c r="ORN4" s="12"/>
      <c r="ORO4" s="12"/>
      <c r="ORP4" s="12"/>
      <c r="ORQ4" s="12"/>
      <c r="ORR4" s="12"/>
      <c r="ORS4" s="12"/>
      <c r="ORT4" s="12"/>
      <c r="ORU4" s="12"/>
      <c r="ORV4" s="12"/>
      <c r="ORW4" s="12"/>
      <c r="ORX4" s="12"/>
      <c r="ORY4" s="12"/>
      <c r="ORZ4" s="12"/>
      <c r="OSA4" s="12"/>
      <c r="OSB4" s="12"/>
      <c r="OSC4" s="12"/>
      <c r="OSD4" s="12"/>
      <c r="OSE4" s="12"/>
      <c r="OSF4" s="12"/>
      <c r="OSG4" s="12"/>
      <c r="OSH4" s="12"/>
      <c r="OSI4" s="12"/>
      <c r="OSJ4" s="12"/>
      <c r="OSK4" s="12"/>
      <c r="OSL4" s="12"/>
      <c r="OSM4" s="12"/>
      <c r="OSN4" s="12"/>
      <c r="OSO4" s="12"/>
      <c r="OSP4" s="12"/>
      <c r="OSQ4" s="12"/>
      <c r="OSR4" s="12"/>
      <c r="OSS4" s="12"/>
      <c r="OST4" s="12"/>
      <c r="OSU4" s="12"/>
      <c r="OSV4" s="12"/>
      <c r="OSW4" s="12"/>
      <c r="OSX4" s="12"/>
      <c r="OSY4" s="12"/>
      <c r="OSZ4" s="12"/>
      <c r="OTA4" s="12"/>
      <c r="OTB4" s="12"/>
      <c r="OTC4" s="12"/>
      <c r="OTD4" s="12"/>
      <c r="OTE4" s="12"/>
      <c r="OTF4" s="12"/>
      <c r="OTG4" s="12"/>
      <c r="OTH4" s="12"/>
      <c r="OTI4" s="12"/>
      <c r="OTJ4" s="12"/>
      <c r="OTK4" s="12"/>
      <c r="OTL4" s="12"/>
      <c r="OTM4" s="12"/>
      <c r="OTN4" s="12"/>
      <c r="OTO4" s="12"/>
      <c r="OTP4" s="12"/>
      <c r="OTQ4" s="12"/>
      <c r="OTR4" s="12"/>
      <c r="OTS4" s="12"/>
      <c r="OTT4" s="12"/>
      <c r="OTU4" s="12"/>
      <c r="OTV4" s="12"/>
      <c r="OTW4" s="12"/>
      <c r="OTX4" s="12"/>
      <c r="OTY4" s="12"/>
      <c r="OTZ4" s="12"/>
      <c r="OUA4" s="12"/>
      <c r="OUB4" s="12"/>
      <c r="OUC4" s="12"/>
      <c r="OUD4" s="12"/>
      <c r="OUE4" s="12"/>
      <c r="OUF4" s="12"/>
      <c r="OUG4" s="12"/>
      <c r="OUH4" s="12"/>
      <c r="OUI4" s="12"/>
      <c r="OUJ4" s="12"/>
      <c r="OUK4" s="12"/>
      <c r="OUL4" s="12"/>
      <c r="OUM4" s="12"/>
      <c r="OUN4" s="12"/>
      <c r="OUO4" s="12"/>
      <c r="OUP4" s="12"/>
      <c r="OUQ4" s="12"/>
      <c r="OUR4" s="12"/>
      <c r="OUS4" s="12"/>
      <c r="OUT4" s="12"/>
      <c r="OUU4" s="12"/>
      <c r="OUV4" s="12"/>
      <c r="OUW4" s="12"/>
      <c r="OUX4" s="12"/>
      <c r="OUY4" s="12"/>
      <c r="OUZ4" s="12"/>
      <c r="OVA4" s="12"/>
      <c r="OVB4" s="12"/>
      <c r="OVC4" s="12"/>
      <c r="OVD4" s="12"/>
      <c r="OVE4" s="12"/>
      <c r="OVF4" s="12"/>
      <c r="OVG4" s="12"/>
      <c r="OVH4" s="12"/>
      <c r="OVI4" s="12"/>
      <c r="OVJ4" s="12"/>
      <c r="OVK4" s="12"/>
      <c r="OVL4" s="12"/>
      <c r="OVM4" s="12"/>
      <c r="OVN4" s="12"/>
      <c r="OVO4" s="12"/>
      <c r="OVP4" s="12"/>
      <c r="OVQ4" s="12"/>
      <c r="OVR4" s="12"/>
      <c r="OVS4" s="12"/>
      <c r="OVT4" s="12"/>
      <c r="OVU4" s="12"/>
      <c r="OVV4" s="12"/>
      <c r="OVW4" s="12"/>
      <c r="OVX4" s="12"/>
      <c r="OVY4" s="12"/>
      <c r="OVZ4" s="12"/>
      <c r="OWA4" s="12"/>
      <c r="OWB4" s="12"/>
      <c r="OWC4" s="12"/>
      <c r="OWD4" s="12"/>
      <c r="OWE4" s="12"/>
      <c r="OWF4" s="12"/>
      <c r="OWG4" s="12"/>
      <c r="OWH4" s="12"/>
      <c r="OWI4" s="12"/>
      <c r="OWJ4" s="12"/>
      <c r="OWK4" s="12"/>
      <c r="OWL4" s="12"/>
      <c r="OWM4" s="12"/>
      <c r="OWN4" s="12"/>
      <c r="OWO4" s="12"/>
      <c r="OWP4" s="12"/>
      <c r="OWQ4" s="12"/>
      <c r="OWR4" s="12"/>
      <c r="OWS4" s="12"/>
      <c r="OWT4" s="12"/>
      <c r="OWU4" s="12"/>
      <c r="OWV4" s="12"/>
      <c r="OWW4" s="12"/>
      <c r="OWX4" s="12"/>
      <c r="OWY4" s="12"/>
      <c r="OWZ4" s="12"/>
      <c r="OXA4" s="12"/>
      <c r="OXB4" s="12"/>
      <c r="OXC4" s="12"/>
      <c r="OXD4" s="12"/>
      <c r="OXE4" s="12"/>
      <c r="OXF4" s="12"/>
      <c r="OXG4" s="12"/>
      <c r="OXH4" s="12"/>
      <c r="OXI4" s="12"/>
      <c r="OXJ4" s="12"/>
      <c r="OXK4" s="12"/>
      <c r="OXL4" s="12"/>
      <c r="OXM4" s="12"/>
      <c r="OXN4" s="12"/>
      <c r="OXO4" s="12"/>
      <c r="OXP4" s="12"/>
      <c r="OXQ4" s="12"/>
      <c r="OXR4" s="12"/>
      <c r="OXS4" s="12"/>
      <c r="OXT4" s="12"/>
      <c r="OXU4" s="12"/>
      <c r="OXV4" s="12"/>
      <c r="OXW4" s="12"/>
      <c r="OXX4" s="12"/>
      <c r="OXY4" s="12"/>
      <c r="OXZ4" s="12"/>
      <c r="OYA4" s="12"/>
      <c r="OYB4" s="12"/>
      <c r="OYC4" s="12"/>
      <c r="OYD4" s="12"/>
      <c r="OYE4" s="12"/>
      <c r="OYF4" s="12"/>
      <c r="OYG4" s="12"/>
      <c r="OYH4" s="12"/>
      <c r="OYI4" s="12"/>
      <c r="OYJ4" s="12"/>
      <c r="OYK4" s="12"/>
      <c r="OYL4" s="12"/>
      <c r="OYM4" s="12"/>
      <c r="OYN4" s="12"/>
      <c r="OYO4" s="12"/>
      <c r="OYP4" s="12"/>
      <c r="OYQ4" s="12"/>
      <c r="OYR4" s="12"/>
      <c r="OYS4" s="12"/>
      <c r="OYT4" s="12"/>
      <c r="OYU4" s="12"/>
      <c r="OYV4" s="12"/>
      <c r="OYW4" s="12"/>
      <c r="OYX4" s="12"/>
      <c r="OYY4" s="12"/>
      <c r="OYZ4" s="12"/>
      <c r="OZA4" s="12"/>
      <c r="OZB4" s="12"/>
      <c r="OZC4" s="12"/>
      <c r="OZD4" s="12"/>
      <c r="OZE4" s="12"/>
      <c r="OZF4" s="12"/>
      <c r="OZG4" s="12"/>
      <c r="OZH4" s="12"/>
      <c r="OZI4" s="12"/>
      <c r="OZJ4" s="12"/>
      <c r="OZK4" s="12"/>
      <c r="OZL4" s="12"/>
      <c r="OZM4" s="12"/>
      <c r="OZN4" s="12"/>
      <c r="OZO4" s="12"/>
      <c r="OZP4" s="12"/>
      <c r="OZQ4" s="12"/>
      <c r="OZR4" s="12"/>
      <c r="OZS4" s="12"/>
      <c r="OZT4" s="12"/>
      <c r="OZU4" s="12"/>
      <c r="OZV4" s="12"/>
      <c r="OZW4" s="12"/>
      <c r="OZX4" s="12"/>
      <c r="OZY4" s="12"/>
      <c r="OZZ4" s="12"/>
      <c r="PAA4" s="12"/>
      <c r="PAB4" s="12"/>
      <c r="PAC4" s="12"/>
      <c r="PAD4" s="12"/>
      <c r="PAE4" s="12"/>
      <c r="PAF4" s="12"/>
      <c r="PAG4" s="12"/>
      <c r="PAH4" s="12"/>
      <c r="PAI4" s="12"/>
      <c r="PAJ4" s="12"/>
      <c r="PAK4" s="12"/>
      <c r="PAL4" s="12"/>
      <c r="PAM4" s="12"/>
      <c r="PAN4" s="12"/>
      <c r="PAO4" s="12"/>
      <c r="PAP4" s="12"/>
      <c r="PAQ4" s="12"/>
      <c r="PAR4" s="12"/>
      <c r="PAS4" s="12"/>
      <c r="PAT4" s="12"/>
      <c r="PAU4" s="12"/>
      <c r="PAV4" s="12"/>
      <c r="PAW4" s="12"/>
      <c r="PAX4" s="12"/>
      <c r="PAY4" s="12"/>
      <c r="PAZ4" s="12"/>
      <c r="PBA4" s="12"/>
      <c r="PBB4" s="12"/>
      <c r="PBC4" s="12"/>
      <c r="PBD4" s="12"/>
      <c r="PBE4" s="12"/>
      <c r="PBF4" s="12"/>
      <c r="PBG4" s="12"/>
      <c r="PBH4" s="12"/>
      <c r="PBI4" s="12"/>
      <c r="PBJ4" s="12"/>
      <c r="PBK4" s="12"/>
      <c r="PBL4" s="12"/>
      <c r="PBM4" s="12"/>
      <c r="PBN4" s="12"/>
      <c r="PBO4" s="12"/>
      <c r="PBP4" s="12"/>
      <c r="PBQ4" s="12"/>
      <c r="PBR4" s="12"/>
      <c r="PBS4" s="12"/>
      <c r="PBT4" s="12"/>
      <c r="PBU4" s="12"/>
      <c r="PBV4" s="12"/>
      <c r="PBW4" s="12"/>
      <c r="PBX4" s="12"/>
      <c r="PBY4" s="12"/>
      <c r="PBZ4" s="12"/>
      <c r="PCA4" s="12"/>
      <c r="PCB4" s="12"/>
      <c r="PCC4" s="12"/>
      <c r="PCD4" s="12"/>
      <c r="PCE4" s="12"/>
      <c r="PCF4" s="12"/>
      <c r="PCG4" s="12"/>
      <c r="PCH4" s="12"/>
      <c r="PCI4" s="12"/>
      <c r="PCJ4" s="12"/>
      <c r="PCK4" s="12"/>
      <c r="PCL4" s="12"/>
      <c r="PCM4" s="12"/>
      <c r="PCN4" s="12"/>
      <c r="PCO4" s="12"/>
      <c r="PCP4" s="12"/>
      <c r="PCQ4" s="12"/>
      <c r="PCR4" s="12"/>
      <c r="PCS4" s="12"/>
      <c r="PCT4" s="12"/>
      <c r="PCU4" s="12"/>
      <c r="PCV4" s="12"/>
      <c r="PCW4" s="12"/>
      <c r="PCX4" s="12"/>
      <c r="PCY4" s="12"/>
      <c r="PCZ4" s="12"/>
      <c r="PDA4" s="12"/>
      <c r="PDB4" s="12"/>
      <c r="PDC4" s="12"/>
      <c r="PDD4" s="12"/>
      <c r="PDE4" s="12"/>
      <c r="PDF4" s="12"/>
      <c r="PDG4" s="12"/>
      <c r="PDH4" s="12"/>
      <c r="PDI4" s="12"/>
      <c r="PDJ4" s="12"/>
      <c r="PDK4" s="12"/>
      <c r="PDL4" s="12"/>
      <c r="PDM4" s="12"/>
      <c r="PDN4" s="12"/>
      <c r="PDO4" s="12"/>
      <c r="PDP4" s="12"/>
      <c r="PDQ4" s="12"/>
      <c r="PDR4" s="12"/>
      <c r="PDS4" s="12"/>
      <c r="PDT4" s="12"/>
      <c r="PDU4" s="12"/>
      <c r="PDV4" s="12"/>
      <c r="PDW4" s="12"/>
      <c r="PDX4" s="12"/>
      <c r="PDY4" s="12"/>
      <c r="PDZ4" s="12"/>
      <c r="PEA4" s="12"/>
      <c r="PEB4" s="12"/>
      <c r="PEC4" s="12"/>
      <c r="PED4" s="12"/>
      <c r="PEE4" s="12"/>
      <c r="PEF4" s="12"/>
      <c r="PEG4" s="12"/>
      <c r="PEH4" s="12"/>
      <c r="PEI4" s="12"/>
      <c r="PEJ4" s="12"/>
      <c r="PEK4" s="12"/>
      <c r="PEL4" s="12"/>
      <c r="PEM4" s="12"/>
      <c r="PEN4" s="12"/>
      <c r="PEO4" s="12"/>
      <c r="PEP4" s="12"/>
      <c r="PEQ4" s="12"/>
      <c r="PER4" s="12"/>
      <c r="PES4" s="12"/>
      <c r="PET4" s="12"/>
      <c r="PEU4" s="12"/>
      <c r="PEV4" s="12"/>
      <c r="PEW4" s="12"/>
      <c r="PEX4" s="12"/>
      <c r="PEY4" s="12"/>
      <c r="PEZ4" s="12"/>
      <c r="PFA4" s="12"/>
      <c r="PFB4" s="12"/>
      <c r="PFC4" s="12"/>
      <c r="PFD4" s="12"/>
      <c r="PFE4" s="12"/>
      <c r="PFF4" s="12"/>
      <c r="PFG4" s="12"/>
      <c r="PFH4" s="12"/>
      <c r="PFI4" s="12"/>
      <c r="PFJ4" s="12"/>
      <c r="PFK4" s="12"/>
      <c r="PFL4" s="12"/>
      <c r="PFM4" s="12"/>
      <c r="PFN4" s="12"/>
      <c r="PFO4" s="12"/>
      <c r="PFP4" s="12"/>
      <c r="PFQ4" s="12"/>
      <c r="PFR4" s="12"/>
      <c r="PFS4" s="12"/>
      <c r="PFT4" s="12"/>
      <c r="PFU4" s="12"/>
      <c r="PFV4" s="12"/>
      <c r="PFW4" s="12"/>
      <c r="PFX4" s="12"/>
      <c r="PFY4" s="12"/>
      <c r="PFZ4" s="12"/>
      <c r="PGA4" s="12"/>
      <c r="PGB4" s="12"/>
      <c r="PGC4" s="12"/>
      <c r="PGD4" s="12"/>
      <c r="PGE4" s="12"/>
      <c r="PGF4" s="12"/>
      <c r="PGG4" s="12"/>
      <c r="PGH4" s="12"/>
      <c r="PGI4" s="12"/>
      <c r="PGJ4" s="12"/>
      <c r="PGK4" s="12"/>
      <c r="PGL4" s="12"/>
      <c r="PGM4" s="12"/>
      <c r="PGN4" s="12"/>
      <c r="PGO4" s="12"/>
      <c r="PGP4" s="12"/>
      <c r="PGQ4" s="12"/>
      <c r="PGR4" s="12"/>
      <c r="PGS4" s="12"/>
      <c r="PGT4" s="12"/>
      <c r="PGU4" s="12"/>
      <c r="PGV4" s="12"/>
      <c r="PGW4" s="12"/>
      <c r="PGX4" s="12"/>
      <c r="PGY4" s="12"/>
      <c r="PGZ4" s="12"/>
      <c r="PHA4" s="12"/>
      <c r="PHB4" s="12"/>
      <c r="PHC4" s="12"/>
      <c r="PHD4" s="12"/>
      <c r="PHE4" s="12"/>
      <c r="PHF4" s="12"/>
      <c r="PHG4" s="12"/>
      <c r="PHH4" s="12"/>
      <c r="PHI4" s="12"/>
      <c r="PHJ4" s="12"/>
      <c r="PHK4" s="12"/>
      <c r="PHL4" s="12"/>
      <c r="PHM4" s="12"/>
      <c r="PHN4" s="12"/>
      <c r="PHO4" s="12"/>
      <c r="PHP4" s="12"/>
      <c r="PHQ4" s="12"/>
      <c r="PHR4" s="12"/>
      <c r="PHS4" s="12"/>
      <c r="PHT4" s="12"/>
      <c r="PHU4" s="12"/>
      <c r="PHV4" s="12"/>
      <c r="PHW4" s="12"/>
      <c r="PHX4" s="12"/>
      <c r="PHY4" s="12"/>
      <c r="PHZ4" s="12"/>
      <c r="PIA4" s="12"/>
      <c r="PIB4" s="12"/>
      <c r="PIC4" s="12"/>
      <c r="PID4" s="12"/>
      <c r="PIE4" s="12"/>
      <c r="PIF4" s="12"/>
      <c r="PIG4" s="12"/>
      <c r="PIH4" s="12"/>
      <c r="PII4" s="12"/>
      <c r="PIJ4" s="12"/>
      <c r="PIK4" s="12"/>
      <c r="PIL4" s="12"/>
      <c r="PIM4" s="12"/>
      <c r="PIN4" s="12"/>
      <c r="PIO4" s="12"/>
      <c r="PIP4" s="12"/>
      <c r="PIQ4" s="12"/>
      <c r="PIR4" s="12"/>
      <c r="PIS4" s="12"/>
      <c r="PIT4" s="12"/>
      <c r="PIU4" s="12"/>
      <c r="PIV4" s="12"/>
      <c r="PIW4" s="12"/>
      <c r="PIX4" s="12"/>
      <c r="PIY4" s="12"/>
      <c r="PIZ4" s="12"/>
      <c r="PJA4" s="12"/>
      <c r="PJB4" s="12"/>
      <c r="PJC4" s="12"/>
      <c r="PJD4" s="12"/>
      <c r="PJE4" s="12"/>
      <c r="PJF4" s="12"/>
      <c r="PJG4" s="12"/>
      <c r="PJH4" s="12"/>
      <c r="PJI4" s="12"/>
      <c r="PJJ4" s="12"/>
      <c r="PJK4" s="12"/>
      <c r="PJL4" s="12"/>
      <c r="PJM4" s="12"/>
      <c r="PJN4" s="12"/>
      <c r="PJO4" s="12"/>
      <c r="PJP4" s="12"/>
      <c r="PJQ4" s="12"/>
      <c r="PJR4" s="12"/>
      <c r="PJS4" s="12"/>
      <c r="PJT4" s="12"/>
      <c r="PJU4" s="12"/>
      <c r="PJV4" s="12"/>
      <c r="PJW4" s="12"/>
      <c r="PJX4" s="12"/>
      <c r="PJY4" s="12"/>
      <c r="PJZ4" s="12"/>
      <c r="PKA4" s="12"/>
      <c r="PKB4" s="12"/>
      <c r="PKC4" s="12"/>
      <c r="PKD4" s="12"/>
      <c r="PKE4" s="12"/>
      <c r="PKF4" s="12"/>
      <c r="PKG4" s="12"/>
      <c r="PKH4" s="12"/>
      <c r="PKI4" s="12"/>
      <c r="PKJ4" s="12"/>
      <c r="PKK4" s="12"/>
      <c r="PKL4" s="12"/>
      <c r="PKM4" s="12"/>
      <c r="PKN4" s="12"/>
      <c r="PKO4" s="12"/>
      <c r="PKP4" s="12"/>
      <c r="PKQ4" s="12"/>
      <c r="PKR4" s="12"/>
      <c r="PKS4" s="12"/>
      <c r="PKT4" s="12"/>
      <c r="PKU4" s="12"/>
      <c r="PKV4" s="12"/>
      <c r="PKW4" s="12"/>
      <c r="PKX4" s="12"/>
      <c r="PKY4" s="12"/>
      <c r="PKZ4" s="12"/>
      <c r="PLA4" s="12"/>
      <c r="PLB4" s="12"/>
      <c r="PLC4" s="12"/>
      <c r="PLD4" s="12"/>
      <c r="PLE4" s="12"/>
      <c r="PLF4" s="12"/>
      <c r="PLG4" s="12"/>
      <c r="PLH4" s="12"/>
      <c r="PLI4" s="12"/>
      <c r="PLJ4" s="12"/>
      <c r="PLK4" s="12"/>
      <c r="PLL4" s="12"/>
      <c r="PLM4" s="12"/>
      <c r="PLN4" s="12"/>
      <c r="PLO4" s="12"/>
      <c r="PLP4" s="12"/>
      <c r="PLQ4" s="12"/>
      <c r="PLR4" s="12"/>
      <c r="PLS4" s="12"/>
      <c r="PLT4" s="12"/>
      <c r="PLU4" s="12"/>
      <c r="PLV4" s="12"/>
      <c r="PLW4" s="12"/>
      <c r="PLX4" s="12"/>
      <c r="PLY4" s="12"/>
      <c r="PLZ4" s="12"/>
      <c r="PMA4" s="12"/>
      <c r="PMB4" s="12"/>
      <c r="PMC4" s="12"/>
      <c r="PMD4" s="12"/>
      <c r="PME4" s="12"/>
      <c r="PMF4" s="12"/>
      <c r="PMG4" s="12"/>
      <c r="PMH4" s="12"/>
      <c r="PMI4" s="12"/>
      <c r="PMJ4" s="12"/>
      <c r="PMK4" s="12"/>
      <c r="PML4" s="12"/>
      <c r="PMM4" s="12"/>
      <c r="PMN4" s="12"/>
      <c r="PMO4" s="12"/>
      <c r="PMP4" s="12"/>
      <c r="PMQ4" s="12"/>
      <c r="PMR4" s="12"/>
      <c r="PMS4" s="12"/>
      <c r="PMT4" s="12"/>
      <c r="PMU4" s="12"/>
      <c r="PMV4" s="12"/>
      <c r="PMW4" s="12"/>
      <c r="PMX4" s="12"/>
      <c r="PMY4" s="12"/>
      <c r="PMZ4" s="12"/>
      <c r="PNA4" s="12"/>
      <c r="PNB4" s="12"/>
      <c r="PNC4" s="12"/>
      <c r="PND4" s="12"/>
      <c r="PNE4" s="12"/>
      <c r="PNF4" s="12"/>
      <c r="PNG4" s="12"/>
      <c r="PNH4" s="12"/>
      <c r="PNI4" s="12"/>
      <c r="PNJ4" s="12"/>
      <c r="PNK4" s="12"/>
      <c r="PNL4" s="12"/>
      <c r="PNM4" s="12"/>
      <c r="PNN4" s="12"/>
      <c r="PNO4" s="12"/>
      <c r="PNP4" s="12"/>
      <c r="PNQ4" s="12"/>
      <c r="PNR4" s="12"/>
      <c r="PNS4" s="12"/>
      <c r="PNT4" s="12"/>
      <c r="PNU4" s="12"/>
      <c r="PNV4" s="12"/>
      <c r="PNW4" s="12"/>
      <c r="PNX4" s="12"/>
      <c r="PNY4" s="12"/>
      <c r="PNZ4" s="12"/>
      <c r="POA4" s="12"/>
      <c r="POB4" s="12"/>
      <c r="POC4" s="12"/>
      <c r="POD4" s="12"/>
      <c r="POE4" s="12"/>
      <c r="POF4" s="12"/>
      <c r="POG4" s="12"/>
      <c r="POH4" s="12"/>
      <c r="POI4" s="12"/>
      <c r="POJ4" s="12"/>
      <c r="POK4" s="12"/>
      <c r="POL4" s="12"/>
      <c r="POM4" s="12"/>
      <c r="PON4" s="12"/>
      <c r="POO4" s="12"/>
      <c r="POP4" s="12"/>
      <c r="POQ4" s="12"/>
      <c r="POR4" s="12"/>
      <c r="POS4" s="12"/>
      <c r="POT4" s="12"/>
      <c r="POU4" s="12"/>
      <c r="POV4" s="12"/>
      <c r="POW4" s="12"/>
      <c r="POX4" s="12"/>
      <c r="POY4" s="12"/>
      <c r="POZ4" s="12"/>
      <c r="PPA4" s="12"/>
      <c r="PPB4" s="12"/>
      <c r="PPC4" s="12"/>
      <c r="PPD4" s="12"/>
      <c r="PPE4" s="12"/>
      <c r="PPF4" s="12"/>
      <c r="PPG4" s="12"/>
      <c r="PPH4" s="12"/>
      <c r="PPI4" s="12"/>
      <c r="PPJ4" s="12"/>
      <c r="PPK4" s="12"/>
      <c r="PPL4" s="12"/>
      <c r="PPM4" s="12"/>
      <c r="PPN4" s="12"/>
      <c r="PPO4" s="12"/>
      <c r="PPP4" s="12"/>
      <c r="PPQ4" s="12"/>
      <c r="PPR4" s="12"/>
      <c r="PPS4" s="12"/>
      <c r="PPT4" s="12"/>
      <c r="PPU4" s="12"/>
      <c r="PPV4" s="12"/>
      <c r="PPW4" s="12"/>
      <c r="PPX4" s="12"/>
      <c r="PPY4" s="12"/>
      <c r="PPZ4" s="12"/>
      <c r="PQA4" s="12"/>
      <c r="PQB4" s="12"/>
      <c r="PQC4" s="12"/>
      <c r="PQD4" s="12"/>
      <c r="PQE4" s="12"/>
      <c r="PQF4" s="12"/>
      <c r="PQG4" s="12"/>
      <c r="PQH4" s="12"/>
      <c r="PQI4" s="12"/>
      <c r="PQJ4" s="12"/>
      <c r="PQK4" s="12"/>
      <c r="PQL4" s="12"/>
      <c r="PQM4" s="12"/>
      <c r="PQN4" s="12"/>
      <c r="PQO4" s="12"/>
      <c r="PQP4" s="12"/>
      <c r="PQQ4" s="12"/>
      <c r="PQR4" s="12"/>
      <c r="PQS4" s="12"/>
      <c r="PQT4" s="12"/>
      <c r="PQU4" s="12"/>
      <c r="PQV4" s="12"/>
      <c r="PQW4" s="12"/>
      <c r="PQX4" s="12"/>
      <c r="PQY4" s="12"/>
      <c r="PQZ4" s="12"/>
      <c r="PRA4" s="12"/>
      <c r="PRB4" s="12"/>
      <c r="PRC4" s="12"/>
      <c r="PRD4" s="12"/>
      <c r="PRE4" s="12"/>
      <c r="PRF4" s="12"/>
      <c r="PRG4" s="12"/>
      <c r="PRH4" s="12"/>
      <c r="PRI4" s="12"/>
      <c r="PRJ4" s="12"/>
      <c r="PRK4" s="12"/>
      <c r="PRL4" s="12"/>
      <c r="PRM4" s="12"/>
      <c r="PRN4" s="12"/>
      <c r="PRO4" s="12"/>
      <c r="PRP4" s="12"/>
      <c r="PRQ4" s="12"/>
      <c r="PRR4" s="12"/>
      <c r="PRS4" s="12"/>
      <c r="PRT4" s="12"/>
      <c r="PRU4" s="12"/>
      <c r="PRV4" s="12"/>
      <c r="PRW4" s="12"/>
      <c r="PRX4" s="12"/>
      <c r="PRY4" s="12"/>
      <c r="PRZ4" s="12"/>
      <c r="PSA4" s="12"/>
      <c r="PSB4" s="12"/>
      <c r="PSC4" s="12"/>
      <c r="PSD4" s="12"/>
      <c r="PSE4" s="12"/>
      <c r="PSF4" s="12"/>
      <c r="PSG4" s="12"/>
      <c r="PSH4" s="12"/>
      <c r="PSI4" s="12"/>
      <c r="PSJ4" s="12"/>
      <c r="PSK4" s="12"/>
      <c r="PSL4" s="12"/>
      <c r="PSM4" s="12"/>
      <c r="PSN4" s="12"/>
      <c r="PSO4" s="12"/>
      <c r="PSP4" s="12"/>
      <c r="PSQ4" s="12"/>
      <c r="PSR4" s="12"/>
      <c r="PSS4" s="12"/>
      <c r="PST4" s="12"/>
      <c r="PSU4" s="12"/>
      <c r="PSV4" s="12"/>
      <c r="PSW4" s="12"/>
      <c r="PSX4" s="12"/>
      <c r="PSY4" s="12"/>
      <c r="PSZ4" s="12"/>
      <c r="PTA4" s="12"/>
      <c r="PTB4" s="12"/>
      <c r="PTC4" s="12"/>
      <c r="PTD4" s="12"/>
      <c r="PTE4" s="12"/>
      <c r="PTF4" s="12"/>
      <c r="PTG4" s="12"/>
      <c r="PTH4" s="12"/>
      <c r="PTI4" s="12"/>
      <c r="PTJ4" s="12"/>
      <c r="PTK4" s="12"/>
      <c r="PTL4" s="12"/>
      <c r="PTM4" s="12"/>
      <c r="PTN4" s="12"/>
      <c r="PTO4" s="12"/>
      <c r="PTP4" s="12"/>
      <c r="PTQ4" s="12"/>
      <c r="PTR4" s="12"/>
      <c r="PTS4" s="12"/>
      <c r="PTT4" s="12"/>
      <c r="PTU4" s="12"/>
      <c r="PTV4" s="12"/>
      <c r="PTW4" s="12"/>
      <c r="PTX4" s="12"/>
      <c r="PTY4" s="12"/>
      <c r="PTZ4" s="12"/>
      <c r="PUA4" s="12"/>
      <c r="PUB4" s="12"/>
      <c r="PUC4" s="12"/>
      <c r="PUD4" s="12"/>
      <c r="PUE4" s="12"/>
      <c r="PUF4" s="12"/>
      <c r="PUG4" s="12"/>
      <c r="PUH4" s="12"/>
      <c r="PUI4" s="12"/>
      <c r="PUJ4" s="12"/>
      <c r="PUK4" s="12"/>
      <c r="PUL4" s="12"/>
      <c r="PUM4" s="12"/>
      <c r="PUN4" s="12"/>
      <c r="PUO4" s="12"/>
      <c r="PUP4" s="12"/>
      <c r="PUQ4" s="12"/>
      <c r="PUR4" s="12"/>
      <c r="PUS4" s="12"/>
      <c r="PUT4" s="12"/>
      <c r="PUU4" s="12"/>
      <c r="PUV4" s="12"/>
      <c r="PUW4" s="12"/>
      <c r="PUX4" s="12"/>
      <c r="PUY4" s="12"/>
      <c r="PUZ4" s="12"/>
      <c r="PVA4" s="12"/>
      <c r="PVB4" s="12"/>
      <c r="PVC4" s="12"/>
      <c r="PVD4" s="12"/>
      <c r="PVE4" s="12"/>
      <c r="PVF4" s="12"/>
      <c r="PVG4" s="12"/>
      <c r="PVH4" s="12"/>
      <c r="PVI4" s="12"/>
      <c r="PVJ4" s="12"/>
      <c r="PVK4" s="12"/>
      <c r="PVL4" s="12"/>
      <c r="PVM4" s="12"/>
      <c r="PVN4" s="12"/>
      <c r="PVO4" s="12"/>
      <c r="PVP4" s="12"/>
      <c r="PVQ4" s="12"/>
      <c r="PVR4" s="12"/>
      <c r="PVS4" s="12"/>
      <c r="PVT4" s="12"/>
      <c r="PVU4" s="12"/>
      <c r="PVV4" s="12"/>
      <c r="PVW4" s="12"/>
      <c r="PVX4" s="12"/>
      <c r="PVY4" s="12"/>
      <c r="PVZ4" s="12"/>
      <c r="PWA4" s="12"/>
      <c r="PWB4" s="12"/>
      <c r="PWC4" s="12"/>
      <c r="PWD4" s="12"/>
      <c r="PWE4" s="12"/>
      <c r="PWF4" s="12"/>
      <c r="PWG4" s="12"/>
      <c r="PWH4" s="12"/>
      <c r="PWI4" s="12"/>
      <c r="PWJ4" s="12"/>
      <c r="PWK4" s="12"/>
      <c r="PWL4" s="12"/>
      <c r="PWM4" s="12"/>
      <c r="PWN4" s="12"/>
      <c r="PWO4" s="12"/>
      <c r="PWP4" s="12"/>
      <c r="PWQ4" s="12"/>
      <c r="PWR4" s="12"/>
      <c r="PWS4" s="12"/>
      <c r="PWT4" s="12"/>
      <c r="PWU4" s="12"/>
      <c r="PWV4" s="12"/>
      <c r="PWW4" s="12"/>
      <c r="PWX4" s="12"/>
      <c r="PWY4" s="12"/>
      <c r="PWZ4" s="12"/>
      <c r="PXA4" s="12"/>
      <c r="PXB4" s="12"/>
      <c r="PXC4" s="12"/>
      <c r="PXD4" s="12"/>
      <c r="PXE4" s="12"/>
      <c r="PXF4" s="12"/>
      <c r="PXG4" s="12"/>
      <c r="PXH4" s="12"/>
      <c r="PXI4" s="12"/>
      <c r="PXJ4" s="12"/>
      <c r="PXK4" s="12"/>
      <c r="PXL4" s="12"/>
      <c r="PXM4" s="12"/>
      <c r="PXN4" s="12"/>
      <c r="PXO4" s="12"/>
      <c r="PXP4" s="12"/>
      <c r="PXQ4" s="12"/>
      <c r="PXR4" s="12"/>
      <c r="PXS4" s="12"/>
      <c r="PXT4" s="12"/>
      <c r="PXU4" s="12"/>
      <c r="PXV4" s="12"/>
      <c r="PXW4" s="12"/>
      <c r="PXX4" s="12"/>
      <c r="PXY4" s="12"/>
      <c r="PXZ4" s="12"/>
      <c r="PYA4" s="12"/>
      <c r="PYB4" s="12"/>
      <c r="PYC4" s="12"/>
      <c r="PYD4" s="12"/>
      <c r="PYE4" s="12"/>
      <c r="PYF4" s="12"/>
      <c r="PYG4" s="12"/>
      <c r="PYH4" s="12"/>
      <c r="PYI4" s="12"/>
      <c r="PYJ4" s="12"/>
      <c r="PYK4" s="12"/>
      <c r="PYL4" s="12"/>
      <c r="PYM4" s="12"/>
      <c r="PYN4" s="12"/>
      <c r="PYO4" s="12"/>
      <c r="PYP4" s="12"/>
      <c r="PYQ4" s="12"/>
      <c r="PYR4" s="12"/>
      <c r="PYS4" s="12"/>
      <c r="PYT4" s="12"/>
      <c r="PYU4" s="12"/>
      <c r="PYV4" s="12"/>
      <c r="PYW4" s="12"/>
      <c r="PYX4" s="12"/>
      <c r="PYY4" s="12"/>
      <c r="PYZ4" s="12"/>
      <c r="PZA4" s="12"/>
      <c r="PZB4" s="12"/>
      <c r="PZC4" s="12"/>
      <c r="PZD4" s="12"/>
      <c r="PZE4" s="12"/>
      <c r="PZF4" s="12"/>
      <c r="PZG4" s="12"/>
      <c r="PZH4" s="12"/>
      <c r="PZI4" s="12"/>
      <c r="PZJ4" s="12"/>
      <c r="PZK4" s="12"/>
      <c r="PZL4" s="12"/>
      <c r="PZM4" s="12"/>
      <c r="PZN4" s="12"/>
      <c r="PZO4" s="12"/>
      <c r="PZP4" s="12"/>
      <c r="PZQ4" s="12"/>
      <c r="PZR4" s="12"/>
      <c r="PZS4" s="12"/>
      <c r="PZT4" s="12"/>
      <c r="PZU4" s="12"/>
      <c r="PZV4" s="12"/>
      <c r="PZW4" s="12"/>
      <c r="PZX4" s="12"/>
      <c r="PZY4" s="12"/>
      <c r="PZZ4" s="12"/>
      <c r="QAA4" s="12"/>
      <c r="QAB4" s="12"/>
      <c r="QAC4" s="12"/>
      <c r="QAD4" s="12"/>
      <c r="QAE4" s="12"/>
      <c r="QAF4" s="12"/>
      <c r="QAG4" s="12"/>
      <c r="QAH4" s="12"/>
      <c r="QAI4" s="12"/>
      <c r="QAJ4" s="12"/>
      <c r="QAK4" s="12"/>
      <c r="QAL4" s="12"/>
      <c r="QAM4" s="12"/>
      <c r="QAN4" s="12"/>
      <c r="QAO4" s="12"/>
      <c r="QAP4" s="12"/>
      <c r="QAQ4" s="12"/>
      <c r="QAR4" s="12"/>
      <c r="QAS4" s="12"/>
      <c r="QAT4" s="12"/>
      <c r="QAU4" s="12"/>
      <c r="QAV4" s="12"/>
      <c r="QAW4" s="12"/>
      <c r="QAX4" s="12"/>
      <c r="QAY4" s="12"/>
      <c r="QAZ4" s="12"/>
      <c r="QBA4" s="12"/>
      <c r="QBB4" s="12"/>
      <c r="QBC4" s="12"/>
      <c r="QBD4" s="12"/>
      <c r="QBE4" s="12"/>
      <c r="QBF4" s="12"/>
      <c r="QBG4" s="12"/>
      <c r="QBH4" s="12"/>
      <c r="QBI4" s="12"/>
      <c r="QBJ4" s="12"/>
      <c r="QBK4" s="12"/>
      <c r="QBL4" s="12"/>
      <c r="QBM4" s="12"/>
      <c r="QBN4" s="12"/>
      <c r="QBO4" s="12"/>
      <c r="QBP4" s="12"/>
      <c r="QBQ4" s="12"/>
      <c r="QBR4" s="12"/>
      <c r="QBS4" s="12"/>
      <c r="QBT4" s="12"/>
      <c r="QBU4" s="12"/>
      <c r="QBV4" s="12"/>
      <c r="QBW4" s="12"/>
      <c r="QBX4" s="12"/>
      <c r="QBY4" s="12"/>
      <c r="QBZ4" s="12"/>
      <c r="QCA4" s="12"/>
      <c r="QCB4" s="12"/>
      <c r="QCC4" s="12"/>
      <c r="QCD4" s="12"/>
      <c r="QCE4" s="12"/>
      <c r="QCF4" s="12"/>
      <c r="QCG4" s="12"/>
      <c r="QCH4" s="12"/>
      <c r="QCI4" s="12"/>
      <c r="QCJ4" s="12"/>
      <c r="QCK4" s="12"/>
      <c r="QCL4" s="12"/>
      <c r="QCM4" s="12"/>
      <c r="QCN4" s="12"/>
      <c r="QCO4" s="12"/>
      <c r="QCP4" s="12"/>
      <c r="QCQ4" s="12"/>
      <c r="QCR4" s="12"/>
      <c r="QCS4" s="12"/>
      <c r="QCT4" s="12"/>
      <c r="QCU4" s="12"/>
      <c r="QCV4" s="12"/>
      <c r="QCW4" s="12"/>
      <c r="QCX4" s="12"/>
      <c r="QCY4" s="12"/>
      <c r="QCZ4" s="12"/>
      <c r="QDA4" s="12"/>
      <c r="QDB4" s="12"/>
      <c r="QDC4" s="12"/>
      <c r="QDD4" s="12"/>
      <c r="QDE4" s="12"/>
      <c r="QDF4" s="12"/>
      <c r="QDG4" s="12"/>
      <c r="QDH4" s="12"/>
      <c r="QDI4" s="12"/>
      <c r="QDJ4" s="12"/>
      <c r="QDK4" s="12"/>
      <c r="QDL4" s="12"/>
      <c r="QDM4" s="12"/>
      <c r="QDN4" s="12"/>
      <c r="QDO4" s="12"/>
      <c r="QDP4" s="12"/>
      <c r="QDQ4" s="12"/>
      <c r="QDR4" s="12"/>
      <c r="QDS4" s="12"/>
      <c r="QDT4" s="12"/>
      <c r="QDU4" s="12"/>
      <c r="QDV4" s="12"/>
      <c r="QDW4" s="12"/>
      <c r="QDX4" s="12"/>
      <c r="QDY4" s="12"/>
      <c r="QDZ4" s="12"/>
      <c r="QEA4" s="12"/>
      <c r="QEB4" s="12"/>
      <c r="QEC4" s="12"/>
      <c r="QED4" s="12"/>
      <c r="QEE4" s="12"/>
      <c r="QEF4" s="12"/>
      <c r="QEG4" s="12"/>
      <c r="QEH4" s="12"/>
      <c r="QEI4" s="12"/>
      <c r="QEJ4" s="12"/>
      <c r="QEK4" s="12"/>
      <c r="QEL4" s="12"/>
      <c r="QEM4" s="12"/>
      <c r="QEN4" s="12"/>
      <c r="QEO4" s="12"/>
      <c r="QEP4" s="12"/>
      <c r="QEQ4" s="12"/>
      <c r="QER4" s="12"/>
      <c r="QES4" s="12"/>
      <c r="QET4" s="12"/>
      <c r="QEU4" s="12"/>
      <c r="QEV4" s="12"/>
      <c r="QEW4" s="12"/>
      <c r="QEX4" s="12"/>
      <c r="QEY4" s="12"/>
      <c r="QEZ4" s="12"/>
      <c r="QFA4" s="12"/>
      <c r="QFB4" s="12"/>
      <c r="QFC4" s="12"/>
      <c r="QFD4" s="12"/>
      <c r="QFE4" s="12"/>
      <c r="QFF4" s="12"/>
      <c r="QFG4" s="12"/>
      <c r="QFH4" s="12"/>
      <c r="QFI4" s="12"/>
      <c r="QFJ4" s="12"/>
      <c r="QFK4" s="12"/>
      <c r="QFL4" s="12"/>
      <c r="QFM4" s="12"/>
      <c r="QFN4" s="12"/>
      <c r="QFO4" s="12"/>
      <c r="QFP4" s="12"/>
      <c r="QFQ4" s="12"/>
      <c r="QFR4" s="12"/>
      <c r="QFS4" s="12"/>
      <c r="QFT4" s="12"/>
      <c r="QFU4" s="12"/>
      <c r="QFV4" s="12"/>
      <c r="QFW4" s="12"/>
      <c r="QFX4" s="12"/>
      <c r="QFY4" s="12"/>
      <c r="QFZ4" s="12"/>
      <c r="QGA4" s="12"/>
      <c r="QGB4" s="12"/>
      <c r="QGC4" s="12"/>
      <c r="QGD4" s="12"/>
      <c r="QGE4" s="12"/>
      <c r="QGF4" s="12"/>
      <c r="QGG4" s="12"/>
      <c r="QGH4" s="12"/>
      <c r="QGI4" s="12"/>
      <c r="QGJ4" s="12"/>
      <c r="QGK4" s="12"/>
      <c r="QGL4" s="12"/>
      <c r="QGM4" s="12"/>
      <c r="QGN4" s="12"/>
      <c r="QGO4" s="12"/>
      <c r="QGP4" s="12"/>
      <c r="QGQ4" s="12"/>
      <c r="QGR4" s="12"/>
      <c r="QGS4" s="12"/>
      <c r="QGT4" s="12"/>
      <c r="QGU4" s="12"/>
      <c r="QGV4" s="12"/>
      <c r="QGW4" s="12"/>
      <c r="QGX4" s="12"/>
      <c r="QGY4" s="12"/>
      <c r="QGZ4" s="12"/>
      <c r="QHA4" s="12"/>
      <c r="QHB4" s="12"/>
      <c r="QHC4" s="12"/>
      <c r="QHD4" s="12"/>
      <c r="QHE4" s="12"/>
      <c r="QHF4" s="12"/>
      <c r="QHG4" s="12"/>
      <c r="QHH4" s="12"/>
      <c r="QHI4" s="12"/>
      <c r="QHJ4" s="12"/>
      <c r="QHK4" s="12"/>
      <c r="QHL4" s="12"/>
      <c r="QHM4" s="12"/>
      <c r="QHN4" s="12"/>
      <c r="QHO4" s="12"/>
      <c r="QHP4" s="12"/>
      <c r="QHQ4" s="12"/>
      <c r="QHR4" s="12"/>
      <c r="QHS4" s="12"/>
      <c r="QHT4" s="12"/>
      <c r="QHU4" s="12"/>
      <c r="QHV4" s="12"/>
      <c r="QHW4" s="12"/>
      <c r="QHX4" s="12"/>
      <c r="QHY4" s="12"/>
      <c r="QHZ4" s="12"/>
      <c r="QIA4" s="12"/>
      <c r="QIB4" s="12"/>
      <c r="QIC4" s="12"/>
      <c r="QID4" s="12"/>
      <c r="QIE4" s="12"/>
      <c r="QIF4" s="12"/>
      <c r="QIG4" s="12"/>
      <c r="QIH4" s="12"/>
      <c r="QII4" s="12"/>
      <c r="QIJ4" s="12"/>
      <c r="QIK4" s="12"/>
      <c r="QIL4" s="12"/>
      <c r="QIM4" s="12"/>
      <c r="QIN4" s="12"/>
      <c r="QIO4" s="12"/>
      <c r="QIP4" s="12"/>
      <c r="QIQ4" s="12"/>
      <c r="QIR4" s="12"/>
      <c r="QIS4" s="12"/>
      <c r="QIT4" s="12"/>
      <c r="QIU4" s="12"/>
      <c r="QIV4" s="12"/>
      <c r="QIW4" s="12"/>
      <c r="QIX4" s="12"/>
      <c r="QIY4" s="12"/>
      <c r="QIZ4" s="12"/>
      <c r="QJA4" s="12"/>
      <c r="QJB4" s="12"/>
      <c r="QJC4" s="12"/>
      <c r="QJD4" s="12"/>
      <c r="QJE4" s="12"/>
      <c r="QJF4" s="12"/>
      <c r="QJG4" s="12"/>
      <c r="QJH4" s="12"/>
      <c r="QJI4" s="12"/>
      <c r="QJJ4" s="12"/>
      <c r="QJK4" s="12"/>
      <c r="QJL4" s="12"/>
      <c r="QJM4" s="12"/>
      <c r="QJN4" s="12"/>
      <c r="QJO4" s="12"/>
      <c r="QJP4" s="12"/>
      <c r="QJQ4" s="12"/>
      <c r="QJR4" s="12"/>
      <c r="QJS4" s="12"/>
      <c r="QJT4" s="12"/>
      <c r="QJU4" s="12"/>
      <c r="QJV4" s="12"/>
      <c r="QJW4" s="12"/>
      <c r="QJX4" s="12"/>
      <c r="QJY4" s="12"/>
      <c r="QJZ4" s="12"/>
      <c r="QKA4" s="12"/>
      <c r="QKB4" s="12"/>
      <c r="QKC4" s="12"/>
      <c r="QKD4" s="12"/>
      <c r="QKE4" s="12"/>
      <c r="QKF4" s="12"/>
      <c r="QKG4" s="12"/>
      <c r="QKH4" s="12"/>
      <c r="QKI4" s="12"/>
      <c r="QKJ4" s="12"/>
      <c r="QKK4" s="12"/>
      <c r="QKL4" s="12"/>
      <c r="QKM4" s="12"/>
      <c r="QKN4" s="12"/>
      <c r="QKO4" s="12"/>
      <c r="QKP4" s="12"/>
      <c r="QKQ4" s="12"/>
      <c r="QKR4" s="12"/>
      <c r="QKS4" s="12"/>
      <c r="QKT4" s="12"/>
      <c r="QKU4" s="12"/>
      <c r="QKV4" s="12"/>
      <c r="QKW4" s="12"/>
      <c r="QKX4" s="12"/>
      <c r="QKY4" s="12"/>
      <c r="QKZ4" s="12"/>
      <c r="QLA4" s="12"/>
      <c r="QLB4" s="12"/>
      <c r="QLC4" s="12"/>
      <c r="QLD4" s="12"/>
      <c r="QLE4" s="12"/>
      <c r="QLF4" s="12"/>
      <c r="QLG4" s="12"/>
      <c r="QLH4" s="12"/>
      <c r="QLI4" s="12"/>
      <c r="QLJ4" s="12"/>
      <c r="QLK4" s="12"/>
      <c r="QLL4" s="12"/>
      <c r="QLM4" s="12"/>
      <c r="QLN4" s="12"/>
      <c r="QLO4" s="12"/>
      <c r="QLP4" s="12"/>
      <c r="QLQ4" s="12"/>
      <c r="QLR4" s="12"/>
      <c r="QLS4" s="12"/>
      <c r="QLT4" s="12"/>
      <c r="QLU4" s="12"/>
      <c r="QLV4" s="12"/>
      <c r="QLW4" s="12"/>
      <c r="QLX4" s="12"/>
      <c r="QLY4" s="12"/>
      <c r="QLZ4" s="12"/>
      <c r="QMA4" s="12"/>
      <c r="QMB4" s="12"/>
      <c r="QMC4" s="12"/>
      <c r="QMD4" s="12"/>
      <c r="QME4" s="12"/>
      <c r="QMF4" s="12"/>
      <c r="QMG4" s="12"/>
      <c r="QMH4" s="12"/>
      <c r="QMI4" s="12"/>
      <c r="QMJ4" s="12"/>
      <c r="QMK4" s="12"/>
      <c r="QML4" s="12"/>
      <c r="QMM4" s="12"/>
      <c r="QMN4" s="12"/>
      <c r="QMO4" s="12"/>
      <c r="QMP4" s="12"/>
      <c r="QMQ4" s="12"/>
      <c r="QMR4" s="12"/>
      <c r="QMS4" s="12"/>
      <c r="QMT4" s="12"/>
      <c r="QMU4" s="12"/>
      <c r="QMV4" s="12"/>
      <c r="QMW4" s="12"/>
      <c r="QMX4" s="12"/>
      <c r="QMY4" s="12"/>
      <c r="QMZ4" s="12"/>
      <c r="QNA4" s="12"/>
      <c r="QNB4" s="12"/>
      <c r="QNC4" s="12"/>
      <c r="QND4" s="12"/>
      <c r="QNE4" s="12"/>
      <c r="QNF4" s="12"/>
      <c r="QNG4" s="12"/>
      <c r="QNH4" s="12"/>
      <c r="QNI4" s="12"/>
      <c r="QNJ4" s="12"/>
      <c r="QNK4" s="12"/>
      <c r="QNL4" s="12"/>
      <c r="QNM4" s="12"/>
      <c r="QNN4" s="12"/>
      <c r="QNO4" s="12"/>
      <c r="QNP4" s="12"/>
      <c r="QNQ4" s="12"/>
      <c r="QNR4" s="12"/>
      <c r="QNS4" s="12"/>
      <c r="QNT4" s="12"/>
      <c r="QNU4" s="12"/>
      <c r="QNV4" s="12"/>
      <c r="QNW4" s="12"/>
      <c r="QNX4" s="12"/>
      <c r="QNY4" s="12"/>
      <c r="QNZ4" s="12"/>
      <c r="QOA4" s="12"/>
      <c r="QOB4" s="12"/>
      <c r="QOC4" s="12"/>
      <c r="QOD4" s="12"/>
      <c r="QOE4" s="12"/>
      <c r="QOF4" s="12"/>
      <c r="QOG4" s="12"/>
      <c r="QOH4" s="12"/>
      <c r="QOI4" s="12"/>
      <c r="QOJ4" s="12"/>
      <c r="QOK4" s="12"/>
      <c r="QOL4" s="12"/>
      <c r="QOM4" s="12"/>
      <c r="QON4" s="12"/>
      <c r="QOO4" s="12"/>
      <c r="QOP4" s="12"/>
      <c r="QOQ4" s="12"/>
      <c r="QOR4" s="12"/>
      <c r="QOS4" s="12"/>
      <c r="QOT4" s="12"/>
      <c r="QOU4" s="12"/>
      <c r="QOV4" s="12"/>
      <c r="QOW4" s="12"/>
      <c r="QOX4" s="12"/>
      <c r="QOY4" s="12"/>
      <c r="QOZ4" s="12"/>
      <c r="QPA4" s="12"/>
      <c r="QPB4" s="12"/>
      <c r="QPC4" s="12"/>
      <c r="QPD4" s="12"/>
      <c r="QPE4" s="12"/>
      <c r="QPF4" s="12"/>
      <c r="QPG4" s="12"/>
      <c r="QPH4" s="12"/>
      <c r="QPI4" s="12"/>
      <c r="QPJ4" s="12"/>
      <c r="QPK4" s="12"/>
      <c r="QPL4" s="12"/>
      <c r="QPM4" s="12"/>
      <c r="QPN4" s="12"/>
      <c r="QPO4" s="12"/>
      <c r="QPP4" s="12"/>
      <c r="QPQ4" s="12"/>
      <c r="QPR4" s="12"/>
      <c r="QPS4" s="12"/>
      <c r="QPT4" s="12"/>
      <c r="QPU4" s="12"/>
      <c r="QPV4" s="12"/>
      <c r="QPW4" s="12"/>
      <c r="QPX4" s="12"/>
      <c r="QPY4" s="12"/>
      <c r="QPZ4" s="12"/>
      <c r="QQA4" s="12"/>
      <c r="QQB4" s="12"/>
      <c r="QQC4" s="12"/>
      <c r="QQD4" s="12"/>
      <c r="QQE4" s="12"/>
      <c r="QQF4" s="12"/>
      <c r="QQG4" s="12"/>
      <c r="QQH4" s="12"/>
      <c r="QQI4" s="12"/>
      <c r="QQJ4" s="12"/>
      <c r="QQK4" s="12"/>
      <c r="QQL4" s="12"/>
      <c r="QQM4" s="12"/>
      <c r="QQN4" s="12"/>
      <c r="QQO4" s="12"/>
      <c r="QQP4" s="12"/>
      <c r="QQQ4" s="12"/>
      <c r="QQR4" s="12"/>
      <c r="QQS4" s="12"/>
      <c r="QQT4" s="12"/>
      <c r="QQU4" s="12"/>
      <c r="QQV4" s="12"/>
      <c r="QQW4" s="12"/>
      <c r="QQX4" s="12"/>
      <c r="QQY4" s="12"/>
      <c r="QQZ4" s="12"/>
      <c r="QRA4" s="12"/>
      <c r="QRB4" s="12"/>
      <c r="QRC4" s="12"/>
      <c r="QRD4" s="12"/>
      <c r="QRE4" s="12"/>
      <c r="QRF4" s="12"/>
      <c r="QRG4" s="12"/>
      <c r="QRH4" s="12"/>
      <c r="QRI4" s="12"/>
      <c r="QRJ4" s="12"/>
      <c r="QRK4" s="12"/>
      <c r="QRL4" s="12"/>
      <c r="QRM4" s="12"/>
      <c r="QRN4" s="12"/>
      <c r="QRO4" s="12"/>
      <c r="QRP4" s="12"/>
      <c r="QRQ4" s="12"/>
      <c r="QRR4" s="12"/>
      <c r="QRS4" s="12"/>
      <c r="QRT4" s="12"/>
      <c r="QRU4" s="12"/>
      <c r="QRV4" s="12"/>
      <c r="QRW4" s="12"/>
      <c r="QRX4" s="12"/>
      <c r="QRY4" s="12"/>
      <c r="QRZ4" s="12"/>
      <c r="QSA4" s="12"/>
      <c r="QSB4" s="12"/>
      <c r="QSC4" s="12"/>
      <c r="QSD4" s="12"/>
      <c r="QSE4" s="12"/>
      <c r="QSF4" s="12"/>
      <c r="QSG4" s="12"/>
      <c r="QSH4" s="12"/>
      <c r="QSI4" s="12"/>
      <c r="QSJ4" s="12"/>
      <c r="QSK4" s="12"/>
      <c r="QSL4" s="12"/>
      <c r="QSM4" s="12"/>
      <c r="QSN4" s="12"/>
      <c r="QSO4" s="12"/>
      <c r="QSP4" s="12"/>
      <c r="QSQ4" s="12"/>
      <c r="QSR4" s="12"/>
      <c r="QSS4" s="12"/>
      <c r="QST4" s="12"/>
      <c r="QSU4" s="12"/>
      <c r="QSV4" s="12"/>
      <c r="QSW4" s="12"/>
      <c r="QSX4" s="12"/>
      <c r="QSY4" s="12"/>
      <c r="QSZ4" s="12"/>
      <c r="QTA4" s="12"/>
      <c r="QTB4" s="12"/>
      <c r="QTC4" s="12"/>
      <c r="QTD4" s="12"/>
      <c r="QTE4" s="12"/>
      <c r="QTF4" s="12"/>
      <c r="QTG4" s="12"/>
      <c r="QTH4" s="12"/>
      <c r="QTI4" s="12"/>
      <c r="QTJ4" s="12"/>
      <c r="QTK4" s="12"/>
      <c r="QTL4" s="12"/>
      <c r="QTM4" s="12"/>
      <c r="QTN4" s="12"/>
      <c r="QTO4" s="12"/>
      <c r="QTP4" s="12"/>
      <c r="QTQ4" s="12"/>
      <c r="QTR4" s="12"/>
      <c r="QTS4" s="12"/>
      <c r="QTT4" s="12"/>
      <c r="QTU4" s="12"/>
      <c r="QTV4" s="12"/>
      <c r="QTW4" s="12"/>
      <c r="QTX4" s="12"/>
      <c r="QTY4" s="12"/>
      <c r="QTZ4" s="12"/>
      <c r="QUA4" s="12"/>
      <c r="QUB4" s="12"/>
      <c r="QUC4" s="12"/>
      <c r="QUD4" s="12"/>
      <c r="QUE4" s="12"/>
      <c r="QUF4" s="12"/>
      <c r="QUG4" s="12"/>
      <c r="QUH4" s="12"/>
      <c r="QUI4" s="12"/>
      <c r="QUJ4" s="12"/>
      <c r="QUK4" s="12"/>
      <c r="QUL4" s="12"/>
      <c r="QUM4" s="12"/>
      <c r="QUN4" s="12"/>
      <c r="QUO4" s="12"/>
      <c r="QUP4" s="12"/>
      <c r="QUQ4" s="12"/>
      <c r="QUR4" s="12"/>
      <c r="QUS4" s="12"/>
      <c r="QUT4" s="12"/>
      <c r="QUU4" s="12"/>
      <c r="QUV4" s="12"/>
      <c r="QUW4" s="12"/>
      <c r="QUX4" s="12"/>
      <c r="QUY4" s="12"/>
      <c r="QUZ4" s="12"/>
      <c r="QVA4" s="12"/>
      <c r="QVB4" s="12"/>
      <c r="QVC4" s="12"/>
      <c r="QVD4" s="12"/>
      <c r="QVE4" s="12"/>
      <c r="QVF4" s="12"/>
      <c r="QVG4" s="12"/>
      <c r="QVH4" s="12"/>
      <c r="QVI4" s="12"/>
      <c r="QVJ4" s="12"/>
      <c r="QVK4" s="12"/>
      <c r="QVL4" s="12"/>
      <c r="QVM4" s="12"/>
      <c r="QVN4" s="12"/>
      <c r="QVO4" s="12"/>
      <c r="QVP4" s="12"/>
      <c r="QVQ4" s="12"/>
      <c r="QVR4" s="12"/>
      <c r="QVS4" s="12"/>
      <c r="QVT4" s="12"/>
      <c r="QVU4" s="12"/>
      <c r="QVV4" s="12"/>
      <c r="QVW4" s="12"/>
      <c r="QVX4" s="12"/>
      <c r="QVY4" s="12"/>
      <c r="QVZ4" s="12"/>
      <c r="QWA4" s="12"/>
      <c r="QWB4" s="12"/>
      <c r="QWC4" s="12"/>
      <c r="QWD4" s="12"/>
      <c r="QWE4" s="12"/>
      <c r="QWF4" s="12"/>
      <c r="QWG4" s="12"/>
      <c r="QWH4" s="12"/>
      <c r="QWI4" s="12"/>
      <c r="QWJ4" s="12"/>
      <c r="QWK4" s="12"/>
      <c r="QWL4" s="12"/>
      <c r="QWM4" s="12"/>
      <c r="QWN4" s="12"/>
      <c r="QWO4" s="12"/>
      <c r="QWP4" s="12"/>
      <c r="QWQ4" s="12"/>
      <c r="QWR4" s="12"/>
      <c r="QWS4" s="12"/>
      <c r="QWT4" s="12"/>
      <c r="QWU4" s="12"/>
      <c r="QWV4" s="12"/>
      <c r="QWW4" s="12"/>
      <c r="QWX4" s="12"/>
      <c r="QWY4" s="12"/>
      <c r="QWZ4" s="12"/>
      <c r="QXA4" s="12"/>
      <c r="QXB4" s="12"/>
      <c r="QXC4" s="12"/>
      <c r="QXD4" s="12"/>
      <c r="QXE4" s="12"/>
      <c r="QXF4" s="12"/>
      <c r="QXG4" s="12"/>
      <c r="QXH4" s="12"/>
      <c r="QXI4" s="12"/>
      <c r="QXJ4" s="12"/>
      <c r="QXK4" s="12"/>
      <c r="QXL4" s="12"/>
      <c r="QXM4" s="12"/>
      <c r="QXN4" s="12"/>
      <c r="QXO4" s="12"/>
      <c r="QXP4" s="12"/>
      <c r="QXQ4" s="12"/>
      <c r="QXR4" s="12"/>
      <c r="QXS4" s="12"/>
      <c r="QXT4" s="12"/>
      <c r="QXU4" s="12"/>
      <c r="QXV4" s="12"/>
      <c r="QXW4" s="12"/>
      <c r="QXX4" s="12"/>
      <c r="QXY4" s="12"/>
      <c r="QXZ4" s="12"/>
      <c r="QYA4" s="12"/>
      <c r="QYB4" s="12"/>
      <c r="QYC4" s="12"/>
      <c r="QYD4" s="12"/>
      <c r="QYE4" s="12"/>
      <c r="QYF4" s="12"/>
      <c r="QYG4" s="12"/>
      <c r="QYH4" s="12"/>
      <c r="QYI4" s="12"/>
      <c r="QYJ4" s="12"/>
      <c r="QYK4" s="12"/>
      <c r="QYL4" s="12"/>
      <c r="QYM4" s="12"/>
      <c r="QYN4" s="12"/>
      <c r="QYO4" s="12"/>
      <c r="QYP4" s="12"/>
      <c r="QYQ4" s="12"/>
      <c r="QYR4" s="12"/>
      <c r="QYS4" s="12"/>
      <c r="QYT4" s="12"/>
      <c r="QYU4" s="12"/>
      <c r="QYV4" s="12"/>
      <c r="QYW4" s="12"/>
      <c r="QYX4" s="12"/>
      <c r="QYY4" s="12"/>
      <c r="QYZ4" s="12"/>
      <c r="QZA4" s="12"/>
      <c r="QZB4" s="12"/>
      <c r="QZC4" s="12"/>
      <c r="QZD4" s="12"/>
      <c r="QZE4" s="12"/>
      <c r="QZF4" s="12"/>
      <c r="QZG4" s="12"/>
      <c r="QZH4" s="12"/>
      <c r="QZI4" s="12"/>
      <c r="QZJ4" s="12"/>
      <c r="QZK4" s="12"/>
      <c r="QZL4" s="12"/>
      <c r="QZM4" s="12"/>
      <c r="QZN4" s="12"/>
      <c r="QZO4" s="12"/>
      <c r="QZP4" s="12"/>
      <c r="QZQ4" s="12"/>
      <c r="QZR4" s="12"/>
      <c r="QZS4" s="12"/>
      <c r="QZT4" s="12"/>
      <c r="QZU4" s="12"/>
      <c r="QZV4" s="12"/>
      <c r="QZW4" s="12"/>
      <c r="QZX4" s="12"/>
      <c r="QZY4" s="12"/>
      <c r="QZZ4" s="12"/>
      <c r="RAA4" s="12"/>
      <c r="RAB4" s="12"/>
      <c r="RAC4" s="12"/>
      <c r="RAD4" s="12"/>
      <c r="RAE4" s="12"/>
      <c r="RAF4" s="12"/>
      <c r="RAG4" s="12"/>
      <c r="RAH4" s="12"/>
      <c r="RAI4" s="12"/>
      <c r="RAJ4" s="12"/>
      <c r="RAK4" s="12"/>
      <c r="RAL4" s="12"/>
      <c r="RAM4" s="12"/>
      <c r="RAN4" s="12"/>
      <c r="RAO4" s="12"/>
      <c r="RAP4" s="12"/>
      <c r="RAQ4" s="12"/>
      <c r="RAR4" s="12"/>
      <c r="RAS4" s="12"/>
      <c r="RAT4" s="12"/>
      <c r="RAU4" s="12"/>
      <c r="RAV4" s="12"/>
      <c r="RAW4" s="12"/>
      <c r="RAX4" s="12"/>
      <c r="RAY4" s="12"/>
      <c r="RAZ4" s="12"/>
      <c r="RBA4" s="12"/>
      <c r="RBB4" s="12"/>
      <c r="RBC4" s="12"/>
      <c r="RBD4" s="12"/>
      <c r="RBE4" s="12"/>
      <c r="RBF4" s="12"/>
      <c r="RBG4" s="12"/>
      <c r="RBH4" s="12"/>
      <c r="RBI4" s="12"/>
      <c r="RBJ4" s="12"/>
      <c r="RBK4" s="12"/>
      <c r="RBL4" s="12"/>
      <c r="RBM4" s="12"/>
      <c r="RBN4" s="12"/>
      <c r="RBO4" s="12"/>
      <c r="RBP4" s="12"/>
      <c r="RBQ4" s="12"/>
      <c r="RBR4" s="12"/>
      <c r="RBS4" s="12"/>
      <c r="RBT4" s="12"/>
      <c r="RBU4" s="12"/>
      <c r="RBV4" s="12"/>
      <c r="RBW4" s="12"/>
      <c r="RBX4" s="12"/>
      <c r="RBY4" s="12"/>
      <c r="RBZ4" s="12"/>
      <c r="RCA4" s="12"/>
      <c r="RCB4" s="12"/>
      <c r="RCC4" s="12"/>
      <c r="RCD4" s="12"/>
      <c r="RCE4" s="12"/>
      <c r="RCF4" s="12"/>
      <c r="RCG4" s="12"/>
      <c r="RCH4" s="12"/>
      <c r="RCI4" s="12"/>
      <c r="RCJ4" s="12"/>
      <c r="RCK4" s="12"/>
      <c r="RCL4" s="12"/>
      <c r="RCM4" s="12"/>
      <c r="RCN4" s="12"/>
      <c r="RCO4" s="12"/>
      <c r="RCP4" s="12"/>
      <c r="RCQ4" s="12"/>
      <c r="RCR4" s="12"/>
      <c r="RCS4" s="12"/>
      <c r="RCT4" s="12"/>
      <c r="RCU4" s="12"/>
      <c r="RCV4" s="12"/>
      <c r="RCW4" s="12"/>
      <c r="RCX4" s="12"/>
      <c r="RCY4" s="12"/>
      <c r="RCZ4" s="12"/>
      <c r="RDA4" s="12"/>
      <c r="RDB4" s="12"/>
      <c r="RDC4" s="12"/>
      <c r="RDD4" s="12"/>
      <c r="RDE4" s="12"/>
      <c r="RDF4" s="12"/>
      <c r="RDG4" s="12"/>
      <c r="RDH4" s="12"/>
      <c r="RDI4" s="12"/>
      <c r="RDJ4" s="12"/>
      <c r="RDK4" s="12"/>
      <c r="RDL4" s="12"/>
      <c r="RDM4" s="12"/>
      <c r="RDN4" s="12"/>
      <c r="RDO4" s="12"/>
      <c r="RDP4" s="12"/>
      <c r="RDQ4" s="12"/>
      <c r="RDR4" s="12"/>
      <c r="RDS4" s="12"/>
      <c r="RDT4" s="12"/>
      <c r="RDU4" s="12"/>
      <c r="RDV4" s="12"/>
      <c r="RDW4" s="12"/>
      <c r="RDX4" s="12"/>
      <c r="RDY4" s="12"/>
      <c r="RDZ4" s="12"/>
      <c r="REA4" s="12"/>
      <c r="REB4" s="12"/>
      <c r="REC4" s="12"/>
      <c r="RED4" s="12"/>
      <c r="REE4" s="12"/>
      <c r="REF4" s="12"/>
      <c r="REG4" s="12"/>
      <c r="REH4" s="12"/>
      <c r="REI4" s="12"/>
      <c r="REJ4" s="12"/>
      <c r="REK4" s="12"/>
      <c r="REL4" s="12"/>
      <c r="REM4" s="12"/>
      <c r="REN4" s="12"/>
      <c r="REO4" s="12"/>
      <c r="REP4" s="12"/>
      <c r="REQ4" s="12"/>
      <c r="RER4" s="12"/>
      <c r="RES4" s="12"/>
      <c r="RET4" s="12"/>
      <c r="REU4" s="12"/>
      <c r="REV4" s="12"/>
      <c r="REW4" s="12"/>
      <c r="REX4" s="12"/>
      <c r="REY4" s="12"/>
      <c r="REZ4" s="12"/>
      <c r="RFA4" s="12"/>
      <c r="RFB4" s="12"/>
      <c r="RFC4" s="12"/>
      <c r="RFD4" s="12"/>
      <c r="RFE4" s="12"/>
      <c r="RFF4" s="12"/>
      <c r="RFG4" s="12"/>
      <c r="RFH4" s="12"/>
      <c r="RFI4" s="12"/>
      <c r="RFJ4" s="12"/>
      <c r="RFK4" s="12"/>
      <c r="RFL4" s="12"/>
      <c r="RFM4" s="12"/>
      <c r="RFN4" s="12"/>
      <c r="RFO4" s="12"/>
      <c r="RFP4" s="12"/>
      <c r="RFQ4" s="12"/>
      <c r="RFR4" s="12"/>
      <c r="RFS4" s="12"/>
      <c r="RFT4" s="12"/>
      <c r="RFU4" s="12"/>
      <c r="RFV4" s="12"/>
      <c r="RFW4" s="12"/>
      <c r="RFX4" s="12"/>
      <c r="RFY4" s="12"/>
      <c r="RFZ4" s="12"/>
      <c r="RGA4" s="12"/>
      <c r="RGB4" s="12"/>
      <c r="RGC4" s="12"/>
      <c r="RGD4" s="12"/>
      <c r="RGE4" s="12"/>
      <c r="RGF4" s="12"/>
      <c r="RGG4" s="12"/>
      <c r="RGH4" s="12"/>
      <c r="RGI4" s="12"/>
      <c r="RGJ4" s="12"/>
      <c r="RGK4" s="12"/>
      <c r="RGL4" s="12"/>
      <c r="RGM4" s="12"/>
      <c r="RGN4" s="12"/>
      <c r="RGO4" s="12"/>
      <c r="RGP4" s="12"/>
      <c r="RGQ4" s="12"/>
      <c r="RGR4" s="12"/>
      <c r="RGS4" s="12"/>
      <c r="RGT4" s="12"/>
      <c r="RGU4" s="12"/>
      <c r="RGV4" s="12"/>
      <c r="RGW4" s="12"/>
      <c r="RGX4" s="12"/>
      <c r="RGY4" s="12"/>
      <c r="RGZ4" s="12"/>
      <c r="RHA4" s="12"/>
      <c r="RHB4" s="12"/>
      <c r="RHC4" s="12"/>
      <c r="RHD4" s="12"/>
      <c r="RHE4" s="12"/>
      <c r="RHF4" s="12"/>
      <c r="RHG4" s="12"/>
      <c r="RHH4" s="12"/>
      <c r="RHI4" s="12"/>
      <c r="RHJ4" s="12"/>
      <c r="RHK4" s="12"/>
      <c r="RHL4" s="12"/>
      <c r="RHM4" s="12"/>
      <c r="RHN4" s="12"/>
      <c r="RHO4" s="12"/>
      <c r="RHP4" s="12"/>
      <c r="RHQ4" s="12"/>
      <c r="RHR4" s="12"/>
      <c r="RHS4" s="12"/>
      <c r="RHT4" s="12"/>
      <c r="RHU4" s="12"/>
      <c r="RHV4" s="12"/>
      <c r="RHW4" s="12"/>
      <c r="RHX4" s="12"/>
      <c r="RHY4" s="12"/>
      <c r="RHZ4" s="12"/>
      <c r="RIA4" s="12"/>
      <c r="RIB4" s="12"/>
      <c r="RIC4" s="12"/>
      <c r="RID4" s="12"/>
      <c r="RIE4" s="12"/>
      <c r="RIF4" s="12"/>
      <c r="RIG4" s="12"/>
      <c r="RIH4" s="12"/>
      <c r="RII4" s="12"/>
      <c r="RIJ4" s="12"/>
      <c r="RIK4" s="12"/>
      <c r="RIL4" s="12"/>
      <c r="RIM4" s="12"/>
      <c r="RIN4" s="12"/>
      <c r="RIO4" s="12"/>
      <c r="RIP4" s="12"/>
      <c r="RIQ4" s="12"/>
      <c r="RIR4" s="12"/>
      <c r="RIS4" s="12"/>
      <c r="RIT4" s="12"/>
      <c r="RIU4" s="12"/>
      <c r="RIV4" s="12"/>
      <c r="RIW4" s="12"/>
      <c r="RIX4" s="12"/>
      <c r="RIY4" s="12"/>
      <c r="RIZ4" s="12"/>
      <c r="RJA4" s="12"/>
      <c r="RJB4" s="12"/>
      <c r="RJC4" s="12"/>
      <c r="RJD4" s="12"/>
      <c r="RJE4" s="12"/>
      <c r="RJF4" s="12"/>
      <c r="RJG4" s="12"/>
      <c r="RJH4" s="12"/>
      <c r="RJI4" s="12"/>
      <c r="RJJ4" s="12"/>
      <c r="RJK4" s="12"/>
      <c r="RJL4" s="12"/>
      <c r="RJM4" s="12"/>
      <c r="RJN4" s="12"/>
      <c r="RJO4" s="12"/>
      <c r="RJP4" s="12"/>
      <c r="RJQ4" s="12"/>
      <c r="RJR4" s="12"/>
      <c r="RJS4" s="12"/>
      <c r="RJT4" s="12"/>
      <c r="RJU4" s="12"/>
      <c r="RJV4" s="12"/>
      <c r="RJW4" s="12"/>
      <c r="RJX4" s="12"/>
      <c r="RJY4" s="12"/>
      <c r="RJZ4" s="12"/>
      <c r="RKA4" s="12"/>
      <c r="RKB4" s="12"/>
      <c r="RKC4" s="12"/>
      <c r="RKD4" s="12"/>
      <c r="RKE4" s="12"/>
      <c r="RKF4" s="12"/>
      <c r="RKG4" s="12"/>
      <c r="RKH4" s="12"/>
      <c r="RKI4" s="12"/>
      <c r="RKJ4" s="12"/>
      <c r="RKK4" s="12"/>
      <c r="RKL4" s="12"/>
      <c r="RKM4" s="12"/>
      <c r="RKN4" s="12"/>
      <c r="RKO4" s="12"/>
      <c r="RKP4" s="12"/>
      <c r="RKQ4" s="12"/>
      <c r="RKR4" s="12"/>
      <c r="RKS4" s="12"/>
      <c r="RKT4" s="12"/>
      <c r="RKU4" s="12"/>
      <c r="RKV4" s="12"/>
      <c r="RKW4" s="12"/>
      <c r="RKX4" s="12"/>
      <c r="RKY4" s="12"/>
      <c r="RKZ4" s="12"/>
      <c r="RLA4" s="12"/>
      <c r="RLB4" s="12"/>
      <c r="RLC4" s="12"/>
      <c r="RLD4" s="12"/>
      <c r="RLE4" s="12"/>
      <c r="RLF4" s="12"/>
      <c r="RLG4" s="12"/>
      <c r="RLH4" s="12"/>
      <c r="RLI4" s="12"/>
      <c r="RLJ4" s="12"/>
      <c r="RLK4" s="12"/>
      <c r="RLL4" s="12"/>
      <c r="RLM4" s="12"/>
      <c r="RLN4" s="12"/>
      <c r="RLO4" s="12"/>
      <c r="RLP4" s="12"/>
      <c r="RLQ4" s="12"/>
      <c r="RLR4" s="12"/>
      <c r="RLS4" s="12"/>
      <c r="RLT4" s="12"/>
      <c r="RLU4" s="12"/>
      <c r="RLV4" s="12"/>
      <c r="RLW4" s="12"/>
      <c r="RLX4" s="12"/>
      <c r="RLY4" s="12"/>
      <c r="RLZ4" s="12"/>
      <c r="RMA4" s="12"/>
      <c r="RMB4" s="12"/>
      <c r="RMC4" s="12"/>
      <c r="RMD4" s="12"/>
      <c r="RME4" s="12"/>
      <c r="RMF4" s="12"/>
      <c r="RMG4" s="12"/>
      <c r="RMH4" s="12"/>
      <c r="RMI4" s="12"/>
      <c r="RMJ4" s="12"/>
      <c r="RMK4" s="12"/>
      <c r="RML4" s="12"/>
      <c r="RMM4" s="12"/>
      <c r="RMN4" s="12"/>
      <c r="RMO4" s="12"/>
      <c r="RMP4" s="12"/>
      <c r="RMQ4" s="12"/>
      <c r="RMR4" s="12"/>
      <c r="RMS4" s="12"/>
      <c r="RMT4" s="12"/>
      <c r="RMU4" s="12"/>
      <c r="RMV4" s="12"/>
      <c r="RMW4" s="12"/>
      <c r="RMX4" s="12"/>
      <c r="RMY4" s="12"/>
      <c r="RMZ4" s="12"/>
      <c r="RNA4" s="12"/>
      <c r="RNB4" s="12"/>
      <c r="RNC4" s="12"/>
      <c r="RND4" s="12"/>
      <c r="RNE4" s="12"/>
      <c r="RNF4" s="12"/>
      <c r="RNG4" s="12"/>
      <c r="RNH4" s="12"/>
      <c r="RNI4" s="12"/>
      <c r="RNJ4" s="12"/>
      <c r="RNK4" s="12"/>
      <c r="RNL4" s="12"/>
      <c r="RNM4" s="12"/>
      <c r="RNN4" s="12"/>
      <c r="RNO4" s="12"/>
      <c r="RNP4" s="12"/>
      <c r="RNQ4" s="12"/>
      <c r="RNR4" s="12"/>
      <c r="RNS4" s="12"/>
      <c r="RNT4" s="12"/>
      <c r="RNU4" s="12"/>
      <c r="RNV4" s="12"/>
      <c r="RNW4" s="12"/>
      <c r="RNX4" s="12"/>
      <c r="RNY4" s="12"/>
      <c r="RNZ4" s="12"/>
      <c r="ROA4" s="12"/>
      <c r="ROB4" s="12"/>
      <c r="ROC4" s="12"/>
      <c r="ROD4" s="12"/>
      <c r="ROE4" s="12"/>
      <c r="ROF4" s="12"/>
      <c r="ROG4" s="12"/>
      <c r="ROH4" s="12"/>
      <c r="ROI4" s="12"/>
      <c r="ROJ4" s="12"/>
      <c r="ROK4" s="12"/>
      <c r="ROL4" s="12"/>
      <c r="ROM4" s="12"/>
      <c r="RON4" s="12"/>
      <c r="ROO4" s="12"/>
      <c r="ROP4" s="12"/>
      <c r="ROQ4" s="12"/>
      <c r="ROR4" s="12"/>
      <c r="ROS4" s="12"/>
      <c r="ROT4" s="12"/>
      <c r="ROU4" s="12"/>
      <c r="ROV4" s="12"/>
      <c r="ROW4" s="12"/>
      <c r="ROX4" s="12"/>
      <c r="ROY4" s="12"/>
      <c r="ROZ4" s="12"/>
      <c r="RPA4" s="12"/>
      <c r="RPB4" s="12"/>
      <c r="RPC4" s="12"/>
      <c r="RPD4" s="12"/>
      <c r="RPE4" s="12"/>
      <c r="RPF4" s="12"/>
      <c r="RPG4" s="12"/>
      <c r="RPH4" s="12"/>
      <c r="RPI4" s="12"/>
      <c r="RPJ4" s="12"/>
      <c r="RPK4" s="12"/>
      <c r="RPL4" s="12"/>
      <c r="RPM4" s="12"/>
      <c r="RPN4" s="12"/>
      <c r="RPO4" s="12"/>
      <c r="RPP4" s="12"/>
      <c r="RPQ4" s="12"/>
      <c r="RPR4" s="12"/>
      <c r="RPS4" s="12"/>
      <c r="RPT4" s="12"/>
      <c r="RPU4" s="12"/>
      <c r="RPV4" s="12"/>
      <c r="RPW4" s="12"/>
      <c r="RPX4" s="12"/>
      <c r="RPY4" s="12"/>
      <c r="RPZ4" s="12"/>
      <c r="RQA4" s="12"/>
      <c r="RQB4" s="12"/>
      <c r="RQC4" s="12"/>
      <c r="RQD4" s="12"/>
      <c r="RQE4" s="12"/>
      <c r="RQF4" s="12"/>
      <c r="RQG4" s="12"/>
      <c r="RQH4" s="12"/>
      <c r="RQI4" s="12"/>
      <c r="RQJ4" s="12"/>
      <c r="RQK4" s="12"/>
      <c r="RQL4" s="12"/>
      <c r="RQM4" s="12"/>
      <c r="RQN4" s="12"/>
      <c r="RQO4" s="12"/>
      <c r="RQP4" s="12"/>
      <c r="RQQ4" s="12"/>
      <c r="RQR4" s="12"/>
      <c r="RQS4" s="12"/>
      <c r="RQT4" s="12"/>
      <c r="RQU4" s="12"/>
      <c r="RQV4" s="12"/>
      <c r="RQW4" s="12"/>
      <c r="RQX4" s="12"/>
      <c r="RQY4" s="12"/>
      <c r="RQZ4" s="12"/>
      <c r="RRA4" s="12"/>
      <c r="RRB4" s="12"/>
      <c r="RRC4" s="12"/>
      <c r="RRD4" s="12"/>
      <c r="RRE4" s="12"/>
      <c r="RRF4" s="12"/>
      <c r="RRG4" s="12"/>
      <c r="RRH4" s="12"/>
      <c r="RRI4" s="12"/>
      <c r="RRJ4" s="12"/>
      <c r="RRK4" s="12"/>
      <c r="RRL4" s="12"/>
      <c r="RRM4" s="12"/>
      <c r="RRN4" s="12"/>
      <c r="RRO4" s="12"/>
      <c r="RRP4" s="12"/>
      <c r="RRQ4" s="12"/>
      <c r="RRR4" s="12"/>
      <c r="RRS4" s="12"/>
      <c r="RRT4" s="12"/>
      <c r="RRU4" s="12"/>
      <c r="RRV4" s="12"/>
      <c r="RRW4" s="12"/>
      <c r="RRX4" s="12"/>
      <c r="RRY4" s="12"/>
      <c r="RRZ4" s="12"/>
      <c r="RSA4" s="12"/>
      <c r="RSB4" s="12"/>
      <c r="RSC4" s="12"/>
      <c r="RSD4" s="12"/>
      <c r="RSE4" s="12"/>
      <c r="RSF4" s="12"/>
      <c r="RSG4" s="12"/>
      <c r="RSH4" s="12"/>
      <c r="RSI4" s="12"/>
      <c r="RSJ4" s="12"/>
      <c r="RSK4" s="12"/>
      <c r="RSL4" s="12"/>
      <c r="RSM4" s="12"/>
      <c r="RSN4" s="12"/>
      <c r="RSO4" s="12"/>
      <c r="RSP4" s="12"/>
      <c r="RSQ4" s="12"/>
      <c r="RSR4" s="12"/>
      <c r="RSS4" s="12"/>
      <c r="RST4" s="12"/>
      <c r="RSU4" s="12"/>
      <c r="RSV4" s="12"/>
      <c r="RSW4" s="12"/>
      <c r="RSX4" s="12"/>
      <c r="RSY4" s="12"/>
      <c r="RSZ4" s="12"/>
      <c r="RTA4" s="12"/>
      <c r="RTB4" s="12"/>
      <c r="RTC4" s="12"/>
      <c r="RTD4" s="12"/>
      <c r="RTE4" s="12"/>
      <c r="RTF4" s="12"/>
      <c r="RTG4" s="12"/>
      <c r="RTH4" s="12"/>
      <c r="RTI4" s="12"/>
      <c r="RTJ4" s="12"/>
      <c r="RTK4" s="12"/>
      <c r="RTL4" s="12"/>
      <c r="RTM4" s="12"/>
      <c r="RTN4" s="12"/>
      <c r="RTO4" s="12"/>
      <c r="RTP4" s="12"/>
      <c r="RTQ4" s="12"/>
      <c r="RTR4" s="12"/>
      <c r="RTS4" s="12"/>
      <c r="RTT4" s="12"/>
      <c r="RTU4" s="12"/>
      <c r="RTV4" s="12"/>
      <c r="RTW4" s="12"/>
      <c r="RTX4" s="12"/>
      <c r="RTY4" s="12"/>
      <c r="RTZ4" s="12"/>
      <c r="RUA4" s="12"/>
      <c r="RUB4" s="12"/>
      <c r="RUC4" s="12"/>
      <c r="RUD4" s="12"/>
      <c r="RUE4" s="12"/>
      <c r="RUF4" s="12"/>
      <c r="RUG4" s="12"/>
      <c r="RUH4" s="12"/>
      <c r="RUI4" s="12"/>
      <c r="RUJ4" s="12"/>
      <c r="RUK4" s="12"/>
      <c r="RUL4" s="12"/>
      <c r="RUM4" s="12"/>
      <c r="RUN4" s="12"/>
      <c r="RUO4" s="12"/>
      <c r="RUP4" s="12"/>
      <c r="RUQ4" s="12"/>
      <c r="RUR4" s="12"/>
      <c r="RUS4" s="12"/>
      <c r="RUT4" s="12"/>
      <c r="RUU4" s="12"/>
      <c r="RUV4" s="12"/>
      <c r="RUW4" s="12"/>
      <c r="RUX4" s="12"/>
      <c r="RUY4" s="12"/>
      <c r="RUZ4" s="12"/>
      <c r="RVA4" s="12"/>
      <c r="RVB4" s="12"/>
      <c r="RVC4" s="12"/>
      <c r="RVD4" s="12"/>
      <c r="RVE4" s="12"/>
      <c r="RVF4" s="12"/>
      <c r="RVG4" s="12"/>
      <c r="RVH4" s="12"/>
      <c r="RVI4" s="12"/>
      <c r="RVJ4" s="12"/>
      <c r="RVK4" s="12"/>
      <c r="RVL4" s="12"/>
      <c r="RVM4" s="12"/>
      <c r="RVN4" s="12"/>
      <c r="RVO4" s="12"/>
      <c r="RVP4" s="12"/>
      <c r="RVQ4" s="12"/>
      <c r="RVR4" s="12"/>
      <c r="RVS4" s="12"/>
      <c r="RVT4" s="12"/>
      <c r="RVU4" s="12"/>
      <c r="RVV4" s="12"/>
      <c r="RVW4" s="12"/>
      <c r="RVX4" s="12"/>
      <c r="RVY4" s="12"/>
      <c r="RVZ4" s="12"/>
      <c r="RWA4" s="12"/>
      <c r="RWB4" s="12"/>
      <c r="RWC4" s="12"/>
      <c r="RWD4" s="12"/>
      <c r="RWE4" s="12"/>
      <c r="RWF4" s="12"/>
      <c r="RWG4" s="12"/>
      <c r="RWH4" s="12"/>
      <c r="RWI4" s="12"/>
      <c r="RWJ4" s="12"/>
      <c r="RWK4" s="12"/>
      <c r="RWL4" s="12"/>
      <c r="RWM4" s="12"/>
      <c r="RWN4" s="12"/>
      <c r="RWO4" s="12"/>
      <c r="RWP4" s="12"/>
      <c r="RWQ4" s="12"/>
      <c r="RWR4" s="12"/>
      <c r="RWS4" s="12"/>
      <c r="RWT4" s="12"/>
      <c r="RWU4" s="12"/>
      <c r="RWV4" s="12"/>
      <c r="RWW4" s="12"/>
      <c r="RWX4" s="12"/>
      <c r="RWY4" s="12"/>
      <c r="RWZ4" s="12"/>
      <c r="RXA4" s="12"/>
      <c r="RXB4" s="12"/>
      <c r="RXC4" s="12"/>
      <c r="RXD4" s="12"/>
      <c r="RXE4" s="12"/>
      <c r="RXF4" s="12"/>
      <c r="RXG4" s="12"/>
      <c r="RXH4" s="12"/>
      <c r="RXI4" s="12"/>
      <c r="RXJ4" s="12"/>
      <c r="RXK4" s="12"/>
      <c r="RXL4" s="12"/>
      <c r="RXM4" s="12"/>
      <c r="RXN4" s="12"/>
      <c r="RXO4" s="12"/>
      <c r="RXP4" s="12"/>
      <c r="RXQ4" s="12"/>
      <c r="RXR4" s="12"/>
      <c r="RXS4" s="12"/>
      <c r="RXT4" s="12"/>
      <c r="RXU4" s="12"/>
      <c r="RXV4" s="12"/>
      <c r="RXW4" s="12"/>
      <c r="RXX4" s="12"/>
      <c r="RXY4" s="12"/>
      <c r="RXZ4" s="12"/>
      <c r="RYA4" s="12"/>
      <c r="RYB4" s="12"/>
      <c r="RYC4" s="12"/>
      <c r="RYD4" s="12"/>
      <c r="RYE4" s="12"/>
      <c r="RYF4" s="12"/>
      <c r="RYG4" s="12"/>
      <c r="RYH4" s="12"/>
      <c r="RYI4" s="12"/>
      <c r="RYJ4" s="12"/>
      <c r="RYK4" s="12"/>
      <c r="RYL4" s="12"/>
      <c r="RYM4" s="12"/>
      <c r="RYN4" s="12"/>
      <c r="RYO4" s="12"/>
      <c r="RYP4" s="12"/>
      <c r="RYQ4" s="12"/>
      <c r="RYR4" s="12"/>
      <c r="RYS4" s="12"/>
      <c r="RYT4" s="12"/>
      <c r="RYU4" s="12"/>
      <c r="RYV4" s="12"/>
      <c r="RYW4" s="12"/>
      <c r="RYX4" s="12"/>
      <c r="RYY4" s="12"/>
      <c r="RYZ4" s="12"/>
      <c r="RZA4" s="12"/>
      <c r="RZB4" s="12"/>
      <c r="RZC4" s="12"/>
      <c r="RZD4" s="12"/>
      <c r="RZE4" s="12"/>
      <c r="RZF4" s="12"/>
      <c r="RZG4" s="12"/>
      <c r="RZH4" s="12"/>
      <c r="RZI4" s="12"/>
      <c r="RZJ4" s="12"/>
      <c r="RZK4" s="12"/>
      <c r="RZL4" s="12"/>
      <c r="RZM4" s="12"/>
      <c r="RZN4" s="12"/>
      <c r="RZO4" s="12"/>
      <c r="RZP4" s="12"/>
      <c r="RZQ4" s="12"/>
      <c r="RZR4" s="12"/>
      <c r="RZS4" s="12"/>
      <c r="RZT4" s="12"/>
      <c r="RZU4" s="12"/>
      <c r="RZV4" s="12"/>
      <c r="RZW4" s="12"/>
      <c r="RZX4" s="12"/>
      <c r="RZY4" s="12"/>
      <c r="RZZ4" s="12"/>
      <c r="SAA4" s="12"/>
      <c r="SAB4" s="12"/>
      <c r="SAC4" s="12"/>
      <c r="SAD4" s="12"/>
      <c r="SAE4" s="12"/>
      <c r="SAF4" s="12"/>
      <c r="SAG4" s="12"/>
      <c r="SAH4" s="12"/>
      <c r="SAI4" s="12"/>
      <c r="SAJ4" s="12"/>
      <c r="SAK4" s="12"/>
      <c r="SAL4" s="12"/>
      <c r="SAM4" s="12"/>
      <c r="SAN4" s="12"/>
      <c r="SAO4" s="12"/>
      <c r="SAP4" s="12"/>
      <c r="SAQ4" s="12"/>
      <c r="SAR4" s="12"/>
      <c r="SAS4" s="12"/>
      <c r="SAT4" s="12"/>
      <c r="SAU4" s="12"/>
      <c r="SAV4" s="12"/>
      <c r="SAW4" s="12"/>
      <c r="SAX4" s="12"/>
      <c r="SAY4" s="12"/>
      <c r="SAZ4" s="12"/>
      <c r="SBA4" s="12"/>
      <c r="SBB4" s="12"/>
      <c r="SBC4" s="12"/>
      <c r="SBD4" s="12"/>
      <c r="SBE4" s="12"/>
      <c r="SBF4" s="12"/>
      <c r="SBG4" s="12"/>
      <c r="SBH4" s="12"/>
      <c r="SBI4" s="12"/>
      <c r="SBJ4" s="12"/>
      <c r="SBK4" s="12"/>
      <c r="SBL4" s="12"/>
      <c r="SBM4" s="12"/>
      <c r="SBN4" s="12"/>
      <c r="SBO4" s="12"/>
      <c r="SBP4" s="12"/>
      <c r="SBQ4" s="12"/>
      <c r="SBR4" s="12"/>
      <c r="SBS4" s="12"/>
      <c r="SBT4" s="12"/>
      <c r="SBU4" s="12"/>
      <c r="SBV4" s="12"/>
      <c r="SBW4" s="12"/>
      <c r="SBX4" s="12"/>
      <c r="SBY4" s="12"/>
      <c r="SBZ4" s="12"/>
      <c r="SCA4" s="12"/>
      <c r="SCB4" s="12"/>
      <c r="SCC4" s="12"/>
      <c r="SCD4" s="12"/>
      <c r="SCE4" s="12"/>
      <c r="SCF4" s="12"/>
      <c r="SCG4" s="12"/>
      <c r="SCH4" s="12"/>
      <c r="SCI4" s="12"/>
      <c r="SCJ4" s="12"/>
      <c r="SCK4" s="12"/>
      <c r="SCL4" s="12"/>
      <c r="SCM4" s="12"/>
      <c r="SCN4" s="12"/>
      <c r="SCO4" s="12"/>
      <c r="SCP4" s="12"/>
      <c r="SCQ4" s="12"/>
      <c r="SCR4" s="12"/>
      <c r="SCS4" s="12"/>
      <c r="SCT4" s="12"/>
      <c r="SCU4" s="12"/>
      <c r="SCV4" s="12"/>
      <c r="SCW4" s="12"/>
      <c r="SCX4" s="12"/>
      <c r="SCY4" s="12"/>
      <c r="SCZ4" s="12"/>
      <c r="SDA4" s="12"/>
      <c r="SDB4" s="12"/>
      <c r="SDC4" s="12"/>
      <c r="SDD4" s="12"/>
      <c r="SDE4" s="12"/>
      <c r="SDF4" s="12"/>
      <c r="SDG4" s="12"/>
      <c r="SDH4" s="12"/>
      <c r="SDI4" s="12"/>
      <c r="SDJ4" s="12"/>
      <c r="SDK4" s="12"/>
      <c r="SDL4" s="12"/>
      <c r="SDM4" s="12"/>
      <c r="SDN4" s="12"/>
      <c r="SDO4" s="12"/>
      <c r="SDP4" s="12"/>
      <c r="SDQ4" s="12"/>
      <c r="SDR4" s="12"/>
      <c r="SDS4" s="12"/>
      <c r="SDT4" s="12"/>
      <c r="SDU4" s="12"/>
      <c r="SDV4" s="12"/>
      <c r="SDW4" s="12"/>
      <c r="SDX4" s="12"/>
      <c r="SDY4" s="12"/>
      <c r="SDZ4" s="12"/>
      <c r="SEA4" s="12"/>
      <c r="SEB4" s="12"/>
      <c r="SEC4" s="12"/>
      <c r="SED4" s="12"/>
      <c r="SEE4" s="12"/>
      <c r="SEF4" s="12"/>
      <c r="SEG4" s="12"/>
      <c r="SEH4" s="12"/>
      <c r="SEI4" s="12"/>
      <c r="SEJ4" s="12"/>
      <c r="SEK4" s="12"/>
      <c r="SEL4" s="12"/>
      <c r="SEM4" s="12"/>
      <c r="SEN4" s="12"/>
      <c r="SEO4" s="12"/>
      <c r="SEP4" s="12"/>
      <c r="SEQ4" s="12"/>
      <c r="SER4" s="12"/>
      <c r="SES4" s="12"/>
      <c r="SET4" s="12"/>
      <c r="SEU4" s="12"/>
      <c r="SEV4" s="12"/>
      <c r="SEW4" s="12"/>
      <c r="SEX4" s="12"/>
      <c r="SEY4" s="12"/>
      <c r="SEZ4" s="12"/>
      <c r="SFA4" s="12"/>
      <c r="SFB4" s="12"/>
      <c r="SFC4" s="12"/>
      <c r="SFD4" s="12"/>
      <c r="SFE4" s="12"/>
      <c r="SFF4" s="12"/>
      <c r="SFG4" s="12"/>
      <c r="SFH4" s="12"/>
      <c r="SFI4" s="12"/>
      <c r="SFJ4" s="12"/>
      <c r="SFK4" s="12"/>
      <c r="SFL4" s="12"/>
      <c r="SFM4" s="12"/>
      <c r="SFN4" s="12"/>
      <c r="SFO4" s="12"/>
      <c r="SFP4" s="12"/>
      <c r="SFQ4" s="12"/>
      <c r="SFR4" s="12"/>
      <c r="SFS4" s="12"/>
      <c r="SFT4" s="12"/>
      <c r="SFU4" s="12"/>
      <c r="SFV4" s="12"/>
      <c r="SFW4" s="12"/>
      <c r="SFX4" s="12"/>
      <c r="SFY4" s="12"/>
      <c r="SFZ4" s="12"/>
      <c r="SGA4" s="12"/>
      <c r="SGB4" s="12"/>
      <c r="SGC4" s="12"/>
      <c r="SGD4" s="12"/>
      <c r="SGE4" s="12"/>
      <c r="SGF4" s="12"/>
      <c r="SGG4" s="12"/>
      <c r="SGH4" s="12"/>
      <c r="SGI4" s="12"/>
      <c r="SGJ4" s="12"/>
      <c r="SGK4" s="12"/>
      <c r="SGL4" s="12"/>
      <c r="SGM4" s="12"/>
      <c r="SGN4" s="12"/>
      <c r="SGO4" s="12"/>
      <c r="SGP4" s="12"/>
      <c r="SGQ4" s="12"/>
      <c r="SGR4" s="12"/>
      <c r="SGS4" s="12"/>
      <c r="SGT4" s="12"/>
      <c r="SGU4" s="12"/>
      <c r="SGV4" s="12"/>
      <c r="SGW4" s="12"/>
      <c r="SGX4" s="12"/>
      <c r="SGY4" s="12"/>
      <c r="SGZ4" s="12"/>
      <c r="SHA4" s="12"/>
      <c r="SHB4" s="12"/>
      <c r="SHC4" s="12"/>
      <c r="SHD4" s="12"/>
      <c r="SHE4" s="12"/>
      <c r="SHF4" s="12"/>
      <c r="SHG4" s="12"/>
      <c r="SHH4" s="12"/>
      <c r="SHI4" s="12"/>
      <c r="SHJ4" s="12"/>
      <c r="SHK4" s="12"/>
      <c r="SHL4" s="12"/>
      <c r="SHM4" s="12"/>
      <c r="SHN4" s="12"/>
      <c r="SHO4" s="12"/>
      <c r="SHP4" s="12"/>
      <c r="SHQ4" s="12"/>
      <c r="SHR4" s="12"/>
      <c r="SHS4" s="12"/>
      <c r="SHT4" s="12"/>
      <c r="SHU4" s="12"/>
      <c r="SHV4" s="12"/>
      <c r="SHW4" s="12"/>
      <c r="SHX4" s="12"/>
      <c r="SHY4" s="12"/>
      <c r="SHZ4" s="12"/>
      <c r="SIA4" s="12"/>
      <c r="SIB4" s="12"/>
      <c r="SIC4" s="12"/>
      <c r="SID4" s="12"/>
      <c r="SIE4" s="12"/>
      <c r="SIF4" s="12"/>
      <c r="SIG4" s="12"/>
      <c r="SIH4" s="12"/>
      <c r="SII4" s="12"/>
      <c r="SIJ4" s="12"/>
      <c r="SIK4" s="12"/>
      <c r="SIL4" s="12"/>
      <c r="SIM4" s="12"/>
      <c r="SIN4" s="12"/>
      <c r="SIO4" s="12"/>
      <c r="SIP4" s="12"/>
      <c r="SIQ4" s="12"/>
      <c r="SIR4" s="12"/>
      <c r="SIS4" s="12"/>
      <c r="SIT4" s="12"/>
      <c r="SIU4" s="12"/>
      <c r="SIV4" s="12"/>
      <c r="SIW4" s="12"/>
      <c r="SIX4" s="12"/>
      <c r="SIY4" s="12"/>
      <c r="SIZ4" s="12"/>
      <c r="SJA4" s="12"/>
      <c r="SJB4" s="12"/>
      <c r="SJC4" s="12"/>
      <c r="SJD4" s="12"/>
      <c r="SJE4" s="12"/>
      <c r="SJF4" s="12"/>
      <c r="SJG4" s="12"/>
      <c r="SJH4" s="12"/>
      <c r="SJI4" s="12"/>
      <c r="SJJ4" s="12"/>
      <c r="SJK4" s="12"/>
      <c r="SJL4" s="12"/>
      <c r="SJM4" s="12"/>
      <c r="SJN4" s="12"/>
      <c r="SJO4" s="12"/>
      <c r="SJP4" s="12"/>
      <c r="SJQ4" s="12"/>
      <c r="SJR4" s="12"/>
      <c r="SJS4" s="12"/>
      <c r="SJT4" s="12"/>
      <c r="SJU4" s="12"/>
      <c r="SJV4" s="12"/>
      <c r="SJW4" s="12"/>
      <c r="SJX4" s="12"/>
      <c r="SJY4" s="12"/>
      <c r="SJZ4" s="12"/>
      <c r="SKA4" s="12"/>
      <c r="SKB4" s="12"/>
      <c r="SKC4" s="12"/>
      <c r="SKD4" s="12"/>
      <c r="SKE4" s="12"/>
      <c r="SKF4" s="12"/>
      <c r="SKG4" s="12"/>
      <c r="SKH4" s="12"/>
      <c r="SKI4" s="12"/>
      <c r="SKJ4" s="12"/>
      <c r="SKK4" s="12"/>
      <c r="SKL4" s="12"/>
      <c r="SKM4" s="12"/>
      <c r="SKN4" s="12"/>
      <c r="SKO4" s="12"/>
      <c r="SKP4" s="12"/>
      <c r="SKQ4" s="12"/>
      <c r="SKR4" s="12"/>
      <c r="SKS4" s="12"/>
      <c r="SKT4" s="12"/>
      <c r="SKU4" s="12"/>
      <c r="SKV4" s="12"/>
      <c r="SKW4" s="12"/>
      <c r="SKX4" s="12"/>
      <c r="SKY4" s="12"/>
      <c r="SKZ4" s="12"/>
      <c r="SLA4" s="12"/>
      <c r="SLB4" s="12"/>
      <c r="SLC4" s="12"/>
      <c r="SLD4" s="12"/>
      <c r="SLE4" s="12"/>
      <c r="SLF4" s="12"/>
      <c r="SLG4" s="12"/>
      <c r="SLH4" s="12"/>
      <c r="SLI4" s="12"/>
      <c r="SLJ4" s="12"/>
      <c r="SLK4" s="12"/>
      <c r="SLL4" s="12"/>
      <c r="SLM4" s="12"/>
      <c r="SLN4" s="12"/>
      <c r="SLO4" s="12"/>
      <c r="SLP4" s="12"/>
      <c r="SLQ4" s="12"/>
      <c r="SLR4" s="12"/>
      <c r="SLS4" s="12"/>
      <c r="SLT4" s="12"/>
      <c r="SLU4" s="12"/>
      <c r="SLV4" s="12"/>
      <c r="SLW4" s="12"/>
      <c r="SLX4" s="12"/>
      <c r="SLY4" s="12"/>
      <c r="SLZ4" s="12"/>
      <c r="SMA4" s="12"/>
      <c r="SMB4" s="12"/>
      <c r="SMC4" s="12"/>
      <c r="SMD4" s="12"/>
      <c r="SME4" s="12"/>
      <c r="SMF4" s="12"/>
      <c r="SMG4" s="12"/>
      <c r="SMH4" s="12"/>
      <c r="SMI4" s="12"/>
      <c r="SMJ4" s="12"/>
      <c r="SMK4" s="12"/>
      <c r="SML4" s="12"/>
      <c r="SMM4" s="12"/>
      <c r="SMN4" s="12"/>
      <c r="SMO4" s="12"/>
      <c r="SMP4" s="12"/>
      <c r="SMQ4" s="12"/>
      <c r="SMR4" s="12"/>
      <c r="SMS4" s="12"/>
      <c r="SMT4" s="12"/>
      <c r="SMU4" s="12"/>
      <c r="SMV4" s="12"/>
      <c r="SMW4" s="12"/>
      <c r="SMX4" s="12"/>
      <c r="SMY4" s="12"/>
      <c r="SMZ4" s="12"/>
      <c r="SNA4" s="12"/>
      <c r="SNB4" s="12"/>
      <c r="SNC4" s="12"/>
      <c r="SND4" s="12"/>
      <c r="SNE4" s="12"/>
      <c r="SNF4" s="12"/>
      <c r="SNG4" s="12"/>
      <c r="SNH4" s="12"/>
      <c r="SNI4" s="12"/>
      <c r="SNJ4" s="12"/>
      <c r="SNK4" s="12"/>
      <c r="SNL4" s="12"/>
      <c r="SNM4" s="12"/>
      <c r="SNN4" s="12"/>
      <c r="SNO4" s="12"/>
      <c r="SNP4" s="12"/>
      <c r="SNQ4" s="12"/>
      <c r="SNR4" s="12"/>
      <c r="SNS4" s="12"/>
      <c r="SNT4" s="12"/>
      <c r="SNU4" s="12"/>
      <c r="SNV4" s="12"/>
      <c r="SNW4" s="12"/>
      <c r="SNX4" s="12"/>
      <c r="SNY4" s="12"/>
      <c r="SNZ4" s="12"/>
      <c r="SOA4" s="12"/>
      <c r="SOB4" s="12"/>
      <c r="SOC4" s="12"/>
      <c r="SOD4" s="12"/>
      <c r="SOE4" s="12"/>
      <c r="SOF4" s="12"/>
      <c r="SOG4" s="12"/>
      <c r="SOH4" s="12"/>
      <c r="SOI4" s="12"/>
      <c r="SOJ4" s="12"/>
      <c r="SOK4" s="12"/>
      <c r="SOL4" s="12"/>
      <c r="SOM4" s="12"/>
      <c r="SON4" s="12"/>
      <c r="SOO4" s="12"/>
      <c r="SOP4" s="12"/>
      <c r="SOQ4" s="12"/>
      <c r="SOR4" s="12"/>
      <c r="SOS4" s="12"/>
      <c r="SOT4" s="12"/>
      <c r="SOU4" s="12"/>
      <c r="SOV4" s="12"/>
      <c r="SOW4" s="12"/>
      <c r="SOX4" s="12"/>
      <c r="SOY4" s="12"/>
      <c r="SOZ4" s="12"/>
      <c r="SPA4" s="12"/>
      <c r="SPB4" s="12"/>
      <c r="SPC4" s="12"/>
      <c r="SPD4" s="12"/>
      <c r="SPE4" s="12"/>
      <c r="SPF4" s="12"/>
      <c r="SPG4" s="12"/>
      <c r="SPH4" s="12"/>
      <c r="SPI4" s="12"/>
      <c r="SPJ4" s="12"/>
      <c r="SPK4" s="12"/>
      <c r="SPL4" s="12"/>
      <c r="SPM4" s="12"/>
      <c r="SPN4" s="12"/>
      <c r="SPO4" s="12"/>
      <c r="SPP4" s="12"/>
      <c r="SPQ4" s="12"/>
      <c r="SPR4" s="12"/>
      <c r="SPS4" s="12"/>
      <c r="SPT4" s="12"/>
      <c r="SPU4" s="12"/>
      <c r="SPV4" s="12"/>
      <c r="SPW4" s="12"/>
      <c r="SPX4" s="12"/>
      <c r="SPY4" s="12"/>
      <c r="SPZ4" s="12"/>
      <c r="SQA4" s="12"/>
      <c r="SQB4" s="12"/>
      <c r="SQC4" s="12"/>
      <c r="SQD4" s="12"/>
      <c r="SQE4" s="12"/>
      <c r="SQF4" s="12"/>
      <c r="SQG4" s="12"/>
      <c r="SQH4" s="12"/>
      <c r="SQI4" s="12"/>
      <c r="SQJ4" s="12"/>
      <c r="SQK4" s="12"/>
      <c r="SQL4" s="12"/>
      <c r="SQM4" s="12"/>
      <c r="SQN4" s="12"/>
      <c r="SQO4" s="12"/>
      <c r="SQP4" s="12"/>
      <c r="SQQ4" s="12"/>
      <c r="SQR4" s="12"/>
      <c r="SQS4" s="12"/>
      <c r="SQT4" s="12"/>
      <c r="SQU4" s="12"/>
      <c r="SQV4" s="12"/>
      <c r="SQW4" s="12"/>
      <c r="SQX4" s="12"/>
      <c r="SQY4" s="12"/>
      <c r="SQZ4" s="12"/>
      <c r="SRA4" s="12"/>
      <c r="SRB4" s="12"/>
      <c r="SRC4" s="12"/>
      <c r="SRD4" s="12"/>
      <c r="SRE4" s="12"/>
      <c r="SRF4" s="12"/>
      <c r="SRG4" s="12"/>
      <c r="SRH4" s="12"/>
      <c r="SRI4" s="12"/>
      <c r="SRJ4" s="12"/>
      <c r="SRK4" s="12"/>
      <c r="SRL4" s="12"/>
      <c r="SRM4" s="12"/>
      <c r="SRN4" s="12"/>
      <c r="SRO4" s="12"/>
      <c r="SRP4" s="12"/>
      <c r="SRQ4" s="12"/>
      <c r="SRR4" s="12"/>
      <c r="SRS4" s="12"/>
      <c r="SRT4" s="12"/>
      <c r="SRU4" s="12"/>
      <c r="SRV4" s="12"/>
      <c r="SRW4" s="12"/>
      <c r="SRX4" s="12"/>
      <c r="SRY4" s="12"/>
      <c r="SRZ4" s="12"/>
      <c r="SSA4" s="12"/>
      <c r="SSB4" s="12"/>
      <c r="SSC4" s="12"/>
      <c r="SSD4" s="12"/>
      <c r="SSE4" s="12"/>
      <c r="SSF4" s="12"/>
      <c r="SSG4" s="12"/>
      <c r="SSH4" s="12"/>
      <c r="SSI4" s="12"/>
      <c r="SSJ4" s="12"/>
      <c r="SSK4" s="12"/>
      <c r="SSL4" s="12"/>
      <c r="SSM4" s="12"/>
      <c r="SSN4" s="12"/>
      <c r="SSO4" s="12"/>
      <c r="SSP4" s="12"/>
      <c r="SSQ4" s="12"/>
      <c r="SSR4" s="12"/>
      <c r="SSS4" s="12"/>
      <c r="SST4" s="12"/>
      <c r="SSU4" s="12"/>
      <c r="SSV4" s="12"/>
      <c r="SSW4" s="12"/>
      <c r="SSX4" s="12"/>
      <c r="SSY4" s="12"/>
      <c r="SSZ4" s="12"/>
      <c r="STA4" s="12"/>
      <c r="STB4" s="12"/>
      <c r="STC4" s="12"/>
      <c r="STD4" s="12"/>
      <c r="STE4" s="12"/>
      <c r="STF4" s="12"/>
      <c r="STG4" s="12"/>
      <c r="STH4" s="12"/>
      <c r="STI4" s="12"/>
      <c r="STJ4" s="12"/>
      <c r="STK4" s="12"/>
      <c r="STL4" s="12"/>
      <c r="STM4" s="12"/>
      <c r="STN4" s="12"/>
      <c r="STO4" s="12"/>
      <c r="STP4" s="12"/>
      <c r="STQ4" s="12"/>
      <c r="STR4" s="12"/>
      <c r="STS4" s="12"/>
      <c r="STT4" s="12"/>
      <c r="STU4" s="12"/>
      <c r="STV4" s="12"/>
      <c r="STW4" s="12"/>
      <c r="STX4" s="12"/>
      <c r="STY4" s="12"/>
      <c r="STZ4" s="12"/>
      <c r="SUA4" s="12"/>
      <c r="SUB4" s="12"/>
      <c r="SUC4" s="12"/>
      <c r="SUD4" s="12"/>
      <c r="SUE4" s="12"/>
      <c r="SUF4" s="12"/>
      <c r="SUG4" s="12"/>
      <c r="SUH4" s="12"/>
      <c r="SUI4" s="12"/>
      <c r="SUJ4" s="12"/>
      <c r="SUK4" s="12"/>
      <c r="SUL4" s="12"/>
      <c r="SUM4" s="12"/>
      <c r="SUN4" s="12"/>
      <c r="SUO4" s="12"/>
      <c r="SUP4" s="12"/>
      <c r="SUQ4" s="12"/>
      <c r="SUR4" s="12"/>
      <c r="SUS4" s="12"/>
      <c r="SUT4" s="12"/>
      <c r="SUU4" s="12"/>
      <c r="SUV4" s="12"/>
      <c r="SUW4" s="12"/>
      <c r="SUX4" s="12"/>
      <c r="SUY4" s="12"/>
      <c r="SUZ4" s="12"/>
      <c r="SVA4" s="12"/>
      <c r="SVB4" s="12"/>
      <c r="SVC4" s="12"/>
      <c r="SVD4" s="12"/>
      <c r="SVE4" s="12"/>
      <c r="SVF4" s="12"/>
      <c r="SVG4" s="12"/>
      <c r="SVH4" s="12"/>
      <c r="SVI4" s="12"/>
      <c r="SVJ4" s="12"/>
      <c r="SVK4" s="12"/>
      <c r="SVL4" s="12"/>
      <c r="SVM4" s="12"/>
      <c r="SVN4" s="12"/>
      <c r="SVO4" s="12"/>
      <c r="SVP4" s="12"/>
      <c r="SVQ4" s="12"/>
      <c r="SVR4" s="12"/>
      <c r="SVS4" s="12"/>
      <c r="SVT4" s="12"/>
      <c r="SVU4" s="12"/>
      <c r="SVV4" s="12"/>
      <c r="SVW4" s="12"/>
      <c r="SVX4" s="12"/>
      <c r="SVY4" s="12"/>
      <c r="SVZ4" s="12"/>
      <c r="SWA4" s="12"/>
      <c r="SWB4" s="12"/>
      <c r="SWC4" s="12"/>
      <c r="SWD4" s="12"/>
      <c r="SWE4" s="12"/>
      <c r="SWF4" s="12"/>
      <c r="SWG4" s="12"/>
      <c r="SWH4" s="12"/>
      <c r="SWI4" s="12"/>
      <c r="SWJ4" s="12"/>
      <c r="SWK4" s="12"/>
      <c r="SWL4" s="12"/>
      <c r="SWM4" s="12"/>
      <c r="SWN4" s="12"/>
      <c r="SWO4" s="12"/>
      <c r="SWP4" s="12"/>
      <c r="SWQ4" s="12"/>
      <c r="SWR4" s="12"/>
      <c r="SWS4" s="12"/>
      <c r="SWT4" s="12"/>
      <c r="SWU4" s="12"/>
      <c r="SWV4" s="12"/>
      <c r="SWW4" s="12"/>
      <c r="SWX4" s="12"/>
      <c r="SWY4" s="12"/>
      <c r="SWZ4" s="12"/>
      <c r="SXA4" s="12"/>
      <c r="SXB4" s="12"/>
      <c r="SXC4" s="12"/>
      <c r="SXD4" s="12"/>
      <c r="SXE4" s="12"/>
      <c r="SXF4" s="12"/>
      <c r="SXG4" s="12"/>
      <c r="SXH4" s="12"/>
      <c r="SXI4" s="12"/>
      <c r="SXJ4" s="12"/>
      <c r="SXK4" s="12"/>
      <c r="SXL4" s="12"/>
      <c r="SXM4" s="12"/>
      <c r="SXN4" s="12"/>
      <c r="SXO4" s="12"/>
      <c r="SXP4" s="12"/>
      <c r="SXQ4" s="12"/>
      <c r="SXR4" s="12"/>
      <c r="SXS4" s="12"/>
      <c r="SXT4" s="12"/>
      <c r="SXU4" s="12"/>
      <c r="SXV4" s="12"/>
      <c r="SXW4" s="12"/>
      <c r="SXX4" s="12"/>
      <c r="SXY4" s="12"/>
      <c r="SXZ4" s="12"/>
      <c r="SYA4" s="12"/>
      <c r="SYB4" s="12"/>
      <c r="SYC4" s="12"/>
      <c r="SYD4" s="12"/>
      <c r="SYE4" s="12"/>
      <c r="SYF4" s="12"/>
      <c r="SYG4" s="12"/>
      <c r="SYH4" s="12"/>
      <c r="SYI4" s="12"/>
      <c r="SYJ4" s="12"/>
      <c r="SYK4" s="12"/>
      <c r="SYL4" s="12"/>
      <c r="SYM4" s="12"/>
      <c r="SYN4" s="12"/>
      <c r="SYO4" s="12"/>
      <c r="SYP4" s="12"/>
      <c r="SYQ4" s="12"/>
      <c r="SYR4" s="12"/>
      <c r="SYS4" s="12"/>
      <c r="SYT4" s="12"/>
      <c r="SYU4" s="12"/>
      <c r="SYV4" s="12"/>
      <c r="SYW4" s="12"/>
      <c r="SYX4" s="12"/>
      <c r="SYY4" s="12"/>
      <c r="SYZ4" s="12"/>
      <c r="SZA4" s="12"/>
      <c r="SZB4" s="12"/>
      <c r="SZC4" s="12"/>
      <c r="SZD4" s="12"/>
      <c r="SZE4" s="12"/>
      <c r="SZF4" s="12"/>
      <c r="SZG4" s="12"/>
      <c r="SZH4" s="12"/>
      <c r="SZI4" s="12"/>
      <c r="SZJ4" s="12"/>
      <c r="SZK4" s="12"/>
      <c r="SZL4" s="12"/>
      <c r="SZM4" s="12"/>
      <c r="SZN4" s="12"/>
      <c r="SZO4" s="12"/>
      <c r="SZP4" s="12"/>
      <c r="SZQ4" s="12"/>
      <c r="SZR4" s="12"/>
      <c r="SZS4" s="12"/>
      <c r="SZT4" s="12"/>
      <c r="SZU4" s="12"/>
      <c r="SZV4" s="12"/>
      <c r="SZW4" s="12"/>
      <c r="SZX4" s="12"/>
      <c r="SZY4" s="12"/>
      <c r="SZZ4" s="12"/>
      <c r="TAA4" s="12"/>
      <c r="TAB4" s="12"/>
      <c r="TAC4" s="12"/>
      <c r="TAD4" s="12"/>
      <c r="TAE4" s="12"/>
      <c r="TAF4" s="12"/>
      <c r="TAG4" s="12"/>
      <c r="TAH4" s="12"/>
      <c r="TAI4" s="12"/>
      <c r="TAJ4" s="12"/>
      <c r="TAK4" s="12"/>
      <c r="TAL4" s="12"/>
      <c r="TAM4" s="12"/>
      <c r="TAN4" s="12"/>
      <c r="TAO4" s="12"/>
      <c r="TAP4" s="12"/>
      <c r="TAQ4" s="12"/>
      <c r="TAR4" s="12"/>
      <c r="TAS4" s="12"/>
      <c r="TAT4" s="12"/>
      <c r="TAU4" s="12"/>
      <c r="TAV4" s="12"/>
      <c r="TAW4" s="12"/>
      <c r="TAX4" s="12"/>
      <c r="TAY4" s="12"/>
      <c r="TAZ4" s="12"/>
      <c r="TBA4" s="12"/>
      <c r="TBB4" s="12"/>
      <c r="TBC4" s="12"/>
      <c r="TBD4" s="12"/>
      <c r="TBE4" s="12"/>
      <c r="TBF4" s="12"/>
      <c r="TBG4" s="12"/>
      <c r="TBH4" s="12"/>
      <c r="TBI4" s="12"/>
      <c r="TBJ4" s="12"/>
      <c r="TBK4" s="12"/>
      <c r="TBL4" s="12"/>
      <c r="TBM4" s="12"/>
      <c r="TBN4" s="12"/>
      <c r="TBO4" s="12"/>
      <c r="TBP4" s="12"/>
      <c r="TBQ4" s="12"/>
      <c r="TBR4" s="12"/>
      <c r="TBS4" s="12"/>
      <c r="TBT4" s="12"/>
      <c r="TBU4" s="12"/>
      <c r="TBV4" s="12"/>
      <c r="TBW4" s="12"/>
      <c r="TBX4" s="12"/>
      <c r="TBY4" s="12"/>
      <c r="TBZ4" s="12"/>
      <c r="TCA4" s="12"/>
      <c r="TCB4" s="12"/>
      <c r="TCC4" s="12"/>
      <c r="TCD4" s="12"/>
      <c r="TCE4" s="12"/>
      <c r="TCF4" s="12"/>
      <c r="TCG4" s="12"/>
      <c r="TCH4" s="12"/>
      <c r="TCI4" s="12"/>
      <c r="TCJ4" s="12"/>
      <c r="TCK4" s="12"/>
      <c r="TCL4" s="12"/>
      <c r="TCM4" s="12"/>
      <c r="TCN4" s="12"/>
      <c r="TCO4" s="12"/>
      <c r="TCP4" s="12"/>
      <c r="TCQ4" s="12"/>
      <c r="TCR4" s="12"/>
      <c r="TCS4" s="12"/>
      <c r="TCT4" s="12"/>
      <c r="TCU4" s="12"/>
      <c r="TCV4" s="12"/>
      <c r="TCW4" s="12"/>
      <c r="TCX4" s="12"/>
      <c r="TCY4" s="12"/>
      <c r="TCZ4" s="12"/>
      <c r="TDA4" s="12"/>
      <c r="TDB4" s="12"/>
      <c r="TDC4" s="12"/>
      <c r="TDD4" s="12"/>
      <c r="TDE4" s="12"/>
      <c r="TDF4" s="12"/>
      <c r="TDG4" s="12"/>
      <c r="TDH4" s="12"/>
      <c r="TDI4" s="12"/>
      <c r="TDJ4" s="12"/>
      <c r="TDK4" s="12"/>
      <c r="TDL4" s="12"/>
      <c r="TDM4" s="12"/>
      <c r="TDN4" s="12"/>
      <c r="TDO4" s="12"/>
      <c r="TDP4" s="12"/>
      <c r="TDQ4" s="12"/>
      <c r="TDR4" s="12"/>
      <c r="TDS4" s="12"/>
      <c r="TDT4" s="12"/>
      <c r="TDU4" s="12"/>
      <c r="TDV4" s="12"/>
      <c r="TDW4" s="12"/>
      <c r="TDX4" s="12"/>
      <c r="TDY4" s="12"/>
      <c r="TDZ4" s="12"/>
      <c r="TEA4" s="12"/>
      <c r="TEB4" s="12"/>
      <c r="TEC4" s="12"/>
      <c r="TED4" s="12"/>
      <c r="TEE4" s="12"/>
      <c r="TEF4" s="12"/>
      <c r="TEG4" s="12"/>
      <c r="TEH4" s="12"/>
      <c r="TEI4" s="12"/>
      <c r="TEJ4" s="12"/>
      <c r="TEK4" s="12"/>
      <c r="TEL4" s="12"/>
      <c r="TEM4" s="12"/>
      <c r="TEN4" s="12"/>
      <c r="TEO4" s="12"/>
      <c r="TEP4" s="12"/>
      <c r="TEQ4" s="12"/>
      <c r="TER4" s="12"/>
      <c r="TES4" s="12"/>
      <c r="TET4" s="12"/>
      <c r="TEU4" s="12"/>
      <c r="TEV4" s="12"/>
      <c r="TEW4" s="12"/>
      <c r="TEX4" s="12"/>
      <c r="TEY4" s="12"/>
      <c r="TEZ4" s="12"/>
      <c r="TFA4" s="12"/>
      <c r="TFB4" s="12"/>
      <c r="TFC4" s="12"/>
      <c r="TFD4" s="12"/>
      <c r="TFE4" s="12"/>
      <c r="TFF4" s="12"/>
      <c r="TFG4" s="12"/>
      <c r="TFH4" s="12"/>
      <c r="TFI4" s="12"/>
      <c r="TFJ4" s="12"/>
      <c r="TFK4" s="12"/>
      <c r="TFL4" s="12"/>
    </row>
    <row r="5" spans="1:13688">
      <c r="A5" s="8">
        <v>1</v>
      </c>
      <c r="B5" s="12" t="s">
        <v>30</v>
      </c>
      <c r="C5" s="38">
        <v>27713961.309590019</v>
      </c>
      <c r="D5" s="38">
        <v>26571889.050390001</v>
      </c>
      <c r="E5" s="38">
        <v>26181449.859640002</v>
      </c>
      <c r="F5" s="38">
        <v>24894236.278669998</v>
      </c>
      <c r="G5" s="38">
        <v>23936996.196340002</v>
      </c>
      <c r="H5" s="38">
        <v>23158955.821339998</v>
      </c>
      <c r="I5" s="38">
        <v>23881838.757369999</v>
      </c>
      <c r="J5" s="38">
        <v>24655849.777540002</v>
      </c>
      <c r="K5" s="38"/>
      <c r="L5" s="38"/>
      <c r="M5" s="38"/>
      <c r="N5" s="38"/>
      <c r="O5" s="38" t="s">
        <v>31</v>
      </c>
    </row>
    <row r="6" spans="1:13688">
      <c r="A6" s="8">
        <v>2</v>
      </c>
      <c r="B6" s="12" t="s">
        <v>32</v>
      </c>
      <c r="C6" s="38">
        <v>4069762.9694899991</v>
      </c>
      <c r="D6" s="38">
        <v>3973705.6861300003</v>
      </c>
      <c r="E6" s="38">
        <v>3973084.2741100001</v>
      </c>
      <c r="F6" s="38">
        <v>4150549.9289499978</v>
      </c>
      <c r="G6" s="38">
        <v>4265748.3059200002</v>
      </c>
      <c r="H6" s="38">
        <v>4263975.7567600012</v>
      </c>
      <c r="I6" s="38">
        <v>4235144.3448599996</v>
      </c>
      <c r="J6" s="38">
        <v>4199698.5950100012</v>
      </c>
      <c r="K6" s="38"/>
      <c r="L6" s="38"/>
      <c r="M6" s="38"/>
      <c r="N6" s="38"/>
      <c r="O6" s="38" t="s">
        <v>33</v>
      </c>
    </row>
    <row r="7" spans="1:13688">
      <c r="A7" s="8">
        <v>3</v>
      </c>
      <c r="B7" s="12" t="s">
        <v>129</v>
      </c>
      <c r="C7" s="38">
        <v>7425973.9201900009</v>
      </c>
      <c r="D7" s="38">
        <v>7313874.0516499998</v>
      </c>
      <c r="E7" s="38">
        <v>7468751.8993099993</v>
      </c>
      <c r="F7" s="38">
        <v>7786937.3853899986</v>
      </c>
      <c r="G7" s="38">
        <v>7893449.7842800012</v>
      </c>
      <c r="H7" s="38">
        <v>7909052.887099999</v>
      </c>
      <c r="I7" s="38">
        <v>7761819.3367799986</v>
      </c>
      <c r="J7" s="38">
        <v>7898975.4821799994</v>
      </c>
      <c r="K7" s="38"/>
      <c r="L7" s="38"/>
      <c r="M7" s="38"/>
      <c r="N7" s="38"/>
      <c r="O7" s="38" t="s">
        <v>35</v>
      </c>
    </row>
    <row r="8" spans="1:13688">
      <c r="A8" s="8">
        <v>4</v>
      </c>
      <c r="B8" s="12" t="s">
        <v>36</v>
      </c>
      <c r="C8" s="38">
        <v>2628795.7366199996</v>
      </c>
      <c r="D8" s="38">
        <v>3406434.9759699996</v>
      </c>
      <c r="E8" s="38">
        <v>3757832.4650099999</v>
      </c>
      <c r="F8" s="38">
        <v>4228986.8052999992</v>
      </c>
      <c r="G8" s="38">
        <v>4365087.5171299987</v>
      </c>
      <c r="H8" s="38">
        <v>4625734.9797099987</v>
      </c>
      <c r="I8" s="38">
        <v>4878673.4207199998</v>
      </c>
      <c r="J8" s="38">
        <v>5137565.5338899987</v>
      </c>
      <c r="K8" s="38"/>
      <c r="L8" s="38"/>
      <c r="M8" s="38"/>
      <c r="N8" s="38"/>
      <c r="O8" s="38" t="s">
        <v>37</v>
      </c>
    </row>
    <row r="9" spans="1:13688">
      <c r="A9" s="8">
        <v>5</v>
      </c>
      <c r="B9" s="12" t="s">
        <v>40</v>
      </c>
      <c r="C9" s="38">
        <v>0</v>
      </c>
      <c r="D9" s="38">
        <v>0</v>
      </c>
      <c r="E9" s="38">
        <v>0</v>
      </c>
      <c r="F9" s="38">
        <v>0</v>
      </c>
      <c r="G9" s="38">
        <v>0</v>
      </c>
      <c r="H9" s="38">
        <v>0</v>
      </c>
      <c r="I9" s="38">
        <v>0</v>
      </c>
      <c r="J9" s="38">
        <v>0</v>
      </c>
      <c r="K9" s="38"/>
      <c r="L9" s="38"/>
      <c r="M9" s="38"/>
      <c r="N9" s="38"/>
      <c r="O9" s="38" t="s">
        <v>41</v>
      </c>
    </row>
    <row r="10" spans="1:13688">
      <c r="A10" s="8">
        <v>6</v>
      </c>
      <c r="B10" s="12" t="s">
        <v>130</v>
      </c>
      <c r="C10" s="38">
        <v>0</v>
      </c>
      <c r="D10" s="38">
        <v>0</v>
      </c>
      <c r="E10" s="38">
        <v>0</v>
      </c>
      <c r="F10" s="38">
        <v>0</v>
      </c>
      <c r="G10" s="38">
        <v>0</v>
      </c>
      <c r="H10" s="38">
        <v>0</v>
      </c>
      <c r="I10" s="38">
        <v>0</v>
      </c>
      <c r="J10" s="38">
        <v>0</v>
      </c>
      <c r="K10" s="38"/>
      <c r="L10" s="38"/>
      <c r="M10" s="38"/>
      <c r="N10" s="38"/>
      <c r="O10" s="38" t="s">
        <v>43</v>
      </c>
    </row>
    <row r="11" spans="1:13688">
      <c r="A11" s="8">
        <v>7</v>
      </c>
      <c r="B11" s="12" t="s">
        <v>44</v>
      </c>
      <c r="C11" s="38">
        <v>1434.23</v>
      </c>
      <c r="D11" s="38">
        <v>0</v>
      </c>
      <c r="E11" s="38">
        <v>0</v>
      </c>
      <c r="F11" s="38">
        <v>0</v>
      </c>
      <c r="G11" s="38">
        <v>0</v>
      </c>
      <c r="H11" s="38">
        <v>0</v>
      </c>
      <c r="I11" s="38">
        <v>0</v>
      </c>
      <c r="J11" s="38">
        <v>0</v>
      </c>
      <c r="K11" s="38"/>
      <c r="L11" s="38"/>
      <c r="M11" s="38"/>
      <c r="N11" s="38"/>
      <c r="O11" s="38" t="s">
        <v>45</v>
      </c>
    </row>
    <row r="12" spans="1:13688">
      <c r="A12" s="8">
        <v>8</v>
      </c>
      <c r="B12" s="12" t="s">
        <v>131</v>
      </c>
      <c r="C12" s="38">
        <v>9222430.6880824659</v>
      </c>
      <c r="D12" s="38">
        <v>9268411.566610001</v>
      </c>
      <c r="E12" s="38">
        <v>9374098.2887100037</v>
      </c>
      <c r="F12" s="38">
        <v>9644757.0323900003</v>
      </c>
      <c r="G12" s="38">
        <v>9870083.1076200008</v>
      </c>
      <c r="H12" s="38">
        <v>10265385.878290001</v>
      </c>
      <c r="I12" s="38">
        <v>10397911.47405</v>
      </c>
      <c r="J12" s="38">
        <v>10325300.070430001</v>
      </c>
      <c r="K12" s="38"/>
      <c r="L12" s="38"/>
      <c r="M12" s="38"/>
      <c r="N12" s="38"/>
      <c r="O12" s="38" t="s">
        <v>47</v>
      </c>
    </row>
    <row r="13" spans="1:13688">
      <c r="A13" s="8">
        <v>9</v>
      </c>
      <c r="B13" s="12" t="s">
        <v>132</v>
      </c>
      <c r="C13" s="38">
        <v>13357.680910000001</v>
      </c>
      <c r="D13" s="38">
        <v>13357.1975</v>
      </c>
      <c r="E13" s="38">
        <v>12823.87508</v>
      </c>
      <c r="F13" s="38">
        <v>12175.980889999999</v>
      </c>
      <c r="G13" s="38">
        <v>12175.46859</v>
      </c>
      <c r="H13" s="38">
        <v>11728.950420000001</v>
      </c>
      <c r="I13" s="38">
        <v>11153.981249999999</v>
      </c>
      <c r="J13" s="38">
        <v>11153.45643</v>
      </c>
      <c r="K13" s="38"/>
      <c r="L13" s="38"/>
      <c r="M13" s="38"/>
      <c r="N13" s="38"/>
      <c r="O13" s="38" t="s">
        <v>49</v>
      </c>
    </row>
    <row r="14" spans="1:13688">
      <c r="A14" s="8">
        <v>10</v>
      </c>
      <c r="B14" s="12" t="s">
        <v>133</v>
      </c>
      <c r="C14" s="38">
        <v>0</v>
      </c>
      <c r="D14" s="38">
        <v>0</v>
      </c>
      <c r="E14" s="38">
        <v>0</v>
      </c>
      <c r="F14" s="38">
        <v>0</v>
      </c>
      <c r="G14" s="38">
        <v>333.69999000000001</v>
      </c>
      <c r="H14" s="38">
        <v>333.69999000000001</v>
      </c>
      <c r="I14" s="38">
        <v>0</v>
      </c>
      <c r="J14" s="38">
        <v>0</v>
      </c>
      <c r="K14" s="38"/>
      <c r="L14" s="38"/>
      <c r="M14" s="38"/>
      <c r="N14" s="38"/>
      <c r="O14" s="38" t="s">
        <v>51</v>
      </c>
    </row>
    <row r="15" spans="1:13688">
      <c r="A15" s="8">
        <v>11</v>
      </c>
      <c r="B15" s="12" t="s">
        <v>134</v>
      </c>
      <c r="C15" s="38">
        <v>6502555.1838300014</v>
      </c>
      <c r="D15" s="38">
        <v>6870372.2830100013</v>
      </c>
      <c r="E15" s="38">
        <v>6920610.2396100005</v>
      </c>
      <c r="F15" s="38">
        <v>6649411.4273200007</v>
      </c>
      <c r="G15" s="38">
        <v>5834816.7511900002</v>
      </c>
      <c r="H15" s="38">
        <v>6846092.7736</v>
      </c>
      <c r="I15" s="38">
        <v>6847289.6671700003</v>
      </c>
      <c r="J15" s="38">
        <v>6906972.7020799993</v>
      </c>
      <c r="K15" s="38"/>
      <c r="L15" s="38"/>
      <c r="M15" s="38"/>
      <c r="N15" s="38"/>
      <c r="O15" s="38" t="s">
        <v>53</v>
      </c>
    </row>
    <row r="16" spans="1:13688">
      <c r="A16" s="8">
        <v>12</v>
      </c>
      <c r="B16" s="12" t="s">
        <v>54</v>
      </c>
      <c r="C16" s="38">
        <v>591688.88153999997</v>
      </c>
      <c r="D16" s="38">
        <v>597250.67656999978</v>
      </c>
      <c r="E16" s="38">
        <v>596725.55324999988</v>
      </c>
      <c r="F16" s="38">
        <v>596696.06694999989</v>
      </c>
      <c r="G16" s="38">
        <v>594881.89692999993</v>
      </c>
      <c r="H16" s="38">
        <v>600947.95974000008</v>
      </c>
      <c r="I16" s="38">
        <v>600674.18566999992</v>
      </c>
      <c r="J16" s="38">
        <v>601318.78281999996</v>
      </c>
      <c r="K16" s="38"/>
      <c r="L16" s="38"/>
      <c r="M16" s="38"/>
      <c r="N16" s="38"/>
      <c r="O16" s="38" t="s">
        <v>55</v>
      </c>
    </row>
    <row r="17" spans="1:15">
      <c r="A17" s="8">
        <v>13</v>
      </c>
      <c r="B17" s="12" t="s">
        <v>56</v>
      </c>
      <c r="C17" s="38">
        <v>87000</v>
      </c>
      <c r="D17" s="38">
        <v>96000</v>
      </c>
      <c r="E17" s="38">
        <v>96000</v>
      </c>
      <c r="F17" s="38">
        <v>96000</v>
      </c>
      <c r="G17" s="38">
        <v>96000</v>
      </c>
      <c r="H17" s="38">
        <v>96000</v>
      </c>
      <c r="I17" s="38">
        <v>96000</v>
      </c>
      <c r="J17" s="38">
        <v>96000</v>
      </c>
      <c r="K17" s="38"/>
      <c r="L17" s="38"/>
      <c r="M17" s="38"/>
      <c r="N17" s="38"/>
      <c r="O17" s="38" t="s">
        <v>57</v>
      </c>
    </row>
    <row r="18" spans="1:15">
      <c r="A18" s="8">
        <v>14</v>
      </c>
      <c r="B18" s="12" t="s">
        <v>135</v>
      </c>
      <c r="C18" s="38">
        <v>164.4</v>
      </c>
      <c r="D18" s="38">
        <v>169.2</v>
      </c>
      <c r="E18" s="38">
        <v>169.2</v>
      </c>
      <c r="F18" s="38">
        <v>176.4</v>
      </c>
      <c r="G18" s="38">
        <v>173.1</v>
      </c>
      <c r="H18" s="38">
        <v>0</v>
      </c>
      <c r="I18" s="38">
        <v>0</v>
      </c>
      <c r="J18" s="38">
        <v>0</v>
      </c>
      <c r="K18" s="38"/>
      <c r="L18" s="38"/>
      <c r="M18" s="38"/>
      <c r="N18" s="38"/>
      <c r="O18" s="38" t="s">
        <v>59</v>
      </c>
    </row>
    <row r="19" spans="1:15">
      <c r="A19" s="8">
        <v>15</v>
      </c>
      <c r="B19" s="12" t="s">
        <v>136</v>
      </c>
      <c r="C19" s="38">
        <v>51356.355609999999</v>
      </c>
      <c r="D19" s="38">
        <v>46214.68967</v>
      </c>
      <c r="E19" s="38">
        <v>48582.847619999993</v>
      </c>
      <c r="F19" s="38">
        <v>49218.941610000002</v>
      </c>
      <c r="G19" s="38">
        <v>49386.868669999996</v>
      </c>
      <c r="H19" s="38">
        <v>47535.568199999994</v>
      </c>
      <c r="I19" s="38">
        <v>44520.386019999998</v>
      </c>
      <c r="J19" s="38">
        <v>44142.86131</v>
      </c>
      <c r="K19" s="38"/>
      <c r="L19" s="38"/>
      <c r="M19" s="38"/>
      <c r="N19" s="38"/>
      <c r="O19" s="38" t="s">
        <v>61</v>
      </c>
    </row>
    <row r="20" spans="1:15">
      <c r="A20" s="8">
        <v>16</v>
      </c>
      <c r="B20" s="12" t="s">
        <v>137</v>
      </c>
      <c r="C20" s="38">
        <v>427845.78398999997</v>
      </c>
      <c r="D20" s="38">
        <v>427876.49174999999</v>
      </c>
      <c r="E20" s="38">
        <v>432895.00646</v>
      </c>
      <c r="F20" s="38">
        <v>414001.35839000001</v>
      </c>
      <c r="G20" s="38">
        <v>412876.52457000001</v>
      </c>
      <c r="H20" s="38">
        <v>406118.16858</v>
      </c>
      <c r="I20" s="38">
        <v>406273.19164999999</v>
      </c>
      <c r="J20" s="38">
        <v>406350.40746999998</v>
      </c>
      <c r="K20" s="38"/>
      <c r="L20" s="38"/>
      <c r="M20" s="38"/>
      <c r="N20" s="38"/>
      <c r="O20" s="38" t="s">
        <v>63</v>
      </c>
    </row>
    <row r="21" spans="1:15">
      <c r="A21" s="8">
        <v>17</v>
      </c>
      <c r="B21" s="12" t="s">
        <v>138</v>
      </c>
      <c r="C21" s="38">
        <v>58736327.138110012</v>
      </c>
      <c r="D21" s="38">
        <v>58585555.869599998</v>
      </c>
      <c r="E21" s="38">
        <v>58863023.509060003</v>
      </c>
      <c r="F21" s="38">
        <v>58523147.606210008</v>
      </c>
      <c r="G21" s="38">
        <v>57332009.221589997</v>
      </c>
      <c r="H21" s="38">
        <v>58231862.444109999</v>
      </c>
      <c r="I21" s="38">
        <v>59161298.745930009</v>
      </c>
      <c r="J21" s="38">
        <v>60283327.669490002</v>
      </c>
      <c r="K21" s="38"/>
      <c r="L21" s="38"/>
      <c r="M21" s="38"/>
      <c r="N21" s="38"/>
      <c r="O21" s="38" t="s">
        <v>65</v>
      </c>
    </row>
    <row r="22" spans="1:15">
      <c r="A22" s="8">
        <v>18</v>
      </c>
      <c r="B22" s="12" t="s">
        <v>66</v>
      </c>
      <c r="C22" s="38">
        <v>3875254.6700256532</v>
      </c>
      <c r="D22" s="38">
        <v>4300585.7201499995</v>
      </c>
      <c r="E22" s="38">
        <v>4046296.4339200007</v>
      </c>
      <c r="F22" s="38">
        <v>4074664.3930399986</v>
      </c>
      <c r="G22" s="38">
        <v>3896731.8881999985</v>
      </c>
      <c r="H22" s="38">
        <v>4162139.5333999991</v>
      </c>
      <c r="I22" s="38">
        <v>4805353.8140399978</v>
      </c>
      <c r="J22" s="38">
        <v>3467060.1656599995</v>
      </c>
      <c r="K22" s="38"/>
      <c r="L22" s="38"/>
      <c r="M22" s="38"/>
      <c r="N22" s="38"/>
      <c r="O22" s="38" t="s">
        <v>92</v>
      </c>
    </row>
    <row r="23" spans="1:15">
      <c r="A23" s="8">
        <v>19</v>
      </c>
      <c r="B23" s="12" t="s">
        <v>67</v>
      </c>
      <c r="C23" s="38">
        <v>15123997.582950367</v>
      </c>
      <c r="D23" s="38">
        <v>14580912.733119998</v>
      </c>
      <c r="E23" s="38">
        <v>14401588.621530002</v>
      </c>
      <c r="F23" s="38">
        <v>14587916.579789998</v>
      </c>
      <c r="G23" s="38">
        <v>14170486.020879999</v>
      </c>
      <c r="H23" s="38">
        <v>16894623.452680003</v>
      </c>
      <c r="I23" s="38">
        <v>15083354.87758</v>
      </c>
      <c r="J23" s="38">
        <v>14124335.279129997</v>
      </c>
      <c r="K23" s="38"/>
      <c r="L23" s="38"/>
      <c r="M23" s="38"/>
      <c r="N23" s="38"/>
      <c r="O23" s="38" t="s">
        <v>93</v>
      </c>
    </row>
    <row r="24" spans="1:15">
      <c r="A24" s="8">
        <v>20</v>
      </c>
      <c r="B24" s="12" t="s">
        <v>139</v>
      </c>
      <c r="C24" s="38">
        <v>536734.20492999989</v>
      </c>
      <c r="D24" s="38">
        <v>606754.94357999996</v>
      </c>
      <c r="E24" s="38">
        <v>647298.15286000003</v>
      </c>
      <c r="F24" s="38">
        <v>672165.74958000006</v>
      </c>
      <c r="G24" s="38">
        <v>598742.52265000006</v>
      </c>
      <c r="H24" s="38">
        <v>589343.49893</v>
      </c>
      <c r="I24" s="38">
        <v>676369.64968000003</v>
      </c>
      <c r="J24" s="38">
        <v>715617.07174999989</v>
      </c>
      <c r="K24" s="38"/>
      <c r="L24" s="38"/>
      <c r="M24" s="38"/>
      <c r="N24" s="38"/>
      <c r="O24" s="38" t="s">
        <v>94</v>
      </c>
    </row>
    <row r="25" spans="1:15">
      <c r="A25" s="8">
        <v>21</v>
      </c>
      <c r="B25" s="12" t="s">
        <v>140</v>
      </c>
      <c r="C25" s="38">
        <v>36512822.37627349</v>
      </c>
      <c r="D25" s="38">
        <v>36432874.475589991</v>
      </c>
      <c r="E25" s="38">
        <v>35790814.455039993</v>
      </c>
      <c r="F25" s="38">
        <v>35283507.670560002</v>
      </c>
      <c r="G25" s="38">
        <v>34977938.081139997</v>
      </c>
      <c r="H25" s="38">
        <v>35528021.013080016</v>
      </c>
      <c r="I25" s="38">
        <v>35097486.70476</v>
      </c>
      <c r="J25" s="38">
        <v>35075016.071779996</v>
      </c>
      <c r="K25" s="38"/>
      <c r="L25" s="38"/>
      <c r="M25" s="38"/>
      <c r="N25" s="38"/>
      <c r="O25" s="38" t="s">
        <v>95</v>
      </c>
    </row>
    <row r="26" spans="1:15">
      <c r="A26" s="8">
        <v>22</v>
      </c>
      <c r="B26" s="12" t="s">
        <v>141</v>
      </c>
      <c r="C26" s="38">
        <v>12384.82013</v>
      </c>
      <c r="D26" s="38">
        <v>26432.353160000002</v>
      </c>
      <c r="E26" s="38">
        <v>20094.43174</v>
      </c>
      <c r="F26" s="38">
        <v>6737.0736999999999</v>
      </c>
      <c r="G26" s="38">
        <v>43144.447390000001</v>
      </c>
      <c r="H26" s="38">
        <v>48907.0651</v>
      </c>
      <c r="I26" s="38">
        <v>19367.48921</v>
      </c>
      <c r="J26" s="38">
        <v>2259.9813600000002</v>
      </c>
      <c r="K26" s="38"/>
      <c r="L26" s="38"/>
      <c r="M26" s="38"/>
      <c r="N26" s="38"/>
      <c r="O26" s="38" t="s">
        <v>96</v>
      </c>
    </row>
    <row r="27" spans="1:15">
      <c r="A27" s="8">
        <v>23</v>
      </c>
      <c r="B27" s="12" t="s">
        <v>142</v>
      </c>
      <c r="C27" s="38">
        <v>252988.49342945439</v>
      </c>
      <c r="D27" s="38">
        <v>287096.63831999997</v>
      </c>
      <c r="E27" s="38">
        <v>247788.36358999996</v>
      </c>
      <c r="F27" s="38">
        <v>278638.14690000005</v>
      </c>
      <c r="G27" s="38">
        <v>287734.85842999996</v>
      </c>
      <c r="H27" s="38">
        <v>215132.59872000001</v>
      </c>
      <c r="I27" s="38">
        <v>375522.42485999997</v>
      </c>
      <c r="J27" s="38">
        <v>485832.97647999978</v>
      </c>
      <c r="K27" s="38"/>
      <c r="L27" s="38"/>
      <c r="M27" s="38"/>
      <c r="N27" s="38"/>
      <c r="O27" s="38" t="s">
        <v>97</v>
      </c>
    </row>
    <row r="28" spans="1:15">
      <c r="A28" s="8">
        <v>24</v>
      </c>
      <c r="B28" s="12" t="s">
        <v>143</v>
      </c>
      <c r="C28" s="38">
        <v>1980543.7988499994</v>
      </c>
      <c r="D28" s="38">
        <v>2295384.0871300003</v>
      </c>
      <c r="E28" s="38">
        <v>2240328.3194199996</v>
      </c>
      <c r="F28" s="38">
        <v>2249084.3191499999</v>
      </c>
      <c r="G28" s="38">
        <v>2291432.5503400001</v>
      </c>
      <c r="H28" s="38">
        <v>2355143.1978700003</v>
      </c>
      <c r="I28" s="38">
        <v>2339852.9991299994</v>
      </c>
      <c r="J28" s="38">
        <v>2341553.3044199999</v>
      </c>
      <c r="K28" s="38"/>
      <c r="L28" s="38"/>
      <c r="M28" s="38"/>
      <c r="N28" s="38"/>
      <c r="O28" s="38" t="s">
        <v>98</v>
      </c>
    </row>
    <row r="29" spans="1:15">
      <c r="A29" s="8">
        <v>25</v>
      </c>
      <c r="B29" s="12" t="s">
        <v>144</v>
      </c>
      <c r="C29" s="38">
        <v>1062569.6052185108</v>
      </c>
      <c r="D29" s="38">
        <v>780370.43385000003</v>
      </c>
      <c r="E29" s="38">
        <v>859293.20500000019</v>
      </c>
      <c r="F29" s="38">
        <v>872849.88303999987</v>
      </c>
      <c r="G29" s="38">
        <v>878192.66865000001</v>
      </c>
      <c r="H29" s="38">
        <v>823619.62307999993</v>
      </c>
      <c r="I29" s="38">
        <v>890336.78624000016</v>
      </c>
      <c r="J29" s="38">
        <v>887399.86960000009</v>
      </c>
      <c r="K29" s="38"/>
      <c r="L29" s="38"/>
      <c r="M29" s="38"/>
      <c r="N29" s="38"/>
      <c r="O29" s="38" t="s">
        <v>99</v>
      </c>
    </row>
    <row r="30" spans="1:15">
      <c r="A30" s="8">
        <v>26</v>
      </c>
      <c r="B30" s="12" t="s">
        <v>145</v>
      </c>
      <c r="C30" s="38">
        <v>5269217.2266772659</v>
      </c>
      <c r="D30" s="38">
        <v>5182552.9532499993</v>
      </c>
      <c r="E30" s="38">
        <v>5495655.5262699993</v>
      </c>
      <c r="F30" s="38">
        <v>5482944.4700100021</v>
      </c>
      <c r="G30" s="38">
        <v>5433035.7847099993</v>
      </c>
      <c r="H30" s="38">
        <v>5501111.7813999988</v>
      </c>
      <c r="I30" s="38">
        <v>5470378.28278</v>
      </c>
      <c r="J30" s="38">
        <v>5492117.7000100017</v>
      </c>
      <c r="K30" s="38"/>
      <c r="L30" s="38"/>
      <c r="M30" s="38"/>
      <c r="N30" s="38"/>
      <c r="O30" s="38" t="s">
        <v>100</v>
      </c>
    </row>
    <row r="31" spans="1:15">
      <c r="A31" s="8">
        <v>27</v>
      </c>
      <c r="B31" s="12" t="s">
        <v>146</v>
      </c>
      <c r="C31" s="38">
        <v>64626512.780030005</v>
      </c>
      <c r="D31" s="38">
        <v>64492964.339530006</v>
      </c>
      <c r="E31" s="38">
        <v>63749157.510599993</v>
      </c>
      <c r="F31" s="38">
        <v>63508508.287049994</v>
      </c>
      <c r="G31" s="38">
        <v>62577438.82372003</v>
      </c>
      <c r="H31" s="38">
        <v>66118041.765529998</v>
      </c>
      <c r="I31" s="38">
        <v>64758023.029520012</v>
      </c>
      <c r="J31" s="38">
        <v>62591192.421389997</v>
      </c>
      <c r="K31" s="38"/>
      <c r="L31" s="38"/>
      <c r="M31" s="38"/>
      <c r="N31" s="38"/>
      <c r="O31" s="38" t="s">
        <v>101</v>
      </c>
    </row>
    <row r="32" spans="1:15">
      <c r="A32" s="8">
        <v>28</v>
      </c>
      <c r="B32" s="12" t="s">
        <v>147</v>
      </c>
      <c r="C32" s="38">
        <v>123362839.91586003</v>
      </c>
      <c r="D32" s="38">
        <v>123078520.20936999</v>
      </c>
      <c r="E32" s="38">
        <v>122612181.01991998</v>
      </c>
      <c r="F32" s="38">
        <v>122031655.89351003</v>
      </c>
      <c r="G32" s="38">
        <v>119909448.04552996</v>
      </c>
      <c r="H32" s="38">
        <v>124349904.20984995</v>
      </c>
      <c r="I32" s="38">
        <v>123919321.77565998</v>
      </c>
      <c r="J32" s="38">
        <v>122874520.09108001</v>
      </c>
      <c r="K32" s="38"/>
      <c r="L32" s="38"/>
      <c r="M32" s="38"/>
      <c r="N32" s="38"/>
      <c r="O32" s="38" t="s">
        <v>102</v>
      </c>
    </row>
    <row r="33" spans="1:15">
      <c r="A33" s="8">
        <v>29</v>
      </c>
      <c r="B33" s="12" t="s">
        <v>78</v>
      </c>
      <c r="C33" s="38">
        <v>1593341.4546787448</v>
      </c>
      <c r="D33" s="38">
        <v>1705420.4479199999</v>
      </c>
      <c r="E33" s="38">
        <v>1963920.0336699996</v>
      </c>
      <c r="F33" s="38">
        <v>1926641.0024500007</v>
      </c>
      <c r="G33" s="38">
        <v>1835566.1931799999</v>
      </c>
      <c r="H33" s="38">
        <v>1898612.9465799991</v>
      </c>
      <c r="I33" s="38">
        <v>1706489.9361200002</v>
      </c>
      <c r="J33" s="38">
        <v>2214122.7993099992</v>
      </c>
      <c r="K33" s="38"/>
      <c r="L33" s="38"/>
      <c r="M33" s="38"/>
      <c r="N33" s="38"/>
      <c r="O33" s="38" t="s">
        <v>103</v>
      </c>
    </row>
    <row r="34" spans="1:15">
      <c r="A34" s="8">
        <v>30</v>
      </c>
      <c r="B34" s="12" t="s">
        <v>148</v>
      </c>
      <c r="C34" s="38">
        <v>652894.01881000015</v>
      </c>
      <c r="D34" s="38">
        <v>469017.76019999996</v>
      </c>
      <c r="E34" s="38">
        <v>784812.17282000021</v>
      </c>
      <c r="F34" s="38">
        <v>579996.10597000003</v>
      </c>
      <c r="G34" s="38">
        <v>659214.27516000008</v>
      </c>
      <c r="H34" s="38">
        <v>1187974.0533300003</v>
      </c>
      <c r="I34" s="38">
        <v>809697.5651100002</v>
      </c>
      <c r="J34" s="38">
        <v>498869.39639999997</v>
      </c>
      <c r="K34" s="38"/>
      <c r="L34" s="38"/>
      <c r="M34" s="38"/>
      <c r="N34" s="38"/>
      <c r="O34" s="38" t="s">
        <v>104</v>
      </c>
    </row>
    <row r="35" spans="1:15">
      <c r="A35" s="8">
        <v>31</v>
      </c>
      <c r="B35" s="12" t="s">
        <v>149</v>
      </c>
      <c r="C35" s="38">
        <v>6643564.6904817587</v>
      </c>
      <c r="D35" s="38">
        <v>6374312.3162800008</v>
      </c>
      <c r="E35" s="38">
        <v>5499814.5394899994</v>
      </c>
      <c r="F35" s="38">
        <v>5948328.9916299991</v>
      </c>
      <c r="G35" s="38">
        <v>5601355.5912900008</v>
      </c>
      <c r="H35" s="38">
        <v>6901472.2769100014</v>
      </c>
      <c r="I35" s="38">
        <v>6965396.7787800021</v>
      </c>
      <c r="J35" s="38">
        <v>5764861.916720002</v>
      </c>
      <c r="K35" s="38"/>
      <c r="L35" s="38"/>
      <c r="M35" s="38"/>
      <c r="N35" s="38"/>
      <c r="O35" s="38" t="s">
        <v>105</v>
      </c>
    </row>
    <row r="36" spans="1:15">
      <c r="A36" s="8">
        <v>32</v>
      </c>
      <c r="B36" s="12" t="s">
        <v>150</v>
      </c>
      <c r="C36" s="38">
        <v>1706928.4227164614</v>
      </c>
      <c r="D36" s="38">
        <v>1670333.9577600001</v>
      </c>
      <c r="E36" s="38">
        <v>1662107.0002500003</v>
      </c>
      <c r="F36" s="38">
        <v>1608617.9073199998</v>
      </c>
      <c r="G36" s="38">
        <v>1565514.0526500002</v>
      </c>
      <c r="H36" s="38">
        <v>1572431.3555800002</v>
      </c>
      <c r="I36" s="38">
        <v>1506478.4949000003</v>
      </c>
      <c r="J36" s="38">
        <v>1474906.9560399998</v>
      </c>
      <c r="K36" s="38"/>
      <c r="L36" s="38"/>
      <c r="M36" s="38"/>
      <c r="N36" s="38"/>
      <c r="O36" s="38" t="s">
        <v>106</v>
      </c>
    </row>
    <row r="37" spans="1:15">
      <c r="A37" s="8">
        <v>33</v>
      </c>
      <c r="B37" s="12" t="s">
        <v>151</v>
      </c>
      <c r="C37" s="38">
        <v>453722.1094630161</v>
      </c>
      <c r="D37" s="38">
        <v>396057.46892999986</v>
      </c>
      <c r="E37" s="38">
        <v>372545.8628099999</v>
      </c>
      <c r="F37" s="38">
        <v>196764.45647999994</v>
      </c>
      <c r="G37" s="38">
        <v>210804.05430000005</v>
      </c>
      <c r="H37" s="38">
        <v>316504.50374999997</v>
      </c>
      <c r="I37" s="38">
        <v>394013.41720999993</v>
      </c>
      <c r="J37" s="38">
        <v>320883.88750000007</v>
      </c>
      <c r="K37" s="38"/>
      <c r="L37" s="38"/>
      <c r="M37" s="38"/>
      <c r="N37" s="38"/>
      <c r="O37" s="38" t="s">
        <v>107</v>
      </c>
    </row>
    <row r="38" spans="1:15">
      <c r="A38" s="8">
        <v>34</v>
      </c>
      <c r="B38" s="12" t="s">
        <v>152</v>
      </c>
      <c r="C38" s="38">
        <v>2122274.9808696532</v>
      </c>
      <c r="D38" s="38">
        <v>1353966.69349</v>
      </c>
      <c r="E38" s="38">
        <v>1693518.4014200005</v>
      </c>
      <c r="F38" s="38">
        <v>1658641.7891300002</v>
      </c>
      <c r="G38" s="38">
        <v>1792020.437360001</v>
      </c>
      <c r="H38" s="38">
        <v>1966821.9841400005</v>
      </c>
      <c r="I38" s="38">
        <v>1482839.0241999999</v>
      </c>
      <c r="J38" s="38">
        <v>1670697.8649100002</v>
      </c>
      <c r="K38" s="38"/>
      <c r="L38" s="38"/>
      <c r="M38" s="38"/>
      <c r="N38" s="38"/>
      <c r="O38" s="38" t="s">
        <v>108</v>
      </c>
    </row>
    <row r="39" spans="1:15">
      <c r="A39" s="8">
        <v>35</v>
      </c>
      <c r="B39" s="12" t="s">
        <v>153</v>
      </c>
      <c r="C39" s="38">
        <v>8936237.5983921941</v>
      </c>
      <c r="D39" s="38">
        <v>9579897.8981300015</v>
      </c>
      <c r="E39" s="38">
        <v>9327538.1258500014</v>
      </c>
      <c r="F39" s="38">
        <v>9374766.1957199983</v>
      </c>
      <c r="G39" s="38">
        <v>9374499.0911400001</v>
      </c>
      <c r="H39" s="38">
        <v>9208589.591959998</v>
      </c>
      <c r="I39" s="38">
        <v>9280033.750380002</v>
      </c>
      <c r="J39" s="38">
        <v>9395091.0020400006</v>
      </c>
      <c r="K39" s="38"/>
      <c r="L39" s="38"/>
      <c r="M39" s="38"/>
      <c r="N39" s="38"/>
      <c r="O39" s="38" t="s">
        <v>83</v>
      </c>
    </row>
    <row r="40" spans="1:15">
      <c r="A40" s="8">
        <v>36</v>
      </c>
      <c r="B40" s="12" t="s">
        <v>85</v>
      </c>
      <c r="C40" s="38">
        <v>22108963.280330006</v>
      </c>
      <c r="D40" s="38">
        <v>21549006.543809988</v>
      </c>
      <c r="E40" s="38">
        <v>21304256.137430005</v>
      </c>
      <c r="F40" s="38">
        <v>21293756.449720003</v>
      </c>
      <c r="G40" s="38">
        <v>21038973.696189992</v>
      </c>
      <c r="H40" s="38">
        <v>23052406.713270005</v>
      </c>
      <c r="I40" s="38">
        <v>22144948.967859991</v>
      </c>
      <c r="J40" s="38">
        <v>21339433.823989991</v>
      </c>
      <c r="K40" s="38"/>
      <c r="L40" s="38"/>
      <c r="M40" s="38"/>
      <c r="N40" s="38"/>
      <c r="O40" s="38" t="s">
        <v>109</v>
      </c>
    </row>
    <row r="41" spans="1:15">
      <c r="A41" s="8">
        <v>37</v>
      </c>
      <c r="B41" s="12" t="s">
        <v>154</v>
      </c>
      <c r="C41" s="38">
        <v>5526629.8345080875</v>
      </c>
      <c r="D41" s="38">
        <v>5443165.14812</v>
      </c>
      <c r="E41" s="38">
        <v>6521948.9210400013</v>
      </c>
      <c r="F41" s="38">
        <v>5621164.4348999998</v>
      </c>
      <c r="G41" s="38">
        <v>5637650.2449000012</v>
      </c>
      <c r="H41" s="38">
        <v>5702608.33825</v>
      </c>
      <c r="I41" s="38">
        <v>5756456.0315399989</v>
      </c>
      <c r="J41" s="38">
        <v>5803284.6698800009</v>
      </c>
      <c r="K41" s="38"/>
      <c r="L41" s="38"/>
      <c r="M41" s="38"/>
      <c r="N41" s="38"/>
      <c r="O41" s="38" t="s">
        <v>110</v>
      </c>
    </row>
    <row r="42" spans="1:15">
      <c r="A42" s="8">
        <v>38</v>
      </c>
      <c r="B42" s="12" t="s">
        <v>115</v>
      </c>
      <c r="C42" s="38">
        <v>19999450.464009728</v>
      </c>
      <c r="D42" s="38">
        <v>20886059.471749995</v>
      </c>
      <c r="E42" s="38">
        <v>20429277.671580005</v>
      </c>
      <c r="F42" s="38">
        <v>21746629.501480006</v>
      </c>
      <c r="G42" s="38">
        <v>21606186.562970005</v>
      </c>
      <c r="H42" s="38">
        <v>22068233.995039996</v>
      </c>
      <c r="I42" s="38">
        <v>22150587.086159997</v>
      </c>
      <c r="J42" s="38">
        <v>21880780.90927</v>
      </c>
      <c r="K42" s="38"/>
      <c r="L42" s="38"/>
      <c r="M42" s="38"/>
      <c r="N42" s="38"/>
      <c r="O42" s="38" t="s">
        <v>111</v>
      </c>
    </row>
    <row r="43" spans="1:15">
      <c r="A43" s="8">
        <v>39</v>
      </c>
      <c r="B43" s="12" t="s">
        <v>155</v>
      </c>
      <c r="C43" s="38">
        <v>31251714.640390083</v>
      </c>
      <c r="D43" s="38">
        <v>29802999.830450006</v>
      </c>
      <c r="E43" s="38">
        <v>28656131.740100008</v>
      </c>
      <c r="F43" s="38">
        <v>28085238.702270001</v>
      </c>
      <c r="G43" s="38">
        <v>27602633.332800001</v>
      </c>
      <c r="H43" s="38">
        <v>27577904.840089995</v>
      </c>
      <c r="I43" s="38">
        <v>27221601.866750009</v>
      </c>
      <c r="J43" s="38">
        <v>26968777.20267</v>
      </c>
      <c r="K43" s="38"/>
      <c r="L43" s="38"/>
      <c r="M43" s="38"/>
      <c r="N43" s="38"/>
      <c r="O43" s="38" t="s">
        <v>87</v>
      </c>
    </row>
    <row r="44" spans="1:15">
      <c r="A44" s="8">
        <v>40</v>
      </c>
      <c r="B44" s="12" t="s">
        <v>28</v>
      </c>
      <c r="C44" s="38">
        <v>56777794.938430011</v>
      </c>
      <c r="D44" s="38">
        <v>56132224.450560026</v>
      </c>
      <c r="E44" s="38">
        <v>55607358.333080009</v>
      </c>
      <c r="F44" s="38">
        <v>55453032.638970003</v>
      </c>
      <c r="G44" s="38">
        <v>54846470.140990004</v>
      </c>
      <c r="H44" s="38">
        <v>55348747.173759982</v>
      </c>
      <c r="I44" s="38">
        <v>55128644.984760001</v>
      </c>
      <c r="J44" s="38">
        <v>54652842.782170013</v>
      </c>
      <c r="K44" s="38"/>
      <c r="L44" s="38"/>
      <c r="M44" s="38"/>
      <c r="N44" s="38"/>
      <c r="O44" s="38" t="s">
        <v>88</v>
      </c>
    </row>
    <row r="45" spans="1:15">
      <c r="A45" s="8">
        <v>41</v>
      </c>
      <c r="B45" s="12" t="s">
        <v>27</v>
      </c>
      <c r="C45" s="38">
        <v>78886758.219020009</v>
      </c>
      <c r="D45" s="38">
        <v>77681230.994610012</v>
      </c>
      <c r="E45" s="38">
        <v>76911614.470720038</v>
      </c>
      <c r="F45" s="38">
        <v>76746789.088910013</v>
      </c>
      <c r="G45" s="38">
        <v>75885443.837410018</v>
      </c>
      <c r="H45" s="38">
        <v>78401153.887240008</v>
      </c>
      <c r="I45" s="38">
        <v>77273593.952780023</v>
      </c>
      <c r="J45" s="38">
        <v>75992276.606360003</v>
      </c>
      <c r="K45" s="38"/>
      <c r="L45" s="38"/>
      <c r="M45" s="38"/>
      <c r="N45" s="38"/>
      <c r="O45" s="38" t="s">
        <v>112</v>
      </c>
    </row>
    <row r="46" spans="1:15">
      <c r="A46" s="8">
        <v>42</v>
      </c>
      <c r="B46" s="12" t="s">
        <v>26</v>
      </c>
      <c r="C46" s="38">
        <v>197441.36882999999</v>
      </c>
      <c r="D46" s="38">
        <v>193441.36882999999</v>
      </c>
      <c r="E46" s="38">
        <v>243441.36882999999</v>
      </c>
      <c r="F46" s="38">
        <v>223047.20749</v>
      </c>
      <c r="G46" s="38">
        <v>198047.20749</v>
      </c>
      <c r="H46" s="38">
        <v>198047.20749</v>
      </c>
      <c r="I46" s="38">
        <v>162636.34602</v>
      </c>
      <c r="J46" s="38">
        <v>162636.34602</v>
      </c>
      <c r="K46" s="38"/>
      <c r="L46" s="38"/>
      <c r="M46" s="38"/>
      <c r="N46" s="38"/>
      <c r="O46" s="38" t="s">
        <v>113</v>
      </c>
    </row>
    <row r="47" spans="1:15">
      <c r="A47" s="8">
        <v>43</v>
      </c>
      <c r="B47" s="12" t="s">
        <v>156</v>
      </c>
      <c r="C47" s="38">
        <v>16984031.478220001</v>
      </c>
      <c r="D47" s="38">
        <v>16984038.068220001</v>
      </c>
      <c r="E47" s="38">
        <v>17020155.58822</v>
      </c>
      <c r="F47" s="38">
        <v>17005093.80624</v>
      </c>
      <c r="G47" s="38">
        <v>17030096.746240001</v>
      </c>
      <c r="H47" s="38">
        <v>17125523.144639999</v>
      </c>
      <c r="I47" s="38">
        <v>17175524.484640002</v>
      </c>
      <c r="J47" s="38">
        <v>17255556.006240003</v>
      </c>
      <c r="K47" s="38"/>
      <c r="L47" s="38"/>
      <c r="M47" s="38"/>
      <c r="N47" s="38"/>
      <c r="O47" s="38" t="s">
        <v>125</v>
      </c>
    </row>
    <row r="48" spans="1:15">
      <c r="A48" s="8">
        <v>44</v>
      </c>
      <c r="B48" s="12" t="s">
        <v>118</v>
      </c>
      <c r="C48" s="38">
        <v>551587.88695800002</v>
      </c>
      <c r="D48" s="38">
        <v>551605.02095000003</v>
      </c>
      <c r="E48" s="38">
        <v>592712.98746999993</v>
      </c>
      <c r="F48" s="38">
        <v>608994.19675999996</v>
      </c>
      <c r="G48" s="38">
        <v>608729.67223999999</v>
      </c>
      <c r="H48" s="38">
        <v>613326.46223999991</v>
      </c>
      <c r="I48" s="38">
        <v>598741.16045999993</v>
      </c>
      <c r="J48" s="38">
        <v>598823.10245999997</v>
      </c>
      <c r="K48" s="38"/>
      <c r="L48" s="38"/>
      <c r="M48" s="38"/>
      <c r="N48" s="38"/>
      <c r="O48" s="38" t="s">
        <v>127</v>
      </c>
    </row>
    <row r="49" spans="1:15">
      <c r="A49" s="8">
        <v>45</v>
      </c>
      <c r="B49" s="12" t="s">
        <v>157</v>
      </c>
      <c r="C49" s="38">
        <v>20647301.524627771</v>
      </c>
      <c r="D49" s="38">
        <v>21183411.957969997</v>
      </c>
      <c r="E49" s="38">
        <v>21358363.32799999</v>
      </c>
      <c r="F49" s="38">
        <v>21326353.444050003</v>
      </c>
      <c r="G49" s="38">
        <v>19829892.616039999</v>
      </c>
      <c r="H49" s="38">
        <v>20548379.666480001</v>
      </c>
      <c r="I49" s="38">
        <v>20768598.181699995</v>
      </c>
      <c r="J49" s="38">
        <v>20529767.323740005</v>
      </c>
      <c r="K49" s="38"/>
      <c r="L49" s="38"/>
      <c r="M49" s="38"/>
      <c r="N49" s="38"/>
      <c r="O49" s="38" t="s">
        <v>122</v>
      </c>
    </row>
    <row r="50" spans="1:15">
      <c r="A50" s="8">
        <v>46</v>
      </c>
      <c r="B50" s="12" t="s">
        <v>158</v>
      </c>
      <c r="C50" s="38">
        <v>6095719.2715999996</v>
      </c>
      <c r="D50" s="38">
        <v>6484639.0110200029</v>
      </c>
      <c r="E50" s="38">
        <v>6485893.0763999987</v>
      </c>
      <c r="F50" s="38">
        <v>6121378.9044399997</v>
      </c>
      <c r="G50" s="38">
        <v>6357626.2476000004</v>
      </c>
      <c r="H50" s="38">
        <v>7463202.8690800006</v>
      </c>
      <c r="I50" s="38">
        <v>7940227.6532099983</v>
      </c>
      <c r="J50" s="38">
        <v>8335460.7594000008</v>
      </c>
      <c r="K50" s="38"/>
      <c r="L50" s="38"/>
      <c r="M50" s="38"/>
      <c r="N50" s="38"/>
      <c r="O50" s="38" t="s">
        <v>126</v>
      </c>
    </row>
    <row r="51" spans="1:15">
      <c r="A51" s="8">
        <v>47</v>
      </c>
      <c r="B51" s="12" t="s">
        <v>159</v>
      </c>
      <c r="C51" s="38">
        <v>44278640.157489978</v>
      </c>
      <c r="D51" s="38">
        <v>45203694.05816</v>
      </c>
      <c r="E51" s="38">
        <v>45457124.980090007</v>
      </c>
      <c r="F51" s="38">
        <v>45061820.351530008</v>
      </c>
      <c r="G51" s="38">
        <v>43826345.282140002</v>
      </c>
      <c r="H51" s="38">
        <v>45750432.142529994</v>
      </c>
      <c r="I51" s="38">
        <v>46483091.480039991</v>
      </c>
      <c r="J51" s="38">
        <v>46719607.191830002</v>
      </c>
      <c r="K51" s="38"/>
      <c r="L51" s="38"/>
      <c r="M51" s="38"/>
      <c r="N51" s="38"/>
      <c r="O51" s="38" t="s">
        <v>120</v>
      </c>
    </row>
    <row r="52" spans="1:15">
      <c r="A52" s="8">
        <v>48</v>
      </c>
      <c r="B52" s="12" t="s">
        <v>123</v>
      </c>
      <c r="C52" s="38">
        <v>123362839.74554004</v>
      </c>
      <c r="D52" s="38">
        <v>123078366.42183</v>
      </c>
      <c r="E52" s="38">
        <v>122612180.81988992</v>
      </c>
      <c r="F52" s="38">
        <v>122031656.64811002</v>
      </c>
      <c r="G52" s="38">
        <v>119909840</v>
      </c>
      <c r="H52" s="38">
        <v>124349633.23747994</v>
      </c>
      <c r="I52" s="38">
        <v>123919321.77910998</v>
      </c>
      <c r="J52" s="38">
        <v>122874520.14444998</v>
      </c>
      <c r="K52" s="38"/>
      <c r="L52" s="38"/>
      <c r="M52" s="38"/>
      <c r="N52" s="38"/>
      <c r="O52" s="38" t="s">
        <v>124</v>
      </c>
    </row>
    <row r="53" spans="1:15">
      <c r="C53" s="38"/>
      <c r="D53" s="38"/>
      <c r="E53" s="38"/>
      <c r="F53" s="38"/>
      <c r="G53" s="38"/>
      <c r="H53" s="38"/>
      <c r="I53" s="38"/>
      <c r="J53" s="38"/>
      <c r="K53" s="38"/>
      <c r="L53" s="38"/>
      <c r="M53" s="38"/>
      <c r="N53" s="38"/>
      <c r="O53" s="38"/>
    </row>
    <row r="54" spans="1:15">
      <c r="O54" s="12"/>
    </row>
    <row r="55" spans="1:15">
      <c r="O55" s="12"/>
    </row>
    <row r="56" spans="1:15">
      <c r="O56" s="12"/>
    </row>
    <row r="57" spans="1:15">
      <c r="O57" s="12"/>
    </row>
    <row r="58" spans="1:15">
      <c r="O58" s="12"/>
    </row>
    <row r="59" spans="1:15">
      <c r="O59" s="12"/>
    </row>
    <row r="60" spans="1:15">
      <c r="O60" s="12"/>
    </row>
    <row r="61" spans="1:15">
      <c r="O61" s="12"/>
    </row>
    <row r="62" spans="1:15">
      <c r="O62" s="12"/>
    </row>
    <row r="63" spans="1:15">
      <c r="O63" s="12"/>
    </row>
    <row r="64" spans="1:15">
      <c r="O64" s="12"/>
    </row>
    <row r="65" spans="15:15">
      <c r="O65" s="12"/>
    </row>
    <row r="66" spans="15:15">
      <c r="O66" s="12"/>
    </row>
    <row r="67" spans="15:15">
      <c r="O67" s="12"/>
    </row>
    <row r="68" spans="15:15">
      <c r="O68" s="12"/>
    </row>
    <row r="69" spans="15:15">
      <c r="O69" s="12"/>
    </row>
    <row r="70" spans="15:15">
      <c r="O70" s="12"/>
    </row>
    <row r="71" spans="15:15">
      <c r="O71" s="12"/>
    </row>
    <row r="72" spans="15:15">
      <c r="O72" s="12"/>
    </row>
    <row r="73" spans="15:15">
      <c r="O73" s="12"/>
    </row>
  </sheetData>
  <mergeCells count="2">
    <mergeCell ref="A2:O2"/>
    <mergeCell ref="A3:O3"/>
  </mergeCells>
  <pageMargins left="1" right="1" top="1" bottom="1.46639015748032" header="1" footer="1"/>
  <pageSetup paperSize="9" orientation="landscape" horizontalDpi="300" verticalDpi="300"/>
  <headerFooter alignWithMargins="0">
    <oddFooter>&amp;L&amp;"Arial,Italic"&amp;8 Muhamad Maulana Yasin Jayawiguna:WA00810, 2/22/2016 1:19:18 PM 
&amp;"-,Regular"Hal:  1/ 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GridLines="0" zoomScale="85" zoomScaleNormal="85" workbookViewId="0">
      <pane xSplit="2" ySplit="4" topLeftCell="F5" activePane="bottomRight" state="frozen"/>
      <selection pane="topRight" activeCell="C1" sqref="C1"/>
      <selection pane="bottomLeft" activeCell="A5" sqref="A5"/>
      <selection pane="bottomRight" activeCell="J51" sqref="J51:J52"/>
    </sheetView>
  </sheetViews>
  <sheetFormatPr defaultRowHeight="15"/>
  <cols>
    <col min="1" max="1" width="9.140625" style="12"/>
    <col min="2" max="2" width="63.7109375" style="12" bestFit="1" customWidth="1"/>
    <col min="3" max="3" width="16.7109375" style="12" bestFit="1" customWidth="1"/>
    <col min="4" max="14" width="26.140625" style="12" customWidth="1"/>
    <col min="15" max="15" width="57.5703125" style="12" bestFit="1" customWidth="1"/>
    <col min="16" max="52" width="26.140625" style="12" customWidth="1"/>
    <col min="53" max="53" width="0" style="12" hidden="1" customWidth="1"/>
    <col min="54" max="54" width="21.5703125" style="12" customWidth="1"/>
    <col min="55" max="16384" width="9.140625" style="12"/>
  </cols>
  <sheetData>
    <row r="1" spans="1:15">
      <c r="O1" s="7" t="s">
        <v>39</v>
      </c>
    </row>
    <row r="2" spans="1:15" ht="23.25" thickBot="1">
      <c r="A2" s="45" t="s">
        <v>128</v>
      </c>
      <c r="B2" s="46"/>
      <c r="C2" s="46"/>
      <c r="D2" s="46"/>
      <c r="E2" s="46"/>
      <c r="F2" s="46"/>
      <c r="G2" s="46"/>
      <c r="H2" s="46"/>
      <c r="I2" s="46"/>
      <c r="J2" s="46"/>
      <c r="K2" s="46"/>
      <c r="L2" s="46"/>
      <c r="M2" s="46"/>
      <c r="N2" s="46"/>
      <c r="O2" s="46"/>
    </row>
    <row r="3" spans="1:15" ht="23.25" customHeight="1" thickBot="1">
      <c r="A3" s="51" t="s">
        <v>383</v>
      </c>
      <c r="B3" s="52"/>
      <c r="C3" s="52"/>
      <c r="D3" s="52"/>
      <c r="E3" s="52"/>
      <c r="F3" s="52"/>
      <c r="G3" s="52"/>
      <c r="H3" s="52"/>
      <c r="I3" s="52"/>
      <c r="J3" s="52"/>
      <c r="K3" s="52"/>
      <c r="L3" s="52"/>
      <c r="M3" s="52"/>
      <c r="N3" s="52"/>
      <c r="O3" s="52"/>
    </row>
    <row r="4" spans="1:15" ht="17.25" customHeight="1" thickBot="1">
      <c r="A4" s="17" t="s">
        <v>2</v>
      </c>
      <c r="B4" s="17" t="s">
        <v>38</v>
      </c>
      <c r="C4" s="17" t="s">
        <v>3</v>
      </c>
      <c r="D4" s="17" t="s">
        <v>5</v>
      </c>
      <c r="E4" s="17" t="s">
        <v>6</v>
      </c>
      <c r="F4" s="17" t="s">
        <v>7</v>
      </c>
      <c r="G4" s="17" t="s">
        <v>160</v>
      </c>
      <c r="H4" s="17" t="s">
        <v>8</v>
      </c>
      <c r="I4" s="17" t="s">
        <v>9</v>
      </c>
      <c r="J4" s="17" t="s">
        <v>20</v>
      </c>
      <c r="K4" s="17" t="s">
        <v>21</v>
      </c>
      <c r="L4" s="17" t="s">
        <v>22</v>
      </c>
      <c r="M4" s="17" t="s">
        <v>23</v>
      </c>
      <c r="N4" s="17" t="s">
        <v>24</v>
      </c>
      <c r="O4" s="17" t="s">
        <v>29</v>
      </c>
    </row>
    <row r="5" spans="1:15" ht="15" customHeight="1">
      <c r="A5" s="8">
        <v>1</v>
      </c>
      <c r="B5" s="12" t="s">
        <v>30</v>
      </c>
      <c r="C5" s="38">
        <v>4475946.7714600004</v>
      </c>
      <c r="D5" s="38">
        <v>4326305.6760399994</v>
      </c>
      <c r="E5" s="38">
        <v>4231394.3403399996</v>
      </c>
      <c r="F5" s="38">
        <v>4104900.1529999995</v>
      </c>
      <c r="G5" s="38">
        <v>4049815.7028299998</v>
      </c>
      <c r="H5" s="38">
        <v>4050739.1536499998</v>
      </c>
      <c r="I5" s="38">
        <v>4263745.0313799996</v>
      </c>
      <c r="J5" s="38">
        <v>4284180.71</v>
      </c>
      <c r="K5" s="38"/>
      <c r="L5" s="38"/>
      <c r="M5" s="38"/>
      <c r="N5" s="38"/>
      <c r="O5" s="38" t="s">
        <v>31</v>
      </c>
    </row>
    <row r="6" spans="1:15" ht="15" customHeight="1">
      <c r="A6" s="8">
        <v>2</v>
      </c>
      <c r="B6" s="12" t="s">
        <v>163</v>
      </c>
      <c r="C6" s="38">
        <v>223526.57615000004</v>
      </c>
      <c r="D6" s="38">
        <v>251444.30437</v>
      </c>
      <c r="E6" s="38">
        <v>306190.05434999999</v>
      </c>
      <c r="F6" s="38">
        <v>330410.01676999999</v>
      </c>
      <c r="G6" s="38">
        <v>313041.11635999999</v>
      </c>
      <c r="H6" s="38">
        <v>335807.43371000001</v>
      </c>
      <c r="I6" s="38">
        <v>272528.31169</v>
      </c>
      <c r="J6" s="38">
        <v>245687.97</v>
      </c>
      <c r="K6" s="38"/>
      <c r="L6" s="38"/>
      <c r="M6" s="38"/>
      <c r="N6" s="38"/>
      <c r="O6" s="38" t="s">
        <v>33</v>
      </c>
    </row>
    <row r="7" spans="1:15" ht="15" customHeight="1">
      <c r="A7" s="8">
        <v>3</v>
      </c>
      <c r="B7" s="12" t="s">
        <v>34</v>
      </c>
      <c r="C7" s="38">
        <v>984256.63537999999</v>
      </c>
      <c r="D7" s="38">
        <v>1015683.8123900001</v>
      </c>
      <c r="E7" s="38">
        <v>1056191.0370199999</v>
      </c>
      <c r="F7" s="38">
        <v>1059398.5614199999</v>
      </c>
      <c r="G7" s="38">
        <v>1048811.36026</v>
      </c>
      <c r="H7" s="38">
        <v>1186109.7482799999</v>
      </c>
      <c r="I7" s="38">
        <v>1227892.7018499998</v>
      </c>
      <c r="J7" s="38">
        <v>1358430.98</v>
      </c>
      <c r="K7" s="38"/>
      <c r="L7" s="38"/>
      <c r="M7" s="38"/>
      <c r="N7" s="38"/>
      <c r="O7" s="38" t="s">
        <v>35</v>
      </c>
    </row>
    <row r="8" spans="1:15" ht="15" customHeight="1">
      <c r="A8" s="8">
        <v>4</v>
      </c>
      <c r="B8" s="12" t="s">
        <v>36</v>
      </c>
      <c r="C8" s="38">
        <v>348532.02701999998</v>
      </c>
      <c r="D8" s="38">
        <v>410129.36413999996</v>
      </c>
      <c r="E8" s="38">
        <v>562456.97831999999</v>
      </c>
      <c r="F8" s="38">
        <v>545691.42819000001</v>
      </c>
      <c r="G8" s="38">
        <v>678580.49362000008</v>
      </c>
      <c r="H8" s="38">
        <v>792026.37980999995</v>
      </c>
      <c r="I8" s="38">
        <v>819833.13844999997</v>
      </c>
      <c r="J8" s="38">
        <v>817449.04</v>
      </c>
      <c r="K8" s="38"/>
      <c r="L8" s="38"/>
      <c r="M8" s="38"/>
      <c r="N8" s="38"/>
      <c r="O8" s="38" t="s">
        <v>37</v>
      </c>
    </row>
    <row r="9" spans="1:15" ht="15" customHeight="1">
      <c r="A9" s="8">
        <v>5</v>
      </c>
      <c r="B9" s="12" t="s">
        <v>40</v>
      </c>
      <c r="C9" s="38">
        <v>0</v>
      </c>
      <c r="D9" s="38">
        <v>0</v>
      </c>
      <c r="E9" s="38">
        <v>0</v>
      </c>
      <c r="F9" s="38">
        <v>0</v>
      </c>
      <c r="G9" s="38">
        <v>0</v>
      </c>
      <c r="H9" s="38">
        <v>0</v>
      </c>
      <c r="I9" s="38">
        <v>0</v>
      </c>
      <c r="J9" s="38">
        <v>0</v>
      </c>
      <c r="K9" s="38"/>
      <c r="L9" s="38"/>
      <c r="M9" s="38"/>
      <c r="N9" s="38"/>
      <c r="O9" s="38" t="s">
        <v>41</v>
      </c>
    </row>
    <row r="10" spans="1:15" ht="15" customHeight="1">
      <c r="A10" s="8">
        <v>6</v>
      </c>
      <c r="B10" s="12" t="s">
        <v>130</v>
      </c>
      <c r="C10" s="38">
        <v>0</v>
      </c>
      <c r="D10" s="38">
        <v>0</v>
      </c>
      <c r="E10" s="38">
        <v>0</v>
      </c>
      <c r="F10" s="38">
        <v>0</v>
      </c>
      <c r="G10" s="38">
        <v>0</v>
      </c>
      <c r="H10" s="38">
        <v>0</v>
      </c>
      <c r="I10" s="38">
        <v>0</v>
      </c>
      <c r="J10" s="38">
        <v>0</v>
      </c>
      <c r="K10" s="38"/>
      <c r="L10" s="38"/>
      <c r="M10" s="38"/>
      <c r="N10" s="38"/>
      <c r="O10" s="38" t="s">
        <v>43</v>
      </c>
    </row>
    <row r="11" spans="1:15" ht="15" customHeight="1">
      <c r="A11" s="8">
        <v>7</v>
      </c>
      <c r="B11" s="12" t="s">
        <v>44</v>
      </c>
      <c r="C11" s="38">
        <v>0</v>
      </c>
      <c r="D11" s="38">
        <v>0</v>
      </c>
      <c r="E11" s="38">
        <v>0</v>
      </c>
      <c r="F11" s="38">
        <v>0</v>
      </c>
      <c r="G11" s="38">
        <v>0</v>
      </c>
      <c r="H11" s="38">
        <v>0</v>
      </c>
      <c r="I11" s="38">
        <v>0</v>
      </c>
      <c r="J11" s="38">
        <v>0</v>
      </c>
      <c r="K11" s="38"/>
      <c r="L11" s="38"/>
      <c r="M11" s="38"/>
      <c r="N11" s="38"/>
      <c r="O11" s="38" t="s">
        <v>45</v>
      </c>
    </row>
    <row r="12" spans="1:15" ht="15" customHeight="1">
      <c r="A12" s="8">
        <v>8</v>
      </c>
      <c r="B12" s="12" t="s">
        <v>131</v>
      </c>
      <c r="C12" s="38">
        <v>1150161.8065700002</v>
      </c>
      <c r="D12" s="38">
        <v>1176430.6904400003</v>
      </c>
      <c r="E12" s="38">
        <v>1262011.3167100002</v>
      </c>
      <c r="F12" s="38">
        <v>1386399.10943</v>
      </c>
      <c r="G12" s="38">
        <v>1378478.9974599998</v>
      </c>
      <c r="H12" s="38">
        <v>1449617.6021699999</v>
      </c>
      <c r="I12" s="38">
        <v>1365583.2065499998</v>
      </c>
      <c r="J12" s="38">
        <v>1434453.02</v>
      </c>
      <c r="K12" s="38"/>
      <c r="L12" s="38"/>
      <c r="M12" s="38"/>
      <c r="N12" s="38"/>
      <c r="O12" s="38" t="s">
        <v>47</v>
      </c>
    </row>
    <row r="13" spans="1:15" ht="15" customHeight="1">
      <c r="A13" s="8">
        <v>9</v>
      </c>
      <c r="B13" s="12" t="s">
        <v>48</v>
      </c>
      <c r="C13" s="38">
        <v>0</v>
      </c>
      <c r="D13" s="38">
        <v>0</v>
      </c>
      <c r="E13" s="38">
        <v>0</v>
      </c>
      <c r="F13" s="38">
        <v>0</v>
      </c>
      <c r="G13" s="38">
        <v>0</v>
      </c>
      <c r="H13" s="38">
        <v>0</v>
      </c>
      <c r="I13" s="38">
        <v>0</v>
      </c>
      <c r="J13" s="38">
        <v>0</v>
      </c>
      <c r="K13" s="38"/>
      <c r="L13" s="38"/>
      <c r="M13" s="38"/>
      <c r="N13" s="38"/>
      <c r="O13" s="38" t="s">
        <v>49</v>
      </c>
    </row>
    <row r="14" spans="1:15" ht="15" customHeight="1">
      <c r="A14" s="8">
        <v>10</v>
      </c>
      <c r="B14" s="12" t="s">
        <v>133</v>
      </c>
      <c r="C14" s="38">
        <v>0</v>
      </c>
      <c r="D14" s="38">
        <v>0</v>
      </c>
      <c r="E14" s="38">
        <v>0</v>
      </c>
      <c r="F14" s="38">
        <v>0</v>
      </c>
      <c r="G14" s="38">
        <v>0</v>
      </c>
      <c r="H14" s="38">
        <v>0</v>
      </c>
      <c r="I14" s="38">
        <v>0</v>
      </c>
      <c r="J14" s="38">
        <v>0</v>
      </c>
      <c r="K14" s="38"/>
      <c r="L14" s="38"/>
      <c r="M14" s="38"/>
      <c r="N14" s="38"/>
      <c r="O14" s="38" t="s">
        <v>51</v>
      </c>
    </row>
    <row r="15" spans="1:15" ht="15" customHeight="1">
      <c r="A15" s="8">
        <v>11</v>
      </c>
      <c r="B15" s="12" t="s">
        <v>134</v>
      </c>
      <c r="C15" s="38">
        <v>2205735.8743400001</v>
      </c>
      <c r="D15" s="38">
        <v>2256380.5765999998</v>
      </c>
      <c r="E15" s="38">
        <v>2277473.3193100002</v>
      </c>
      <c r="F15" s="38">
        <v>2354999.3843899998</v>
      </c>
      <c r="G15" s="38">
        <v>2587704.1343200002</v>
      </c>
      <c r="H15" s="38">
        <v>1912407.3071300001</v>
      </c>
      <c r="I15" s="38">
        <v>819927.56039</v>
      </c>
      <c r="J15" s="38">
        <v>798136.94</v>
      </c>
      <c r="K15" s="38"/>
      <c r="L15" s="38"/>
      <c r="M15" s="38"/>
      <c r="N15" s="38"/>
      <c r="O15" s="38" t="s">
        <v>53</v>
      </c>
    </row>
    <row r="16" spans="1:15" ht="15" customHeight="1">
      <c r="A16" s="8">
        <v>12</v>
      </c>
      <c r="B16" s="12" t="s">
        <v>54</v>
      </c>
      <c r="C16" s="38">
        <v>177721.24943</v>
      </c>
      <c r="D16" s="38">
        <v>177721.24943</v>
      </c>
      <c r="E16" s="38">
        <v>166759.75943000001</v>
      </c>
      <c r="F16" s="38">
        <v>166759.75943000001</v>
      </c>
      <c r="G16" s="38">
        <v>166759.75943000001</v>
      </c>
      <c r="H16" s="38">
        <v>166759.75943000001</v>
      </c>
      <c r="I16" s="38">
        <v>166759.75943000001</v>
      </c>
      <c r="J16" s="38">
        <v>188377.76</v>
      </c>
      <c r="K16" s="38"/>
      <c r="L16" s="38"/>
      <c r="M16" s="38"/>
      <c r="N16" s="38"/>
      <c r="O16" s="38" t="s">
        <v>55</v>
      </c>
    </row>
    <row r="17" spans="1:15" ht="15" customHeight="1">
      <c r="A17" s="8">
        <v>13</v>
      </c>
      <c r="B17" s="12" t="s">
        <v>56</v>
      </c>
      <c r="C17" s="38">
        <v>0</v>
      </c>
      <c r="D17" s="38">
        <v>0</v>
      </c>
      <c r="E17" s="38">
        <v>0</v>
      </c>
      <c r="F17" s="38">
        <v>0</v>
      </c>
      <c r="G17" s="38">
        <v>0</v>
      </c>
      <c r="H17" s="38">
        <v>0</v>
      </c>
      <c r="I17" s="38">
        <v>0</v>
      </c>
      <c r="J17" s="38">
        <v>0</v>
      </c>
      <c r="K17" s="38"/>
      <c r="L17" s="38"/>
      <c r="M17" s="38"/>
      <c r="N17" s="38"/>
      <c r="O17" s="38" t="s">
        <v>57</v>
      </c>
    </row>
    <row r="18" spans="1:15" ht="15" customHeight="1">
      <c r="A18" s="8">
        <v>14</v>
      </c>
      <c r="B18" s="12" t="s">
        <v>135</v>
      </c>
      <c r="C18" s="38">
        <v>0</v>
      </c>
      <c r="D18" s="38">
        <v>0</v>
      </c>
      <c r="E18" s="38">
        <v>0</v>
      </c>
      <c r="F18" s="38">
        <v>0</v>
      </c>
      <c r="G18" s="38">
        <v>0</v>
      </c>
      <c r="H18" s="38">
        <v>0</v>
      </c>
      <c r="I18" s="38">
        <v>0</v>
      </c>
      <c r="J18" s="38">
        <v>0</v>
      </c>
      <c r="K18" s="38"/>
      <c r="L18" s="38"/>
      <c r="M18" s="38"/>
      <c r="N18" s="38"/>
      <c r="O18" s="38" t="s">
        <v>59</v>
      </c>
    </row>
    <row r="19" spans="1:15" ht="15" customHeight="1">
      <c r="A19" s="8">
        <v>15</v>
      </c>
      <c r="B19" s="12" t="s">
        <v>136</v>
      </c>
      <c r="C19" s="38">
        <v>0</v>
      </c>
      <c r="D19" s="38">
        <v>0</v>
      </c>
      <c r="E19" s="38">
        <v>0</v>
      </c>
      <c r="F19" s="38">
        <v>0</v>
      </c>
      <c r="G19" s="38">
        <v>0</v>
      </c>
      <c r="H19" s="38">
        <v>0</v>
      </c>
      <c r="I19" s="38">
        <v>0</v>
      </c>
      <c r="J19" s="38">
        <v>0</v>
      </c>
      <c r="K19" s="38"/>
      <c r="L19" s="38"/>
      <c r="M19" s="38"/>
      <c r="N19" s="38"/>
      <c r="O19" s="38" t="s">
        <v>61</v>
      </c>
    </row>
    <row r="20" spans="1:15" ht="15" customHeight="1">
      <c r="A20" s="8">
        <v>16</v>
      </c>
      <c r="B20" s="12" t="s">
        <v>137</v>
      </c>
      <c r="C20" s="38">
        <v>260033.10592999999</v>
      </c>
      <c r="D20" s="38">
        <v>265251.40424999996</v>
      </c>
      <c r="E20" s="38">
        <v>271263.17731</v>
      </c>
      <c r="F20" s="38">
        <v>276187.22756999993</v>
      </c>
      <c r="G20" s="38">
        <v>277608.01155</v>
      </c>
      <c r="H20" s="38">
        <v>37150.976430000002</v>
      </c>
      <c r="I20" s="38">
        <v>37000</v>
      </c>
      <c r="J20" s="38">
        <v>37000</v>
      </c>
      <c r="K20" s="38"/>
      <c r="L20" s="38"/>
      <c r="M20" s="38"/>
      <c r="N20" s="38"/>
      <c r="O20" s="38" t="s">
        <v>63</v>
      </c>
    </row>
    <row r="21" spans="1:15" ht="15" customHeight="1">
      <c r="A21" s="8">
        <v>17</v>
      </c>
      <c r="B21" s="12" t="s">
        <v>138</v>
      </c>
      <c r="C21" s="38">
        <v>9825914.0463399999</v>
      </c>
      <c r="D21" s="38">
        <v>9879347.0777099989</v>
      </c>
      <c r="E21" s="38">
        <v>10133739.98285</v>
      </c>
      <c r="F21" s="38">
        <v>10224745.640280001</v>
      </c>
      <c r="G21" s="38">
        <v>10500799.575889999</v>
      </c>
      <c r="H21" s="38">
        <v>9930618.3606599998</v>
      </c>
      <c r="I21" s="38">
        <v>8973269.7097800002</v>
      </c>
      <c r="J21" s="38">
        <v>9163716.4100000001</v>
      </c>
      <c r="K21" s="38"/>
      <c r="L21" s="38"/>
      <c r="M21" s="38"/>
      <c r="N21" s="38"/>
      <c r="O21" s="38" t="s">
        <v>65</v>
      </c>
    </row>
    <row r="22" spans="1:15" ht="15" customHeight="1">
      <c r="A22" s="8">
        <v>18</v>
      </c>
      <c r="B22" s="12" t="s">
        <v>66</v>
      </c>
      <c r="C22" s="38">
        <v>93088.815830000007</v>
      </c>
      <c r="D22" s="38">
        <v>294562.62056999997</v>
      </c>
      <c r="E22" s="38">
        <v>169224.10613999999</v>
      </c>
      <c r="F22" s="38">
        <v>106150.67286000001</v>
      </c>
      <c r="G22" s="38">
        <v>35702.620699999999</v>
      </c>
      <c r="H22" s="38">
        <v>130879.72985999999</v>
      </c>
      <c r="I22" s="38">
        <v>117352.14895</v>
      </c>
      <c r="J22" s="38">
        <v>103802.78</v>
      </c>
      <c r="K22" s="38"/>
      <c r="L22" s="38"/>
      <c r="M22" s="38"/>
      <c r="N22" s="38"/>
      <c r="O22" s="38" t="s">
        <v>92</v>
      </c>
    </row>
    <row r="23" spans="1:15" ht="15" customHeight="1">
      <c r="A23" s="8">
        <v>19</v>
      </c>
      <c r="B23" s="12" t="s">
        <v>67</v>
      </c>
      <c r="C23" s="38">
        <v>961421.47789999994</v>
      </c>
      <c r="D23" s="38">
        <v>916533.94645999989</v>
      </c>
      <c r="E23" s="38">
        <v>988879.34902999992</v>
      </c>
      <c r="F23" s="38">
        <v>1050623.17891</v>
      </c>
      <c r="G23" s="38">
        <v>1010700.53044</v>
      </c>
      <c r="H23" s="38">
        <v>984785.72742999997</v>
      </c>
      <c r="I23" s="38">
        <v>1053323.3210399998</v>
      </c>
      <c r="J23" s="38">
        <v>1027847.47</v>
      </c>
      <c r="K23" s="38"/>
      <c r="L23" s="38"/>
      <c r="M23" s="38"/>
      <c r="N23" s="38"/>
      <c r="O23" s="38" t="s">
        <v>93</v>
      </c>
    </row>
    <row r="24" spans="1:15" ht="15" customHeight="1">
      <c r="A24" s="8">
        <v>20</v>
      </c>
      <c r="B24" s="12" t="s">
        <v>139</v>
      </c>
      <c r="C24" s="38">
        <v>0</v>
      </c>
      <c r="D24" s="38">
        <v>0</v>
      </c>
      <c r="E24" s="38">
        <v>0</v>
      </c>
      <c r="F24" s="38">
        <v>0</v>
      </c>
      <c r="G24" s="38">
        <v>0</v>
      </c>
      <c r="H24" s="38">
        <v>0</v>
      </c>
      <c r="I24" s="38">
        <v>0</v>
      </c>
      <c r="J24" s="38">
        <v>0</v>
      </c>
      <c r="K24" s="38"/>
      <c r="L24" s="38"/>
      <c r="M24" s="38"/>
      <c r="N24" s="38"/>
      <c r="O24" s="38" t="s">
        <v>94</v>
      </c>
    </row>
    <row r="25" spans="1:15" ht="15" customHeight="1">
      <c r="A25" s="8">
        <v>21</v>
      </c>
      <c r="B25" s="12" t="s">
        <v>140</v>
      </c>
      <c r="C25" s="38">
        <v>2758907.4966100003</v>
      </c>
      <c r="D25" s="38">
        <v>2826569.2589899995</v>
      </c>
      <c r="E25" s="38">
        <v>2732766.6764400001</v>
      </c>
      <c r="F25" s="38">
        <v>2874162.7435300006</v>
      </c>
      <c r="G25" s="38">
        <v>2915051.6525900001</v>
      </c>
      <c r="H25" s="38">
        <v>2948718.8313300004</v>
      </c>
      <c r="I25" s="38">
        <v>3144409.3348500002</v>
      </c>
      <c r="J25" s="38">
        <v>3179103.8</v>
      </c>
      <c r="K25" s="38"/>
      <c r="L25" s="38"/>
      <c r="M25" s="38"/>
      <c r="N25" s="38"/>
      <c r="O25" s="38" t="s">
        <v>95</v>
      </c>
    </row>
    <row r="26" spans="1:15" ht="15" customHeight="1">
      <c r="A26" s="8">
        <v>22</v>
      </c>
      <c r="B26" s="12" t="s">
        <v>141</v>
      </c>
      <c r="C26" s="38">
        <v>21015.845689999998</v>
      </c>
      <c r="D26" s="38">
        <v>3387.8504899999998</v>
      </c>
      <c r="E26" s="38">
        <v>14047.74778</v>
      </c>
      <c r="F26" s="38">
        <v>17718.471010000001</v>
      </c>
      <c r="G26" s="38">
        <v>20443.603149999999</v>
      </c>
      <c r="H26" s="38">
        <v>8141.9537399999999</v>
      </c>
      <c r="I26" s="38">
        <v>27879.705379999999</v>
      </c>
      <c r="J26" s="38">
        <v>1455.39</v>
      </c>
      <c r="K26" s="38"/>
      <c r="L26" s="38"/>
      <c r="M26" s="38"/>
      <c r="N26" s="38"/>
      <c r="O26" s="38" t="s">
        <v>96</v>
      </c>
    </row>
    <row r="27" spans="1:15" ht="15" customHeight="1">
      <c r="A27" s="8">
        <v>23</v>
      </c>
      <c r="B27" s="12" t="s">
        <v>142</v>
      </c>
      <c r="C27" s="38">
        <v>41017.244120000003</v>
      </c>
      <c r="D27" s="38">
        <v>42167.105790000001</v>
      </c>
      <c r="E27" s="38">
        <v>38682.304280000004</v>
      </c>
      <c r="F27" s="38">
        <v>44928.656139999999</v>
      </c>
      <c r="G27" s="38">
        <v>34954.748550000004</v>
      </c>
      <c r="H27" s="38">
        <v>53710.40769</v>
      </c>
      <c r="I27" s="38">
        <v>61592.024740000001</v>
      </c>
      <c r="J27" s="38">
        <v>72061.83</v>
      </c>
      <c r="K27" s="38"/>
      <c r="L27" s="38"/>
      <c r="M27" s="38"/>
      <c r="N27" s="38"/>
      <c r="O27" s="38" t="s">
        <v>97</v>
      </c>
    </row>
    <row r="28" spans="1:15" ht="15" customHeight="1">
      <c r="A28" s="8">
        <v>24</v>
      </c>
      <c r="B28" s="12" t="s">
        <v>143</v>
      </c>
      <c r="C28" s="38">
        <v>482160.07318999997</v>
      </c>
      <c r="D28" s="38">
        <v>481412.52494000003</v>
      </c>
      <c r="E28" s="38">
        <v>482806.38704</v>
      </c>
      <c r="F28" s="38">
        <v>483860.04702</v>
      </c>
      <c r="G28" s="38">
        <v>482372.37187000003</v>
      </c>
      <c r="H28" s="38">
        <v>482908.46947999997</v>
      </c>
      <c r="I28" s="38">
        <v>496451.71649999998</v>
      </c>
      <c r="J28" s="38">
        <v>498953.27</v>
      </c>
      <c r="K28" s="38"/>
      <c r="L28" s="38"/>
      <c r="M28" s="38"/>
      <c r="N28" s="38"/>
      <c r="O28" s="38" t="s">
        <v>98</v>
      </c>
    </row>
    <row r="29" spans="1:15" ht="15" customHeight="1">
      <c r="A29" s="8">
        <v>25</v>
      </c>
      <c r="B29" s="12" t="s">
        <v>144</v>
      </c>
      <c r="C29" s="38">
        <v>51155.63409</v>
      </c>
      <c r="D29" s="38">
        <v>52959.97208</v>
      </c>
      <c r="E29" s="38">
        <v>52065.765330000002</v>
      </c>
      <c r="F29" s="38">
        <v>52356.623650000001</v>
      </c>
      <c r="G29" s="38">
        <v>52792.103730000003</v>
      </c>
      <c r="H29" s="38">
        <v>53815.162789999995</v>
      </c>
      <c r="I29" s="38">
        <v>39186.029070000004</v>
      </c>
      <c r="J29" s="38">
        <v>41342.879999999997</v>
      </c>
      <c r="K29" s="38"/>
      <c r="L29" s="38"/>
      <c r="M29" s="38"/>
      <c r="N29" s="38"/>
      <c r="O29" s="38" t="s">
        <v>99</v>
      </c>
    </row>
    <row r="30" spans="1:15" ht="15" customHeight="1">
      <c r="A30" s="8">
        <v>26</v>
      </c>
      <c r="B30" s="12" t="s">
        <v>145</v>
      </c>
      <c r="C30" s="38">
        <v>484527.99731000001</v>
      </c>
      <c r="D30" s="38">
        <v>488547.63666000008</v>
      </c>
      <c r="E30" s="38">
        <v>451749.24712000001</v>
      </c>
      <c r="F30" s="38">
        <v>462207.96201000002</v>
      </c>
      <c r="G30" s="38">
        <v>462354.88635000004</v>
      </c>
      <c r="H30" s="38">
        <v>465918.37601000001</v>
      </c>
      <c r="I30" s="38">
        <v>513830.02454000007</v>
      </c>
      <c r="J30" s="38">
        <v>501612.16</v>
      </c>
      <c r="K30" s="38"/>
      <c r="L30" s="38"/>
      <c r="M30" s="38"/>
      <c r="N30" s="38"/>
      <c r="O30" s="38" t="s">
        <v>100</v>
      </c>
    </row>
    <row r="31" spans="1:15" ht="15" customHeight="1">
      <c r="A31" s="8">
        <v>27</v>
      </c>
      <c r="B31" s="12" t="s">
        <v>76</v>
      </c>
      <c r="C31" s="38">
        <v>4893294.5848700004</v>
      </c>
      <c r="D31" s="38">
        <v>5106140.9160999991</v>
      </c>
      <c r="E31" s="38">
        <v>4930221.5832799999</v>
      </c>
      <c r="F31" s="38">
        <v>5092008.3552599996</v>
      </c>
      <c r="G31" s="38">
        <v>5014372.5175299998</v>
      </c>
      <c r="H31" s="38">
        <v>5128878.6584400004</v>
      </c>
      <c r="I31" s="38">
        <v>5454024.3051800001</v>
      </c>
      <c r="J31" s="38">
        <v>5426179.5899999999</v>
      </c>
      <c r="K31" s="38"/>
      <c r="L31" s="38"/>
      <c r="M31" s="38"/>
      <c r="N31" s="38"/>
      <c r="O31" s="38" t="s">
        <v>101</v>
      </c>
    </row>
    <row r="32" spans="1:15" ht="15" customHeight="1">
      <c r="A32" s="8">
        <v>28</v>
      </c>
      <c r="B32" s="12" t="s">
        <v>147</v>
      </c>
      <c r="C32" s="38">
        <v>14719208.631239999</v>
      </c>
      <c r="D32" s="38">
        <v>14985487.99384</v>
      </c>
      <c r="E32" s="38">
        <v>15063961.566160001</v>
      </c>
      <c r="F32" s="38">
        <v>15316753.995560002</v>
      </c>
      <c r="G32" s="38">
        <v>15515172.09347</v>
      </c>
      <c r="H32" s="38">
        <v>15059497.019150002</v>
      </c>
      <c r="I32" s="38">
        <v>14427294.014970001</v>
      </c>
      <c r="J32" s="38">
        <v>14589895.99</v>
      </c>
      <c r="K32" s="38"/>
      <c r="L32" s="38"/>
      <c r="M32" s="38"/>
      <c r="N32" s="38"/>
      <c r="O32" s="38" t="s">
        <v>102</v>
      </c>
    </row>
    <row r="33" spans="1:15" ht="15" customHeight="1">
      <c r="A33" s="8">
        <v>29</v>
      </c>
      <c r="B33" s="12" t="s">
        <v>164</v>
      </c>
      <c r="C33" s="38">
        <v>205762.75194999998</v>
      </c>
      <c r="D33" s="38">
        <v>183424.38999999998</v>
      </c>
      <c r="E33" s="38">
        <v>201173.68032000001</v>
      </c>
      <c r="F33" s="38">
        <v>212696.00610999999</v>
      </c>
      <c r="G33" s="38">
        <v>189682.90687999999</v>
      </c>
      <c r="H33" s="38">
        <v>210335.42350999999</v>
      </c>
      <c r="I33" s="38">
        <v>262757.36739000003</v>
      </c>
      <c r="J33" s="38">
        <v>206516.21</v>
      </c>
      <c r="K33" s="38"/>
      <c r="L33" s="38"/>
      <c r="M33" s="38"/>
      <c r="N33" s="38"/>
      <c r="O33" s="38" t="s">
        <v>103</v>
      </c>
    </row>
    <row r="34" spans="1:15" ht="15" customHeight="1">
      <c r="A34" s="8">
        <v>30</v>
      </c>
      <c r="B34" s="12" t="s">
        <v>148</v>
      </c>
      <c r="C34" s="38">
        <v>0</v>
      </c>
      <c r="D34" s="38">
        <v>0</v>
      </c>
      <c r="E34" s="38">
        <v>0</v>
      </c>
      <c r="F34" s="38">
        <v>0</v>
      </c>
      <c r="G34" s="38">
        <v>0</v>
      </c>
      <c r="H34" s="38">
        <v>0</v>
      </c>
      <c r="I34" s="38">
        <v>0</v>
      </c>
      <c r="J34" s="38">
        <v>0</v>
      </c>
      <c r="K34" s="38"/>
      <c r="L34" s="38"/>
      <c r="M34" s="38"/>
      <c r="N34" s="38"/>
      <c r="O34" s="38" t="s">
        <v>104</v>
      </c>
    </row>
    <row r="35" spans="1:15" ht="15" customHeight="1">
      <c r="A35" s="8">
        <v>31</v>
      </c>
      <c r="B35" s="12" t="s">
        <v>80</v>
      </c>
      <c r="C35" s="38">
        <v>258243.46659000003</v>
      </c>
      <c r="D35" s="38">
        <v>293839.01023000001</v>
      </c>
      <c r="E35" s="38">
        <v>315697.19842000003</v>
      </c>
      <c r="F35" s="38">
        <v>378059.54842999997</v>
      </c>
      <c r="G35" s="38">
        <v>375657.50800999999</v>
      </c>
      <c r="H35" s="38">
        <v>377031.80538000003</v>
      </c>
      <c r="I35" s="38">
        <v>358895.89803000004</v>
      </c>
      <c r="J35" s="38">
        <v>430256.14</v>
      </c>
      <c r="K35" s="38"/>
      <c r="L35" s="38"/>
      <c r="M35" s="38"/>
      <c r="N35" s="38"/>
      <c r="O35" s="38" t="s">
        <v>105</v>
      </c>
    </row>
    <row r="36" spans="1:15" ht="15" customHeight="1">
      <c r="A36" s="8">
        <v>32</v>
      </c>
      <c r="B36" s="12" t="s">
        <v>150</v>
      </c>
      <c r="C36" s="38">
        <v>0</v>
      </c>
      <c r="D36" s="38">
        <v>0</v>
      </c>
      <c r="E36" s="38">
        <v>0</v>
      </c>
      <c r="F36" s="38">
        <v>0</v>
      </c>
      <c r="G36" s="38">
        <v>0</v>
      </c>
      <c r="H36" s="38">
        <v>0</v>
      </c>
      <c r="I36" s="38">
        <v>0</v>
      </c>
      <c r="J36" s="38">
        <v>0</v>
      </c>
      <c r="K36" s="38"/>
      <c r="L36" s="38"/>
      <c r="M36" s="38"/>
      <c r="N36" s="38"/>
      <c r="O36" s="38" t="s">
        <v>106</v>
      </c>
    </row>
    <row r="37" spans="1:15" ht="15" customHeight="1">
      <c r="A37" s="8">
        <v>33</v>
      </c>
      <c r="B37" s="12" t="s">
        <v>151</v>
      </c>
      <c r="C37" s="38">
        <v>49174.931050000007</v>
      </c>
      <c r="D37" s="38">
        <v>51410.186529999999</v>
      </c>
      <c r="E37" s="38">
        <v>59444.413179999996</v>
      </c>
      <c r="F37" s="38">
        <v>32364.455180000001</v>
      </c>
      <c r="G37" s="38">
        <v>30181.892529999997</v>
      </c>
      <c r="H37" s="38">
        <v>30006.151309999997</v>
      </c>
      <c r="I37" s="38">
        <v>43563.122529999993</v>
      </c>
      <c r="J37" s="38">
        <v>35376.28</v>
      </c>
      <c r="K37" s="38"/>
      <c r="L37" s="38"/>
      <c r="M37" s="38"/>
      <c r="N37" s="38"/>
      <c r="O37" s="38" t="s">
        <v>107</v>
      </c>
    </row>
    <row r="38" spans="1:15" ht="15" customHeight="1">
      <c r="A38" s="8">
        <v>34</v>
      </c>
      <c r="B38" s="12" t="s">
        <v>114</v>
      </c>
      <c r="C38" s="38">
        <v>86809.467649999991</v>
      </c>
      <c r="D38" s="38">
        <v>107351.47589999999</v>
      </c>
      <c r="E38" s="38">
        <v>96766.784950000001</v>
      </c>
      <c r="F38" s="38">
        <v>88205.74755</v>
      </c>
      <c r="G38" s="38">
        <v>67376.574360000013</v>
      </c>
      <c r="H38" s="38">
        <v>38963.295599999998</v>
      </c>
      <c r="I38" s="38">
        <v>34482.649620000004</v>
      </c>
      <c r="J38" s="38">
        <v>26778.6</v>
      </c>
      <c r="K38" s="38"/>
      <c r="L38" s="38"/>
      <c r="M38" s="38"/>
      <c r="N38" s="38"/>
      <c r="O38" s="38" t="s">
        <v>108</v>
      </c>
    </row>
    <row r="39" spans="1:15" ht="15" customHeight="1">
      <c r="A39" s="8">
        <v>35</v>
      </c>
      <c r="B39" s="12" t="s">
        <v>153</v>
      </c>
      <c r="C39" s="38">
        <v>277955.54108</v>
      </c>
      <c r="D39" s="38">
        <v>325827.62476999994</v>
      </c>
      <c r="E39" s="38">
        <v>328310.01108999999</v>
      </c>
      <c r="F39" s="38">
        <v>326484.87627000001</v>
      </c>
      <c r="G39" s="38">
        <v>323565.01665000001</v>
      </c>
      <c r="H39" s="38">
        <v>330722.60988999996</v>
      </c>
      <c r="I39" s="38">
        <v>335093.77415000001</v>
      </c>
      <c r="J39" s="38">
        <v>357735.97</v>
      </c>
      <c r="K39" s="38"/>
      <c r="L39" s="38"/>
      <c r="M39" s="38"/>
      <c r="N39" s="38"/>
      <c r="O39" s="38" t="s">
        <v>83</v>
      </c>
    </row>
    <row r="40" spans="1:15" ht="15" customHeight="1">
      <c r="A40" s="8">
        <v>36</v>
      </c>
      <c r="B40" s="12" t="s">
        <v>165</v>
      </c>
      <c r="C40" s="38">
        <v>877946.15838000004</v>
      </c>
      <c r="D40" s="38">
        <v>961852.6875</v>
      </c>
      <c r="E40" s="38">
        <v>1001392.0880199999</v>
      </c>
      <c r="F40" s="38">
        <v>1037810.6335999998</v>
      </c>
      <c r="G40" s="38">
        <v>986463.89852000005</v>
      </c>
      <c r="H40" s="38">
        <v>987059.28578000003</v>
      </c>
      <c r="I40" s="38">
        <v>1034792.8118</v>
      </c>
      <c r="J40" s="38">
        <v>1056663.19</v>
      </c>
      <c r="K40" s="38"/>
      <c r="L40" s="38"/>
      <c r="M40" s="38"/>
      <c r="N40" s="38"/>
      <c r="O40" s="38" t="s">
        <v>109</v>
      </c>
    </row>
    <row r="41" spans="1:15" ht="15" customHeight="1">
      <c r="A41" s="8">
        <v>37</v>
      </c>
      <c r="B41" s="12" t="s">
        <v>154</v>
      </c>
      <c r="C41" s="38">
        <v>238698.60918000003</v>
      </c>
      <c r="D41" s="38">
        <v>232976.58103999999</v>
      </c>
      <c r="E41" s="38">
        <v>235218.52329000001</v>
      </c>
      <c r="F41" s="38">
        <v>244307.11395</v>
      </c>
      <c r="G41" s="38">
        <v>260658.15082000001</v>
      </c>
      <c r="H41" s="38">
        <v>262702.53314000001</v>
      </c>
      <c r="I41" s="38">
        <v>284278.12341</v>
      </c>
      <c r="J41" s="38">
        <v>284899.68</v>
      </c>
      <c r="K41" s="38"/>
      <c r="L41" s="38"/>
      <c r="M41" s="38"/>
      <c r="N41" s="38"/>
      <c r="O41" s="38" t="s">
        <v>110</v>
      </c>
    </row>
    <row r="42" spans="1:15" ht="15" customHeight="1">
      <c r="A42" s="8">
        <v>38</v>
      </c>
      <c r="B42" s="12" t="s">
        <v>115</v>
      </c>
      <c r="C42" s="38">
        <v>3324076.5265500001</v>
      </c>
      <c r="D42" s="38">
        <v>3551556.0259299995</v>
      </c>
      <c r="E42" s="38">
        <v>3633511.9535099999</v>
      </c>
      <c r="F42" s="38">
        <v>3772940.56568</v>
      </c>
      <c r="G42" s="38">
        <v>3817553.8359400001</v>
      </c>
      <c r="H42" s="38">
        <v>3946746.0068999999</v>
      </c>
      <c r="I42" s="38">
        <v>4054550.3239200003</v>
      </c>
      <c r="J42" s="38">
        <v>4182476.66</v>
      </c>
      <c r="K42" s="38"/>
      <c r="L42" s="38"/>
      <c r="M42" s="38"/>
      <c r="N42" s="38"/>
      <c r="O42" s="38" t="s">
        <v>111</v>
      </c>
    </row>
    <row r="43" spans="1:15" ht="15" customHeight="1">
      <c r="A43" s="8">
        <v>39</v>
      </c>
      <c r="B43" s="12" t="s">
        <v>155</v>
      </c>
      <c r="C43" s="38">
        <v>3344185.6923000002</v>
      </c>
      <c r="D43" s="38">
        <v>3226780.7635300001</v>
      </c>
      <c r="E43" s="38">
        <v>3101462.5195700005</v>
      </c>
      <c r="F43" s="38">
        <v>3024247.92961</v>
      </c>
      <c r="G43" s="38">
        <v>3119446.0601899996</v>
      </c>
      <c r="H43" s="38">
        <v>3121986.19007</v>
      </c>
      <c r="I43" s="38">
        <v>3384683.5718899993</v>
      </c>
      <c r="J43" s="38">
        <v>3370161.57</v>
      </c>
      <c r="K43" s="38"/>
      <c r="L43" s="38"/>
      <c r="M43" s="38"/>
      <c r="N43" s="38"/>
      <c r="O43" s="38" t="s">
        <v>87</v>
      </c>
    </row>
    <row r="44" spans="1:15" ht="15" customHeight="1">
      <c r="A44" s="8">
        <v>40</v>
      </c>
      <c r="B44" s="12" t="s">
        <v>28</v>
      </c>
      <c r="C44" s="38">
        <v>6906960.8280500006</v>
      </c>
      <c r="D44" s="38">
        <v>7011313.3705400005</v>
      </c>
      <c r="E44" s="38">
        <v>6970192.9963800004</v>
      </c>
      <c r="F44" s="38">
        <v>7041495.6092600003</v>
      </c>
      <c r="G44" s="38">
        <v>7197658.0469499994</v>
      </c>
      <c r="H44" s="38">
        <v>7331434.7301400006</v>
      </c>
      <c r="I44" s="38">
        <v>7723512.0192600004</v>
      </c>
      <c r="J44" s="38">
        <v>7837537.9000000004</v>
      </c>
      <c r="K44" s="38"/>
      <c r="L44" s="38"/>
      <c r="M44" s="38"/>
      <c r="N44" s="38"/>
      <c r="O44" s="38" t="s">
        <v>88</v>
      </c>
    </row>
    <row r="45" spans="1:15" ht="15" customHeight="1">
      <c r="A45" s="8">
        <v>41</v>
      </c>
      <c r="B45" s="12" t="s">
        <v>90</v>
      </c>
      <c r="C45" s="38">
        <v>7784906.9864600012</v>
      </c>
      <c r="D45" s="38">
        <v>7973166.0580600007</v>
      </c>
      <c r="E45" s="38">
        <v>7971585.0844199993</v>
      </c>
      <c r="F45" s="38">
        <v>8079306.2428799998</v>
      </c>
      <c r="G45" s="38">
        <v>8184121.9454799993</v>
      </c>
      <c r="H45" s="38">
        <v>8318494.0159399994</v>
      </c>
      <c r="I45" s="38">
        <v>8758304.831079999</v>
      </c>
      <c r="J45" s="38">
        <v>8894201.0999999996</v>
      </c>
      <c r="K45" s="38"/>
      <c r="L45" s="38"/>
      <c r="M45" s="38"/>
      <c r="N45" s="38"/>
      <c r="O45" s="38" t="s">
        <v>112</v>
      </c>
    </row>
    <row r="46" spans="1:15" ht="15" customHeight="1">
      <c r="A46" s="8">
        <v>42</v>
      </c>
      <c r="B46" s="12" t="s">
        <v>26</v>
      </c>
      <c r="C46" s="38">
        <v>557210.80605000001</v>
      </c>
      <c r="D46" s="38">
        <v>558672.84272999992</v>
      </c>
      <c r="E46" s="38">
        <v>535262.67754999991</v>
      </c>
      <c r="F46" s="38">
        <v>533457.92741</v>
      </c>
      <c r="G46" s="38">
        <v>534814.53223999997</v>
      </c>
      <c r="H46" s="38">
        <v>508243.01208000001</v>
      </c>
      <c r="I46" s="38">
        <v>509599.61692</v>
      </c>
      <c r="J46" s="38">
        <v>510956.22</v>
      </c>
      <c r="K46" s="38"/>
      <c r="L46" s="38"/>
      <c r="M46" s="38"/>
      <c r="N46" s="38"/>
      <c r="O46" s="38" t="s">
        <v>113</v>
      </c>
    </row>
    <row r="47" spans="1:15" ht="15" customHeight="1">
      <c r="A47" s="8">
        <v>43</v>
      </c>
      <c r="B47" s="12" t="s">
        <v>117</v>
      </c>
      <c r="C47" s="38">
        <v>1435126.9521999999</v>
      </c>
      <c r="D47" s="38">
        <v>1435126.9521999999</v>
      </c>
      <c r="E47" s="38">
        <v>1435126.9521999999</v>
      </c>
      <c r="F47" s="38">
        <v>1435126.9521999999</v>
      </c>
      <c r="G47" s="38">
        <v>1435126.9521999999</v>
      </c>
      <c r="H47" s="38">
        <v>1435126.9521999999</v>
      </c>
      <c r="I47" s="38">
        <v>1066376.9521999999</v>
      </c>
      <c r="J47" s="38">
        <v>1066376.95</v>
      </c>
      <c r="K47" s="38"/>
      <c r="L47" s="38"/>
      <c r="M47" s="38"/>
      <c r="N47" s="38"/>
      <c r="O47" s="38" t="s">
        <v>125</v>
      </c>
    </row>
    <row r="48" spans="1:15" ht="15" customHeight="1">
      <c r="A48" s="8">
        <v>44</v>
      </c>
      <c r="B48" s="12" t="s">
        <v>118</v>
      </c>
      <c r="C48" s="38">
        <v>111682.20909999999</v>
      </c>
      <c r="D48" s="38">
        <v>111682.20909999999</v>
      </c>
      <c r="E48" s="38">
        <v>111682.20909999999</v>
      </c>
      <c r="F48" s="38">
        <v>111682.20909999999</v>
      </c>
      <c r="G48" s="38">
        <v>111682.20909999999</v>
      </c>
      <c r="H48" s="38">
        <v>111682.20909999999</v>
      </c>
      <c r="I48" s="38">
        <v>111682.20909999999</v>
      </c>
      <c r="J48" s="38">
        <v>111682.21</v>
      </c>
      <c r="K48" s="38"/>
      <c r="L48" s="38"/>
      <c r="M48" s="38"/>
      <c r="N48" s="38"/>
      <c r="O48" s="38" t="s">
        <v>127</v>
      </c>
    </row>
    <row r="49" spans="1:15" ht="15" customHeight="1">
      <c r="A49" s="8">
        <v>45</v>
      </c>
      <c r="B49" s="12" t="s">
        <v>157</v>
      </c>
      <c r="C49" s="38">
        <v>1808014.6166200002</v>
      </c>
      <c r="D49" s="38">
        <v>1832140.10714</v>
      </c>
      <c r="E49" s="38">
        <v>1880941.3603200002</v>
      </c>
      <c r="F49" s="38">
        <v>1973901.9132000001</v>
      </c>
      <c r="G49" s="38">
        <v>2070637.9233399997</v>
      </c>
      <c r="H49" s="38">
        <v>2926800.1987999999</v>
      </c>
      <c r="I49" s="38">
        <v>2465065.3928500004</v>
      </c>
      <c r="J49" s="38">
        <v>2475518.56</v>
      </c>
      <c r="K49" s="38"/>
      <c r="L49" s="38"/>
      <c r="M49" s="38"/>
      <c r="N49" s="38"/>
      <c r="O49" s="38" t="s">
        <v>122</v>
      </c>
    </row>
    <row r="50" spans="1:15" ht="15" customHeight="1">
      <c r="A50" s="8">
        <v>46</v>
      </c>
      <c r="B50" s="12" t="s">
        <v>158</v>
      </c>
      <c r="C50" s="38">
        <v>3022266.9632600001</v>
      </c>
      <c r="D50" s="38">
        <v>3074699.8235900002</v>
      </c>
      <c r="E50" s="38">
        <v>3129363.2786400001</v>
      </c>
      <c r="F50" s="38">
        <v>3183278.7484499998</v>
      </c>
      <c r="G50" s="38">
        <v>3178788.5339099998</v>
      </c>
      <c r="H50" s="38">
        <v>1759150.6316200001</v>
      </c>
      <c r="I50" s="38">
        <v>1516265.02131</v>
      </c>
      <c r="J50" s="38">
        <v>1531160.96</v>
      </c>
      <c r="K50" s="38"/>
      <c r="L50" s="38"/>
      <c r="M50" s="38"/>
      <c r="N50" s="38"/>
      <c r="O50" s="38" t="s">
        <v>126</v>
      </c>
    </row>
    <row r="51" spans="1:15" ht="15" customHeight="1">
      <c r="A51" s="8">
        <v>47</v>
      </c>
      <c r="B51" s="12" t="s">
        <v>159</v>
      </c>
      <c r="C51" s="38">
        <v>6377090.7411799999</v>
      </c>
      <c r="D51" s="38">
        <v>6453649.0920600006</v>
      </c>
      <c r="E51" s="38">
        <v>6557113.8002899997</v>
      </c>
      <c r="F51" s="38">
        <v>6703989.8229600005</v>
      </c>
      <c r="G51" s="38">
        <v>6796235.6185600003</v>
      </c>
      <c r="H51" s="38">
        <v>6232759.9917400004</v>
      </c>
      <c r="I51" s="38">
        <v>5159389.5754699996</v>
      </c>
      <c r="J51" s="38">
        <v>5184738.67</v>
      </c>
      <c r="K51" s="38"/>
      <c r="L51" s="38"/>
      <c r="M51" s="38"/>
      <c r="N51" s="38"/>
      <c r="O51" s="38" t="s">
        <v>120</v>
      </c>
    </row>
    <row r="52" spans="1:15" ht="15" customHeight="1">
      <c r="A52" s="8">
        <v>48</v>
      </c>
      <c r="B52" s="12" t="s">
        <v>166</v>
      </c>
      <c r="C52" s="38">
        <v>14719208.533760002</v>
      </c>
      <c r="D52" s="38">
        <v>14985487.99289</v>
      </c>
      <c r="E52" s="38">
        <v>15063961.562289998</v>
      </c>
      <c r="F52" s="38">
        <v>15316753.9933</v>
      </c>
      <c r="G52" s="38">
        <v>15515172.096349999</v>
      </c>
      <c r="H52" s="38">
        <v>15059497.019800004</v>
      </c>
      <c r="I52" s="38">
        <v>14427294.023490001</v>
      </c>
      <c r="J52" s="38">
        <v>14589895.99</v>
      </c>
      <c r="K52" s="38"/>
      <c r="L52" s="38"/>
      <c r="M52" s="38"/>
      <c r="N52" s="38"/>
      <c r="O52" s="38" t="s">
        <v>124</v>
      </c>
    </row>
  </sheetData>
  <mergeCells count="2">
    <mergeCell ref="A3:O3"/>
    <mergeCell ref="A2:O2"/>
  </mergeCells>
  <pageMargins left="1" right="1" top="1" bottom="1.46639015748032" header="1" footer="1"/>
  <pageSetup paperSize="9" orientation="landscape" horizontalDpi="300" verticalDpi="300"/>
  <headerFooter alignWithMargins="0">
    <oddFooter>&amp;L&amp;"Arial,Italic"&amp;8 Muhamad Maulana Yasin Jayawiguna:WA00810, 2/22/2016 2:09:12 PM 
&amp;"-,Regular"Hal:  1/ 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zoomScale="85" zoomScaleNormal="85" workbookViewId="0">
      <pane xSplit="2" ySplit="4" topLeftCell="F5" activePane="bottomRight" state="frozen"/>
      <selection pane="topRight" activeCell="C1" sqref="C1"/>
      <selection pane="bottomLeft" activeCell="A5" sqref="A5"/>
      <selection pane="bottomRight" activeCell="J5" sqref="J5:J25"/>
    </sheetView>
  </sheetViews>
  <sheetFormatPr defaultRowHeight="15"/>
  <cols>
    <col min="1" max="1" width="3.85546875" bestFit="1" customWidth="1"/>
    <col min="2" max="2" width="72.28515625" bestFit="1" customWidth="1"/>
    <col min="3" max="14" width="22.85546875" customWidth="1"/>
    <col min="15" max="15" width="57.5703125" bestFit="1" customWidth="1"/>
  </cols>
  <sheetData>
    <row r="1" spans="1:15">
      <c r="O1" s="7" t="s">
        <v>39</v>
      </c>
    </row>
    <row r="2" spans="1:15" ht="23.25" thickBot="1">
      <c r="A2" s="45" t="s">
        <v>128</v>
      </c>
      <c r="B2" s="46"/>
      <c r="C2" s="46"/>
      <c r="D2" s="46"/>
      <c r="E2" s="46"/>
      <c r="F2" s="46"/>
      <c r="G2" s="46"/>
      <c r="H2" s="46"/>
      <c r="I2" s="46"/>
      <c r="J2" s="46"/>
      <c r="K2" s="46"/>
      <c r="L2" s="46"/>
      <c r="M2" s="46"/>
      <c r="N2" s="46"/>
      <c r="O2" s="46"/>
    </row>
    <row r="3" spans="1:15" ht="23.25" thickBot="1">
      <c r="A3" s="51" t="s">
        <v>0</v>
      </c>
      <c r="B3" s="52"/>
      <c r="C3" s="52"/>
      <c r="D3" s="52"/>
      <c r="E3" s="52"/>
      <c r="F3" s="52"/>
      <c r="G3" s="52"/>
      <c r="H3" s="52"/>
      <c r="I3" s="52"/>
      <c r="J3" s="52"/>
      <c r="K3" s="52"/>
      <c r="L3" s="52"/>
      <c r="M3" s="52"/>
      <c r="N3" s="52"/>
      <c r="O3" s="52"/>
    </row>
    <row r="4" spans="1:15" ht="16.5" thickBot="1">
      <c r="A4" s="17" t="s">
        <v>2</v>
      </c>
      <c r="B4" s="17" t="s">
        <v>38</v>
      </c>
      <c r="C4" s="17" t="s">
        <v>3</v>
      </c>
      <c r="D4" s="17" t="s">
        <v>5</v>
      </c>
      <c r="E4" s="17" t="s">
        <v>6</v>
      </c>
      <c r="F4" s="17" t="s">
        <v>7</v>
      </c>
      <c r="G4" s="17" t="s">
        <v>160</v>
      </c>
      <c r="H4" s="17" t="s">
        <v>8</v>
      </c>
      <c r="I4" s="17" t="s">
        <v>9</v>
      </c>
      <c r="J4" s="17" t="s">
        <v>20</v>
      </c>
      <c r="K4" s="17" t="s">
        <v>21</v>
      </c>
      <c r="L4" s="17" t="s">
        <v>22</v>
      </c>
      <c r="M4" s="17" t="s">
        <v>23</v>
      </c>
      <c r="N4" s="17" t="s">
        <v>24</v>
      </c>
      <c r="O4" s="17" t="s">
        <v>29</v>
      </c>
    </row>
    <row r="5" spans="1:15">
      <c r="A5" s="30">
        <v>1</v>
      </c>
      <c r="B5" s="12" t="s">
        <v>167</v>
      </c>
      <c r="C5" s="38">
        <f>51440.0913107147*1000</f>
        <v>51440091.310714699</v>
      </c>
      <c r="D5" s="38">
        <v>50729976.838116087</v>
      </c>
      <c r="E5" s="38">
        <v>45952100.716320626</v>
      </c>
      <c r="F5" s="38">
        <v>37692891.502100781</v>
      </c>
      <c r="G5" s="38">
        <v>35783456.482199915</v>
      </c>
      <c r="H5" s="38">
        <v>33064291.940320544</v>
      </c>
      <c r="I5" s="38">
        <v>44173704.07124839</v>
      </c>
      <c r="J5" s="38">
        <v>41986038.338096201</v>
      </c>
      <c r="K5" s="38"/>
      <c r="L5" s="38"/>
      <c r="M5" s="38"/>
      <c r="N5" s="38"/>
      <c r="O5" s="38" t="s">
        <v>178</v>
      </c>
    </row>
    <row r="6" spans="1:15">
      <c r="A6" s="30">
        <v>2</v>
      </c>
      <c r="B6" s="12" t="s">
        <v>163</v>
      </c>
      <c r="C6" s="38">
        <f>46953.0224926426*1000</f>
        <v>46953022.492642604</v>
      </c>
      <c r="D6" s="38">
        <v>46542278.954916611</v>
      </c>
      <c r="E6" s="38">
        <v>46546346.323373623</v>
      </c>
      <c r="F6" s="38">
        <v>44737163.555500083</v>
      </c>
      <c r="G6" s="38">
        <v>43667907.025322549</v>
      </c>
      <c r="H6" s="38">
        <v>45445181.579352818</v>
      </c>
      <c r="I6" s="38">
        <v>45485439.360456616</v>
      </c>
      <c r="J6" s="38">
        <v>36612543.448054612</v>
      </c>
      <c r="K6" s="38"/>
      <c r="L6" s="38"/>
      <c r="M6" s="38"/>
      <c r="N6" s="38"/>
      <c r="O6" s="38" t="s">
        <v>33</v>
      </c>
    </row>
    <row r="7" spans="1:15">
      <c r="A7" s="30">
        <v>3</v>
      </c>
      <c r="B7" s="12" t="s">
        <v>168</v>
      </c>
      <c r="C7" s="38">
        <f>16203.511531232*1000</f>
        <v>16203511.531231999</v>
      </c>
      <c r="D7" s="38">
        <v>16229702.650260141</v>
      </c>
      <c r="E7" s="38">
        <v>18794292.829201236</v>
      </c>
      <c r="F7" s="38">
        <v>22841991.80244248</v>
      </c>
      <c r="G7" s="38">
        <v>26795705.218714364</v>
      </c>
      <c r="H7" s="38">
        <v>29518753.476636432</v>
      </c>
      <c r="I7" s="38">
        <v>29570215.319740154</v>
      </c>
      <c r="J7" s="38">
        <v>31720892.905358363</v>
      </c>
      <c r="K7" s="38"/>
      <c r="L7" s="38"/>
      <c r="M7" s="38"/>
      <c r="N7" s="38"/>
      <c r="O7" s="38" t="s">
        <v>179</v>
      </c>
    </row>
    <row r="8" spans="1:15">
      <c r="A8" s="30">
        <v>4</v>
      </c>
      <c r="B8" s="12" t="s">
        <v>169</v>
      </c>
      <c r="C8" s="38">
        <f>84804.4892190525*1000</f>
        <v>84804489.219052494</v>
      </c>
      <c r="D8" s="38">
        <v>87815654.932639241</v>
      </c>
      <c r="E8" s="38">
        <v>96294825.098561585</v>
      </c>
      <c r="F8" s="38">
        <v>104835841.11030187</v>
      </c>
      <c r="G8" s="38">
        <v>107313712.78148729</v>
      </c>
      <c r="H8" s="38">
        <v>109383518.27794141</v>
      </c>
      <c r="I8" s="38">
        <v>109295927.10990244</v>
      </c>
      <c r="J8" s="38">
        <v>117536021.76681152</v>
      </c>
      <c r="K8" s="38"/>
      <c r="L8" s="38"/>
      <c r="M8" s="38"/>
      <c r="N8" s="38"/>
      <c r="O8" s="38" t="s">
        <v>37</v>
      </c>
    </row>
    <row r="9" spans="1:15">
      <c r="A9" s="30">
        <v>5</v>
      </c>
      <c r="B9" s="12" t="s">
        <v>185</v>
      </c>
      <c r="C9" s="38">
        <v>0</v>
      </c>
      <c r="D9" s="38">
        <v>0</v>
      </c>
      <c r="E9" s="38">
        <v>0</v>
      </c>
      <c r="F9" s="38">
        <v>0</v>
      </c>
      <c r="G9" s="38">
        <v>0</v>
      </c>
      <c r="H9" s="38">
        <v>0</v>
      </c>
      <c r="I9" s="38">
        <v>0</v>
      </c>
      <c r="J9" s="38">
        <v>0</v>
      </c>
      <c r="K9" s="38"/>
      <c r="L9" s="38"/>
      <c r="M9" s="38"/>
      <c r="N9" s="38"/>
      <c r="O9" s="38" t="s">
        <v>41</v>
      </c>
    </row>
    <row r="10" spans="1:15">
      <c r="A10" s="30">
        <v>6</v>
      </c>
      <c r="B10" s="12" t="s">
        <v>171</v>
      </c>
      <c r="C10" s="38">
        <v>0</v>
      </c>
      <c r="D10" s="38">
        <v>0</v>
      </c>
      <c r="E10" s="38">
        <v>0</v>
      </c>
      <c r="F10" s="38">
        <v>0</v>
      </c>
      <c r="G10" s="38">
        <v>0</v>
      </c>
      <c r="H10" s="38">
        <v>0</v>
      </c>
      <c r="I10" s="38">
        <v>0</v>
      </c>
      <c r="J10" s="38">
        <v>0</v>
      </c>
      <c r="K10" s="38"/>
      <c r="L10" s="38"/>
      <c r="M10" s="38"/>
      <c r="N10" s="38"/>
      <c r="O10" s="38" t="s">
        <v>43</v>
      </c>
    </row>
    <row r="11" spans="1:15">
      <c r="A11" s="30">
        <v>7</v>
      </c>
      <c r="B11" s="12" t="s">
        <v>44</v>
      </c>
      <c r="C11" s="38">
        <v>0</v>
      </c>
      <c r="D11" s="38">
        <v>0</v>
      </c>
      <c r="E11" s="38">
        <v>0</v>
      </c>
      <c r="F11" s="38">
        <v>0</v>
      </c>
      <c r="G11" s="38">
        <v>0</v>
      </c>
      <c r="H11" s="38">
        <v>0</v>
      </c>
      <c r="I11" s="38">
        <v>0</v>
      </c>
      <c r="J11" s="38">
        <v>0</v>
      </c>
      <c r="K11" s="38"/>
      <c r="L11" s="38"/>
      <c r="M11" s="38"/>
      <c r="N11" s="38"/>
      <c r="O11" s="38" t="s">
        <v>45</v>
      </c>
    </row>
    <row r="12" spans="1:15">
      <c r="A12" s="30">
        <v>8</v>
      </c>
      <c r="B12" s="12" t="s">
        <v>46</v>
      </c>
      <c r="C12" s="38">
        <f>17812.3667786235*1000</f>
        <v>17812366.778623499</v>
      </c>
      <c r="D12" s="38">
        <v>18395961.04511568</v>
      </c>
      <c r="E12" s="38">
        <v>18052673.407594942</v>
      </c>
      <c r="F12" s="38">
        <v>17098682.778308243</v>
      </c>
      <c r="G12" s="38">
        <v>16881926.593098737</v>
      </c>
      <c r="H12" s="38">
        <v>16328220.863010336</v>
      </c>
      <c r="I12" s="38">
        <v>12579757.632440679</v>
      </c>
      <c r="J12" s="38">
        <v>14508702.41673515</v>
      </c>
      <c r="K12" s="38"/>
      <c r="L12" s="38"/>
      <c r="M12" s="38"/>
      <c r="N12" s="38"/>
      <c r="O12" s="38" t="s">
        <v>47</v>
      </c>
    </row>
    <row r="13" spans="1:15">
      <c r="A13" s="30">
        <v>9</v>
      </c>
      <c r="B13" s="12" t="s">
        <v>172</v>
      </c>
      <c r="C13" s="38">
        <f>212.52180560633*1000</f>
        <v>212521.80560632999</v>
      </c>
      <c r="D13" s="38">
        <v>212808.05518020003</v>
      </c>
      <c r="E13" s="38">
        <v>202022.50896387</v>
      </c>
      <c r="F13" s="38">
        <v>193575.96371684002</v>
      </c>
      <c r="G13" s="38">
        <v>193533.23048966998</v>
      </c>
      <c r="H13" s="38">
        <v>183200.44224821002</v>
      </c>
      <c r="I13" s="38">
        <v>175545.00779357</v>
      </c>
      <c r="J13" s="38">
        <v>175547.17806028997</v>
      </c>
      <c r="K13" s="38"/>
      <c r="L13" s="38"/>
      <c r="M13" s="38"/>
      <c r="N13" s="38"/>
      <c r="O13" s="38" t="s">
        <v>180</v>
      </c>
    </row>
    <row r="14" spans="1:15">
      <c r="A14" s="30">
        <v>10</v>
      </c>
      <c r="B14" s="12" t="s">
        <v>173</v>
      </c>
      <c r="C14" s="38">
        <f>1*1000</f>
        <v>1000</v>
      </c>
      <c r="D14" s="38">
        <v>0</v>
      </c>
      <c r="E14" s="38">
        <v>0</v>
      </c>
      <c r="F14" s="38">
        <v>0</v>
      </c>
      <c r="G14" s="38">
        <v>0</v>
      </c>
      <c r="H14" s="38">
        <v>0</v>
      </c>
      <c r="I14" s="38">
        <v>0</v>
      </c>
      <c r="J14" s="38">
        <v>0</v>
      </c>
      <c r="K14" s="38"/>
      <c r="L14" s="38"/>
      <c r="M14" s="38"/>
      <c r="N14" s="38"/>
      <c r="O14" s="38" t="s">
        <v>51</v>
      </c>
    </row>
    <row r="15" spans="1:15">
      <c r="A15" s="30">
        <v>11</v>
      </c>
      <c r="B15" s="12" t="s">
        <v>134</v>
      </c>
      <c r="C15" s="38">
        <f>26.594600648*1000</f>
        <v>26594.600648</v>
      </c>
      <c r="D15" s="38">
        <v>26594.600648</v>
      </c>
      <c r="E15" s="38">
        <v>26594.600648</v>
      </c>
      <c r="F15" s="38">
        <v>26594.600646999999</v>
      </c>
      <c r="G15" s="38">
        <v>26594.600648</v>
      </c>
      <c r="H15" s="38">
        <v>26594.600646999999</v>
      </c>
      <c r="I15" s="38">
        <v>26594.600646999999</v>
      </c>
      <c r="J15" s="38">
        <v>26594.600648</v>
      </c>
      <c r="K15" s="38"/>
      <c r="L15" s="38"/>
      <c r="M15" s="38"/>
      <c r="N15" s="38"/>
      <c r="O15" s="38" t="s">
        <v>53</v>
      </c>
    </row>
    <row r="16" spans="1:15">
      <c r="A16" s="30">
        <v>12</v>
      </c>
      <c r="B16" s="12" t="s">
        <v>174</v>
      </c>
      <c r="C16" s="38">
        <f>1893.61772318099*1000</f>
        <v>1893617.72318099</v>
      </c>
      <c r="D16" s="38">
        <v>1893540.9566775067</v>
      </c>
      <c r="E16" s="38">
        <v>1871549.1513344457</v>
      </c>
      <c r="F16" s="38">
        <v>1873315.5063649076</v>
      </c>
      <c r="G16" s="38">
        <v>1873382.8850313695</v>
      </c>
      <c r="H16" s="38">
        <v>1876194.0182425512</v>
      </c>
      <c r="I16" s="38">
        <v>1879816.627361293</v>
      </c>
      <c r="J16" s="38">
        <v>1879373.315240755</v>
      </c>
      <c r="K16" s="38"/>
      <c r="L16" s="38"/>
      <c r="M16" s="38"/>
      <c r="N16" s="38"/>
      <c r="O16" s="38" t="s">
        <v>55</v>
      </c>
    </row>
    <row r="17" spans="1:15">
      <c r="A17" s="30">
        <v>13</v>
      </c>
      <c r="B17" s="12" t="s">
        <v>175</v>
      </c>
      <c r="C17" s="38">
        <v>0</v>
      </c>
      <c r="D17" s="38">
        <v>0</v>
      </c>
      <c r="E17" s="38">
        <v>0</v>
      </c>
      <c r="F17" s="38">
        <v>0</v>
      </c>
      <c r="G17" s="38">
        <v>0</v>
      </c>
      <c r="H17" s="38">
        <v>0</v>
      </c>
      <c r="I17" s="38">
        <v>0</v>
      </c>
      <c r="J17" s="38">
        <v>0</v>
      </c>
      <c r="K17" s="38"/>
      <c r="L17" s="38"/>
      <c r="M17" s="38"/>
      <c r="N17" s="38"/>
      <c r="O17" s="38" t="s">
        <v>57</v>
      </c>
    </row>
    <row r="18" spans="1:15">
      <c r="A18" s="30">
        <v>14</v>
      </c>
      <c r="B18" s="12" t="s">
        <v>135</v>
      </c>
      <c r="C18" s="38">
        <v>0</v>
      </c>
      <c r="D18" s="38">
        <v>0</v>
      </c>
      <c r="E18" s="38">
        <v>0</v>
      </c>
      <c r="F18" s="38">
        <v>0</v>
      </c>
      <c r="G18" s="38">
        <v>0</v>
      </c>
      <c r="H18" s="38">
        <v>0</v>
      </c>
      <c r="I18" s="38">
        <v>0</v>
      </c>
      <c r="J18" s="38">
        <v>0</v>
      </c>
      <c r="K18" s="38"/>
      <c r="L18" s="38"/>
      <c r="M18" s="38"/>
      <c r="N18" s="38"/>
      <c r="O18" s="38" t="s">
        <v>59</v>
      </c>
    </row>
    <row r="19" spans="1:15">
      <c r="A19" s="30">
        <v>15</v>
      </c>
      <c r="B19" s="12" t="s">
        <v>176</v>
      </c>
      <c r="C19" s="38">
        <v>0</v>
      </c>
      <c r="D19" s="38">
        <v>0</v>
      </c>
      <c r="E19" s="38">
        <v>0</v>
      </c>
      <c r="F19" s="38">
        <v>0</v>
      </c>
      <c r="G19" s="38">
        <v>0</v>
      </c>
      <c r="H19" s="38">
        <v>0</v>
      </c>
      <c r="I19" s="38">
        <v>0</v>
      </c>
      <c r="J19" s="38">
        <v>0</v>
      </c>
      <c r="K19" s="38"/>
      <c r="L19" s="38"/>
      <c r="M19" s="38"/>
      <c r="N19" s="38"/>
      <c r="O19" s="38" t="s">
        <v>61</v>
      </c>
    </row>
    <row r="20" spans="1:15">
      <c r="A20" s="30">
        <v>16</v>
      </c>
      <c r="B20" s="12" t="s">
        <v>137</v>
      </c>
      <c r="C20" s="38">
        <v>0</v>
      </c>
      <c r="D20" s="38">
        <v>0</v>
      </c>
      <c r="E20" s="38">
        <v>0</v>
      </c>
      <c r="F20" s="38">
        <v>0</v>
      </c>
      <c r="G20" s="38">
        <v>0</v>
      </c>
      <c r="H20" s="38">
        <v>0</v>
      </c>
      <c r="I20" s="38">
        <v>0</v>
      </c>
      <c r="J20" s="38">
        <v>0</v>
      </c>
      <c r="K20" s="38"/>
      <c r="L20" s="38"/>
      <c r="M20" s="38"/>
      <c r="N20" s="38"/>
      <c r="O20" s="38" t="s">
        <v>63</v>
      </c>
    </row>
    <row r="21" spans="1:15">
      <c r="A21" s="30">
        <v>17</v>
      </c>
      <c r="B21" s="12" t="s">
        <v>214</v>
      </c>
      <c r="C21" s="38">
        <f>219347.215461701*1000</f>
        <v>219347215.46170101</v>
      </c>
      <c r="D21" s="38">
        <v>221846518.03355354</v>
      </c>
      <c r="E21" s="38">
        <v>227740404.63599837</v>
      </c>
      <c r="F21" s="38">
        <v>229300056.81938219</v>
      </c>
      <c r="G21" s="38">
        <v>232536218.81699193</v>
      </c>
      <c r="H21" s="38">
        <v>235825955.19839928</v>
      </c>
      <c r="I21" s="38">
        <v>243186999.72959015</v>
      </c>
      <c r="J21" s="38">
        <v>244445713.9690049</v>
      </c>
      <c r="K21" s="38"/>
      <c r="L21" s="38"/>
      <c r="M21" s="38"/>
      <c r="N21" s="38"/>
      <c r="O21" s="38" t="s">
        <v>65</v>
      </c>
    </row>
    <row r="22" spans="1:15">
      <c r="A22" s="30">
        <v>18</v>
      </c>
      <c r="B22" s="12" t="s">
        <v>354</v>
      </c>
      <c r="C22" s="38">
        <f>16012.1552178668*1000</f>
        <v>16012155.217866801</v>
      </c>
      <c r="D22" s="38">
        <v>17164847.535330761</v>
      </c>
      <c r="E22" s="38">
        <v>14868959.823337654</v>
      </c>
      <c r="F22" s="38">
        <v>16097698.117455322</v>
      </c>
      <c r="G22" s="38">
        <v>15638321.393584747</v>
      </c>
      <c r="H22" s="38">
        <v>17696819.450724777</v>
      </c>
      <c r="I22" s="38">
        <v>18065835.138430685</v>
      </c>
      <c r="J22" s="38">
        <v>22887162.444239147</v>
      </c>
      <c r="K22" s="38"/>
      <c r="L22" s="38"/>
      <c r="M22" s="38"/>
      <c r="N22" s="38"/>
      <c r="O22" s="38" t="s">
        <v>102</v>
      </c>
    </row>
    <row r="23" spans="1:15">
      <c r="A23" s="30">
        <v>19</v>
      </c>
      <c r="B23" s="12" t="s">
        <v>25</v>
      </c>
      <c r="C23" s="38">
        <f>235358.370679567*1000</f>
        <v>235358370.67956698</v>
      </c>
      <c r="D23" s="38">
        <v>239011365.56888425</v>
      </c>
      <c r="E23" s="38">
        <v>242609364.45933601</v>
      </c>
      <c r="F23" s="38">
        <v>245397754.93683752</v>
      </c>
      <c r="G23" s="38">
        <v>248174540.21057665</v>
      </c>
      <c r="H23" s="38">
        <v>253522774.64912403</v>
      </c>
      <c r="I23" s="38">
        <v>261252834.8680208</v>
      </c>
      <c r="J23" s="38">
        <v>267332876.41324407</v>
      </c>
      <c r="K23" s="38"/>
      <c r="L23" s="38"/>
      <c r="M23" s="38"/>
      <c r="N23" s="38"/>
      <c r="O23" s="38" t="s">
        <v>103</v>
      </c>
    </row>
    <row r="24" spans="1:15">
      <c r="A24" s="30">
        <v>20</v>
      </c>
      <c r="B24" s="12" t="s">
        <v>216</v>
      </c>
      <c r="C24" s="38">
        <v>31212441.605306201</v>
      </c>
      <c r="D24" s="38">
        <v>32198791.749770571</v>
      </c>
      <c r="E24" s="38">
        <v>32521764.452520002</v>
      </c>
      <c r="F24" s="38">
        <v>34237261.809621327</v>
      </c>
      <c r="G24" s="38">
        <v>34650089.663317129</v>
      </c>
      <c r="H24" s="38">
        <v>33328384.207412761</v>
      </c>
      <c r="I24" s="38">
        <v>35326860.770748399</v>
      </c>
      <c r="J24" s="38">
        <v>34208432.685462296</v>
      </c>
      <c r="K24" s="38"/>
      <c r="L24" s="38"/>
      <c r="M24" s="38"/>
      <c r="N24" s="38"/>
      <c r="O24" s="38" t="s">
        <v>181</v>
      </c>
    </row>
    <row r="25" spans="1:15">
      <c r="A25" s="30">
        <v>21</v>
      </c>
      <c r="B25" s="12" t="s">
        <v>355</v>
      </c>
      <c r="C25" s="38">
        <f>204145.92907426*1000</f>
        <v>204145929.07426</v>
      </c>
      <c r="D25" s="38">
        <v>206812573.81912294</v>
      </c>
      <c r="E25" s="38">
        <v>210087600.00681475</v>
      </c>
      <c r="F25" s="38">
        <v>211160493.12721485</v>
      </c>
      <c r="G25" s="38">
        <v>213524450.54725787</v>
      </c>
      <c r="H25" s="38">
        <v>220194390.44171125</v>
      </c>
      <c r="I25" s="38">
        <v>225925974.09727332</v>
      </c>
      <c r="J25" s="38">
        <v>233124443.72778198</v>
      </c>
      <c r="K25" s="38"/>
      <c r="L25" s="38"/>
      <c r="M25" s="38"/>
      <c r="N25" s="38"/>
      <c r="O25" s="38" t="s">
        <v>182</v>
      </c>
    </row>
    <row r="29" spans="1:15">
      <c r="B29" s="29"/>
      <c r="C29" s="29"/>
    </row>
    <row r="30" spans="1:15">
      <c r="B30" s="15"/>
    </row>
  </sheetData>
  <mergeCells count="2">
    <mergeCell ref="A2:O2"/>
    <mergeCell ref="A3:O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67A21B2382D449AE23633DB323AE7F" ma:contentTypeVersion="1" ma:contentTypeDescription="Create a new document." ma:contentTypeScope="" ma:versionID="c77cd6302fef15855d445f78efc53630">
  <xsd:schema xmlns:xsd="http://www.w3.org/2001/XMLSchema" xmlns:xs="http://www.w3.org/2001/XMLSchema" xmlns:p="http://schemas.microsoft.com/office/2006/metadata/properties" xmlns:ns1="http://schemas.microsoft.com/sharepoint/v3" targetNamespace="http://schemas.microsoft.com/office/2006/metadata/properties" ma:root="true" ma:fieldsID="55d3c2ff1dfae606d6f8168c3878679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FC0DE7E-8CCE-4B35-9938-1823739AFB48}">
  <ds:schemaRefs>
    <ds:schemaRef ds:uri="http://schemas.microsoft.com/sharepoint/v3/contenttype/forms"/>
  </ds:schemaRefs>
</ds:datastoreItem>
</file>

<file path=customXml/itemProps2.xml><?xml version="1.0" encoding="utf-8"?>
<ds:datastoreItem xmlns:ds="http://schemas.openxmlformats.org/officeDocument/2006/customXml" ds:itemID="{A1E1D6BC-D1E5-421C-B53E-1448277B2E1A}"/>
</file>

<file path=customXml/itemProps3.xml><?xml version="1.0" encoding="utf-8"?>
<ds:datastoreItem xmlns:ds="http://schemas.openxmlformats.org/officeDocument/2006/customXml" ds:itemID="{334EB6BF-F531-45D9-862E-BCDD44FE5F3F}">
  <ds:schemaRefs>
    <ds:schemaRef ds:uri="http://purl.org/dc/elements/1.1/"/>
    <ds:schemaRef ds:uri="http://schemas.microsoft.com/office/2006/documentManagement/types"/>
    <ds:schemaRef ds:uri="http://purl.org/dc/terms/"/>
    <ds:schemaRef ds:uri="http://schemas.microsoft.com/office/2006/metadata/properties"/>
    <ds:schemaRef ds:uri="http://purl.org/dc/dcmitype/"/>
    <ds:schemaRef ds:uri="http://schemas.microsoft.com/sharepoint/v3"/>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vt:i4>
      </vt:variant>
    </vt:vector>
  </HeadingPairs>
  <TitlesOfParts>
    <vt:vector size="21" baseType="lpstr">
      <vt:lpstr>Cover</vt:lpstr>
      <vt:lpstr>Notes</vt:lpstr>
      <vt:lpstr>Table Of Content</vt:lpstr>
      <vt:lpstr>Key Stats</vt:lpstr>
      <vt:lpstr>Ratio</vt:lpstr>
      <vt:lpstr>FP-Life Insurance</vt:lpstr>
      <vt:lpstr>FP-General Insurance</vt:lpstr>
      <vt:lpstr>FP- Reinsurance</vt:lpstr>
      <vt:lpstr>FP- Social Insurance</vt:lpstr>
      <vt:lpstr>FP- Mandatory Insurance</vt:lpstr>
      <vt:lpstr>===</vt:lpstr>
      <vt:lpstr>IS-Life Insurance</vt:lpstr>
      <vt:lpstr>IS-General Insurance</vt:lpstr>
      <vt:lpstr>IS-Reinsurance</vt:lpstr>
      <vt:lpstr>IS-Social Insurance</vt:lpstr>
      <vt:lpstr>IS-Mandatory Insurance</vt:lpstr>
      <vt:lpstr>Glosary</vt:lpstr>
      <vt:lpstr>Cover!Print_Area</vt:lpstr>
      <vt:lpstr>'Key Stats'!Print_Area</vt:lpstr>
      <vt:lpstr>Notes!Print_Area</vt:lpstr>
      <vt:lpstr>'Table Of Content'!Print_Area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Noviyanto Utomo</dc:creator>
  <cp:lastModifiedBy>Bapepam 41</cp:lastModifiedBy>
  <dcterms:created xsi:type="dcterms:W3CDTF">2016-02-23T06:03:52Z</dcterms:created>
  <dcterms:modified xsi:type="dcterms:W3CDTF">2016-09-23T11:02:06Z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0x0101004367A21B2382D449AE23633DB323AE7F</vt:lpwstr>
  </property>
</Properties>
</file>