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oneojk-my.sharepoint.com/personal/agastia_cestyakara_ojk_go_id/Documents/Dokumen Informasi dan Kerjasama EPK/Statistik Bulanan PEPK/Data Pooling 2026/5. Mei 2026/"/>
    </mc:Choice>
  </mc:AlternateContent>
  <xr:revisionPtr revIDLastSave="0" documentId="8_{2196B52F-A5D0-43C5-9D96-2F887923DA22}" xr6:coauthVersionLast="47" xr6:coauthVersionMax="47" xr10:uidLastSave="{00000000-0000-0000-0000-000000000000}"/>
  <bookViews>
    <workbookView xWindow="4580" yWindow="2280" windowWidth="16000" windowHeight="14300" tabRatio="872" firstSheet="4" activeTab="4" xr2:uid="{00000000-000D-0000-FFFF-FFFF00000000}"/>
  </bookViews>
  <sheets>
    <sheet name="Halaman Judul" sheetId="33" r:id="rId1"/>
    <sheet name="Penafian" sheetId="31" r:id="rId2"/>
    <sheet name="Daftar Isi" sheetId="22" r:id="rId3"/>
    <sheet name="Ia.Edu OJK Segmen" sheetId="1" r:id="rId4"/>
    <sheet name="Ib.Edu OJK Bentuk" sheetId="5" r:id="rId5"/>
    <sheet name="Ic.Edu OJK KonvenSyariah" sheetId="25" r:id="rId6"/>
    <sheet name="Id.Edu OJK Platform Digital" sheetId="13" r:id="rId7"/>
    <sheet name="Ie.Edu PUJK KonvenSyariah" sheetId="29" r:id="rId8"/>
    <sheet name="If.Edu PUJK Segmen" sheetId="11" r:id="rId9"/>
    <sheet name="Ig.Edu PUJK Bentuk" sheetId="17" r:id="rId10"/>
    <sheet name="Ih.Edu PUJK Topik" sheetId="6" r:id="rId11"/>
    <sheet name="Ii.Edu PUJK Sektor" sheetId="19" r:id="rId12"/>
    <sheet name="Ij. Data KEJAR&amp;SIMUDA" sheetId="30" r:id="rId13"/>
    <sheet name="IIa. Jumlah Layanan Domisili" sheetId="4" r:id="rId14"/>
    <sheet name="IIb. Jumlah Layanan Sub Sektor" sheetId="10" r:id="rId15"/>
    <sheet name="IIc. Pengaduan Sub Sektor Prov." sheetId="9" r:id="rId16"/>
    <sheet name="IId. Pengaduan Keuangan Ilegal" sheetId="12" r:id="rId17"/>
    <sheet name="IIe. Aktivitas Keuangan Ilegal" sheetId="16" r:id="rId18"/>
    <sheet name="IIf. Anti Scam Centre" sheetId="35" r:id="rId19"/>
    <sheet name="IIg. Penyelesaian Sengketa LAPS" sheetId="28" r:id="rId20"/>
    <sheet name="IIIa. Penilaian Sendiri" sheetId="20" r:id="rId21"/>
    <sheet name="IIIb. Pengenaan Sanksi" sheetId="21" r:id="rId22"/>
    <sheet name="IIIc. Pemantauan Iklan" sheetId="23" r:id="rId23"/>
    <sheet name="IV. Glossary" sheetId="32" r:id="rId24"/>
  </sheets>
  <definedNames>
    <definedName name="_xlnm._FilterDatabase" localSheetId="23" hidden="1">'IV. Glossary'!$C$24:$E$43</definedName>
    <definedName name="_xlnm.Print_Area" localSheetId="0">'Halaman Judul'!$A$1:$I$52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6" l="1"/>
  <c r="P47" i="12"/>
  <c r="N47" i="12" l="1"/>
  <c r="D12" i="16"/>
  <c r="E12" i="16"/>
  <c r="F12" i="16"/>
  <c r="C12" i="16"/>
  <c r="C45" i="23"/>
  <c r="C36" i="23"/>
  <c r="C30" i="23"/>
  <c r="C27" i="23"/>
  <c r="C12" i="23"/>
  <c r="C39" i="23"/>
  <c r="C21" i="23"/>
  <c r="K47" i="12"/>
  <c r="H47" i="12"/>
  <c r="C46" i="23" l="1"/>
  <c r="E47" i="12"/>
  <c r="J15" i="20"/>
  <c r="I15" i="20"/>
  <c r="E25" i="20"/>
  <c r="G25" i="20"/>
  <c r="I25" i="20"/>
  <c r="C25" i="20"/>
  <c r="C64" i="23"/>
  <c r="C53" i="23"/>
  <c r="C18" i="23"/>
  <c r="C54" i="23" s="1"/>
  <c r="AD47" i="12"/>
  <c r="AE47" i="12"/>
  <c r="AB47" i="12"/>
  <c r="AC47" i="12"/>
  <c r="N8" i="35"/>
  <c r="M8" i="35"/>
  <c r="Z47" i="12"/>
  <c r="AA47" i="12"/>
  <c r="L8" i="35"/>
  <c r="K8" i="35"/>
  <c r="Y47" i="12"/>
  <c r="X47" i="12"/>
  <c r="J8" i="35"/>
  <c r="V47" i="12"/>
  <c r="W47" i="12"/>
  <c r="D49" i="19"/>
  <c r="E49" i="19"/>
  <c r="F49" i="19"/>
  <c r="G49" i="19"/>
  <c r="H49" i="19"/>
  <c r="I49" i="19"/>
  <c r="J49" i="19"/>
  <c r="K49" i="19"/>
  <c r="L49" i="19"/>
  <c r="M49" i="19"/>
  <c r="N49" i="19"/>
  <c r="C49" i="19"/>
  <c r="D49" i="17"/>
  <c r="E49" i="17"/>
  <c r="F49" i="17"/>
  <c r="G49" i="17"/>
  <c r="H49" i="17"/>
  <c r="I49" i="17"/>
  <c r="J49" i="17"/>
  <c r="K49" i="17"/>
  <c r="C49" i="17"/>
  <c r="D49" i="11"/>
  <c r="E49" i="11"/>
  <c r="F49" i="11"/>
  <c r="G49" i="11"/>
  <c r="H49" i="11"/>
  <c r="I49" i="11"/>
  <c r="J49" i="11"/>
  <c r="K49" i="11"/>
  <c r="L49" i="11"/>
  <c r="M49" i="11"/>
  <c r="C49" i="11"/>
  <c r="C49" i="6"/>
  <c r="D49" i="6"/>
  <c r="E49" i="6"/>
  <c r="F49" i="6"/>
  <c r="G49" i="6"/>
  <c r="T47" i="12"/>
  <c r="U47" i="12"/>
  <c r="H18" i="21"/>
  <c r="I8" i="35"/>
  <c r="H8" i="35"/>
  <c r="R47" i="12"/>
  <c r="S47" i="12"/>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J44" i="9"/>
  <c r="O47" i="12"/>
  <c r="Q47" i="12"/>
  <c r="G8" i="35"/>
  <c r="D29" i="21"/>
  <c r="E29" i="21"/>
  <c r="F29" i="21"/>
  <c r="G29" i="21"/>
  <c r="C29" i="21"/>
  <c r="H29" i="21"/>
  <c r="D47" i="12"/>
  <c r="F47" i="12"/>
  <c r="G47" i="12"/>
  <c r="I47" i="12"/>
  <c r="J47" i="12"/>
  <c r="L47" i="12"/>
  <c r="M47" i="12"/>
  <c r="C47" i="12"/>
  <c r="E8" i="35"/>
  <c r="K11" i="10"/>
  <c r="K12" i="10"/>
  <c r="K13" i="10"/>
  <c r="K14" i="10"/>
  <c r="K15" i="10"/>
  <c r="K16" i="10"/>
  <c r="K17" i="10"/>
  <c r="K18" i="10"/>
  <c r="K10" i="10"/>
  <c r="H11" i="10"/>
  <c r="H12" i="10"/>
  <c r="H13" i="10"/>
  <c r="H14" i="10"/>
  <c r="H15" i="10"/>
  <c r="H16" i="10"/>
  <c r="H17" i="10"/>
  <c r="H18" i="10"/>
  <c r="H10" i="10"/>
  <c r="E11" i="10"/>
  <c r="E12" i="10"/>
  <c r="E13" i="10"/>
  <c r="E14" i="10"/>
  <c r="E15" i="10"/>
  <c r="E16" i="10"/>
  <c r="E17" i="10"/>
  <c r="E18" i="10"/>
  <c r="E10" i="10"/>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10" i="4"/>
  <c r="F8" i="35"/>
  <c r="D8" i="35"/>
  <c r="C19" i="10"/>
  <c r="D19" i="10"/>
  <c r="F19" i="10"/>
  <c r="G19" i="10"/>
  <c r="H19" i="10"/>
  <c r="I19" i="10"/>
  <c r="J19" i="10"/>
  <c r="H28" i="21"/>
  <c r="H27" i="21"/>
  <c r="H26" i="21"/>
  <c r="K15" i="20"/>
  <c r="G15" i="20"/>
  <c r="E15" i="20"/>
  <c r="C15" i="20"/>
  <c r="N12" i="16"/>
  <c r="M12" i="16"/>
  <c r="L12" i="16"/>
  <c r="K12" i="16"/>
  <c r="E19" i="10" l="1"/>
  <c r="L17" i="10"/>
  <c r="K19" i="10"/>
  <c r="K44" i="9"/>
  <c r="L10" i="10"/>
  <c r="J12" i="16"/>
  <c r="I12" i="16" l="1"/>
  <c r="C45" i="4"/>
  <c r="H12" i="16"/>
  <c r="D44" i="9"/>
  <c r="E44" i="9"/>
  <c r="F44" i="9"/>
  <c r="G44" i="9"/>
  <c r="H44" i="9"/>
  <c r="I44" i="9"/>
  <c r="C44" i="9"/>
  <c r="L18" i="10"/>
  <c r="L16" i="10"/>
  <c r="L15" i="10"/>
  <c r="L14" i="10"/>
  <c r="L13" i="10"/>
  <c r="L12" i="10"/>
  <c r="L11" i="10"/>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D45" i="4"/>
  <c r="E45" i="4"/>
  <c r="F45" i="4"/>
  <c r="G45" i="4"/>
  <c r="H45" i="4"/>
  <c r="I45" i="4"/>
  <c r="J45" i="4"/>
  <c r="K45" i="4"/>
  <c r="L19" i="10" l="1"/>
  <c r="L45" i="4"/>
  <c r="H20" i="21" l="1"/>
  <c r="H19" i="21"/>
  <c r="H16" i="21"/>
  <c r="H15" i="21"/>
  <c r="H14" i="21"/>
  <c r="H12" i="21"/>
  <c r="H11" i="21"/>
  <c r="H10" i="21"/>
  <c r="L15" i="20"/>
  <c r="H15" i="20"/>
  <c r="F15" i="20"/>
  <c r="D15" i="20"/>
</calcChain>
</file>

<file path=xl/sharedStrings.xml><?xml version="1.0" encoding="utf-8"?>
<sst xmlns="http://schemas.openxmlformats.org/spreadsheetml/2006/main" count="1095" uniqueCount="338">
  <si>
    <t xml:space="preserve">Statistik Berkala Pengawasan Perilaku Pelaku Usaha Jasa Keuangan, 
Edukasi, dan Pelindungan Konsumen (Mei 2026) </t>
  </si>
  <si>
    <t> </t>
  </si>
  <si>
    <t>Departemen Pelindungan Konsumen</t>
  </si>
  <si>
    <t>Statistik Berkala Pengawasan Perilaku Pelaku Usaha Jasa Keuangan, 
Edukasi, dan Pelindungan Konsumen (Mei 2026)</t>
  </si>
  <si>
    <t>DAFTAR ISI</t>
  </si>
  <si>
    <t>I.</t>
  </si>
  <si>
    <t>Literasi dan Inklusi Keuangan</t>
  </si>
  <si>
    <t>Periode Pengkinian Data</t>
  </si>
  <si>
    <t>a.</t>
  </si>
  <si>
    <t>Edukasi OJK Berdasarkan Provinsi dan Segmen Peserta</t>
  </si>
  <si>
    <t>Bulanan</t>
  </si>
  <si>
    <t>b.</t>
  </si>
  <si>
    <t>Edukasi OJK Berdasarkan Provinsi dan Bentuk Kegiatan</t>
  </si>
  <si>
    <t>c.</t>
  </si>
  <si>
    <t>Edukasi OJK Berdasarkan Konvensional/Syariah</t>
  </si>
  <si>
    <t>d.</t>
  </si>
  <si>
    <t>Edukasi OJK melalui Platform Digital</t>
  </si>
  <si>
    <t>e.</t>
  </si>
  <si>
    <t>Edukasi PUJK Berdasarkan Konvensional/Syariah</t>
  </si>
  <si>
    <t>Semesteran</t>
  </si>
  <si>
    <t>f.</t>
  </si>
  <si>
    <t>Edukasi PUJK Berdasarkan Provinsi dan Segmen Peserta</t>
  </si>
  <si>
    <t>g.</t>
  </si>
  <si>
    <t>Edukasi PUJK Berdasarkan Provinsi dan Bentuk Kegiatan</t>
  </si>
  <si>
    <t>h.</t>
  </si>
  <si>
    <t>Edukasi PUJK Berdasarkan Provinsi dan Topik Materi</t>
  </si>
  <si>
    <t>i.</t>
  </si>
  <si>
    <t>Edukasi PUJK Berdasarkan Provinsi dan Sektor PUJK Pelaksana</t>
  </si>
  <si>
    <t>j.</t>
  </si>
  <si>
    <t>Database Satu Rekening Satu Pelajar (KEJAR) dan Simpanan Mahasiswa dan Pemuda (SIMUDA)</t>
  </si>
  <si>
    <t>Triwulanan</t>
  </si>
  <si>
    <t>II.</t>
  </si>
  <si>
    <t>Pelindungan Konsumen</t>
  </si>
  <si>
    <t>Layanan Konsumen Berdasarkan Domisili Konsumen</t>
  </si>
  <si>
    <t>Layanan Konsumen Berdasarkan Sub Sektor</t>
  </si>
  <si>
    <t>Pengaduan Konsumen Tiap Sub-Sektor Berdasarkan Domisili Konsumen</t>
  </si>
  <si>
    <t>Pengaduan Masyarakat Terhadap Aktivitas Keuangan Ilegal Berdasarkan Provinsi</t>
  </si>
  <si>
    <t>Penghentian/Pemblokiran Aktivitas Keuangan Ilegal</t>
  </si>
  <si>
    <t>Indonesia Anti Scam Centre</t>
  </si>
  <si>
    <t>Penyelesaian Sengketa LAPS SJK</t>
  </si>
  <si>
    <t>III.</t>
  </si>
  <si>
    <t>Pengawasan Perilaku Pelaku Usaha Jasa Keuangan</t>
  </si>
  <si>
    <t>Penilaian Sendiri PUJK terhadap Tingkat Kepatuhan Ketentuan Pelindungan Konsumen</t>
  </si>
  <si>
    <t>Tahunan</t>
  </si>
  <si>
    <t xml:space="preserve">b. </t>
  </si>
  <si>
    <t>Pengenaan Sanksi</t>
  </si>
  <si>
    <t>Pemantauan Iklan Sektor Jasa Keuangan</t>
  </si>
  <si>
    <t>IV.</t>
  </si>
  <si>
    <t>Daftar Istilah</t>
  </si>
  <si>
    <t>Hal - 1</t>
  </si>
  <si>
    <t>Statistik Berkala Bidang PEPK | Bulanan |</t>
  </si>
  <si>
    <t>Mei 2026</t>
  </si>
  <si>
    <t>Penyajian periode data secara Year-to-Date*)</t>
  </si>
  <si>
    <t>No</t>
  </si>
  <si>
    <t>Wilayah Pelaksanaan (Provinsi)</t>
  </si>
  <si>
    <t>Segmen Peserta Kegiatan</t>
  </si>
  <si>
    <t>Pelajar/Mahasiswa/Pemuda</t>
  </si>
  <si>
    <t>Profesi</t>
  </si>
  <si>
    <t>Petani/Nelayan</t>
  </si>
  <si>
    <t>TKI &amp; Calon TKI</t>
  </si>
  <si>
    <t>Masyarakat 3T</t>
  </si>
  <si>
    <t>Komunitas</t>
  </si>
  <si>
    <t>UMKM</t>
  </si>
  <si>
    <t>Difabel</t>
  </si>
  <si>
    <t>Karyawan</t>
  </si>
  <si>
    <t>Perempuan</t>
  </si>
  <si>
    <t>Lainnya</t>
  </si>
  <si>
    <t>ACEH</t>
  </si>
  <si>
    <t>SUMATERA UTARA</t>
  </si>
  <si>
    <t>SUMATERA BARAT</t>
  </si>
  <si>
    <t>SUMATERA SELATAN</t>
  </si>
  <si>
    <t>RIAU</t>
  </si>
  <si>
    <t>KEPULAUAN RIAU</t>
  </si>
  <si>
    <t>JAMBI</t>
  </si>
  <si>
    <t>BENGKULU</t>
  </si>
  <si>
    <t>KEPULAUAN BANGKA BELITUNG</t>
  </si>
  <si>
    <t>LAMPUNG</t>
  </si>
  <si>
    <t>BANTEN</t>
  </si>
  <si>
    <t>JAWA BARAT</t>
  </si>
  <si>
    <t>JAWA TENGAH</t>
  </si>
  <si>
    <t>JAWA TIMUR</t>
  </si>
  <si>
    <t>DKI JAKARTA</t>
  </si>
  <si>
    <t>DAERAH ISTIMEWA YOGYAKARTA</t>
  </si>
  <si>
    <t>BALI</t>
  </si>
  <si>
    <t>NUSA TENGGARA BARAT</t>
  </si>
  <si>
    <t>NUSA TENGGARA TIMUR</t>
  </si>
  <si>
    <t>KALIMANTAN BARAT</t>
  </si>
  <si>
    <t>KALIMANTAN SELATAN</t>
  </si>
  <si>
    <t>KALIMANTAN TENGAH</t>
  </si>
  <si>
    <t>KALIMANTAN TIMUR</t>
  </si>
  <si>
    <t>KALIMANTAN UTARA</t>
  </si>
  <si>
    <t>GORONTALO</t>
  </si>
  <si>
    <t>SULAWESI SELATAN</t>
  </si>
  <si>
    <t>SULAWESI TENGGARA</t>
  </si>
  <si>
    <t>SULAWESI TENGAH</t>
  </si>
  <si>
    <t>SULAWESI UTARA</t>
  </si>
  <si>
    <t>SULAWESI BARAT</t>
  </si>
  <si>
    <t>MALUKU</t>
  </si>
  <si>
    <t>MALUKU UTARA</t>
  </si>
  <si>
    <t>PAPUA</t>
  </si>
  <si>
    <t>PAPUA BARAT</t>
  </si>
  <si>
    <t>PAPUA SELATAN</t>
  </si>
  <si>
    <t>PAPUA TENGAH</t>
  </si>
  <si>
    <t>PAPUA PEGUNUNGAN</t>
  </si>
  <si>
    <t>PAPUA BARAT DAYA</t>
  </si>
  <si>
    <t>NASIONAL</t>
  </si>
  <si>
    <t>LUAR NEGERI</t>
  </si>
  <si>
    <t>Grand Total</t>
  </si>
  <si>
    <t>Hal - 2</t>
  </si>
  <si>
    <t>Penyajian periode data secara Year-to-Date</t>
  </si>
  <si>
    <r>
      <t>Provinsi/</t>
    </r>
    <r>
      <rPr>
        <b/>
        <i/>
        <sz val="11"/>
        <color rgb="FFFFFFFF"/>
        <rFont val="Calibri"/>
        <family val="2"/>
      </rPr>
      <t>Province</t>
    </r>
  </si>
  <si>
    <t>Bentuk Kegiatan</t>
  </si>
  <si>
    <t>Sosialisasi</t>
  </si>
  <si>
    <t>Workshop</t>
  </si>
  <si>
    <t>Pendampingan</t>
  </si>
  <si>
    <t>Gamification</t>
  </si>
  <si>
    <t>Training of Community</t>
  </si>
  <si>
    <t>Outreach Program</t>
  </si>
  <si>
    <t>Training of Trainers/ Training of Facilitator</t>
  </si>
  <si>
    <t>Pengembangan Infrastruktur (e-learning, website, aplikasi mobile, dan modul/materi)</t>
  </si>
  <si>
    <t>Hal - 3</t>
  </si>
  <si>
    <t>Jenis</t>
  </si>
  <si>
    <t>Jumlah Kegiatan Edukasi oleh OJK</t>
  </si>
  <si>
    <t>Konvensional</t>
  </si>
  <si>
    <t>Syariah</t>
  </si>
  <si>
    <t>Konvensional dan Syariah*)</t>
  </si>
  <si>
    <t>*Konvensional dan syariah menampilkan jumlah kegiatan yang memuat materi konvensional dan syariah secara bersamaan (tidak menghitung kembali baris konvensional dan baris syariah)</t>
  </si>
  <si>
    <t>Hal - 4</t>
  </si>
  <si>
    <t>Platform</t>
  </si>
  <si>
    <t>Minisite dan Media Sosial Sikapi Uangmu</t>
  </si>
  <si>
    <t>Konten</t>
  </si>
  <si>
    <t>Viewers</t>
  </si>
  <si>
    <t>LMSKU OJK</t>
  </si>
  <si>
    <t>Pengguna</t>
  </si>
  <si>
    <t>Akses Modul</t>
  </si>
  <si>
    <t>Kelulusan Modul</t>
  </si>
  <si>
    <t>Hal - 5</t>
  </si>
  <si>
    <t>Statistik Berkala Bidang PEPK | Semesteran |</t>
  </si>
  <si>
    <t>Penyajian periode data secara Year-to-Date per 10 Maret 2026*)**)</t>
  </si>
  <si>
    <t>Semester I - 2025</t>
  </si>
  <si>
    <t>Semester II - 2025</t>
  </si>
  <si>
    <t>Jumlah Kegiatan Edukasi oleh PUJK</t>
  </si>
  <si>
    <t>Konvensional dan Syariah</t>
  </si>
  <si>
    <t>*Statistik akan diupdate secara semesteran berdasarkan Laporan Realisasi Kegiatan Untuk Meningkatkan Literasi Keuangan</t>
  </si>
  <si>
    <t>**Konvensional dan syariah menampilkan jumlah kegiatan yang memuat materi konvensional dan syariah secara bersamaan (tidak menghitung kembali baris konvensional dan baris syariah)</t>
  </si>
  <si>
    <t>Hal - 6</t>
  </si>
  <si>
    <t>Segmen</t>
  </si>
  <si>
    <t>Pelajar/Mahasiswa</t>
  </si>
  <si>
    <t>JAWA TNEGAH</t>
  </si>
  <si>
    <t>**Dalam 1 (satu) kegiatan dapat memiliki lebih dari 1 (satu) target segmen peserta</t>
  </si>
  <si>
    <t>***1 (satu) kegiatan dapat dilaksanakan di beberapa provinsi</t>
  </si>
  <si>
    <t>Hal - 7</t>
  </si>
  <si>
    <t>**1 (satu) kegiatan dapat dilaksanakan di beberapa provinsi</t>
  </si>
  <si>
    <t>Hal - 8</t>
  </si>
  <si>
    <t>Karakteristik Sektor Jasa Keuangan</t>
  </si>
  <si>
    <t>Karakteristik Produk/Layanan Keuangan</t>
  </si>
  <si>
    <t>Karakteristik Pengelolaan Keuangan</t>
  </si>
  <si>
    <t>Perpajakan</t>
  </si>
  <si>
    <t>Keuangan Digital</t>
  </si>
  <si>
    <t>**Dalam 1 (satu) kegiatan dapat memiliki lebih dari 1 (satu) topik materi</t>
  </si>
  <si>
    <t>Hal - 9</t>
  </si>
  <si>
    <t>Sektor PUJK Pelaksana</t>
  </si>
  <si>
    <t>Bank Umum</t>
  </si>
  <si>
    <t>BPR</t>
  </si>
  <si>
    <t>Perusahaan Efek</t>
  </si>
  <si>
    <t>Dana Pensiun</t>
  </si>
  <si>
    <t>Asuransi</t>
  </si>
  <si>
    <t>Pergadaian</t>
  </si>
  <si>
    <t>Peer-to-peer Lending</t>
  </si>
  <si>
    <t>Securities Crowdfunding</t>
  </si>
  <si>
    <t>Perusahaan Pembiayaan</t>
  </si>
  <si>
    <t>Modal Ventura</t>
  </si>
  <si>
    <t>Perusahaan Penjaminan</t>
  </si>
  <si>
    <t>LJK Lainnya</t>
  </si>
  <si>
    <t>Hal - 10</t>
  </si>
  <si>
    <t>Statistik Berkala Bidang PEPK | Triwulanan |</t>
  </si>
  <si>
    <t>Penyajian data dari awal program KEJAR (tahun 2015) dan SIMUDA (tahun 2018)</t>
  </si>
  <si>
    <t>Triwulan I - 2026</t>
  </si>
  <si>
    <t>KEJAR</t>
  </si>
  <si>
    <t>Jumlah Rekening</t>
  </si>
  <si>
    <t>Nominal</t>
  </si>
  <si>
    <t>SIMUDA</t>
  </si>
  <si>
    <t>data belum tersedia</t>
  </si>
  <si>
    <t>Hal - 11</t>
  </si>
  <si>
    <t>Layanan</t>
  </si>
  <si>
    <t>Total</t>
  </si>
  <si>
    <t>Penerimaan Informasi</t>
  </si>
  <si>
    <t>Pertanyaan</t>
  </si>
  <si>
    <t>Pengaduan</t>
  </si>
  <si>
    <t>Selesai</t>
  </si>
  <si>
    <t>Proses</t>
  </si>
  <si>
    <t>Subtotal</t>
  </si>
  <si>
    <t>D.I. YOGYAKARTA</t>
  </si>
  <si>
    <t>DKI. JAKARTA</t>
  </si>
  <si>
    <t>N/A (Lain-lain)</t>
  </si>
  <si>
    <t>(Data diunduh per 03/08/2026)</t>
  </si>
  <si>
    <t>Hal - 12</t>
  </si>
  <si>
    <t>Sub Sektor</t>
  </si>
  <si>
    <t>Perbankan</t>
  </si>
  <si>
    <t>Pasar Modal</t>
  </si>
  <si>
    <t>IKNB-Asuransi</t>
  </si>
  <si>
    <t>IKNB-Dana Pensiun</t>
  </si>
  <si>
    <t>IKNB-Lembaga Pembiayaan</t>
  </si>
  <si>
    <t>IKNB-Fintech</t>
  </si>
  <si>
    <t>IKNB-Lainnya</t>
  </si>
  <si>
    <t>Inovasi Teknologi Sektor Keuangan</t>
  </si>
  <si>
    <t>Hal - 13</t>
  </si>
  <si>
    <t>Sub-Sektor</t>
  </si>
  <si>
    <t>Hal - 14</t>
  </si>
  <si>
    <t>Investasi Ilegal</t>
  </si>
  <si>
    <t>Pinjol Ilegal</t>
  </si>
  <si>
    <t>Gadai Ilegal</t>
  </si>
  <si>
    <t>Hal - 15</t>
  </si>
  <si>
    <t>Entitas</t>
  </si>
  <si>
    <t>INVESTASI ILEGAL</t>
  </si>
  <si>
    <t>PINJAMAN ONLINE ILEGAL</t>
  </si>
  <si>
    <t>AKTIVITAS KEUANGAN ILEGAL LAINNYA</t>
  </si>
  <si>
    <t>Hal - 16</t>
  </si>
  <si>
    <t>Indonesia Anti-Scam Centre (IASC)</t>
  </si>
  <si>
    <t>Jumlah Laporan Diterima</t>
  </si>
  <si>
    <t>Laporan ke sistem IASC</t>
  </si>
  <si>
    <t>Laporan langsung ke PUJK</t>
  </si>
  <si>
    <t>Jumlah Rekening yang Dilaporkan</t>
  </si>
  <si>
    <t>Jumlah Rekening yang Diblokir</t>
  </si>
  <si>
    <t>Total Dana yang Diblokir (dalam milyar)</t>
  </si>
  <si>
    <t>Data yang ditampilkan mencakup data yang telah terverifikasi per 05/08/2026</t>
  </si>
  <si>
    <t>Hal - 17</t>
  </si>
  <si>
    <t>PENYELESAIAN SENGKETA OLEH LAPS SJK</t>
  </si>
  <si>
    <t>Jumlah permohonan sengketa masuk</t>
  </si>
  <si>
    <t>Pembiayaan</t>
  </si>
  <si>
    <t>Fintech</t>
  </si>
  <si>
    <t>Perasuransian</t>
  </si>
  <si>
    <t>Sektor lainnya</t>
  </si>
  <si>
    <t>Jumlah sengketa dalam proses*</t>
  </si>
  <si>
    <t>Jumlah sengketa selesai*</t>
  </si>
  <si>
    <t>1260**</t>
  </si>
  <si>
    <t>*Penyajian data dari awal LAPS SJK beroperasi tahun 2021</t>
  </si>
  <si>
    <t>**Sebanyak 75% dari jumlah sengketa yang selesai ditangani oleh LAPS SJK merupakan sengketa yang tidak memenuhi persyaratan</t>
  </si>
  <si>
    <t>Hal - 18</t>
  </si>
  <si>
    <t>Statistik Berkala Bidang PEPK | Tahunan |</t>
  </si>
  <si>
    <t>PPDP</t>
  </si>
  <si>
    <t>PVML</t>
  </si>
  <si>
    <t>IAKD</t>
  </si>
  <si>
    <t>Jumlah PUJK</t>
  </si>
  <si>
    <t>Persentase</t>
  </si>
  <si>
    <t>Tingkat Kepatuhan PUJK terhadap Ketentuan Pelindungan Konsumen</t>
  </si>
  <si>
    <t xml:space="preserve">   Sangat Baik</t>
  </si>
  <si>
    <t xml:space="preserve">   Baik</t>
  </si>
  <si>
    <t xml:space="preserve">   Cukup Baik</t>
  </si>
  <si>
    <t xml:space="preserve">   Kurang Baik</t>
  </si>
  <si>
    <t xml:space="preserve">   Tidak Baik</t>
  </si>
  <si>
    <t>Jumlah Total</t>
  </si>
  <si>
    <t>Menyampaikan Tepat Waktu</t>
  </si>
  <si>
    <t>Terlambat</t>
  </si>
  <si>
    <t>Tidak Menyampaikan</t>
  </si>
  <si>
    <t>Tingkat Kepatuhan PUJK terhadap Pelaporan Penilaian Sendiri</t>
  </si>
  <si>
    <t>Hasil Pelaporan Penilaian Sendiri</t>
  </si>
  <si>
    <t>Tahun Pelaporan: 2025</t>
  </si>
  <si>
    <t>No.</t>
  </si>
  <si>
    <t>Kertas Kerja</t>
  </si>
  <si>
    <t>Nilai (0-100)</t>
  </si>
  <si>
    <t>Aspek Umum terhadap Penerapan Pelindungan Konsumen</t>
  </si>
  <si>
    <t>Pelaksanaan Kegiatan dalam rangka Meningkatkan Literasi dan Inklusi Keuangan</t>
  </si>
  <si>
    <t>Desain Produk dan/atau Layanan</t>
  </si>
  <si>
    <t>Penyediaan dan Penyampaian Informasi Produk dan/atau Layanan Jasa Keuangan</t>
  </si>
  <si>
    <t>Pemasaran Produk dan/atau Layanan Jasa Keuangan</t>
  </si>
  <si>
    <t>Pemberian Layanan atas Penggunaan Produk dan/atau Layanan Jasa Keuangan</t>
  </si>
  <si>
    <t>Penanganan Pengaduan dan Penyelesaian Sengketa Konsumen</t>
  </si>
  <si>
    <t>Kerahasiaan dan Keamanan Data dan/atau Informasi Pribadi Konsumen dan/atau Masyarakat</t>
  </si>
  <si>
    <t>Penyusunan Perjanjian terkait Produk dan/atau Layanan Jasa Keuangan</t>
  </si>
  <si>
    <t>Hal - 19</t>
  </si>
  <si>
    <t>April 2026</t>
  </si>
  <si>
    <t>Jumlah Sanksi</t>
  </si>
  <si>
    <t>Pengenaan Sanksi Administratif atas Keterlambatan Pelaporan Penilaian Sendiri</t>
  </si>
  <si>
    <t>Sanksi Administratif Berupa Denda</t>
  </si>
  <si>
    <t>Sanksi Administratif Berupa Peringatan Tertulis</t>
  </si>
  <si>
    <t>Sanksi Administratif Lainnya</t>
  </si>
  <si>
    <t>Pengenaan Sanksi Administratif atas Pengawasan Langsung</t>
  </si>
  <si>
    <t>Pengenaan Sanksi Administratif atas Pengawasan Tidak Langsung</t>
  </si>
  <si>
    <t>Pengenaan Sanksi Administratif atas Penanganan Pengaduan dan Laporan Layanan Pengaduan</t>
  </si>
  <si>
    <t>Sanksi Administratif Lainnya (Perintah/Instruksi Tertulis)</t>
  </si>
  <si>
    <t>Catatan: Data sanksi mencakup sanksi yang telah dikenakan oleh OJK Kantor Pusat pada periode tahun berjalan</t>
  </si>
  <si>
    <t>Hal - 20</t>
  </si>
  <si>
    <t>Sektor</t>
  </si>
  <si>
    <t>Jumlah Iklan</t>
  </si>
  <si>
    <t>Melanggar</t>
  </si>
  <si>
    <t>Jumlah Pelanggaran</t>
  </si>
  <si>
    <t>Tidak Jelas</t>
  </si>
  <si>
    <t>Menyesatkan</t>
  </si>
  <si>
    <t>Tidak Mudah Diakses</t>
  </si>
  <si>
    <t>Tidak Akurat</t>
  </si>
  <si>
    <t>Tidak Melanggar</t>
  </si>
  <si>
    <t>Tindak Lanjut Hasil Pemantauan</t>
  </si>
  <si>
    <t>Konsumen</t>
  </si>
  <si>
    <t>:</t>
  </si>
  <si>
    <t>Konsumen adalah setiap orang yang memiliki dan/atau memanfaatkan produk dan/atau layanan yang disediakan oleh PUJK</t>
  </si>
  <si>
    <t>Lembaga Alternatif Penyelesaian Sengketa Sektor Jasa Keuangan (LAPS SJK)</t>
  </si>
  <si>
    <t>LAPS SJK adalah lembaga yang melakukan penyelesaian Sengketa antara Konsumen dan PUJK di luar pengadilan.</t>
  </si>
  <si>
    <t>Penilaian Sendiri</t>
  </si>
  <si>
    <t>PUJK melakukan penilaian sendiri terhadap pemenuhan ketentuan Pelindungan Konsumen dan masyarakat. Yang dimaksud dengan “ketentuan Pelindungan Konsumen dan masyarakat” adalah ketentuan mengenai segala upaya yang menjamin adanya kepastian hukum untuk memberikan pelindungan kepada Konsumen dan masyarakat.</t>
  </si>
  <si>
    <t>Pinjaman Online</t>
  </si>
  <si>
    <t>Pinjaman online atau layanan pinjam meminjam uang berbasis teknologi informasi adalah kegiatan penyelenggaraan jasa keuangan untuk mempertemukan pemberi pinjaman (lender) dengan penerima pinjaman (borrower) dalam rangka melakukan perjanjian pinjam meminjam dalam mata uang rupiah secara langsung melalui sistem elektronik dengan menggunakan jaringan internet.</t>
  </si>
  <si>
    <t>Sengketa</t>
  </si>
  <si>
    <t>Sengketa adalah perselisihan antara Konsumen dengan PUJK yang telah melalui proses penyelesaian Pengaduan oleh PUJK.</t>
  </si>
  <si>
    <t>Tim Percepatan Akses Keuangan Daerah</t>
  </si>
  <si>
    <t>TPAKD merupakan forum koordinasi antar instansi dan stakeholders untuk meningkatkan percepatan akses keuangan dalam rangka mendorong pertumbuhan ekonomi daerah serta mewujudkan masyarakat yang lebih sejahtera.</t>
  </si>
  <si>
    <t>Daftar Singkatan</t>
  </si>
  <si>
    <t>3T</t>
  </si>
  <si>
    <t>Tertinggal, Terdepan dan Terluar</t>
  </si>
  <si>
    <t>Bank Perekonomian Rakyat</t>
  </si>
  <si>
    <t>Financial Technology</t>
  </si>
  <si>
    <t>FSP</t>
  </si>
  <si>
    <t>Financial Service Provider</t>
  </si>
  <si>
    <t>Bidang Pengawasan Sektor Inovasi Teknologi Sektor Keuangan, Aset Keuangan Digital dan Aset Kripto</t>
  </si>
  <si>
    <t>IKNB</t>
  </si>
  <si>
    <t>Industri Keuangan Non Bank</t>
  </si>
  <si>
    <t>Satu Rekening Satu Pelajar</t>
  </si>
  <si>
    <t>LAPS SJK</t>
  </si>
  <si>
    <t>Lembaga Alternatif Penyelesaian Sengketa Sektor Jasa Keuangan</t>
  </si>
  <si>
    <t>LJK</t>
  </si>
  <si>
    <t>Lembaga Jasa Keuangan</t>
  </si>
  <si>
    <t>LMSKU</t>
  </si>
  <si>
    <r>
      <rPr>
        <i/>
        <sz val="11"/>
        <color rgb="FF000000"/>
        <rFont val="Aptos Display"/>
        <scheme val="major"/>
      </rPr>
      <t xml:space="preserve">Learning Management System </t>
    </r>
    <r>
      <rPr>
        <sz val="11"/>
        <color rgb="FF000000"/>
        <rFont val="Aptos Display"/>
        <scheme val="major"/>
      </rPr>
      <t>Edukasi Keuangan</t>
    </r>
  </si>
  <si>
    <t>PINJOL</t>
  </si>
  <si>
    <t>Bidang Pengawasan Sektor Perasuransian, Penjaminan dan Dana Pensiun</t>
  </si>
  <si>
    <t>PUJK</t>
  </si>
  <si>
    <t>Pelaku Usaha Jasa Keuangan</t>
  </si>
  <si>
    <t>Bidang Pengawasan Sektor Lembaga Pembiayaan, Perusahaan Modal Ventura, Lembaga Keuangan Mikro dan Lembaga Jasa Keuangan Lainnya</t>
  </si>
  <si>
    <t>Simpanan Mahasiswa dan Pemuda</t>
  </si>
  <si>
    <t>SJK</t>
  </si>
  <si>
    <t>Sektor Jasa Keuangan</t>
  </si>
  <si>
    <t>TKI</t>
  </si>
  <si>
    <t>Tenaga Kerja Indonesia</t>
  </si>
  <si>
    <t>TPAKD</t>
  </si>
  <si>
    <t xml:space="preserve">Tim Percepatan Akses Keuangan Daerah </t>
  </si>
  <si>
    <t>Usaha Mikro Kecil dan Menengah</t>
  </si>
  <si>
    <t>IASC</t>
  </si>
  <si>
    <t>Indonesia Anti-Scam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</si>
</sst>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 #,##0.00_-;\-* #,##0.00_-;_-* &quot;-&quot;??_-;_-@_-"/>
    <numFmt numFmtId="166" formatCode="_-* #,##0_-;\-* #,##0_-;_-* &quot;-&quot;??_-;_-@_-"/>
    <numFmt numFmtId="167" formatCode="_(* #,##0_);_(* \(#,##0\);_(* &quot;-&quot;??_);_(@_)"/>
    <numFmt numFmtId="168" formatCode="_(* #,##0.0_);_(* \(#,##0.0\);_(* &quot;-&quot;??_);_(@_)"/>
  </numFmts>
  <fonts count="64">
    <font>
      <sz val="11"/>
      <color theme="1"/>
      <name val="Aptos Narrow"/>
      <family val="2"/>
      <scheme val="minor"/>
    </font>
    <font>
      <b/>
      <sz val="11"/>
      <color rgb="FFFFFFFF"/>
      <name val="Calibri"/>
      <family val="2"/>
    </font>
    <font>
      <b/>
      <i/>
      <sz val="11"/>
      <color rgb="FFFFFFFF"/>
      <name val="Calibri"/>
      <family val="2"/>
    </font>
    <font>
      <sz val="11"/>
      <color rgb="FF000000"/>
      <name val="Calibri"/>
      <family val="2"/>
    </font>
    <font>
      <sz val="11"/>
      <name val="Calibri"/>
      <family val="2"/>
    </font>
    <font>
      <b/>
      <sz val="11"/>
      <color rgb="FF000000"/>
      <name val="Calibri"/>
      <family val="2"/>
    </font>
    <font>
      <sz val="10"/>
      <color theme="1"/>
      <name val="Aptos Narrow"/>
    </font>
    <font>
      <b/>
      <u/>
      <sz val="18"/>
      <color theme="1"/>
      <name val="Aptos Display"/>
    </font>
    <font>
      <b/>
      <sz val="9"/>
      <color theme="0"/>
      <name val="Aptos Narrow"/>
      <family val="2"/>
      <scheme val="minor"/>
    </font>
    <font>
      <b/>
      <i/>
      <sz val="14"/>
      <color theme="1"/>
      <name val="Aptos Display"/>
      <scheme val="major"/>
    </font>
    <font>
      <i/>
      <sz val="9"/>
      <color theme="1"/>
      <name val="Aptos Narrow"/>
      <family val="2"/>
      <scheme val="minor"/>
    </font>
    <font>
      <b/>
      <i/>
      <sz val="8"/>
      <color theme="0"/>
      <name val="Aptos Narrow"/>
      <family val="2"/>
      <scheme val="minor"/>
    </font>
    <font>
      <u/>
      <sz val="22"/>
      <color rgb="FF000000"/>
      <name val="Aharoni"/>
      <charset val="177"/>
    </font>
    <font>
      <sz val="22"/>
      <color rgb="FF000000"/>
      <name val="Aharoni"/>
      <charset val="177"/>
    </font>
    <font>
      <b/>
      <sz val="16"/>
      <color rgb="FF000000"/>
      <name val="Calibri"/>
      <family val="2"/>
    </font>
    <font>
      <sz val="14"/>
      <color rgb="FF000000"/>
      <name val="Calibri"/>
      <family val="2"/>
    </font>
    <font>
      <b/>
      <sz val="11"/>
      <color rgb="FF262626"/>
      <name val="Calibri"/>
      <family val="2"/>
    </font>
    <font>
      <b/>
      <sz val="28"/>
      <color rgb="FFFFFFFF"/>
      <name val="Aptos Display"/>
      <scheme val="major"/>
    </font>
    <font>
      <b/>
      <i/>
      <sz val="18"/>
      <color rgb="FFFFFFFF"/>
      <name val="Aptos Display"/>
      <scheme val="major"/>
    </font>
    <font>
      <b/>
      <sz val="16"/>
      <color rgb="FF000000"/>
      <name val="Aptos Display"/>
      <scheme val="major"/>
    </font>
    <font>
      <sz val="16"/>
      <color rgb="FF000000"/>
      <name val="Aptos Display"/>
      <scheme val="major"/>
    </font>
    <font>
      <sz val="14"/>
      <color rgb="FF000000"/>
      <name val="Aptos Display"/>
      <scheme val="major"/>
    </font>
    <font>
      <sz val="11"/>
      <color rgb="FF000000"/>
      <name val="Aptos Narrow"/>
      <family val="2"/>
    </font>
    <font>
      <b/>
      <sz val="11"/>
      <name val="Calibri"/>
      <family val="2"/>
    </font>
    <font>
      <b/>
      <u/>
      <sz val="18"/>
      <color rgb="FF000000"/>
      <name val="Aptos Display"/>
    </font>
    <font>
      <b/>
      <i/>
      <sz val="14"/>
      <color rgb="FF000000"/>
      <name val="Aptos Display"/>
      <family val="2"/>
    </font>
    <font>
      <b/>
      <sz val="11"/>
      <color theme="1"/>
      <name val="Calibri"/>
      <family val="2"/>
    </font>
    <font>
      <sz val="16"/>
      <color rgb="FF000000"/>
      <name val="Aptos Display"/>
    </font>
    <font>
      <sz val="11"/>
      <color theme="1"/>
      <name val="Aptos Narrow"/>
      <family val="2"/>
      <scheme val="minor"/>
    </font>
    <font>
      <b/>
      <sz val="11"/>
      <color theme="0"/>
      <name val="Calibri"/>
      <family val="2"/>
    </font>
    <font>
      <sz val="10"/>
      <name val="Aptos Narrow"/>
      <scheme val="minor"/>
    </font>
    <font>
      <b/>
      <i/>
      <sz val="16"/>
      <color rgb="FF000000"/>
      <name val="Calibri"/>
      <family val="2"/>
    </font>
    <font>
      <b/>
      <sz val="10"/>
      <color theme="1"/>
      <name val="Aptos Narrow"/>
    </font>
    <font>
      <b/>
      <i/>
      <sz val="11"/>
      <color rgb="FF000000"/>
      <name val="Arial Narrow"/>
      <family val="2"/>
    </font>
    <font>
      <sz val="11"/>
      <color rgb="FF000000"/>
      <name val="Arial Narrow"/>
      <family val="2"/>
    </font>
    <font>
      <i/>
      <sz val="11"/>
      <color rgb="FF000000"/>
      <name val="Arial Narrow"/>
      <family val="2"/>
    </font>
    <font>
      <b/>
      <sz val="20"/>
      <color rgb="FFC00000"/>
      <name val="Aptos Display"/>
      <scheme val="major"/>
    </font>
    <font>
      <sz val="11"/>
      <color rgb="FF31869B"/>
      <name val="Aptos Display"/>
      <scheme val="major"/>
    </font>
    <font>
      <b/>
      <i/>
      <sz val="20"/>
      <color rgb="FFC00000"/>
      <name val="Aptos Display"/>
      <scheme val="major"/>
    </font>
    <font>
      <sz val="11"/>
      <color rgb="FF000000"/>
      <name val="Aptos Display"/>
      <scheme val="major"/>
    </font>
    <font>
      <sz val="7"/>
      <name val="Aptos Display"/>
      <scheme val="major"/>
    </font>
    <font>
      <i/>
      <sz val="7"/>
      <name val="Aptos Display"/>
      <scheme val="major"/>
    </font>
    <font>
      <b/>
      <sz val="11"/>
      <name val="Aptos Display"/>
      <scheme val="major"/>
    </font>
    <font>
      <b/>
      <i/>
      <sz val="11"/>
      <name val="Aptos Display"/>
      <scheme val="major"/>
    </font>
    <font>
      <sz val="11"/>
      <name val="Aptos Display"/>
      <scheme val="major"/>
    </font>
    <font>
      <i/>
      <sz val="11"/>
      <color rgb="FF000000"/>
      <name val="Aptos Display"/>
      <scheme val="major"/>
    </font>
    <font>
      <i/>
      <sz val="11"/>
      <color theme="1"/>
      <name val="Aptos Narrow"/>
      <family val="2"/>
      <scheme val="minor"/>
    </font>
    <font>
      <sz val="11"/>
      <color theme="1"/>
      <name val="Aptos Narrow"/>
    </font>
    <font>
      <sz val="11"/>
      <name val="Aptos Display"/>
      <family val="2"/>
      <scheme val="major"/>
    </font>
    <font>
      <b/>
      <sz val="11"/>
      <color theme="1"/>
      <name val="Aptos Narrow"/>
      <family val="2"/>
      <scheme val="minor"/>
    </font>
    <font>
      <u/>
      <sz val="11"/>
      <color theme="10"/>
      <name val="Aptos Narrow"/>
      <family val="2"/>
      <scheme val="minor"/>
    </font>
    <font>
      <sz val="16"/>
      <color theme="1"/>
      <name val="Aptos Display"/>
      <scheme val="major"/>
    </font>
    <font>
      <sz val="16"/>
      <color theme="0" tint="-0.34998626667073579"/>
      <name val="Aptos Display"/>
      <scheme val="major"/>
    </font>
    <font>
      <sz val="11"/>
      <color theme="0" tint="-0.34998626667073579"/>
      <name val="Aptos Narrow"/>
      <family val="2"/>
      <scheme val="minor"/>
    </font>
    <font>
      <b/>
      <sz val="16"/>
      <color theme="0" tint="-0.34998626667073579"/>
      <name val="Aptos Display"/>
      <scheme val="major"/>
    </font>
    <font>
      <sz val="14"/>
      <color theme="1"/>
      <name val="Aptos Display"/>
      <scheme val="major"/>
    </font>
    <font>
      <i/>
      <sz val="10"/>
      <color theme="1"/>
      <name val="Aptos Narrow"/>
      <family val="2"/>
      <scheme val="minor"/>
    </font>
    <font>
      <i/>
      <sz val="10"/>
      <color rgb="FF000000"/>
      <name val="Aptos Narrow"/>
      <family val="2"/>
    </font>
    <font>
      <i/>
      <sz val="10"/>
      <color rgb="FF000000"/>
      <name val="Aptos Narrow"/>
    </font>
    <font>
      <sz val="11"/>
      <color rgb="FF000000"/>
      <name val="Aptos Narrow"/>
    </font>
    <font>
      <u val="double"/>
      <sz val="11"/>
      <color theme="1"/>
      <name val="Aptos Narrow"/>
      <family val="2"/>
      <scheme val="minor"/>
    </font>
    <font>
      <i/>
      <sz val="10"/>
      <color rgb="FF000000"/>
      <name val="Calibri"/>
      <family val="2"/>
    </font>
    <font>
      <i/>
      <sz val="10"/>
      <name val="Calibri"/>
      <family val="2"/>
    </font>
    <font>
      <sz val="11"/>
      <color theme="1"/>
      <name val="Calibri"/>
      <family val="2"/>
    </font>
  </fonts>
  <fills count="19">
    <fill>
      <patternFill patternType="none"/>
    </fill>
    <fill>
      <patternFill patternType="gray125"/>
    </fill>
    <fill>
      <patternFill patternType="solid">
        <fgColor rgb="FFC00000"/>
        <bgColor rgb="FF000000"/>
      </patternFill>
    </fill>
    <fill>
      <patternFill patternType="solid">
        <fgColor rgb="FFFFFFFF"/>
        <bgColor rgb="FF000000"/>
      </patternFill>
    </fill>
    <fill>
      <patternFill patternType="solid">
        <fgColor rgb="FFF2F2F2"/>
        <bgColor rgb="FF000000"/>
      </patternFill>
    </fill>
    <fill>
      <patternFill patternType="solid">
        <fgColor rgb="FFD9D9D9"/>
        <bgColor rgb="FF000000"/>
      </patternFill>
    </fill>
    <fill>
      <patternFill patternType="solid">
        <fgColor theme="2"/>
        <bgColor indexed="64"/>
      </patternFill>
    </fill>
    <fill>
      <patternFill patternType="solid">
        <fgColor rgb="FFC00000"/>
        <bgColor indexed="64"/>
      </patternFill>
    </fill>
    <fill>
      <patternFill patternType="solid">
        <fgColor theme="1"/>
        <bgColor indexed="64"/>
      </patternFill>
    </fill>
    <fill>
      <patternFill patternType="solid">
        <fgColor theme="0"/>
        <bgColor indexed="64"/>
      </patternFill>
    </fill>
    <fill>
      <patternFill patternType="solid">
        <fgColor rgb="FFE8E8E8"/>
        <bgColor rgb="FF000000"/>
      </patternFill>
    </fill>
    <fill>
      <patternFill patternType="solid">
        <fgColor rgb="FFF2DCDB"/>
        <bgColor rgb="FF000000"/>
      </patternFill>
    </fill>
    <fill>
      <patternFill patternType="solid">
        <fgColor theme="0" tint="-4.9989318521683403E-2"/>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0" tint="-4.9989318521683403E-2"/>
        <bgColor rgb="FF000000"/>
      </patternFill>
    </fill>
    <fill>
      <patternFill patternType="solid">
        <fgColor rgb="FFFFFFFF"/>
        <bgColor rgb="FFFFFFFF"/>
      </patternFill>
    </fill>
    <fill>
      <patternFill patternType="solid">
        <fgColor rgb="FFF2F2F2"/>
        <bgColor rgb="FFF2F2F2"/>
      </patternFill>
    </fill>
    <fill>
      <patternFill patternType="solid">
        <fgColor rgb="FFD9D9D9"/>
        <bgColor rgb="FFD9D9D9"/>
      </patternFill>
    </fill>
  </fills>
  <borders count="100">
    <border>
      <left/>
      <right/>
      <top/>
      <bottom/>
      <diagonal/>
    </border>
    <border>
      <left style="thin">
        <color rgb="FFBFBFBF"/>
      </left>
      <right style="thin">
        <color rgb="FFFFFFFF"/>
      </right>
      <top style="thin">
        <color rgb="FFFFFFFF"/>
      </top>
      <bottom/>
      <diagonal/>
    </border>
    <border>
      <left style="thin">
        <color rgb="FFBFBFBF"/>
      </left>
      <right style="thin">
        <color rgb="FFFFFFFF"/>
      </right>
      <top/>
      <bottom style="thin">
        <color rgb="FFFFFFFF"/>
      </bottom>
      <diagonal/>
    </border>
    <border>
      <left style="thin">
        <color rgb="FFBFBFBF"/>
      </left>
      <right style="thin">
        <color rgb="FFA6A6A6"/>
      </right>
      <top/>
      <bottom style="thin">
        <color rgb="FFA6A6A6"/>
      </bottom>
      <diagonal/>
    </border>
    <border>
      <left/>
      <right style="thin">
        <color rgb="FFA6A6A6"/>
      </right>
      <top/>
      <bottom style="thin">
        <color rgb="FFA6A6A6"/>
      </bottom>
      <diagonal/>
    </border>
    <border>
      <left style="thin">
        <color rgb="FFBFBFBF"/>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FFFFFF"/>
      </left>
      <right/>
      <top/>
      <bottom/>
      <diagonal/>
    </border>
    <border>
      <left style="thin">
        <color rgb="FFFFFFFF"/>
      </left>
      <right/>
      <top style="thin">
        <color rgb="FFFFFFFF"/>
      </top>
      <bottom/>
      <diagonal/>
    </border>
    <border>
      <left/>
      <right style="thin">
        <color rgb="FFFFFFFF"/>
      </right>
      <top style="thin">
        <color rgb="FFFFFFFF"/>
      </top>
      <bottom/>
      <diagonal/>
    </border>
    <border>
      <left/>
      <right style="thin">
        <color rgb="FFFFFFFF"/>
      </right>
      <top/>
      <bottom style="thin">
        <color rgb="FFFFFFFF"/>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FFFFFF"/>
      </left>
      <right/>
      <top/>
      <bottom style="thin">
        <color rgb="FFFFFFFF"/>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style="thin">
        <color rgb="FFA6A6A6"/>
      </right>
      <top style="thin">
        <color theme="0"/>
      </top>
      <bottom style="thin">
        <color rgb="FFA6A6A6"/>
      </bottom>
      <diagonal/>
    </border>
    <border>
      <left style="thin">
        <color rgb="FFA6A6A6"/>
      </left>
      <right/>
      <top style="thin">
        <color rgb="FFA6A6A6"/>
      </top>
      <bottom style="thin">
        <color rgb="FFA6A6A6"/>
      </bottom>
      <diagonal/>
    </border>
    <border>
      <left style="thin">
        <color rgb="FFBFBFBF"/>
      </left>
      <right style="thin">
        <color rgb="FFFFFFFF"/>
      </right>
      <top/>
      <bottom/>
      <diagonal/>
    </border>
    <border>
      <left style="thin">
        <color rgb="FFA6A6A6"/>
      </left>
      <right/>
      <top/>
      <bottom style="thin">
        <color rgb="FFA6A6A6"/>
      </bottom>
      <diagonal/>
    </border>
    <border>
      <left style="thin">
        <color rgb="FFBFBFBF"/>
      </left>
      <right/>
      <top style="thin">
        <color theme="0"/>
      </top>
      <bottom style="thin">
        <color rgb="FFA6A6A6"/>
      </bottom>
      <diagonal/>
    </border>
    <border>
      <left/>
      <right/>
      <top/>
      <bottom style="thin">
        <color theme="0"/>
      </bottom>
      <diagonal/>
    </border>
    <border>
      <left/>
      <right/>
      <top style="thin">
        <color rgb="FFA6A6A6"/>
      </top>
      <bottom style="thin">
        <color rgb="FFA6A6A6"/>
      </bottom>
      <diagonal/>
    </border>
    <border>
      <left style="thin">
        <color rgb="FFBFBFBF"/>
      </left>
      <right/>
      <top/>
      <bottom/>
      <diagonal/>
    </border>
    <border>
      <left/>
      <right style="thin">
        <color rgb="FFBFBFBF"/>
      </right>
      <top/>
      <bottom/>
      <diagonal/>
    </border>
    <border>
      <left style="thin">
        <color rgb="FFBFBFBF"/>
      </left>
      <right/>
      <top style="thin">
        <color rgb="FFBFBFBF"/>
      </top>
      <bottom/>
      <diagonal/>
    </border>
    <border>
      <left style="thin">
        <color rgb="FFBFBFBF"/>
      </left>
      <right/>
      <top/>
      <bottom style="thin">
        <color rgb="FFBFBFBF"/>
      </bottom>
      <diagonal/>
    </border>
    <border>
      <left/>
      <right/>
      <top style="thin">
        <color rgb="FFBFBFBF"/>
      </top>
      <bottom/>
      <diagonal/>
    </border>
    <border>
      <left/>
      <right/>
      <top/>
      <bottom style="thin">
        <color rgb="FFBFBFBF"/>
      </bottom>
      <diagonal/>
    </border>
    <border>
      <left/>
      <right style="thin">
        <color rgb="FFBFBFBF"/>
      </right>
      <top style="thin">
        <color rgb="FFBFBFBF"/>
      </top>
      <bottom/>
      <diagonal/>
    </border>
    <border>
      <left/>
      <right style="thin">
        <color rgb="FFBFBFBF"/>
      </right>
      <top/>
      <bottom style="thin">
        <color rgb="FFBFBFBF"/>
      </bottom>
      <diagonal/>
    </border>
    <border>
      <left/>
      <right/>
      <top/>
      <bottom style="thin">
        <color rgb="FFA6A6A6"/>
      </bottom>
      <diagonal/>
    </border>
    <border>
      <left/>
      <right/>
      <top style="thin">
        <color theme="0"/>
      </top>
      <bottom/>
      <diagonal/>
    </border>
    <border>
      <left/>
      <right/>
      <top style="thin">
        <color theme="0"/>
      </top>
      <bottom style="thin">
        <color rgb="FFA6A6A6"/>
      </bottom>
      <diagonal/>
    </border>
    <border>
      <left style="thin">
        <color rgb="FFBFBFBF"/>
      </left>
      <right/>
      <top style="thin">
        <color rgb="FFFFFFFF"/>
      </top>
      <bottom/>
      <diagonal/>
    </border>
    <border>
      <left/>
      <right style="thin">
        <color rgb="FFBFBFBF"/>
      </right>
      <top style="thin">
        <color rgb="FFFFFFFF"/>
      </top>
      <bottom/>
      <diagonal/>
    </border>
    <border>
      <left style="thin">
        <color rgb="FFBFBFBF"/>
      </left>
      <right/>
      <top/>
      <bottom style="thin">
        <color rgb="FFFFFFFF"/>
      </bottom>
      <diagonal/>
    </border>
    <border>
      <left/>
      <right style="thin">
        <color rgb="FFBFBFBF"/>
      </right>
      <top/>
      <bottom style="thin">
        <color rgb="FFFFFFFF"/>
      </bottom>
      <diagonal/>
    </border>
    <border>
      <left style="thin">
        <color rgb="FFBFBFBF"/>
      </left>
      <right/>
      <top style="thin">
        <color rgb="FFFFFFFF"/>
      </top>
      <bottom style="thin">
        <color rgb="FFA6A6A6"/>
      </bottom>
      <diagonal/>
    </border>
    <border>
      <left/>
      <right style="thin">
        <color rgb="FFA6A6A6"/>
      </right>
      <top style="thin">
        <color rgb="FFFFFFFF"/>
      </top>
      <bottom style="thin">
        <color rgb="FFA6A6A6"/>
      </bottom>
      <diagonal/>
    </border>
    <border>
      <left/>
      <right/>
      <top style="thin">
        <color rgb="FFFFFFFF"/>
      </top>
      <bottom style="thin">
        <color theme="0"/>
      </bottom>
      <diagonal/>
    </border>
    <border>
      <left style="thin">
        <color theme="0"/>
      </left>
      <right/>
      <top style="thin">
        <color rgb="FFFFFFFF"/>
      </top>
      <bottom style="thin">
        <color theme="0"/>
      </bottom>
      <diagonal/>
    </border>
    <border>
      <left/>
      <right style="thin">
        <color rgb="FFFFFFFF"/>
      </right>
      <top style="thin">
        <color rgb="FFFFFFFF"/>
      </top>
      <bottom style="thin">
        <color theme="0"/>
      </bottom>
      <diagonal/>
    </border>
    <border>
      <left/>
      <right style="thin">
        <color rgb="FFBFBFBF"/>
      </right>
      <top style="thin">
        <color theme="0"/>
      </top>
      <bottom style="thin">
        <color rgb="FFA6A6A6"/>
      </bottom>
      <diagonal/>
    </border>
    <border>
      <left/>
      <right style="thin">
        <color rgb="FFBFBFBF"/>
      </right>
      <top style="thin">
        <color rgb="FFA6A6A6"/>
      </top>
      <bottom style="thin">
        <color rgb="FFA6A6A6"/>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theme="0"/>
      </left>
      <right/>
      <top/>
      <bottom/>
      <diagonal/>
    </border>
    <border>
      <left/>
      <right style="thin">
        <color theme="0"/>
      </right>
      <top/>
      <bottom/>
      <diagonal/>
    </border>
    <border>
      <left style="thin">
        <color rgb="FFFFFFFF"/>
      </left>
      <right/>
      <top style="thin">
        <color theme="0"/>
      </top>
      <bottom style="thin">
        <color theme="0"/>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34998626667073579"/>
      </left>
      <right/>
      <top style="thin">
        <color theme="0"/>
      </top>
      <bottom style="thin">
        <color rgb="FFA6A6A6"/>
      </bottom>
      <diagonal/>
    </border>
    <border>
      <left style="thin">
        <color theme="0" tint="-0.34998626667073579"/>
      </left>
      <right/>
      <top style="thin">
        <color rgb="FFA6A6A6"/>
      </top>
      <bottom style="thin">
        <color rgb="FFA6A6A6"/>
      </bottom>
      <diagonal/>
    </border>
    <border>
      <left/>
      <right style="thin">
        <color theme="0" tint="-0.34998626667073579"/>
      </right>
      <top/>
      <bottom style="thin">
        <color rgb="FFA6A6A6"/>
      </bottom>
      <diagonal/>
    </border>
    <border>
      <left style="thin">
        <color theme="0" tint="-0.34998626667073579"/>
      </left>
      <right/>
      <top style="thin">
        <color rgb="FFA6A6A6"/>
      </top>
      <bottom style="thin">
        <color theme="0" tint="-0.34998626667073579"/>
      </bottom>
      <diagonal/>
    </border>
    <border>
      <left/>
      <right style="thin">
        <color rgb="FFA6A6A6"/>
      </right>
      <top style="thin">
        <color rgb="FFA6A6A6"/>
      </top>
      <bottom style="thin">
        <color theme="0" tint="-0.34998626667073579"/>
      </bottom>
      <diagonal/>
    </border>
    <border>
      <left style="thin">
        <color theme="0" tint="-0.34998626667073579"/>
      </left>
      <right style="thin">
        <color theme="0" tint="-0.34998626667073579"/>
      </right>
      <top style="thin">
        <color theme="0" tint="-0.34998626667073579"/>
      </top>
      <bottom style="thin">
        <color rgb="FFA6A6A6"/>
      </bottom>
      <diagonal/>
    </border>
    <border>
      <left style="thin">
        <color theme="0" tint="-0.34998626667073579"/>
      </left>
      <right style="thin">
        <color theme="0" tint="-0.34998626667073579"/>
      </right>
      <top/>
      <bottom style="thin">
        <color rgb="FFA6A6A6"/>
      </bottom>
      <diagonal/>
    </border>
    <border>
      <left/>
      <right/>
      <top style="thin">
        <color rgb="FFA6A6A6"/>
      </top>
      <bottom style="thin">
        <color theme="0" tint="-0.34998626667073579"/>
      </bottom>
      <diagonal/>
    </border>
    <border>
      <left style="thin">
        <color theme="0" tint="-0.34998626667073579"/>
      </left>
      <right/>
      <top/>
      <bottom style="thin">
        <color rgb="FFA6A6A6"/>
      </bottom>
      <diagonal/>
    </border>
    <border>
      <left style="thin">
        <color theme="0" tint="-0.34998626667073579"/>
      </left>
      <right style="thin">
        <color theme="0" tint="-0.34998626667073579"/>
      </right>
      <top style="thin">
        <color rgb="FFA6A6A6"/>
      </top>
      <bottom style="thin">
        <color rgb="FFA6A6A6"/>
      </bottom>
      <diagonal/>
    </border>
    <border>
      <left style="thin">
        <color theme="0" tint="-0.34998626667073579"/>
      </left>
      <right style="thin">
        <color theme="0" tint="-0.34998626667073579"/>
      </right>
      <top style="thin">
        <color rgb="FFA6A6A6"/>
      </top>
      <bottom style="thin">
        <color theme="0" tint="-0.34998626667073579"/>
      </bottom>
      <diagonal/>
    </border>
    <border>
      <left style="thin">
        <color rgb="FFA6A6A6"/>
      </left>
      <right style="thin">
        <color theme="0" tint="-0.34998626667073579"/>
      </right>
      <top style="thin">
        <color rgb="FFA6A6A6"/>
      </top>
      <bottom style="thin">
        <color rgb="FFA6A6A6"/>
      </bottom>
      <diagonal/>
    </border>
    <border>
      <left style="thin">
        <color rgb="FFA6A6A6"/>
      </left>
      <right style="thin">
        <color theme="0" tint="-0.34998626667073579"/>
      </right>
      <top/>
      <bottom style="thin">
        <color rgb="FFA6A6A6"/>
      </bottom>
      <diagonal/>
    </border>
    <border>
      <left style="thin">
        <color rgb="FFA6A6A6"/>
      </left>
      <right/>
      <top style="thin">
        <color rgb="FFA6A6A6"/>
      </top>
      <bottom style="thin">
        <color theme="0" tint="-0.34998626667073579"/>
      </bottom>
      <diagonal/>
    </border>
    <border>
      <left style="thin">
        <color rgb="FFA6A6A6"/>
      </left>
      <right style="thin">
        <color theme="0" tint="-0.34998626667073579"/>
      </right>
      <top style="thin">
        <color rgb="FFA6A6A6"/>
      </top>
      <bottom style="thin">
        <color theme="0" tint="-0.34998626667073579"/>
      </bottom>
      <diagonal/>
    </border>
    <border>
      <left/>
      <right/>
      <top style="thin">
        <color rgb="FFFFFFFF"/>
      </top>
      <bottom/>
      <diagonal/>
    </border>
    <border>
      <left/>
      <right/>
      <top/>
      <bottom style="thin">
        <color rgb="FFFFFFFF"/>
      </bottom>
      <diagonal/>
    </border>
    <border>
      <left/>
      <right style="thin">
        <color rgb="FFBFBFBF"/>
      </right>
      <top style="thin">
        <color theme="0"/>
      </top>
      <bottom/>
      <diagonal/>
    </border>
    <border>
      <left style="thin">
        <color rgb="FFBFBFBF"/>
      </left>
      <right style="thin">
        <color rgb="FFFFFFFF"/>
      </right>
      <top style="thin">
        <color theme="0"/>
      </top>
      <bottom/>
      <diagonal/>
    </border>
    <border>
      <left/>
      <right style="thin">
        <color rgb="FFBFBFBF"/>
      </right>
      <top/>
      <bottom style="thin">
        <color theme="0"/>
      </bottom>
      <diagonal/>
    </border>
    <border>
      <left style="thin">
        <color rgb="FFBFBFBF"/>
      </left>
      <right style="thin">
        <color rgb="FFFFFFFF"/>
      </right>
      <top/>
      <bottom style="thin">
        <color theme="0"/>
      </bottom>
      <diagonal/>
    </border>
    <border>
      <left style="thin">
        <color rgb="FFBFBFBF"/>
      </left>
      <right/>
      <top style="thin">
        <color rgb="FFA6A6A6"/>
      </top>
      <bottom/>
      <diagonal/>
    </border>
    <border>
      <left/>
      <right style="thin">
        <color rgb="FFA6A6A6"/>
      </right>
      <top style="thin">
        <color rgb="FFA6A6A6"/>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left>
      <right style="thin">
        <color theme="0"/>
      </right>
      <top style="thin">
        <color theme="0"/>
      </top>
      <bottom/>
      <diagonal/>
    </border>
    <border>
      <left style="thin">
        <color rgb="FFBFBFBF"/>
      </left>
      <right style="thin">
        <color rgb="FFBFBFBF"/>
      </right>
      <top style="thin">
        <color rgb="FFFFFFFF"/>
      </top>
      <bottom/>
      <diagonal/>
    </border>
    <border>
      <left style="thin">
        <color rgb="FFBFBFBF"/>
      </left>
      <right style="thin">
        <color rgb="FFBFBFBF"/>
      </right>
      <top/>
      <bottom style="thin">
        <color rgb="FFFFFFFF"/>
      </bottom>
      <diagonal/>
    </border>
    <border>
      <left style="thin">
        <color theme="0" tint="-0.34998626667073579"/>
      </left>
      <right/>
      <top style="thin">
        <color theme="0"/>
      </top>
      <bottom/>
      <diagonal/>
    </border>
    <border>
      <left style="thin">
        <color theme="0"/>
      </left>
      <right style="thin">
        <color theme="0"/>
      </right>
      <top/>
      <bottom style="thin">
        <color theme="0"/>
      </bottom>
      <diagonal/>
    </border>
    <border>
      <left style="thin">
        <color rgb="FFA6A6A6"/>
      </left>
      <right/>
      <top style="thin">
        <color theme="0"/>
      </top>
      <bottom style="thin">
        <color rgb="FFA6A6A6"/>
      </bottom>
      <diagonal/>
    </border>
    <border>
      <left/>
      <right/>
      <top style="thin">
        <color theme="0" tint="-0.34998626667073579"/>
      </top>
      <bottom/>
      <diagonal/>
    </border>
    <border>
      <left style="medium">
        <color rgb="FFBFBFBF"/>
      </left>
      <right/>
      <top style="medium">
        <color rgb="FFA6A6A6"/>
      </top>
      <bottom style="medium">
        <color rgb="FFA6A6A6"/>
      </bottom>
      <diagonal/>
    </border>
    <border>
      <left/>
      <right style="medium">
        <color rgb="FFA6A6A6"/>
      </right>
      <top style="medium">
        <color rgb="FFA6A6A6"/>
      </top>
      <bottom style="medium">
        <color rgb="FFA6A6A6"/>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s>
  <cellStyleXfs count="6">
    <xf numFmtId="0" fontId="0" fillId="0" borderId="0"/>
    <xf numFmtId="9" fontId="28" fillId="0" borderId="0" applyFont="0" applyFill="0" applyBorder="0" applyAlignment="0" applyProtection="0"/>
    <xf numFmtId="165" fontId="28" fillId="0" borderId="0" applyFont="0" applyFill="0" applyBorder="0" applyAlignment="0" applyProtection="0"/>
    <xf numFmtId="0" fontId="50" fillId="0" borderId="0" applyNumberFormat="0" applyFill="0" applyBorder="0" applyAlignment="0" applyProtection="0"/>
    <xf numFmtId="0" fontId="28" fillId="0" borderId="0"/>
    <xf numFmtId="164" fontId="28" fillId="0" borderId="0" applyFont="0" applyFill="0" applyBorder="0" applyAlignment="0" applyProtection="0"/>
  </cellStyleXfs>
  <cellXfs count="421">
    <xf numFmtId="0" fontId="0" fillId="0" borderId="0" xfId="0"/>
    <xf numFmtId="0" fontId="3" fillId="3" borderId="3" xfId="0" applyFont="1" applyFill="1" applyBorder="1"/>
    <xf numFmtId="0" fontId="4" fillId="3" borderId="4" xfId="0" applyFont="1" applyFill="1" applyBorder="1"/>
    <xf numFmtId="0" fontId="3" fillId="4" borderId="3" xfId="0" applyFont="1" applyFill="1" applyBorder="1"/>
    <xf numFmtId="0" fontId="4" fillId="4" borderId="4" xfId="0" applyFont="1" applyFill="1" applyBorder="1"/>
    <xf numFmtId="0" fontId="5" fillId="5" borderId="6" xfId="0" applyFont="1" applyFill="1" applyBorder="1"/>
    <xf numFmtId="0" fontId="0" fillId="0" borderId="0" xfId="0" applyAlignment="1">
      <alignment horizontal="center"/>
    </xf>
    <xf numFmtId="0" fontId="0" fillId="6" borderId="0" xfId="0" applyFill="1"/>
    <xf numFmtId="0" fontId="0" fillId="6" borderId="0" xfId="0" applyFill="1" applyAlignment="1">
      <alignment horizontal="center"/>
    </xf>
    <xf numFmtId="0" fontId="6" fillId="6" borderId="0" xfId="0" applyFont="1" applyFill="1" applyAlignment="1">
      <alignment horizontal="right"/>
    </xf>
    <xf numFmtId="49" fontId="6" fillId="6" borderId="0" xfId="0" quotePrefix="1" applyNumberFormat="1" applyFont="1" applyFill="1" applyAlignment="1">
      <alignment horizontal="right"/>
    </xf>
    <xf numFmtId="0" fontId="7" fillId="6" borderId="0" xfId="0" applyFont="1" applyFill="1"/>
    <xf numFmtId="0" fontId="8" fillId="7" borderId="0" xfId="0" applyFont="1" applyFill="1"/>
    <xf numFmtId="0" fontId="9" fillId="6" borderId="0" xfId="0" applyFont="1" applyFill="1"/>
    <xf numFmtId="49" fontId="6" fillId="6" borderId="0" xfId="0" applyNumberFormat="1" applyFont="1" applyFill="1" applyAlignment="1">
      <alignment horizontal="right"/>
    </xf>
    <xf numFmtId="0" fontId="1" fillId="2" borderId="11" xfId="0" applyFont="1" applyFill="1" applyBorder="1" applyAlignment="1">
      <alignment horizontal="center" vertical="center"/>
    </xf>
    <xf numFmtId="0" fontId="1" fillId="2" borderId="11" xfId="0" applyFont="1" applyFill="1" applyBorder="1" applyAlignment="1">
      <alignment horizontal="center" vertical="center" wrapText="1"/>
    </xf>
    <xf numFmtId="0" fontId="3" fillId="3" borderId="4" xfId="0" applyFont="1" applyFill="1" applyBorder="1"/>
    <xf numFmtId="0" fontId="3" fillId="4" borderId="4" xfId="0" applyFont="1" applyFill="1" applyBorder="1"/>
    <xf numFmtId="0" fontId="3" fillId="4" borderId="27" xfId="0" applyFont="1" applyFill="1" applyBorder="1"/>
    <xf numFmtId="0" fontId="3" fillId="4" borderId="0" xfId="0" applyFont="1" applyFill="1"/>
    <xf numFmtId="0" fontId="3" fillId="4" borderId="28" xfId="0" applyFont="1" applyFill="1" applyBorder="1"/>
    <xf numFmtId="0" fontId="12" fillId="4" borderId="27" xfId="0" applyFont="1" applyFill="1" applyBorder="1"/>
    <xf numFmtId="0" fontId="12" fillId="4" borderId="0" xfId="0" applyFont="1" applyFill="1"/>
    <xf numFmtId="0" fontId="13" fillId="4" borderId="28" xfId="0" applyFont="1" applyFill="1" applyBorder="1"/>
    <xf numFmtId="0" fontId="14" fillId="4" borderId="27" xfId="0" applyFont="1" applyFill="1" applyBorder="1"/>
    <xf numFmtId="0" fontId="14" fillId="4" borderId="0" xfId="0" applyFont="1" applyFill="1"/>
    <xf numFmtId="0" fontId="14" fillId="4" borderId="28" xfId="0" applyFont="1" applyFill="1" applyBorder="1"/>
    <xf numFmtId="0" fontId="15" fillId="4" borderId="0" xfId="0" applyFont="1" applyFill="1"/>
    <xf numFmtId="0" fontId="15" fillId="4" borderId="28" xfId="0" applyFont="1" applyFill="1" applyBorder="1"/>
    <xf numFmtId="0" fontId="3" fillId="8" borderId="27" xfId="0" applyFont="1" applyFill="1" applyBorder="1"/>
    <xf numFmtId="0" fontId="3" fillId="8" borderId="0" xfId="0" applyFont="1" applyFill="1"/>
    <xf numFmtId="0" fontId="3" fillId="8" borderId="28" xfId="0" applyFont="1" applyFill="1" applyBorder="1"/>
    <xf numFmtId="0" fontId="19" fillId="4" borderId="27" xfId="0" applyFont="1" applyFill="1" applyBorder="1" applyAlignment="1">
      <alignment horizontal="right"/>
    </xf>
    <xf numFmtId="0" fontId="19" fillId="4" borderId="0" xfId="0" applyFont="1" applyFill="1"/>
    <xf numFmtId="0" fontId="19" fillId="4" borderId="28" xfId="0" applyFont="1" applyFill="1" applyBorder="1"/>
    <xf numFmtId="0" fontId="20" fillId="4" borderId="0" xfId="0" applyFont="1" applyFill="1" applyAlignment="1">
      <alignment wrapText="1"/>
    </xf>
    <xf numFmtId="0" fontId="20" fillId="4" borderId="28" xfId="0" applyFont="1" applyFill="1" applyBorder="1" applyAlignment="1">
      <alignment horizontal="left" vertical="top"/>
    </xf>
    <xf numFmtId="0" fontId="21" fillId="4" borderId="27" xfId="0" applyFont="1" applyFill="1" applyBorder="1" applyAlignment="1">
      <alignment horizontal="right"/>
    </xf>
    <xf numFmtId="0" fontId="21" fillId="4" borderId="0" xfId="0" applyFont="1" applyFill="1"/>
    <xf numFmtId="0" fontId="21" fillId="4" borderId="28" xfId="0" applyFont="1" applyFill="1" applyBorder="1"/>
    <xf numFmtId="0" fontId="20" fillId="4" borderId="0" xfId="0" applyFont="1" applyFill="1" applyAlignment="1">
      <alignment vertical="top" wrapText="1"/>
    </xf>
    <xf numFmtId="0" fontId="4" fillId="3" borderId="35" xfId="0" applyFont="1" applyFill="1" applyBorder="1"/>
    <xf numFmtId="0" fontId="4" fillId="4" borderId="35" xfId="0" applyFont="1" applyFill="1" applyBorder="1"/>
    <xf numFmtId="17" fontId="1" fillId="2" borderId="11" xfId="0" applyNumberFormat="1"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22" fillId="0" borderId="0" xfId="0" applyFont="1"/>
    <xf numFmtId="0" fontId="4" fillId="3" borderId="23" xfId="0" applyFont="1" applyFill="1" applyBorder="1" applyAlignment="1">
      <alignment horizontal="center" vertical="center"/>
    </xf>
    <xf numFmtId="0" fontId="4" fillId="4" borderId="21" xfId="0" applyFont="1" applyFill="1" applyBorder="1" applyAlignment="1">
      <alignment horizontal="center" vertical="center"/>
    </xf>
    <xf numFmtId="0" fontId="0" fillId="0" borderId="0" xfId="0" applyAlignment="1">
      <alignment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24" fillId="10" borderId="0" xfId="0" applyFont="1" applyFill="1"/>
    <xf numFmtId="0" fontId="25" fillId="10" borderId="0" xfId="0" applyFont="1" applyFill="1"/>
    <xf numFmtId="0" fontId="4" fillId="3" borderId="4" xfId="0" applyFont="1" applyFill="1" applyBorder="1" applyAlignment="1">
      <alignment wrapText="1"/>
    </xf>
    <xf numFmtId="0" fontId="11" fillId="8" borderId="0" xfId="0" applyFont="1" applyFill="1"/>
    <xf numFmtId="0" fontId="0" fillId="8" borderId="0" xfId="0" applyFill="1"/>
    <xf numFmtId="0" fontId="0" fillId="8" borderId="0" xfId="0" applyFill="1" applyAlignment="1">
      <alignment horizontal="center"/>
    </xf>
    <xf numFmtId="0" fontId="10" fillId="8" borderId="0" xfId="0" applyFont="1" applyFill="1" applyAlignment="1">
      <alignment horizontal="center"/>
    </xf>
    <xf numFmtId="0" fontId="10" fillId="8" borderId="0" xfId="0" applyFont="1" applyFill="1" applyAlignment="1">
      <alignment horizontal="right"/>
    </xf>
    <xf numFmtId="0" fontId="26" fillId="6" borderId="0" xfId="0" applyFont="1" applyFill="1"/>
    <xf numFmtId="0" fontId="27" fillId="4" borderId="0" xfId="0" applyFont="1" applyFill="1" applyAlignment="1">
      <alignment wrapText="1"/>
    </xf>
    <xf numFmtId="0" fontId="4" fillId="4" borderId="6" xfId="0" applyFont="1" applyFill="1" applyBorder="1"/>
    <xf numFmtId="0" fontId="4" fillId="3" borderId="20" xfId="0" applyFont="1" applyFill="1" applyBorder="1"/>
    <xf numFmtId="0" fontId="30" fillId="6" borderId="0" xfId="0" applyFont="1" applyFill="1" applyAlignment="1">
      <alignment horizontal="left"/>
    </xf>
    <xf numFmtId="0" fontId="29" fillId="2" borderId="11" xfId="0" applyFont="1" applyFill="1" applyBorder="1" applyAlignment="1">
      <alignment horizontal="center" vertical="center"/>
    </xf>
    <xf numFmtId="0" fontId="29" fillId="2" borderId="11" xfId="0" applyFont="1" applyFill="1" applyBorder="1" applyAlignment="1">
      <alignment horizontal="center" vertical="center" wrapText="1"/>
    </xf>
    <xf numFmtId="0" fontId="31" fillId="4" borderId="0" xfId="0" applyFont="1" applyFill="1"/>
    <xf numFmtId="49" fontId="32" fillId="6" borderId="0" xfId="0" quotePrefix="1" applyNumberFormat="1" applyFont="1" applyFill="1" applyAlignment="1">
      <alignment horizontal="right"/>
    </xf>
    <xf numFmtId="0" fontId="3" fillId="0" borderId="0" xfId="0" applyFont="1"/>
    <xf numFmtId="0" fontId="33"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 fillId="11" borderId="0" xfId="0" applyFont="1" applyFill="1"/>
    <xf numFmtId="0" fontId="36" fillId="0" borderId="0" xfId="0" applyFont="1" applyAlignment="1">
      <alignment wrapText="1"/>
    </xf>
    <xf numFmtId="0" fontId="38" fillId="0" borderId="0" xfId="0" applyFont="1" applyAlignment="1">
      <alignment wrapText="1"/>
    </xf>
    <xf numFmtId="0" fontId="39" fillId="0" borderId="0" xfId="0" applyFont="1"/>
    <xf numFmtId="0" fontId="40" fillId="0" borderId="0" xfId="0" applyFont="1" applyAlignment="1">
      <alignment wrapText="1"/>
    </xf>
    <xf numFmtId="0" fontId="41" fillId="0" borderId="0" xfId="0" applyFont="1" applyAlignment="1">
      <alignment wrapText="1"/>
    </xf>
    <xf numFmtId="0" fontId="44" fillId="0" borderId="0" xfId="0" applyFont="1"/>
    <xf numFmtId="0" fontId="46" fillId="0" borderId="0" xfId="0" applyFont="1"/>
    <xf numFmtId="0" fontId="42" fillId="0" borderId="0" xfId="0" applyFont="1" applyAlignment="1">
      <alignment vertical="top" wrapText="1"/>
    </xf>
    <xf numFmtId="0" fontId="44" fillId="0" borderId="0" xfId="0" applyFont="1" applyAlignment="1">
      <alignment vertical="top" wrapText="1"/>
    </xf>
    <xf numFmtId="0" fontId="39" fillId="0" borderId="0" xfId="0" applyFont="1" applyAlignment="1">
      <alignment vertical="top" wrapText="1"/>
    </xf>
    <xf numFmtId="0" fontId="39" fillId="0" borderId="0" xfId="0" applyFont="1" applyAlignment="1">
      <alignment vertical="top"/>
    </xf>
    <xf numFmtId="0" fontId="44" fillId="0" borderId="0" xfId="0" applyFont="1" applyAlignment="1">
      <alignment horizontal="left" vertical="top" wrapText="1"/>
    </xf>
    <xf numFmtId="0" fontId="47" fillId="0" borderId="0" xfId="0" applyFont="1"/>
    <xf numFmtId="0" fontId="36" fillId="0" borderId="0" xfId="0" applyFont="1" applyAlignment="1">
      <alignment horizontal="left"/>
    </xf>
    <xf numFmtId="0" fontId="3" fillId="0" borderId="0" xfId="0" applyFont="1" applyAlignment="1">
      <alignment horizontal="center" vertical="center"/>
    </xf>
    <xf numFmtId="0" fontId="37" fillId="0" borderId="0" xfId="0" applyFont="1" applyAlignment="1">
      <alignment horizontal="center" vertical="center"/>
    </xf>
    <xf numFmtId="0" fontId="39" fillId="0" borderId="0" xfId="0" applyFont="1" applyAlignment="1">
      <alignment horizontal="center" vertical="center"/>
    </xf>
    <xf numFmtId="0" fontId="44" fillId="0" borderId="0" xfId="0" applyFont="1" applyAlignment="1">
      <alignment horizontal="center" vertical="center"/>
    </xf>
    <xf numFmtId="0" fontId="41" fillId="0" borderId="0" xfId="0" applyFont="1" applyAlignment="1">
      <alignment horizontal="center" vertical="center" wrapText="1"/>
    </xf>
    <xf numFmtId="0" fontId="48" fillId="0" borderId="0" xfId="0" applyFont="1" applyAlignment="1">
      <alignment horizontal="center" vertical="center"/>
    </xf>
    <xf numFmtId="0" fontId="0" fillId="0" borderId="0" xfId="0" applyAlignment="1">
      <alignment horizontal="center" vertical="center"/>
    </xf>
    <xf numFmtId="0" fontId="44" fillId="0" borderId="0" xfId="0" applyFont="1" applyAlignment="1">
      <alignment horizontal="center" vertical="top"/>
    </xf>
    <xf numFmtId="0" fontId="43" fillId="0" borderId="0" xfId="0" applyFont="1" applyAlignment="1">
      <alignment horizontal="center" vertical="top" wrapText="1"/>
    </xf>
    <xf numFmtId="0" fontId="20" fillId="0" borderId="0" xfId="0" applyFont="1" applyAlignment="1">
      <alignment vertical="top" wrapText="1"/>
    </xf>
    <xf numFmtId="0" fontId="27" fillId="0" borderId="0" xfId="0" applyFont="1" applyAlignment="1">
      <alignment wrapText="1"/>
    </xf>
    <xf numFmtId="0" fontId="20" fillId="0" borderId="0" xfId="0" applyFont="1" applyAlignment="1">
      <alignment wrapText="1"/>
    </xf>
    <xf numFmtId="0" fontId="17" fillId="0" borderId="0" xfId="0" applyFont="1" applyAlignment="1">
      <alignment wrapText="1"/>
    </xf>
    <xf numFmtId="0" fontId="18" fillId="0" borderId="0" xfId="0" applyFont="1"/>
    <xf numFmtId="0" fontId="19" fillId="0" borderId="0" xfId="0" applyFont="1"/>
    <xf numFmtId="0" fontId="21" fillId="0" borderId="0" xfId="0" applyFont="1"/>
    <xf numFmtId="0" fontId="20" fillId="0" borderId="0" xfId="0" applyFont="1" applyAlignment="1">
      <alignment vertical="top"/>
    </xf>
    <xf numFmtId="0" fontId="31" fillId="0" borderId="0" xfId="0" applyFont="1"/>
    <xf numFmtId="0" fontId="1" fillId="2" borderId="8" xfId="0" applyFont="1" applyFill="1" applyBorder="1" applyAlignment="1">
      <alignment horizontal="center" vertical="center" wrapText="1"/>
    </xf>
    <xf numFmtId="0" fontId="4" fillId="3" borderId="54" xfId="0" applyFont="1" applyFill="1" applyBorder="1" applyAlignment="1">
      <alignment horizontal="center"/>
    </xf>
    <xf numFmtId="0" fontId="4" fillId="4" borderId="54" xfId="0" applyFont="1" applyFill="1" applyBorder="1" applyAlignment="1">
      <alignment horizontal="center"/>
    </xf>
    <xf numFmtId="10" fontId="4" fillId="4" borderId="54" xfId="0" applyNumberFormat="1" applyFont="1" applyFill="1" applyBorder="1" applyAlignment="1">
      <alignment horizontal="center"/>
    </xf>
    <xf numFmtId="10" fontId="0" fillId="12" borderId="54" xfId="0" applyNumberFormat="1" applyFill="1" applyBorder="1" applyAlignment="1">
      <alignment horizontal="center" vertical="center"/>
    </xf>
    <xf numFmtId="10" fontId="4" fillId="0" borderId="54" xfId="0" applyNumberFormat="1" applyFont="1" applyBorder="1" applyAlignment="1">
      <alignment horizontal="center"/>
    </xf>
    <xf numFmtId="10" fontId="0" fillId="0" borderId="54" xfId="0" applyNumberFormat="1" applyBorder="1" applyAlignment="1">
      <alignment horizontal="center" vertical="center"/>
    </xf>
    <xf numFmtId="0" fontId="5" fillId="5" borderId="54" xfId="0" applyFont="1" applyFill="1" applyBorder="1" applyAlignment="1">
      <alignment horizontal="center"/>
    </xf>
    <xf numFmtId="10" fontId="23" fillId="13" borderId="54" xfId="0" applyNumberFormat="1" applyFont="1" applyFill="1" applyBorder="1" applyAlignment="1">
      <alignment horizontal="center"/>
    </xf>
    <xf numFmtId="10" fontId="49" fillId="14" borderId="54" xfId="0" applyNumberFormat="1" applyFont="1" applyFill="1" applyBorder="1" applyAlignment="1">
      <alignment horizontal="center" vertical="center"/>
    </xf>
    <xf numFmtId="0" fontId="4" fillId="4" borderId="54" xfId="0" applyFont="1" applyFill="1" applyBorder="1" applyAlignment="1">
      <alignment horizontal="left"/>
    </xf>
    <xf numFmtId="3" fontId="3" fillId="4" borderId="4" xfId="0" applyNumberFormat="1" applyFont="1" applyFill="1" applyBorder="1" applyAlignment="1">
      <alignment horizontal="right" vertical="center"/>
    </xf>
    <xf numFmtId="3" fontId="3" fillId="3" borderId="4" xfId="0" applyNumberFormat="1" applyFont="1" applyFill="1" applyBorder="1"/>
    <xf numFmtId="0" fontId="14" fillId="0" borderId="0" xfId="0" applyFont="1"/>
    <xf numFmtId="0" fontId="15" fillId="0" borderId="0" xfId="0" applyFont="1"/>
    <xf numFmtId="0" fontId="16" fillId="0" borderId="0" xfId="0" applyFont="1" applyAlignment="1">
      <alignment wrapText="1"/>
    </xf>
    <xf numFmtId="0" fontId="13" fillId="4" borderId="0" xfId="0" applyFont="1" applyFill="1"/>
    <xf numFmtId="0" fontId="20" fillId="4" borderId="0" xfId="0" applyFont="1" applyFill="1" applyAlignment="1">
      <alignment vertical="top"/>
    </xf>
    <xf numFmtId="0" fontId="20" fillId="4" borderId="0" xfId="0" applyFont="1" applyFill="1" applyAlignment="1">
      <alignment horizontal="left" vertical="top"/>
    </xf>
    <xf numFmtId="0" fontId="20" fillId="4" borderId="0" xfId="0" applyFont="1" applyFill="1"/>
    <xf numFmtId="0" fontId="52" fillId="4" borderId="28" xfId="0" applyFont="1" applyFill="1" applyBorder="1" applyAlignment="1">
      <alignment horizontal="left" vertical="top"/>
    </xf>
    <xf numFmtId="0" fontId="53" fillId="0" borderId="0" xfId="0" applyFont="1"/>
    <xf numFmtId="0" fontId="54" fillId="4" borderId="27" xfId="0" applyFont="1" applyFill="1" applyBorder="1" applyAlignment="1">
      <alignment horizontal="right"/>
    </xf>
    <xf numFmtId="0" fontId="54" fillId="4" borderId="0" xfId="0" applyFont="1" applyFill="1"/>
    <xf numFmtId="0" fontId="1" fillId="2" borderId="36"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12" xfId="0" applyFont="1" applyFill="1" applyBorder="1" applyAlignment="1">
      <alignment horizontal="center" vertical="center"/>
    </xf>
    <xf numFmtId="0" fontId="4" fillId="4" borderId="74" xfId="0" applyFont="1" applyFill="1" applyBorder="1" applyAlignment="1">
      <alignment horizontal="center" vertical="center"/>
    </xf>
    <xf numFmtId="0" fontId="4" fillId="3" borderId="75" xfId="0" applyFont="1" applyFill="1" applyBorder="1" applyAlignment="1">
      <alignment horizontal="center" vertical="center"/>
    </xf>
    <xf numFmtId="0" fontId="5" fillId="5" borderId="76" xfId="0" applyFont="1" applyFill="1" applyBorder="1" applyAlignment="1">
      <alignment horizontal="center" vertical="center"/>
    </xf>
    <xf numFmtId="0" fontId="5" fillId="5" borderId="77" xfId="0" applyFont="1" applyFill="1" applyBorder="1" applyAlignment="1">
      <alignment horizontal="center" vertical="center"/>
    </xf>
    <xf numFmtId="0" fontId="1" fillId="2" borderId="12" xfId="0" applyFont="1" applyFill="1" applyBorder="1" applyAlignment="1">
      <alignment horizontal="center" vertical="center" wrapText="1"/>
    </xf>
    <xf numFmtId="0" fontId="5" fillId="3" borderId="54" xfId="0" applyFont="1" applyFill="1" applyBorder="1" applyAlignment="1">
      <alignment horizontal="center" wrapText="1"/>
    </xf>
    <xf numFmtId="10" fontId="4" fillId="4" borderId="54" xfId="1" applyNumberFormat="1" applyFont="1" applyFill="1" applyBorder="1" applyAlignment="1">
      <alignment horizontal="center"/>
    </xf>
    <xf numFmtId="10" fontId="4" fillId="0" borderId="54" xfId="1" applyNumberFormat="1" applyFont="1" applyFill="1" applyBorder="1" applyAlignment="1">
      <alignment horizontal="center"/>
    </xf>
    <xf numFmtId="10" fontId="23" fillId="13" borderId="54" xfId="1" applyNumberFormat="1" applyFont="1" applyFill="1" applyBorder="1" applyAlignment="1">
      <alignment horizontal="center"/>
    </xf>
    <xf numFmtId="0" fontId="4" fillId="3" borderId="68" xfId="0" applyFont="1" applyFill="1" applyBorder="1" applyAlignment="1">
      <alignment horizontal="right"/>
    </xf>
    <xf numFmtId="166" fontId="4" fillId="4" borderId="69" xfId="2" applyNumberFormat="1" applyFont="1" applyFill="1" applyBorder="1" applyAlignment="1">
      <alignment horizontal="right" vertical="center"/>
    </xf>
    <xf numFmtId="166" fontId="4" fillId="3" borderId="69" xfId="2" applyNumberFormat="1" applyFont="1" applyFill="1" applyBorder="1" applyAlignment="1">
      <alignment horizontal="right" vertical="center"/>
    </xf>
    <xf numFmtId="1" fontId="4" fillId="3" borderId="69" xfId="0" applyNumberFormat="1" applyFont="1" applyFill="1" applyBorder="1" applyAlignment="1">
      <alignment horizontal="right"/>
    </xf>
    <xf numFmtId="3" fontId="4" fillId="4" borderId="72" xfId="0" applyNumberFormat="1" applyFont="1" applyFill="1" applyBorder="1" applyAlignment="1">
      <alignment horizontal="right"/>
    </xf>
    <xf numFmtId="3" fontId="3" fillId="5" borderId="72" xfId="0" applyNumberFormat="1" applyFont="1" applyFill="1" applyBorder="1" applyAlignment="1">
      <alignment horizontal="right"/>
    </xf>
    <xf numFmtId="3" fontId="3" fillId="5" borderId="73" xfId="0" applyNumberFormat="1" applyFont="1" applyFill="1" applyBorder="1" applyAlignment="1">
      <alignment horizontal="right"/>
    </xf>
    <xf numFmtId="3" fontId="4" fillId="3" borderId="69" xfId="0" applyNumberFormat="1" applyFont="1" applyFill="1" applyBorder="1" applyAlignment="1">
      <alignment horizontal="right"/>
    </xf>
    <xf numFmtId="3" fontId="4" fillId="9" borderId="72" xfId="0" applyNumberFormat="1" applyFont="1" applyFill="1" applyBorder="1" applyAlignment="1">
      <alignment horizontal="right"/>
    </xf>
    <xf numFmtId="3" fontId="4" fillId="3" borderId="35" xfId="0" applyNumberFormat="1" applyFont="1" applyFill="1" applyBorder="1"/>
    <xf numFmtId="3" fontId="4" fillId="3" borderId="23" xfId="0" applyNumberFormat="1" applyFont="1" applyFill="1" applyBorder="1"/>
    <xf numFmtId="3" fontId="4" fillId="3" borderId="71" xfId="0" applyNumberFormat="1" applyFont="1" applyFill="1" applyBorder="1"/>
    <xf numFmtId="3" fontId="4" fillId="3" borderId="75" xfId="0" applyNumberFormat="1" applyFont="1" applyFill="1" applyBorder="1"/>
    <xf numFmtId="3" fontId="4" fillId="4" borderId="35" xfId="0" applyNumberFormat="1" applyFont="1" applyFill="1" applyBorder="1"/>
    <xf numFmtId="3" fontId="4" fillId="4" borderId="21" xfId="0" applyNumberFormat="1" applyFont="1" applyFill="1" applyBorder="1"/>
    <xf numFmtId="3" fontId="4" fillId="4" borderId="64" xfId="0" applyNumberFormat="1" applyFont="1" applyFill="1" applyBorder="1"/>
    <xf numFmtId="3" fontId="4" fillId="4" borderId="74" xfId="0" applyNumberFormat="1" applyFont="1" applyFill="1" applyBorder="1"/>
    <xf numFmtId="3" fontId="5" fillId="5" borderId="88" xfId="0" applyNumberFormat="1" applyFont="1" applyFill="1" applyBorder="1"/>
    <xf numFmtId="3" fontId="4" fillId="0" borderId="88" xfId="0" applyNumberFormat="1" applyFont="1" applyBorder="1"/>
    <xf numFmtId="3" fontId="4" fillId="12" borderId="88" xfId="0" applyNumberFormat="1" applyFont="1" applyFill="1" applyBorder="1"/>
    <xf numFmtId="0" fontId="55" fillId="4" borderId="27" xfId="0" applyFont="1" applyFill="1" applyBorder="1" applyAlignment="1">
      <alignment horizontal="right"/>
    </xf>
    <xf numFmtId="0" fontId="51" fillId="4" borderId="0" xfId="0" applyFont="1" applyFill="1" applyAlignment="1">
      <alignment vertical="top" wrapText="1"/>
    </xf>
    <xf numFmtId="0" fontId="55" fillId="4" borderId="0" xfId="0" applyFont="1" applyFill="1"/>
    <xf numFmtId="0" fontId="51" fillId="4" borderId="0" xfId="0" applyFont="1" applyFill="1" applyAlignment="1">
      <alignment horizontal="left" vertical="top"/>
    </xf>
    <xf numFmtId="3" fontId="4" fillId="3" borderId="4" xfId="0" applyNumberFormat="1" applyFont="1" applyFill="1" applyBorder="1"/>
    <xf numFmtId="3" fontId="4" fillId="4" borderId="4" xfId="2" applyNumberFormat="1" applyFont="1" applyFill="1" applyBorder="1"/>
    <xf numFmtId="3" fontId="5" fillId="5" borderId="6" xfId="0" applyNumberFormat="1" applyFont="1" applyFill="1" applyBorder="1"/>
    <xf numFmtId="3" fontId="0" fillId="0" borderId="0" xfId="0" applyNumberFormat="1"/>
    <xf numFmtId="0" fontId="3" fillId="16" borderId="4" xfId="0" applyFont="1" applyFill="1" applyBorder="1"/>
    <xf numFmtId="0" fontId="3" fillId="17" borderId="4" xfId="0" applyFont="1" applyFill="1" applyBorder="1"/>
    <xf numFmtId="0" fontId="5" fillId="4" borderId="35" xfId="0" applyFont="1" applyFill="1" applyBorder="1" applyAlignment="1">
      <alignment horizontal="left"/>
    </xf>
    <xf numFmtId="0" fontId="7" fillId="6" borderId="0" xfId="0" applyFont="1" applyFill="1" applyAlignment="1">
      <alignment horizontal="left" wrapText="1"/>
    </xf>
    <xf numFmtId="0" fontId="3" fillId="4" borderId="4" xfId="0" applyFont="1" applyFill="1" applyBorder="1" applyAlignment="1">
      <alignment horizontal="right"/>
    </xf>
    <xf numFmtId="167" fontId="3" fillId="4" borderId="4" xfId="0" applyNumberFormat="1" applyFont="1" applyFill="1" applyBorder="1" applyAlignment="1">
      <alignment horizontal="right" vertical="top"/>
    </xf>
    <xf numFmtId="167" fontId="3" fillId="4" borderId="4" xfId="0" applyNumberFormat="1" applyFont="1" applyFill="1" applyBorder="1" applyAlignment="1">
      <alignment horizontal="right"/>
    </xf>
    <xf numFmtId="167" fontId="3" fillId="0" borderId="4" xfId="0" applyNumberFormat="1" applyFont="1" applyBorder="1" applyAlignment="1">
      <alignment horizontal="right" vertical="top"/>
    </xf>
    <xf numFmtId="167" fontId="3" fillId="0" borderId="4" xfId="0" applyNumberFormat="1" applyFont="1" applyBorder="1"/>
    <xf numFmtId="167" fontId="3" fillId="3" borderId="4" xfId="0" applyNumberFormat="1" applyFont="1" applyFill="1" applyBorder="1" applyAlignment="1">
      <alignment horizontal="right" vertical="top"/>
    </xf>
    <xf numFmtId="167" fontId="3" fillId="3" borderId="4" xfId="0" applyNumberFormat="1" applyFont="1" applyFill="1" applyBorder="1" applyAlignment="1">
      <alignment horizontal="right"/>
    </xf>
    <xf numFmtId="1" fontId="4" fillId="4" borderId="72" xfId="0" applyNumberFormat="1" applyFont="1" applyFill="1" applyBorder="1" applyAlignment="1">
      <alignment horizontal="right" vertical="center"/>
    </xf>
    <xf numFmtId="3" fontId="4" fillId="3" borderId="69" xfId="0" applyNumberFormat="1" applyFont="1" applyFill="1" applyBorder="1" applyAlignment="1">
      <alignment horizontal="right" vertical="center"/>
    </xf>
    <xf numFmtId="3" fontId="4" fillId="4" borderId="69" xfId="0" applyNumberFormat="1" applyFont="1" applyFill="1" applyBorder="1" applyAlignment="1">
      <alignment horizontal="right" vertical="center"/>
    </xf>
    <xf numFmtId="3" fontId="4" fillId="4" borderId="72" xfId="0" applyNumberFormat="1" applyFont="1" applyFill="1" applyBorder="1" applyAlignment="1">
      <alignment horizontal="right" vertical="center"/>
    </xf>
    <xf numFmtId="0" fontId="5" fillId="18" borderId="6" xfId="0" applyFont="1" applyFill="1" applyBorder="1"/>
    <xf numFmtId="0" fontId="3" fillId="3" borderId="26" xfId="4" applyFont="1" applyFill="1" applyBorder="1" applyAlignment="1">
      <alignment horizontal="center" indent="1"/>
    </xf>
    <xf numFmtId="0" fontId="3" fillId="4" borderId="26" xfId="4" applyFont="1" applyFill="1" applyBorder="1" applyAlignment="1">
      <alignment horizontal="center" indent="1"/>
    </xf>
    <xf numFmtId="164" fontId="3" fillId="17" borderId="4" xfId="5" applyFont="1" applyFill="1" applyBorder="1"/>
    <xf numFmtId="164" fontId="3" fillId="16" borderId="4" xfId="5" applyFont="1" applyFill="1" applyBorder="1"/>
    <xf numFmtId="166" fontId="4" fillId="3" borderId="68" xfId="0" applyNumberFormat="1" applyFont="1" applyFill="1" applyBorder="1" applyAlignment="1">
      <alignment horizontal="right"/>
    </xf>
    <xf numFmtId="167" fontId="4" fillId="3" borderId="4" xfId="2" applyNumberFormat="1" applyFont="1" applyFill="1" applyBorder="1"/>
    <xf numFmtId="167" fontId="4" fillId="15" borderId="4" xfId="2" applyNumberFormat="1" applyFont="1" applyFill="1" applyBorder="1"/>
    <xf numFmtId="167" fontId="4" fillId="4" borderId="4" xfId="2" applyNumberFormat="1" applyFont="1" applyFill="1" applyBorder="1"/>
    <xf numFmtId="164" fontId="0" fillId="0" borderId="0" xfId="0" applyNumberFormat="1"/>
    <xf numFmtId="167" fontId="4" fillId="3" borderId="23" xfId="0" applyNumberFormat="1" applyFont="1" applyFill="1" applyBorder="1" applyAlignment="1">
      <alignment vertical="center"/>
    </xf>
    <xf numFmtId="167" fontId="4" fillId="4" borderId="23" xfId="0" applyNumberFormat="1" applyFont="1" applyFill="1" applyBorder="1" applyAlignment="1">
      <alignment horizontal="center" vertical="center"/>
    </xf>
    <xf numFmtId="168" fontId="4" fillId="4" borderId="23" xfId="0" applyNumberFormat="1" applyFont="1" applyFill="1" applyBorder="1" applyAlignment="1">
      <alignment horizontal="center" vertical="center"/>
    </xf>
    <xf numFmtId="0" fontId="4" fillId="0" borderId="0" xfId="0" applyFont="1"/>
    <xf numFmtId="17" fontId="1" fillId="2" borderId="16" xfId="0" applyNumberFormat="1" applyFont="1" applyFill="1" applyBorder="1" applyAlignment="1">
      <alignment horizontal="center" vertical="center" wrapText="1"/>
    </xf>
    <xf numFmtId="17" fontId="1" fillId="2" borderId="89" xfId="0" applyNumberFormat="1" applyFont="1" applyFill="1" applyBorder="1" applyAlignment="1">
      <alignment horizontal="center" vertical="center"/>
    </xf>
    <xf numFmtId="0" fontId="56" fillId="0" borderId="0" xfId="0" applyFont="1"/>
    <xf numFmtId="0" fontId="57" fillId="0" borderId="0" xfId="0" applyFont="1"/>
    <xf numFmtId="0" fontId="58" fillId="0" borderId="0" xfId="0" applyFont="1"/>
    <xf numFmtId="0" fontId="59" fillId="0" borderId="0" xfId="0" applyFont="1"/>
    <xf numFmtId="9" fontId="4" fillId="4" borderId="54" xfId="0" applyNumberFormat="1" applyFont="1" applyFill="1" applyBorder="1" applyAlignment="1">
      <alignment horizontal="center"/>
    </xf>
    <xf numFmtId="9" fontId="4" fillId="3" borderId="54" xfId="0" applyNumberFormat="1" applyFont="1" applyFill="1" applyBorder="1" applyAlignment="1">
      <alignment horizontal="center"/>
    </xf>
    <xf numFmtId="10" fontId="4" fillId="3" borderId="54" xfId="0" applyNumberFormat="1" applyFont="1" applyFill="1" applyBorder="1" applyAlignment="1">
      <alignment horizontal="center"/>
    </xf>
    <xf numFmtId="9" fontId="5" fillId="5" borderId="54" xfId="0" applyNumberFormat="1" applyFont="1" applyFill="1" applyBorder="1" applyAlignment="1">
      <alignment horizontal="center"/>
    </xf>
    <xf numFmtId="167" fontId="4" fillId="0" borderId="23" xfId="0" applyNumberFormat="1" applyFont="1" applyBorder="1" applyAlignment="1">
      <alignment horizontal="center" vertical="center"/>
    </xf>
    <xf numFmtId="17" fontId="1" fillId="2" borderId="12" xfId="0" quotePrefix="1" applyNumberFormat="1" applyFont="1" applyFill="1" applyBorder="1" applyAlignment="1">
      <alignment horizontal="center" vertical="center"/>
    </xf>
    <xf numFmtId="0" fontId="7" fillId="6" borderId="0" xfId="0" applyFont="1" applyFill="1" applyAlignment="1">
      <alignment horizontal="left" vertical="center" wrapText="1"/>
    </xf>
    <xf numFmtId="17" fontId="1" fillId="2" borderId="13" xfId="0" quotePrefix="1" applyNumberFormat="1" applyFont="1" applyFill="1" applyBorder="1" applyAlignment="1">
      <alignment horizontal="center" vertical="center"/>
    </xf>
    <xf numFmtId="17" fontId="1" fillId="2" borderId="14" xfId="0" quotePrefix="1" applyNumberFormat="1" applyFont="1" applyFill="1" applyBorder="1" applyAlignment="1">
      <alignment horizontal="center" vertical="center"/>
    </xf>
    <xf numFmtId="0" fontId="5" fillId="5" borderId="5" xfId="0" applyFont="1" applyFill="1" applyBorder="1"/>
    <xf numFmtId="0" fontId="5" fillId="3" borderId="35" xfId="0" applyFont="1" applyFill="1" applyBorder="1" applyAlignment="1">
      <alignment horizontal="left"/>
    </xf>
    <xf numFmtId="0" fontId="23" fillId="4" borderId="26" xfId="0" applyFont="1" applyFill="1" applyBorder="1" applyAlignment="1">
      <alignment horizontal="left"/>
    </xf>
    <xf numFmtId="167" fontId="4" fillId="4" borderId="26" xfId="0" applyNumberFormat="1" applyFont="1" applyFill="1" applyBorder="1" applyAlignment="1">
      <alignment horizontal="right" indent="1"/>
    </xf>
    <xf numFmtId="167" fontId="3" fillId="3" borderId="35" xfId="0" applyNumberFormat="1" applyFont="1" applyFill="1" applyBorder="1" applyAlignment="1">
      <alignment horizontal="right" indent="1"/>
    </xf>
    <xf numFmtId="0" fontId="60" fillId="0" borderId="0" xfId="0" applyFont="1"/>
    <xf numFmtId="3" fontId="3" fillId="0" borderId="72" xfId="0" applyNumberFormat="1" applyFont="1" applyBorder="1" applyAlignment="1">
      <alignment horizontal="right"/>
    </xf>
    <xf numFmtId="0" fontId="61" fillId="3" borderId="35" xfId="0" applyFont="1" applyFill="1" applyBorder="1" applyAlignment="1">
      <alignment horizontal="center" indent="1"/>
    </xf>
    <xf numFmtId="0" fontId="62" fillId="4" borderId="70" xfId="0" applyFont="1" applyFill="1" applyBorder="1" applyAlignment="1">
      <alignment horizontal="center" indent="1"/>
    </xf>
    <xf numFmtId="0" fontId="7" fillId="6" borderId="0" xfId="0" applyFont="1" applyFill="1" applyAlignment="1">
      <alignment horizontal="left" vertical="center"/>
    </xf>
    <xf numFmtId="0" fontId="4" fillId="4" borderId="98" xfId="0" applyFont="1" applyFill="1" applyBorder="1" applyAlignment="1">
      <alignment horizontal="center" vertical="center"/>
    </xf>
    <xf numFmtId="0" fontId="4" fillId="3" borderId="99"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99"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63" fillId="16" borderId="4" xfId="0" applyFont="1" applyFill="1" applyBorder="1"/>
    <xf numFmtId="0" fontId="63" fillId="17" borderId="4" xfId="0" applyFont="1" applyFill="1"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1" xfId="0" applyFont="1" applyFill="1" applyBorder="1" applyAlignment="1">
      <alignment horizontal="center" vertical="center"/>
    </xf>
    <xf numFmtId="0" fontId="17" fillId="7" borderId="27" xfId="0" applyFont="1" applyFill="1" applyBorder="1" applyAlignment="1">
      <alignment horizontal="center" wrapText="1"/>
    </xf>
    <xf numFmtId="0" fontId="17" fillId="7" borderId="0" xfId="0" applyFont="1" applyFill="1" applyAlignment="1">
      <alignment horizontal="center" wrapText="1"/>
    </xf>
    <xf numFmtId="0" fontId="17" fillId="7" borderId="28" xfId="0" applyFont="1" applyFill="1" applyBorder="1" applyAlignment="1">
      <alignment horizontal="center" wrapText="1"/>
    </xf>
    <xf numFmtId="0" fontId="18" fillId="7" borderId="27" xfId="0" applyFont="1" applyFill="1" applyBorder="1" applyAlignment="1">
      <alignment horizontal="center"/>
    </xf>
    <xf numFmtId="0" fontId="18" fillId="7" borderId="0" xfId="0" applyFont="1" applyFill="1" applyAlignment="1">
      <alignment horizontal="center"/>
    </xf>
    <xf numFmtId="0" fontId="18" fillId="7" borderId="28" xfId="0" applyFont="1" applyFill="1" applyBorder="1" applyAlignment="1">
      <alignment horizontal="center"/>
    </xf>
    <xf numFmtId="0" fontId="16" fillId="5" borderId="31" xfId="0" applyFont="1" applyFill="1" applyBorder="1" applyAlignment="1">
      <alignment horizontal="right" vertical="center" wrapText="1"/>
    </xf>
    <xf numFmtId="0" fontId="16" fillId="5" borderId="33" xfId="0" applyFont="1" applyFill="1" applyBorder="1" applyAlignment="1">
      <alignment horizontal="right" vertical="center" wrapText="1"/>
    </xf>
    <xf numFmtId="0" fontId="16" fillId="5" borderId="32" xfId="0" applyFont="1" applyFill="1" applyBorder="1" applyAlignment="1">
      <alignment horizontal="right" vertical="center" wrapText="1"/>
    </xf>
    <xf numFmtId="0" fontId="16" fillId="5" borderId="34" xfId="0" applyFont="1" applyFill="1" applyBorder="1" applyAlignment="1">
      <alignment horizontal="right" vertical="center" wrapText="1"/>
    </xf>
    <xf numFmtId="0" fontId="3" fillId="8" borderId="27" xfId="0" applyFont="1" applyFill="1" applyBorder="1" applyAlignment="1">
      <alignment horizontal="center"/>
    </xf>
    <xf numFmtId="0" fontId="3" fillId="8" borderId="0" xfId="0" applyFont="1" applyFill="1" applyAlignment="1">
      <alignment horizontal="center"/>
    </xf>
    <xf numFmtId="0" fontId="3" fillId="8" borderId="28" xfId="0" applyFont="1" applyFill="1" applyBorder="1" applyAlignment="1">
      <alignment horizontal="center"/>
    </xf>
    <xf numFmtId="0" fontId="16" fillId="5" borderId="58" xfId="0" applyFont="1" applyFill="1" applyBorder="1" applyAlignment="1">
      <alignment horizontal="right" vertical="center" wrapText="1"/>
    </xf>
    <xf numFmtId="0" fontId="16" fillId="5" borderId="57" xfId="0" applyFont="1" applyFill="1" applyBorder="1" applyAlignment="1">
      <alignment horizontal="right" vertical="center" wrapText="1"/>
    </xf>
    <xf numFmtId="0" fontId="16" fillId="5" borderId="59" xfId="0" applyFont="1" applyFill="1" applyBorder="1" applyAlignment="1">
      <alignment horizontal="right" vertical="center" wrapText="1"/>
    </xf>
    <xf numFmtId="0" fontId="16" fillId="5" borderId="60" xfId="0" applyFont="1" applyFill="1" applyBorder="1" applyAlignment="1">
      <alignment horizontal="right" vertical="center" wrapText="1"/>
    </xf>
    <xf numFmtId="0" fontId="16" fillId="5" borderId="61" xfId="0" applyFont="1" applyFill="1" applyBorder="1" applyAlignment="1">
      <alignment horizontal="right" vertical="center" wrapText="1"/>
    </xf>
    <xf numFmtId="0" fontId="16" fillId="5" borderId="62" xfId="0" applyFont="1" applyFill="1" applyBorder="1" applyAlignment="1">
      <alignment horizontal="right" vertical="center" wrapText="1"/>
    </xf>
    <xf numFmtId="0" fontId="5" fillId="5" borderId="96" xfId="0" applyFont="1" applyFill="1" applyBorder="1" applyAlignment="1">
      <alignment wrapText="1"/>
    </xf>
    <xf numFmtId="0" fontId="5" fillId="5" borderId="97" xfId="0" applyFont="1" applyFill="1" applyBorder="1" applyAlignment="1">
      <alignment wrapText="1"/>
    </xf>
    <xf numFmtId="17" fontId="1" fillId="2" borderId="81" xfId="0" quotePrefix="1" applyNumberFormat="1" applyFont="1" applyFill="1" applyBorder="1" applyAlignment="1">
      <alignment horizontal="center" vertical="center"/>
    </xf>
    <xf numFmtId="0" fontId="1" fillId="2" borderId="83" xfId="0" applyFont="1" applyFill="1" applyBorder="1" applyAlignment="1">
      <alignment horizontal="center" vertical="center"/>
    </xf>
    <xf numFmtId="0" fontId="3" fillId="4" borderId="5" xfId="0" applyFont="1" applyFill="1" applyBorder="1" applyAlignment="1">
      <alignment horizontal="left" indent="1"/>
    </xf>
    <xf numFmtId="0" fontId="3" fillId="4" borderId="6" xfId="0" applyFont="1" applyFill="1" applyBorder="1" applyAlignment="1">
      <alignment horizontal="left" indent="1"/>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5" fillId="3" borderId="42" xfId="0" applyFont="1" applyFill="1" applyBorder="1" applyAlignment="1">
      <alignment horizontal="left"/>
    </xf>
    <xf numFmtId="0" fontId="5" fillId="3" borderId="43" xfId="0" applyFont="1" applyFill="1" applyBorder="1" applyAlignment="1">
      <alignment horizontal="left"/>
    </xf>
    <xf numFmtId="0" fontId="3" fillId="3" borderId="5" xfId="0" applyFont="1" applyFill="1" applyBorder="1" applyAlignment="1">
      <alignment horizontal="left" indent="1"/>
    </xf>
    <xf numFmtId="0" fontId="3" fillId="3" borderId="6" xfId="0" applyFont="1" applyFill="1" applyBorder="1" applyAlignment="1">
      <alignment horizontal="left" indent="1"/>
    </xf>
    <xf numFmtId="0" fontId="3" fillId="3" borderId="84" xfId="0" applyFont="1" applyFill="1" applyBorder="1" applyAlignment="1">
      <alignment horizontal="left" indent="1"/>
    </xf>
    <xf numFmtId="0" fontId="3" fillId="3" borderId="85" xfId="0" applyFont="1" applyFill="1" applyBorder="1" applyAlignment="1">
      <alignment horizontal="left" indent="1"/>
    </xf>
    <xf numFmtId="0" fontId="3" fillId="4" borderId="86" xfId="0" applyFont="1" applyFill="1" applyBorder="1" applyAlignment="1">
      <alignment horizontal="left" indent="1"/>
    </xf>
    <xf numFmtId="0" fontId="3" fillId="4" borderId="87" xfId="0" applyFont="1" applyFill="1" applyBorder="1" applyAlignment="1">
      <alignment horizontal="left" indent="1"/>
    </xf>
    <xf numFmtId="0" fontId="3" fillId="4" borderId="5" xfId="0" applyFont="1" applyFill="1" applyBorder="1" applyAlignment="1">
      <alignment horizontal="left" indent="2"/>
    </xf>
    <xf numFmtId="0" fontId="3" fillId="4" borderId="6" xfId="0" applyFont="1" applyFill="1" applyBorder="1" applyAlignment="1">
      <alignment horizontal="left" indent="2"/>
    </xf>
    <xf numFmtId="0" fontId="1" fillId="2" borderId="16" xfId="0" applyFont="1" applyFill="1" applyBorder="1" applyAlignment="1">
      <alignment horizontal="center" vertical="center"/>
    </xf>
    <xf numFmtId="0" fontId="1" fillId="2" borderId="80"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82" xfId="0" applyFont="1" applyFill="1" applyBorder="1" applyAlignment="1">
      <alignment horizontal="center" vertical="center"/>
    </xf>
    <xf numFmtId="0" fontId="1" fillId="2" borderId="90" xfId="0" applyFont="1" applyFill="1" applyBorder="1" applyAlignment="1">
      <alignment horizontal="center" vertical="center"/>
    </xf>
    <xf numFmtId="0" fontId="1" fillId="2" borderId="91" xfId="0" applyFont="1" applyFill="1" applyBorder="1" applyAlignment="1">
      <alignment horizontal="center" vertical="center"/>
    </xf>
    <xf numFmtId="0" fontId="5" fillId="4" borderId="5" xfId="0" applyFont="1" applyFill="1" applyBorder="1" applyAlignment="1">
      <alignment horizontal="left"/>
    </xf>
    <xf numFmtId="0" fontId="5" fillId="4" borderId="6" xfId="0" applyFont="1" applyFill="1" applyBorder="1" applyAlignment="1">
      <alignment horizontal="left"/>
    </xf>
    <xf numFmtId="17" fontId="1" fillId="2" borderId="11" xfId="0" applyNumberFormat="1" applyFont="1" applyFill="1" applyBorder="1" applyAlignment="1">
      <alignment horizontal="center" vertical="center"/>
    </xf>
    <xf numFmtId="0" fontId="7" fillId="6" borderId="0" xfId="0" applyFont="1" applyFill="1" applyAlignment="1">
      <alignment horizontal="left" wrapText="1"/>
    </xf>
    <xf numFmtId="0" fontId="23" fillId="4" borderId="64" xfId="0" applyFont="1" applyFill="1" applyBorder="1" applyAlignment="1">
      <alignment horizontal="left"/>
    </xf>
    <xf numFmtId="0" fontId="23" fillId="4" borderId="6" xfId="0" applyFont="1" applyFill="1" applyBorder="1" applyAlignment="1">
      <alignment horizontal="left"/>
    </xf>
    <xf numFmtId="0" fontId="4" fillId="4" borderId="66" xfId="0" applyFont="1" applyFill="1" applyBorder="1" applyAlignment="1">
      <alignment horizontal="left" indent="1"/>
    </xf>
    <xf numFmtId="0" fontId="4" fillId="4" borderId="67" xfId="0" applyFont="1" applyFill="1" applyBorder="1" applyAlignment="1">
      <alignment horizontal="left" indent="1"/>
    </xf>
    <xf numFmtId="0" fontId="4" fillId="4" borderId="64" xfId="0" applyFont="1" applyFill="1" applyBorder="1" applyAlignment="1">
      <alignment horizontal="left" indent="1"/>
    </xf>
    <xf numFmtId="0" fontId="4" fillId="4" borderId="6" xfId="0" applyFont="1" applyFill="1" applyBorder="1" applyAlignment="1">
      <alignment horizontal="left" indent="1"/>
    </xf>
    <xf numFmtId="0" fontId="3" fillId="3" borderId="63" xfId="0" applyFont="1" applyFill="1" applyBorder="1" applyAlignment="1">
      <alignment horizontal="left" indent="1"/>
    </xf>
    <xf numFmtId="0" fontId="3" fillId="3" borderId="20" xfId="0" applyFont="1" applyFill="1" applyBorder="1" applyAlignment="1">
      <alignment horizontal="left" indent="1"/>
    </xf>
    <xf numFmtId="0" fontId="1" fillId="2" borderId="17" xfId="0" applyFont="1" applyFill="1" applyBorder="1" applyAlignment="1">
      <alignment horizontal="center" vertical="center"/>
    </xf>
    <xf numFmtId="0" fontId="1" fillId="2" borderId="19" xfId="0" applyFont="1" applyFill="1" applyBorder="1" applyAlignment="1">
      <alignment horizontal="center" vertical="center"/>
    </xf>
    <xf numFmtId="0" fontId="5" fillId="3" borderId="71" xfId="0" applyFont="1" applyFill="1" applyBorder="1" applyAlignment="1">
      <alignment horizontal="left"/>
    </xf>
    <xf numFmtId="0" fontId="5" fillId="3" borderId="4" xfId="0" applyFont="1" applyFill="1" applyBorder="1" applyAlignment="1">
      <alignment horizontal="left"/>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17" fontId="1" fillId="2" borderId="12" xfId="0" quotePrefix="1" applyNumberFormat="1" applyFont="1" applyFill="1" applyBorder="1" applyAlignment="1">
      <alignment horizontal="center" vertical="center"/>
    </xf>
    <xf numFmtId="17" fontId="1" fillId="2" borderId="13" xfId="0" quotePrefix="1" applyNumberFormat="1" applyFont="1" applyFill="1" applyBorder="1" applyAlignment="1">
      <alignment horizontal="center" vertical="center"/>
    </xf>
    <xf numFmtId="17" fontId="1" fillId="2" borderId="14" xfId="0" quotePrefix="1" applyNumberFormat="1" applyFont="1" applyFill="1" applyBorder="1" applyAlignment="1">
      <alignment horizontal="center" vertical="center"/>
    </xf>
    <xf numFmtId="17" fontId="1" fillId="2" borderId="14" xfId="0" applyNumberFormat="1" applyFont="1" applyFill="1" applyBorder="1" applyAlignment="1">
      <alignment horizontal="center" vertical="center"/>
    </xf>
    <xf numFmtId="0" fontId="7" fillId="6" borderId="0" xfId="0" applyFont="1" applyFill="1" applyAlignment="1">
      <alignment wrapText="1"/>
    </xf>
    <xf numFmtId="17" fontId="1" fillId="2" borderId="1" xfId="0" quotePrefix="1" applyNumberFormat="1" applyFont="1" applyFill="1" applyBorder="1" applyAlignment="1">
      <alignment horizontal="center" vertical="center"/>
    </xf>
    <xf numFmtId="0" fontId="23" fillId="4" borderId="21" xfId="0" applyFont="1" applyFill="1" applyBorder="1" applyAlignment="1">
      <alignment horizontal="left" vertical="center" wrapText="1"/>
    </xf>
    <xf numFmtId="0" fontId="23" fillId="4" borderId="6" xfId="0" applyFont="1" applyFill="1" applyBorder="1" applyAlignment="1">
      <alignment horizontal="left" vertical="center" wrapText="1"/>
    </xf>
    <xf numFmtId="0" fontId="23" fillId="0" borderId="21" xfId="0" applyFont="1" applyBorder="1" applyAlignment="1">
      <alignment horizontal="left" vertical="center" wrapText="1"/>
    </xf>
    <xf numFmtId="0" fontId="23" fillId="0" borderId="6" xfId="0" applyFont="1" applyBorder="1" applyAlignment="1">
      <alignment horizontal="left" vertical="center" wrapText="1"/>
    </xf>
    <xf numFmtId="0" fontId="1" fillId="2" borderId="0" xfId="0" applyFont="1" applyFill="1" applyAlignment="1">
      <alignment horizontal="center" vertical="center"/>
    </xf>
    <xf numFmtId="0" fontId="1" fillId="2" borderId="52" xfId="0" applyFont="1" applyFill="1" applyBorder="1" applyAlignment="1">
      <alignment horizontal="center" vertical="center"/>
    </xf>
    <xf numFmtId="0" fontId="23" fillId="3" borderId="94" xfId="0" applyFont="1" applyFill="1" applyBorder="1" applyAlignment="1">
      <alignment horizontal="left" vertical="center" wrapText="1"/>
    </xf>
    <xf numFmtId="0" fontId="23" fillId="3" borderId="37" xfId="0" applyFont="1" applyFill="1" applyBorder="1" applyAlignment="1">
      <alignment horizontal="left" vertical="center" wrapText="1"/>
    </xf>
    <xf numFmtId="0" fontId="4" fillId="4" borderId="21" xfId="0" applyFont="1" applyFill="1" applyBorder="1" applyAlignment="1">
      <alignment horizontal="left" vertical="center" wrapText="1" indent="1"/>
    </xf>
    <xf numFmtId="0" fontId="4" fillId="4" borderId="6" xfId="0" applyFont="1" applyFill="1" applyBorder="1" applyAlignment="1">
      <alignment horizontal="left" vertical="center" wrapText="1" indent="1"/>
    </xf>
    <xf numFmtId="0" fontId="4" fillId="3" borderId="21" xfId="0" applyFont="1" applyFill="1" applyBorder="1" applyAlignment="1">
      <alignment horizontal="left" vertical="center" wrapText="1" indent="1"/>
    </xf>
    <xf numFmtId="0" fontId="4" fillId="3" borderId="6" xfId="0" applyFont="1" applyFill="1" applyBorder="1" applyAlignment="1">
      <alignment horizontal="left" vertical="center" wrapText="1" indent="1"/>
    </xf>
    <xf numFmtId="0" fontId="4" fillId="4" borderId="64" xfId="0" applyFont="1" applyFill="1" applyBorder="1" applyAlignment="1">
      <alignment horizontal="left"/>
    </xf>
    <xf numFmtId="0" fontId="4" fillId="4" borderId="26" xfId="0" applyFont="1" applyFill="1" applyBorder="1" applyAlignment="1">
      <alignment horizontal="left"/>
    </xf>
    <xf numFmtId="0" fontId="4" fillId="3" borderId="66" xfId="0" applyFont="1" applyFill="1" applyBorder="1" applyAlignment="1">
      <alignment horizontal="left"/>
    </xf>
    <xf numFmtId="0" fontId="4" fillId="3" borderId="70" xfId="0" applyFont="1" applyFill="1" applyBorder="1" applyAlignment="1">
      <alignment horizontal="left"/>
    </xf>
    <xf numFmtId="0" fontId="4" fillId="4" borderId="26" xfId="0" applyFont="1" applyFill="1" applyBorder="1" applyAlignment="1">
      <alignment horizontal="left" indent="1"/>
    </xf>
    <xf numFmtId="0" fontId="4" fillId="3" borderId="64" xfId="0" applyFont="1" applyFill="1" applyBorder="1" applyAlignment="1">
      <alignment horizontal="left" indent="1"/>
    </xf>
    <xf numFmtId="0" fontId="4" fillId="3" borderId="26" xfId="0" applyFont="1" applyFill="1" applyBorder="1" applyAlignment="1">
      <alignment horizontal="left" indent="1"/>
    </xf>
    <xf numFmtId="0" fontId="23" fillId="3" borderId="92" xfId="0" applyFont="1" applyFill="1" applyBorder="1" applyAlignment="1">
      <alignment horizontal="left"/>
    </xf>
    <xf numFmtId="0" fontId="23" fillId="3" borderId="36" xfId="0" applyFont="1" applyFill="1" applyBorder="1" applyAlignment="1">
      <alignment horizontal="left"/>
    </xf>
    <xf numFmtId="0" fontId="4" fillId="3" borderId="64" xfId="0" applyFont="1" applyFill="1" applyBorder="1" applyAlignment="1">
      <alignment horizontal="left"/>
    </xf>
    <xf numFmtId="0" fontId="4" fillId="3" borderId="26" xfId="0" applyFont="1" applyFill="1" applyBorder="1" applyAlignment="1">
      <alignment horizontal="left"/>
    </xf>
    <xf numFmtId="0" fontId="1" fillId="2" borderId="36" xfId="0" applyFont="1" applyFill="1" applyBorder="1" applyAlignment="1">
      <alignment horizontal="center" vertical="center"/>
    </xf>
    <xf numFmtId="0" fontId="1" fillId="2" borderId="25" xfId="0" applyFont="1" applyFill="1" applyBorder="1" applyAlignment="1">
      <alignment horizontal="center" vertical="center"/>
    </xf>
    <xf numFmtId="167" fontId="4" fillId="4" borderId="55" xfId="0" applyNumberFormat="1" applyFont="1" applyFill="1" applyBorder="1" applyAlignment="1">
      <alignment horizontal="center" vertical="center"/>
    </xf>
    <xf numFmtId="167" fontId="4" fillId="4" borderId="56" xfId="0" applyNumberFormat="1" applyFont="1" applyFill="1" applyBorder="1" applyAlignment="1">
      <alignment horizontal="center" vertical="center"/>
    </xf>
    <xf numFmtId="167" fontId="5" fillId="5" borderId="55" xfId="0" applyNumberFormat="1" applyFont="1" applyFill="1" applyBorder="1" applyAlignment="1">
      <alignment vertical="center"/>
    </xf>
    <xf numFmtId="0" fontId="5" fillId="5" borderId="56" xfId="0" applyFont="1" applyFill="1" applyBorder="1" applyAlignment="1">
      <alignment vertical="center"/>
    </xf>
    <xf numFmtId="0" fontId="1" fillId="2" borderId="8" xfId="0" applyFont="1" applyFill="1" applyBorder="1" applyAlignment="1">
      <alignment horizontal="center" vertical="center" wrapText="1"/>
    </xf>
    <xf numFmtId="0" fontId="1" fillId="2" borderId="7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79" xfId="0" applyFont="1" applyFill="1" applyBorder="1" applyAlignment="1">
      <alignment horizontal="center" vertical="center" wrapText="1"/>
    </xf>
    <xf numFmtId="0" fontId="4" fillId="3" borderId="55" xfId="0" applyFont="1" applyFill="1" applyBorder="1" applyAlignment="1">
      <alignment horizontal="center" wrapText="1" indent="1"/>
    </xf>
    <xf numFmtId="0" fontId="4" fillId="3" borderId="56" xfId="0" applyFont="1" applyFill="1" applyBorder="1" applyAlignment="1">
      <alignment horizontal="center" wrapText="1" indent="1"/>
    </xf>
    <xf numFmtId="164" fontId="4" fillId="3" borderId="55" xfId="5" applyFont="1" applyFill="1" applyBorder="1" applyAlignment="1">
      <alignment horizontal="center" vertical="center" wrapText="1"/>
    </xf>
    <xf numFmtId="164" fontId="4" fillId="3" borderId="56" xfId="5" applyFont="1" applyFill="1" applyBorder="1" applyAlignment="1">
      <alignment horizontal="center" vertical="center" wrapText="1"/>
    </xf>
    <xf numFmtId="0" fontId="23" fillId="3" borderId="55" xfId="0" applyFont="1" applyFill="1" applyBorder="1" applyAlignment="1">
      <alignment horizontal="left" wrapText="1"/>
    </xf>
    <xf numFmtId="0" fontId="23" fillId="3" borderId="56" xfId="0" applyFont="1" applyFill="1" applyBorder="1" applyAlignment="1">
      <alignment horizontal="left" wrapText="1"/>
    </xf>
    <xf numFmtId="0" fontId="1" fillId="2" borderId="49" xfId="0" applyFont="1" applyFill="1" applyBorder="1" applyAlignment="1">
      <alignment horizontal="center" wrapText="1"/>
    </xf>
    <xf numFmtId="0" fontId="1" fillId="2" borderId="50" xfId="0" applyFont="1" applyFill="1" applyBorder="1" applyAlignment="1">
      <alignment horizontal="center" wrapText="1"/>
    </xf>
    <xf numFmtId="0" fontId="3" fillId="3" borderId="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48" xfId="0" applyFont="1" applyFill="1" applyBorder="1" applyAlignment="1">
      <alignment horizontal="left" vertical="center" wrapText="1"/>
    </xf>
    <xf numFmtId="17" fontId="29" fillId="2" borderId="53" xfId="0" applyNumberFormat="1" applyFont="1" applyFill="1" applyBorder="1" applyAlignment="1">
      <alignment horizontal="center" vertical="center"/>
    </xf>
    <xf numFmtId="17" fontId="29" fillId="2" borderId="14" xfId="0" applyNumberFormat="1" applyFont="1" applyFill="1" applyBorder="1" applyAlignment="1">
      <alignment horizontal="center" vertical="center"/>
    </xf>
    <xf numFmtId="0" fontId="5" fillId="3" borderId="24" xfId="0" applyFont="1" applyFill="1" applyBorder="1" applyAlignment="1">
      <alignment horizontal="center" vertical="center" wrapText="1"/>
    </xf>
    <xf numFmtId="0" fontId="5" fillId="3" borderId="20" xfId="0" applyFont="1" applyFill="1" applyBorder="1" applyAlignment="1">
      <alignment horizontal="center" vertical="center"/>
    </xf>
    <xf numFmtId="0" fontId="23" fillId="4" borderId="21" xfId="0" applyFont="1" applyFill="1" applyBorder="1" applyAlignment="1">
      <alignment horizontal="center" vertical="center"/>
    </xf>
    <xf numFmtId="0" fontId="23" fillId="4" borderId="6" xfId="0" applyFont="1" applyFill="1" applyBorder="1" applyAlignment="1">
      <alignment horizontal="center" vertical="center"/>
    </xf>
    <xf numFmtId="0" fontId="4" fillId="4" borderId="21"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6" xfId="0" applyFont="1" applyFill="1" applyBorder="1" applyAlignment="1">
      <alignment horizontal="left" vertical="center" wrapText="1"/>
    </xf>
    <xf numFmtId="0" fontId="1" fillId="2" borderId="45"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3" fillId="3" borderId="24"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3" borderId="47" xfId="0" applyFont="1" applyFill="1" applyBorder="1" applyAlignment="1">
      <alignment horizontal="left" vertical="center" wrapText="1"/>
    </xf>
    <xf numFmtId="0" fontId="4" fillId="4" borderId="55" xfId="0" applyFont="1" applyFill="1" applyBorder="1" applyAlignment="1">
      <alignment horizontal="left" indent="1"/>
    </xf>
    <xf numFmtId="0" fontId="4" fillId="4" borderId="56" xfId="0" applyFont="1" applyFill="1" applyBorder="1" applyAlignment="1">
      <alignment horizontal="left" indent="1"/>
    </xf>
    <xf numFmtId="164" fontId="4" fillId="4" borderId="55" xfId="5" applyFont="1" applyFill="1" applyBorder="1" applyAlignment="1">
      <alignment horizontal="center"/>
    </xf>
    <xf numFmtId="164" fontId="4" fillId="4" borderId="56" xfId="5" applyFont="1" applyFill="1" applyBorder="1" applyAlignment="1">
      <alignment horizontal="center"/>
    </xf>
    <xf numFmtId="0" fontId="23" fillId="14" borderId="55" xfId="0" applyFont="1" applyFill="1" applyBorder="1" applyAlignment="1">
      <alignment horizontal="left"/>
    </xf>
    <xf numFmtId="0" fontId="23" fillId="14" borderId="56" xfId="0" applyFont="1" applyFill="1" applyBorder="1" applyAlignment="1">
      <alignment horizontal="left"/>
    </xf>
    <xf numFmtId="167" fontId="5" fillId="5" borderId="55" xfId="0" applyNumberFormat="1" applyFont="1" applyFill="1" applyBorder="1" applyAlignment="1">
      <alignment horizontal="center" vertical="center"/>
    </xf>
    <xf numFmtId="167" fontId="5" fillId="5" borderId="56" xfId="0" applyNumberFormat="1" applyFont="1" applyFill="1" applyBorder="1" applyAlignment="1">
      <alignment horizontal="center" vertical="center"/>
    </xf>
    <xf numFmtId="0" fontId="4" fillId="3" borderId="55" xfId="0" applyFont="1" applyFill="1" applyBorder="1" applyAlignment="1">
      <alignment horizontal="left" wrapText="1" indent="1"/>
    </xf>
    <xf numFmtId="0" fontId="4" fillId="3" borderId="56" xfId="0" applyFont="1" applyFill="1" applyBorder="1" applyAlignment="1">
      <alignment horizontal="left" wrapText="1" indent="1"/>
    </xf>
    <xf numFmtId="0" fontId="4" fillId="3" borderId="55" xfId="0" applyFont="1" applyFill="1" applyBorder="1" applyAlignment="1">
      <alignment horizontal="left" wrapText="1"/>
    </xf>
    <xf numFmtId="0" fontId="4" fillId="3" borderId="56" xfId="0" applyFont="1" applyFill="1" applyBorder="1" applyAlignment="1">
      <alignment horizontal="left" wrapText="1"/>
    </xf>
    <xf numFmtId="0" fontId="4" fillId="4" borderId="55" xfId="0" applyFont="1" applyFill="1" applyBorder="1" applyAlignment="1">
      <alignment horizontal="left"/>
    </xf>
    <xf numFmtId="0" fontId="4" fillId="4" borderId="56" xfId="0" applyFont="1" applyFill="1" applyBorder="1" applyAlignment="1">
      <alignment horizontal="left"/>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4" borderId="64" xfId="0" applyFont="1" applyFill="1" applyBorder="1" applyAlignment="1">
      <alignment horizontal="left" vertical="center" wrapText="1"/>
    </xf>
    <xf numFmtId="0" fontId="4" fillId="3" borderId="6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23" fillId="3" borderId="71" xfId="0" applyFont="1" applyFill="1" applyBorder="1" applyAlignment="1">
      <alignment horizontal="left" vertical="center" wrapText="1"/>
    </xf>
    <xf numFmtId="0" fontId="23" fillId="3" borderId="35" xfId="0" applyFont="1" applyFill="1" applyBorder="1" applyAlignment="1">
      <alignment horizontal="left" vertical="center" wrapText="1"/>
    </xf>
    <xf numFmtId="0" fontId="23" fillId="3" borderId="65" xfId="0" applyFont="1" applyFill="1" applyBorder="1" applyAlignment="1">
      <alignment horizontal="left" vertical="center" wrapText="1"/>
    </xf>
    <xf numFmtId="0" fontId="57" fillId="0" borderId="95" xfId="0" applyFont="1" applyBorder="1" applyAlignment="1">
      <alignment horizontal="left"/>
    </xf>
    <xf numFmtId="0" fontId="5" fillId="5" borderId="66" xfId="0" applyFont="1" applyFill="1" applyBorder="1" applyAlignment="1">
      <alignment horizontal="left" vertical="center"/>
    </xf>
    <xf numFmtId="0" fontId="5" fillId="5" borderId="67" xfId="0" applyFont="1" applyFill="1" applyBorder="1" applyAlignment="1">
      <alignment horizontal="left" vertical="center"/>
    </xf>
    <xf numFmtId="0" fontId="4" fillId="4" borderId="26" xfId="0" applyFont="1" applyFill="1" applyBorder="1" applyAlignment="1">
      <alignment horizontal="left" vertical="center" wrapText="1" indent="1"/>
    </xf>
    <xf numFmtId="0" fontId="4" fillId="9" borderId="26" xfId="0" applyFont="1" applyFill="1" applyBorder="1" applyAlignment="1">
      <alignment horizontal="left" vertical="center" wrapText="1" indent="1"/>
    </xf>
    <xf numFmtId="0" fontId="5" fillId="5" borderId="5" xfId="0" applyFont="1" applyFill="1" applyBorder="1" applyAlignment="1">
      <alignment horizontal="left" indent="1"/>
    </xf>
    <xf numFmtId="0" fontId="5" fillId="5" borderId="26" xfId="0" applyFont="1" applyFill="1" applyBorder="1" applyAlignment="1">
      <alignment horizontal="left" indent="1"/>
    </xf>
    <xf numFmtId="0" fontId="4" fillId="3" borderId="37" xfId="0" applyFont="1" applyFill="1" applyBorder="1" applyAlignment="1">
      <alignment horizontal="left" wrapText="1"/>
    </xf>
    <xf numFmtId="0" fontId="4" fillId="3" borderId="37" xfId="0" applyFont="1" applyFill="1" applyBorder="1" applyAlignment="1">
      <alignment horizontal="left" wrapText="1" indent="2"/>
    </xf>
    <xf numFmtId="0" fontId="4" fillId="3" borderId="37" xfId="0" applyFont="1" applyFill="1" applyBorder="1" applyAlignment="1">
      <alignment horizontal="left" wrapText="1" indent="3"/>
    </xf>
    <xf numFmtId="0" fontId="4" fillId="3" borderId="21" xfId="0" applyFont="1" applyFill="1" applyBorder="1" applyAlignment="1">
      <alignment horizontal="left" indent="2"/>
    </xf>
    <xf numFmtId="0" fontId="4" fillId="3" borderId="26" xfId="0" applyFont="1" applyFill="1" applyBorder="1" applyAlignment="1">
      <alignment horizontal="left" indent="2"/>
    </xf>
    <xf numFmtId="0" fontId="5" fillId="5" borderId="5" xfId="0" applyFont="1" applyFill="1" applyBorder="1" applyAlignment="1">
      <alignment horizontal="left"/>
    </xf>
    <xf numFmtId="0" fontId="5" fillId="5" borderId="26" xfId="0" applyFont="1" applyFill="1" applyBorder="1" applyAlignment="1">
      <alignment horizontal="left"/>
    </xf>
    <xf numFmtId="0" fontId="4" fillId="3" borderId="37" xfId="0" applyFont="1" applyFill="1" applyBorder="1" applyAlignment="1">
      <alignment horizontal="left" vertical="center" wrapText="1"/>
    </xf>
    <xf numFmtId="0" fontId="4" fillId="4" borderId="21" xfId="0" applyFont="1" applyFill="1" applyBorder="1" applyAlignment="1">
      <alignment horizontal="left"/>
    </xf>
    <xf numFmtId="0" fontId="4" fillId="3" borderId="26" xfId="0" applyFont="1" applyFill="1" applyBorder="1" applyAlignment="1">
      <alignment horizontal="left" vertical="center" wrapText="1"/>
    </xf>
    <xf numFmtId="0" fontId="4" fillId="3" borderId="21" xfId="0" applyFont="1" applyFill="1" applyBorder="1" applyAlignment="1">
      <alignment horizontal="left"/>
    </xf>
    <xf numFmtId="0" fontId="4" fillId="4" borderId="26" xfId="0" applyFont="1" applyFill="1" applyBorder="1" applyAlignment="1">
      <alignment horizontal="left" vertical="center" wrapText="1" indent="3"/>
    </xf>
    <xf numFmtId="17" fontId="1" fillId="2" borderId="89" xfId="0" applyNumberFormat="1" applyFont="1" applyFill="1" applyBorder="1" applyAlignment="1">
      <alignment horizontal="center" vertical="center"/>
    </xf>
    <xf numFmtId="17" fontId="1" fillId="2" borderId="93" xfId="0" applyNumberFormat="1" applyFont="1" applyFill="1" applyBorder="1" applyAlignment="1">
      <alignment horizontal="center" vertical="center"/>
    </xf>
    <xf numFmtId="0" fontId="1" fillId="2" borderId="51" xfId="0" applyFont="1" applyFill="1" applyBorder="1" applyAlignment="1">
      <alignment horizontal="center" vertical="center"/>
    </xf>
    <xf numFmtId="0" fontId="4" fillId="4" borderId="21" xfId="0" applyFont="1" applyFill="1" applyBorder="1" applyAlignment="1">
      <alignment horizontal="left" indent="2"/>
    </xf>
    <xf numFmtId="0" fontId="4" fillId="4" borderId="26" xfId="0" applyFont="1" applyFill="1" applyBorder="1" applyAlignment="1">
      <alignment horizontal="left" indent="2"/>
    </xf>
    <xf numFmtId="0" fontId="3" fillId="2" borderId="29" xfId="0" applyFont="1" applyFill="1" applyBorder="1" applyAlignment="1"/>
    <xf numFmtId="0" fontId="3" fillId="2" borderId="30" xfId="0" applyFont="1" applyFill="1" applyBorder="1" applyAlignment="1"/>
    <xf numFmtId="0" fontId="3" fillId="2" borderId="58" xfId="0" applyFont="1" applyFill="1" applyBorder="1" applyAlignment="1"/>
    <xf numFmtId="0" fontId="3" fillId="2" borderId="60" xfId="0" applyFont="1" applyFill="1" applyBorder="1" applyAlignment="1"/>
    <xf numFmtId="0" fontId="5" fillId="5" borderId="5" xfId="0" applyFont="1" applyFill="1" applyBorder="1" applyAlignment="1"/>
    <xf numFmtId="0" fontId="5" fillId="5" borderId="6" xfId="0" applyFont="1" applyFill="1" applyBorder="1" applyAlignment="1"/>
  </cellXfs>
  <cellStyles count="6">
    <cellStyle name="Comma" xfId="2" builtinId="3"/>
    <cellStyle name="Comma [0]" xfId="5" builtinId="6"/>
    <cellStyle name="Hyperlink" xfId="3" xr:uid="{00000000-000B-0000-0000-000008000000}"/>
    <cellStyle name="Normal" xfId="0" builtinId="0"/>
    <cellStyle name="Normal 2" xfId="4" xr:uid="{22A6354A-1535-4556-8918-9D955D2F50E3}"/>
    <cellStyle name="Percent" xfId="1" builtinId="5"/>
  </cellStyles>
  <dxfs count="0"/>
  <tableStyles count="0" defaultTableStyle="TableStyleMedium2" defaultPivotStyle="PivotStyleMedium9"/>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587721</xdr:colOff>
      <xdr:row>49</xdr:row>
      <xdr:rowOff>93133</xdr:rowOff>
    </xdr:to>
    <xdr:pic>
      <xdr:nvPicPr>
        <xdr:cNvPr id="4" name="Picture 3">
          <a:extLst>
            <a:ext uri="{FF2B5EF4-FFF2-40B4-BE49-F238E27FC236}">
              <a16:creationId xmlns:a16="http://schemas.microsoft.com/office/drawing/2014/main" id="{FEE0EB6D-1BAE-44B5-AD0F-0A0CB59681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11288"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352425</xdr:colOff>
      <xdr:row>6</xdr:row>
      <xdr:rowOff>9525</xdr:rowOff>
    </xdr:from>
    <xdr:to>
      <xdr:col>4</xdr:col>
      <xdr:colOff>1571625</xdr:colOff>
      <xdr:row>13</xdr:row>
      <xdr:rowOff>95250</xdr:rowOff>
    </xdr:to>
    <xdr:sp macro="" textlink="">
      <xdr:nvSpPr>
        <xdr:cNvPr id="3" name="TextBox 1">
          <a:extLst>
            <a:ext uri="{FF2B5EF4-FFF2-40B4-BE49-F238E27FC236}">
              <a16:creationId xmlns:a16="http://schemas.microsoft.com/office/drawing/2014/main" id="{CFE9A771-11C0-350A-05B8-E67A5172978D}"/>
            </a:ext>
          </a:extLst>
        </xdr:cNvPr>
        <xdr:cNvSpPr txBox="1"/>
      </xdr:nvSpPr>
      <xdr:spPr>
        <a:xfrm>
          <a:off x="942975" y="1981200"/>
          <a:ext cx="9629775" cy="1790700"/>
        </a:xfrm>
        <a:prstGeom prst="rect">
          <a:avLst/>
        </a:prstGeom>
        <a:noFill/>
        <a:ln w="9525" cmpd="sng">
          <a:noFill/>
        </a:ln>
      </xdr:spPr>
      <xdr:txBody>
        <a:bodyPr spcFirstLastPara="0" vertOverflow="clip" horzOverflow="clip" wrap="square" lIns="91440" tIns="45720" rIns="91440" bIns="45720" rtlCol="0" anchor="t">
          <a:noAutofit/>
        </a:bodyPr>
        <a:lstStyle/>
        <a:p>
          <a:pPr marL="0" indent="0" algn="l"/>
          <a:r>
            <a:rPr lang="en-US" sz="1600" b="1">
              <a:latin typeface="+mn-lt"/>
              <a:ea typeface="+mn-lt"/>
              <a:cs typeface="+mn-lt"/>
            </a:rPr>
            <a:t>Penafian</a:t>
          </a:r>
        </a:p>
        <a:p>
          <a:pPr marL="0" indent="0" algn="l"/>
          <a:r>
            <a:rPr lang="en-US" sz="1600" b="1">
              <a:latin typeface="+mn-lt"/>
              <a:ea typeface="+mn-lt"/>
              <a:cs typeface="+mn-lt"/>
            </a:rPr>
            <a:t>Data dan informasi dalam Statistik Bulanan Pengawasan Perilaku Pelaku Usaha Jasa Keuangan, Edukasi, dan Pelindungan Konsumen </a:t>
          </a:r>
          <a:r>
            <a:rPr lang="en-US" sz="1600" b="1" i="0" u="none" strike="noStrike">
              <a:solidFill>
                <a:srgbClr val="000000"/>
              </a:solidFill>
              <a:latin typeface="Aptos Narrow" panose="020B0004020202020204" pitchFamily="34" charset="0"/>
            </a:rPr>
            <a:t>(PEPK) </a:t>
          </a:r>
          <a:r>
            <a:rPr lang="en-US" sz="1600" b="1">
              <a:latin typeface="+mn-lt"/>
              <a:ea typeface="+mn-lt"/>
              <a:cs typeface="+mn-lt"/>
            </a:rPr>
            <a:t>ini ditujukan untuk </a:t>
          </a:r>
          <a:r>
            <a:rPr lang="en-US" sz="1600" b="1" i="0" u="none" strike="noStrike">
              <a:solidFill>
                <a:srgbClr val="000000"/>
              </a:solidFill>
              <a:latin typeface="Aptos Narrow" panose="020B0004020202020204" pitchFamily="34" charset="0"/>
            </a:rPr>
            <a:t>kebutuhan </a:t>
          </a:r>
          <a:r>
            <a:rPr lang="en-US" sz="1600" b="1">
              <a:latin typeface="+mn-lt"/>
              <a:ea typeface="+mn-lt"/>
              <a:cs typeface="+mn-lt"/>
            </a:rPr>
            <a:t>publikasi. Otoritas Jasa Keuangan telah berupaya memastikan kualitas data dalam Statistik Bulanan</a:t>
          </a:r>
          <a:r>
            <a:rPr lang="en-US" sz="1600" b="1" i="0" u="none" strike="noStrike">
              <a:solidFill>
                <a:srgbClr val="000000"/>
              </a:solidFill>
              <a:latin typeface="Aptos Narrow" panose="020B0004020202020204" pitchFamily="34" charset="0"/>
            </a:rPr>
            <a:t> PEPK</a:t>
          </a:r>
          <a:r>
            <a:rPr lang="en-US" sz="1600" b="1">
              <a:latin typeface="+mn-lt"/>
              <a:ea typeface="+mn-lt"/>
              <a:cs typeface="+mn-lt"/>
            </a:rPr>
            <a:t> ini. Namun demikian, segala kerugian yang timbul akibat penggunaan data/informasi tidak menjadi tanggung jawab Otoritas Jasa Keuangan.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190501</xdr:colOff>
      <xdr:row>1</xdr:row>
      <xdr:rowOff>28575</xdr:rowOff>
    </xdr:from>
    <xdr:to>
      <xdr:col>2</xdr:col>
      <xdr:colOff>1739901</xdr:colOff>
      <xdr:row>5</xdr:row>
      <xdr:rowOff>69850</xdr:rowOff>
    </xdr:to>
    <xdr:pic>
      <xdr:nvPicPr>
        <xdr:cNvPr id="2" name="Gambar 1">
          <a:extLst>
            <a:ext uri="{FF2B5EF4-FFF2-40B4-BE49-F238E27FC236}">
              <a16:creationId xmlns:a16="http://schemas.microsoft.com/office/drawing/2014/main" id="{C1F69E99-E172-584E-C67A-3039BC13C4CA}"/>
            </a:ext>
          </a:extLst>
        </xdr:cNvPr>
        <xdr:cNvPicPr>
          <a:picLocks noChangeAspect="1"/>
        </xdr:cNvPicPr>
      </xdr:nvPicPr>
      <xdr:blipFill>
        <a:blip xmlns:r="http://schemas.openxmlformats.org/officeDocument/2006/relationships" r:embed="rId1"/>
        <a:stretch>
          <a:fillRect/>
        </a:stretch>
      </xdr:blipFill>
      <xdr:spPr>
        <a:xfrm>
          <a:off x="457201" y="212725"/>
          <a:ext cx="2159000" cy="879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7307-FFEA-4ED4-8D86-8E1ED2946B9C}">
  <dimension ref="A1:E37"/>
  <sheetViews>
    <sheetView showGridLines="0" zoomScale="70" zoomScaleNormal="70" workbookViewId="0">
      <selection activeCell="L45" sqref="L45"/>
    </sheetView>
  </sheetViews>
  <sheetFormatPr defaultColWidth="8.85546875" defaultRowHeight="14.1"/>
  <cols>
    <col min="1" max="6" width="9.140625" customWidth="1"/>
    <col min="9" max="9" width="12" customWidth="1"/>
  </cols>
  <sheetData>
    <row r="1" spans="1:5" ht="21" customHeight="1">
      <c r="A1" s="101"/>
      <c r="B1" s="101"/>
      <c r="C1" s="101"/>
      <c r="D1" s="101"/>
      <c r="E1" s="101"/>
    </row>
    <row r="2" spans="1:5" ht="22.5" customHeight="1">
      <c r="A2" s="102"/>
      <c r="B2" s="102"/>
      <c r="C2" s="102"/>
      <c r="D2" s="102"/>
      <c r="E2" s="102"/>
    </row>
    <row r="3" spans="1:5" ht="9.75" customHeight="1">
      <c r="A3" s="70"/>
      <c r="B3" s="70"/>
      <c r="C3" s="70"/>
      <c r="D3" s="70"/>
      <c r="E3" s="70"/>
    </row>
    <row r="4" spans="1:5" ht="14.45">
      <c r="A4" s="70"/>
      <c r="B4" s="70"/>
      <c r="C4" s="70"/>
      <c r="D4" s="70"/>
      <c r="E4" s="70"/>
    </row>
    <row r="5" spans="1:5" ht="14.45">
      <c r="A5" s="70"/>
      <c r="B5" s="70"/>
      <c r="C5" s="70"/>
      <c r="D5" s="70"/>
      <c r="E5" s="70"/>
    </row>
    <row r="6" spans="1:5" ht="14.45">
      <c r="A6" s="70"/>
      <c r="B6" s="70"/>
      <c r="C6" s="70"/>
      <c r="D6" s="70"/>
      <c r="E6" s="70"/>
    </row>
    <row r="7" spans="1:5" ht="20.100000000000001">
      <c r="A7" s="103"/>
      <c r="B7" s="103"/>
      <c r="C7" s="103"/>
      <c r="D7" s="103"/>
      <c r="E7" s="103"/>
    </row>
    <row r="8" spans="1:5" ht="20.100000000000001">
      <c r="A8" s="104"/>
      <c r="B8" s="98"/>
      <c r="C8" s="98"/>
      <c r="D8" s="104"/>
      <c r="E8" s="105"/>
    </row>
    <row r="9" spans="1:5" ht="20.100000000000001">
      <c r="A9" s="104"/>
      <c r="B9" s="98"/>
      <c r="C9" s="98"/>
      <c r="D9" s="104"/>
      <c r="E9" s="105"/>
    </row>
    <row r="10" spans="1:5" ht="20.100000000000001">
      <c r="A10" s="104"/>
      <c r="B10" s="98"/>
      <c r="C10" s="99"/>
      <c r="D10" s="104"/>
      <c r="E10" s="105"/>
    </row>
    <row r="11" spans="1:5" ht="20.100000000000001">
      <c r="B11" s="98"/>
      <c r="C11" s="99"/>
      <c r="D11" s="104"/>
      <c r="E11" s="105"/>
    </row>
    <row r="12" spans="1:5" ht="20.100000000000001">
      <c r="A12" s="104"/>
      <c r="B12" s="98"/>
      <c r="C12" s="100"/>
      <c r="D12" s="104"/>
      <c r="E12" s="105"/>
    </row>
    <row r="13" spans="1:5" ht="20.100000000000001">
      <c r="A13" s="104"/>
      <c r="B13" s="98"/>
      <c r="C13" s="100"/>
      <c r="D13" s="104"/>
      <c r="E13" s="105"/>
    </row>
    <row r="14" spans="1:5" ht="20.100000000000001">
      <c r="A14" s="104"/>
      <c r="B14" s="98"/>
      <c r="C14" s="100"/>
      <c r="D14" s="104"/>
      <c r="E14" s="105"/>
    </row>
    <row r="15" spans="1:5" ht="17.45">
      <c r="A15" s="104"/>
      <c r="B15" s="104"/>
      <c r="C15" s="104"/>
      <c r="D15" s="104"/>
      <c r="E15" s="104"/>
    </row>
    <row r="16" spans="1:5" ht="20.100000000000001">
      <c r="A16" s="103"/>
      <c r="B16" s="103"/>
      <c r="C16" s="104"/>
      <c r="D16" s="104"/>
      <c r="E16" s="104"/>
    </row>
    <row r="17" spans="1:5" ht="20.100000000000001">
      <c r="A17" s="104"/>
      <c r="B17" s="98"/>
      <c r="C17" s="100"/>
      <c r="D17" s="104"/>
      <c r="E17" s="105"/>
    </row>
    <row r="18" spans="1:5" ht="20.100000000000001">
      <c r="A18" s="104"/>
      <c r="B18" s="98"/>
      <c r="C18" s="99"/>
      <c r="D18" s="104"/>
      <c r="E18" s="105"/>
    </row>
    <row r="19" spans="1:5" ht="20.100000000000001">
      <c r="A19" s="104"/>
      <c r="B19" s="98"/>
      <c r="C19" s="100"/>
      <c r="D19" s="104"/>
      <c r="E19" s="105"/>
    </row>
    <row r="20" spans="1:5" ht="17.45">
      <c r="A20" s="104"/>
      <c r="B20" s="104"/>
      <c r="C20" s="104"/>
      <c r="D20" s="104"/>
      <c r="E20" s="104"/>
    </row>
    <row r="21" spans="1:5" ht="21">
      <c r="A21" s="120"/>
      <c r="B21" s="106"/>
      <c r="C21" s="120"/>
      <c r="D21" s="121"/>
      <c r="E21" s="121"/>
    </row>
    <row r="22" spans="1:5" ht="14.45">
      <c r="A22" s="70"/>
      <c r="B22" s="70"/>
      <c r="C22" s="70"/>
      <c r="D22" s="70"/>
      <c r="E22" s="70"/>
    </row>
    <row r="23" spans="1:5" ht="15" customHeight="1">
      <c r="A23" s="70"/>
      <c r="B23" s="122"/>
      <c r="C23" s="122"/>
      <c r="D23" s="122"/>
      <c r="E23" s="122"/>
    </row>
    <row r="24" spans="1:5" ht="14.45">
      <c r="A24" s="70"/>
      <c r="B24" s="122"/>
      <c r="C24" s="122"/>
      <c r="D24" s="122"/>
      <c r="E24" s="122"/>
    </row>
    <row r="37" ht="10.5" customHeight="1"/>
  </sheetData>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4F773-0A22-FB41-97EF-807293B749E2}">
  <sheetPr>
    <tabColor rgb="FFC00000"/>
  </sheetPr>
  <dimension ref="A1:K52"/>
  <sheetViews>
    <sheetView showGridLines="0" zoomScale="75" zoomScaleNormal="75" workbookViewId="0">
      <selection activeCell="K1" sqref="K1"/>
    </sheetView>
  </sheetViews>
  <sheetFormatPr defaultColWidth="8.85546875" defaultRowHeight="15" customHeight="1"/>
  <cols>
    <col min="2" max="2" width="29.85546875" bestFit="1" customWidth="1"/>
    <col min="3" max="3" width="10.140625" bestFit="1" customWidth="1"/>
    <col min="4" max="4" width="10.28515625" bestFit="1" customWidth="1"/>
    <col min="5" max="5" width="13.140625" customWidth="1"/>
    <col min="6" max="6" width="14.7109375" bestFit="1" customWidth="1"/>
    <col min="7" max="7" width="14.42578125" customWidth="1"/>
    <col min="8" max="8" width="14.85546875" customWidth="1"/>
    <col min="9" max="9" width="21.7109375" customWidth="1"/>
    <col min="10" max="10" width="28.42578125" customWidth="1"/>
    <col min="11" max="11" width="14.140625" customWidth="1"/>
  </cols>
  <sheetData>
    <row r="1" spans="1:11" ht="14.1">
      <c r="A1" s="12" t="s">
        <v>151</v>
      </c>
      <c r="B1" s="7"/>
      <c r="C1" s="8"/>
      <c r="D1" s="8"/>
      <c r="E1" s="8"/>
      <c r="F1" s="8"/>
      <c r="G1" s="8"/>
      <c r="H1" s="8"/>
      <c r="I1" s="8"/>
      <c r="J1" s="9" t="s">
        <v>137</v>
      </c>
      <c r="K1" s="69" t="s">
        <v>51</v>
      </c>
    </row>
    <row r="2" spans="1:11" ht="3.75" customHeight="1">
      <c r="A2" s="56"/>
      <c r="B2" s="57"/>
      <c r="C2" s="58"/>
      <c r="D2" s="58"/>
      <c r="E2" s="58"/>
      <c r="F2" s="58"/>
      <c r="G2" s="58"/>
      <c r="H2" s="58"/>
      <c r="I2" s="58"/>
      <c r="J2" s="58"/>
      <c r="K2" s="58"/>
    </row>
    <row r="3" spans="1:11" ht="14.1">
      <c r="A3" s="7"/>
      <c r="B3" s="7"/>
      <c r="C3" s="8"/>
      <c r="D3" s="8"/>
      <c r="E3" s="8"/>
      <c r="F3" s="8"/>
      <c r="G3" s="8"/>
      <c r="H3" s="8"/>
      <c r="I3" s="8"/>
      <c r="J3" s="8"/>
      <c r="K3" s="8"/>
    </row>
    <row r="4" spans="1:11" ht="23.1">
      <c r="A4" s="11" t="s">
        <v>23</v>
      </c>
      <c r="B4" s="7"/>
      <c r="C4" s="8"/>
      <c r="D4" s="8"/>
      <c r="E4" s="8"/>
      <c r="F4" s="8"/>
      <c r="G4" s="8"/>
      <c r="H4" s="8"/>
      <c r="I4" s="8"/>
      <c r="J4" s="8"/>
      <c r="K4" s="8"/>
    </row>
    <row r="5" spans="1:11" ht="17.45">
      <c r="A5" s="13"/>
      <c r="B5" s="7"/>
      <c r="C5" s="8"/>
      <c r="D5" s="8"/>
      <c r="E5" s="8"/>
      <c r="F5" s="8"/>
      <c r="G5" s="8"/>
      <c r="H5" s="8"/>
      <c r="I5" s="8"/>
      <c r="J5" s="8"/>
      <c r="K5" s="8"/>
    </row>
    <row r="6" spans="1:11" ht="14.1">
      <c r="A6" s="7" t="s">
        <v>138</v>
      </c>
      <c r="B6" s="7"/>
      <c r="C6" s="8"/>
      <c r="D6" s="8"/>
      <c r="E6" s="8"/>
      <c r="F6" s="8"/>
      <c r="G6" s="8"/>
      <c r="H6" s="8"/>
      <c r="I6" s="8"/>
      <c r="J6" s="8"/>
      <c r="K6" s="8"/>
    </row>
    <row r="7" spans="1:11" ht="14.45">
      <c r="A7" s="233" t="s">
        <v>53</v>
      </c>
      <c r="B7" s="235" t="s">
        <v>54</v>
      </c>
      <c r="C7" s="237" t="s">
        <v>111</v>
      </c>
      <c r="D7" s="237"/>
      <c r="E7" s="237"/>
      <c r="F7" s="237"/>
      <c r="G7" s="237"/>
      <c r="H7" s="237"/>
      <c r="I7" s="237"/>
      <c r="J7" s="237"/>
      <c r="K7" s="237"/>
    </row>
    <row r="8" spans="1:11" ht="45.75" customHeight="1">
      <c r="A8" s="234"/>
      <c r="B8" s="236"/>
      <c r="C8" s="66" t="s">
        <v>112</v>
      </c>
      <c r="D8" s="66" t="s">
        <v>113</v>
      </c>
      <c r="E8" s="66" t="s">
        <v>114</v>
      </c>
      <c r="F8" s="66" t="s">
        <v>115</v>
      </c>
      <c r="G8" s="67" t="s">
        <v>116</v>
      </c>
      <c r="H8" s="67" t="s">
        <v>117</v>
      </c>
      <c r="I8" s="67" t="s">
        <v>118</v>
      </c>
      <c r="J8" s="67" t="s">
        <v>119</v>
      </c>
      <c r="K8" s="66" t="s">
        <v>66</v>
      </c>
    </row>
    <row r="9" spans="1:11" ht="14.45">
      <c r="A9" s="1">
        <v>1</v>
      </c>
      <c r="B9" s="2" t="s">
        <v>67</v>
      </c>
      <c r="C9" s="2">
        <v>156</v>
      </c>
      <c r="D9" s="2">
        <v>0</v>
      </c>
      <c r="E9" s="2">
        <v>1</v>
      </c>
      <c r="F9" s="2">
        <v>0</v>
      </c>
      <c r="G9" s="2">
        <v>1</v>
      </c>
      <c r="H9" s="2">
        <v>0</v>
      </c>
      <c r="I9" s="2">
        <v>0</v>
      </c>
      <c r="J9" s="55">
        <v>1</v>
      </c>
      <c r="K9" s="55">
        <v>1</v>
      </c>
    </row>
    <row r="10" spans="1:11" ht="14.45">
      <c r="A10" s="3">
        <v>2</v>
      </c>
      <c r="B10" s="4" t="s">
        <v>68</v>
      </c>
      <c r="C10" s="4">
        <v>252</v>
      </c>
      <c r="D10" s="4">
        <v>8</v>
      </c>
      <c r="E10" s="4">
        <v>5</v>
      </c>
      <c r="F10" s="4">
        <v>1</v>
      </c>
      <c r="G10" s="4">
        <v>2</v>
      </c>
      <c r="H10" s="4">
        <v>1</v>
      </c>
      <c r="I10" s="4">
        <v>0</v>
      </c>
      <c r="J10" s="4">
        <v>14</v>
      </c>
      <c r="K10" s="4">
        <v>7</v>
      </c>
    </row>
    <row r="11" spans="1:11" ht="14.45">
      <c r="A11" s="1">
        <v>3</v>
      </c>
      <c r="B11" s="2" t="s">
        <v>69</v>
      </c>
      <c r="C11" s="2">
        <v>155</v>
      </c>
      <c r="D11" s="2">
        <v>3</v>
      </c>
      <c r="E11" s="2">
        <v>0</v>
      </c>
      <c r="F11" s="2">
        <v>0</v>
      </c>
      <c r="G11" s="2">
        <v>0</v>
      </c>
      <c r="H11" s="2">
        <v>0</v>
      </c>
      <c r="I11" s="2">
        <v>0</v>
      </c>
      <c r="J11" s="55">
        <v>8</v>
      </c>
      <c r="K11" s="55">
        <v>1</v>
      </c>
    </row>
    <row r="12" spans="1:11" ht="14.45">
      <c r="A12" s="3">
        <v>4</v>
      </c>
      <c r="B12" s="4" t="s">
        <v>70</v>
      </c>
      <c r="C12" s="4">
        <v>133</v>
      </c>
      <c r="D12" s="4">
        <v>28</v>
      </c>
      <c r="E12" s="4">
        <v>1</v>
      </c>
      <c r="F12" s="4">
        <v>0</v>
      </c>
      <c r="G12" s="4">
        <v>5</v>
      </c>
      <c r="H12" s="4">
        <v>2</v>
      </c>
      <c r="I12" s="4">
        <v>0</v>
      </c>
      <c r="J12" s="4">
        <v>34</v>
      </c>
      <c r="K12" s="4">
        <v>0</v>
      </c>
    </row>
    <row r="13" spans="1:11" ht="14.45">
      <c r="A13" s="1">
        <v>5</v>
      </c>
      <c r="B13" s="2" t="s">
        <v>71</v>
      </c>
      <c r="C13" s="2">
        <v>291</v>
      </c>
      <c r="D13" s="2">
        <v>9</v>
      </c>
      <c r="E13" s="2">
        <v>3</v>
      </c>
      <c r="F13" s="2">
        <v>1</v>
      </c>
      <c r="G13" s="2">
        <v>1</v>
      </c>
      <c r="H13" s="2">
        <v>5</v>
      </c>
      <c r="I13" s="2">
        <v>0</v>
      </c>
      <c r="J13" s="55">
        <v>14</v>
      </c>
      <c r="K13" s="55">
        <v>12</v>
      </c>
    </row>
    <row r="14" spans="1:11" ht="14.45">
      <c r="A14" s="3">
        <v>6</v>
      </c>
      <c r="B14" s="4" t="s">
        <v>72</v>
      </c>
      <c r="C14" s="4">
        <v>172</v>
      </c>
      <c r="D14" s="4">
        <v>7</v>
      </c>
      <c r="E14" s="4">
        <v>1</v>
      </c>
      <c r="F14" s="4">
        <v>1</v>
      </c>
      <c r="G14" s="4">
        <v>0</v>
      </c>
      <c r="H14" s="4">
        <v>3</v>
      </c>
      <c r="I14" s="4">
        <v>0</v>
      </c>
      <c r="J14" s="4">
        <v>9</v>
      </c>
      <c r="K14" s="4">
        <v>7</v>
      </c>
    </row>
    <row r="15" spans="1:11" ht="14.45">
      <c r="A15" s="1">
        <v>7</v>
      </c>
      <c r="B15" s="2" t="s">
        <v>73</v>
      </c>
      <c r="C15" s="2">
        <v>55</v>
      </c>
      <c r="D15" s="2">
        <v>2</v>
      </c>
      <c r="E15" s="2">
        <v>2</v>
      </c>
      <c r="F15" s="2">
        <v>1</v>
      </c>
      <c r="G15" s="2">
        <v>1</v>
      </c>
      <c r="H15" s="2">
        <v>0</v>
      </c>
      <c r="I15" s="2">
        <v>0</v>
      </c>
      <c r="J15" s="55">
        <v>2</v>
      </c>
      <c r="K15" s="55">
        <v>0</v>
      </c>
    </row>
    <row r="16" spans="1:11" ht="14.45">
      <c r="A16" s="3">
        <v>8</v>
      </c>
      <c r="B16" s="4" t="s">
        <v>74</v>
      </c>
      <c r="C16" s="4">
        <v>41</v>
      </c>
      <c r="D16" s="4">
        <v>4</v>
      </c>
      <c r="E16" s="4">
        <v>2</v>
      </c>
      <c r="F16" s="4">
        <v>0</v>
      </c>
      <c r="G16" s="4">
        <v>0</v>
      </c>
      <c r="H16" s="4">
        <v>0</v>
      </c>
      <c r="I16" s="4">
        <v>0</v>
      </c>
      <c r="J16" s="4">
        <v>0</v>
      </c>
      <c r="K16" s="4">
        <v>0</v>
      </c>
    </row>
    <row r="17" spans="1:11" ht="14.45">
      <c r="A17" s="1">
        <v>9</v>
      </c>
      <c r="B17" s="2" t="s">
        <v>75</v>
      </c>
      <c r="C17" s="2">
        <v>31</v>
      </c>
      <c r="D17" s="2">
        <v>6</v>
      </c>
      <c r="E17" s="2">
        <v>1</v>
      </c>
      <c r="F17" s="2">
        <v>0</v>
      </c>
      <c r="G17" s="2">
        <v>0</v>
      </c>
      <c r="H17" s="2">
        <v>0</v>
      </c>
      <c r="I17" s="2">
        <v>0</v>
      </c>
      <c r="J17" s="55">
        <v>0</v>
      </c>
      <c r="K17" s="55">
        <v>0</v>
      </c>
    </row>
    <row r="18" spans="1:11" ht="14.45">
      <c r="A18" s="3">
        <v>10</v>
      </c>
      <c r="B18" s="4" t="s">
        <v>76</v>
      </c>
      <c r="C18" s="4">
        <v>191</v>
      </c>
      <c r="D18" s="4">
        <v>4</v>
      </c>
      <c r="E18" s="4">
        <v>3</v>
      </c>
      <c r="F18" s="4">
        <v>1</v>
      </c>
      <c r="G18" s="4">
        <v>4</v>
      </c>
      <c r="H18" s="4">
        <v>0</v>
      </c>
      <c r="I18" s="4">
        <v>2</v>
      </c>
      <c r="J18" s="4">
        <v>9</v>
      </c>
      <c r="K18" s="4">
        <v>2</v>
      </c>
    </row>
    <row r="19" spans="1:11" ht="14.45">
      <c r="A19" s="1">
        <v>11</v>
      </c>
      <c r="B19" s="2" t="s">
        <v>77</v>
      </c>
      <c r="C19" s="2">
        <v>438</v>
      </c>
      <c r="D19" s="2">
        <v>28</v>
      </c>
      <c r="E19" s="2">
        <v>9</v>
      </c>
      <c r="F19" s="2">
        <v>3</v>
      </c>
      <c r="G19" s="2">
        <v>13</v>
      </c>
      <c r="H19" s="2">
        <v>1</v>
      </c>
      <c r="I19" s="2">
        <v>4</v>
      </c>
      <c r="J19" s="55">
        <v>19</v>
      </c>
      <c r="K19" s="55">
        <v>4</v>
      </c>
    </row>
    <row r="20" spans="1:11" ht="14.45">
      <c r="A20" s="3">
        <v>12</v>
      </c>
      <c r="B20" s="4" t="s">
        <v>78</v>
      </c>
      <c r="C20" s="4">
        <v>1274</v>
      </c>
      <c r="D20" s="4">
        <v>77</v>
      </c>
      <c r="E20" s="4">
        <v>24</v>
      </c>
      <c r="F20" s="4">
        <v>4</v>
      </c>
      <c r="G20" s="4">
        <v>79</v>
      </c>
      <c r="H20" s="4">
        <v>7</v>
      </c>
      <c r="I20" s="4">
        <v>5</v>
      </c>
      <c r="J20" s="4">
        <v>80</v>
      </c>
      <c r="K20" s="4">
        <v>24</v>
      </c>
    </row>
    <row r="21" spans="1:11" ht="14.45">
      <c r="A21" s="1">
        <v>13</v>
      </c>
      <c r="B21" s="2" t="s">
        <v>148</v>
      </c>
      <c r="C21" s="2">
        <v>1061</v>
      </c>
      <c r="D21" s="2">
        <v>36</v>
      </c>
      <c r="E21" s="2">
        <v>8</v>
      </c>
      <c r="F21" s="2">
        <v>8</v>
      </c>
      <c r="G21" s="2">
        <v>27</v>
      </c>
      <c r="H21" s="2">
        <v>8</v>
      </c>
      <c r="I21" s="2">
        <v>3</v>
      </c>
      <c r="J21" s="55">
        <v>67</v>
      </c>
      <c r="K21" s="55">
        <v>13</v>
      </c>
    </row>
    <row r="22" spans="1:11" ht="14.45">
      <c r="A22" s="3">
        <v>14</v>
      </c>
      <c r="B22" s="4" t="s">
        <v>80</v>
      </c>
      <c r="C22" s="4">
        <v>1080</v>
      </c>
      <c r="D22" s="4">
        <v>44</v>
      </c>
      <c r="E22" s="4">
        <v>19</v>
      </c>
      <c r="F22" s="4">
        <v>3</v>
      </c>
      <c r="G22" s="4">
        <v>17</v>
      </c>
      <c r="H22" s="4">
        <v>4</v>
      </c>
      <c r="I22" s="4">
        <v>2</v>
      </c>
      <c r="J22" s="4">
        <v>49</v>
      </c>
      <c r="K22" s="4">
        <v>28</v>
      </c>
    </row>
    <row r="23" spans="1:11" ht="14.45">
      <c r="A23" s="1">
        <v>15</v>
      </c>
      <c r="B23" s="2" t="s">
        <v>81</v>
      </c>
      <c r="C23" s="2">
        <v>2748</v>
      </c>
      <c r="D23" s="2">
        <v>169</v>
      </c>
      <c r="E23" s="2">
        <v>27</v>
      </c>
      <c r="F23" s="2">
        <v>20</v>
      </c>
      <c r="G23" s="2">
        <v>63</v>
      </c>
      <c r="H23" s="2">
        <v>12</v>
      </c>
      <c r="I23" s="2">
        <v>19</v>
      </c>
      <c r="J23" s="55">
        <v>160</v>
      </c>
      <c r="K23" s="55">
        <v>71</v>
      </c>
    </row>
    <row r="24" spans="1:11" ht="14.45">
      <c r="A24" s="3">
        <v>16</v>
      </c>
      <c r="B24" s="4" t="s">
        <v>82</v>
      </c>
      <c r="C24" s="4">
        <v>414</v>
      </c>
      <c r="D24" s="4">
        <v>16</v>
      </c>
      <c r="E24" s="4">
        <v>3</v>
      </c>
      <c r="F24" s="4">
        <v>2</v>
      </c>
      <c r="G24" s="4">
        <v>19</v>
      </c>
      <c r="H24" s="4">
        <v>1</v>
      </c>
      <c r="I24" s="4">
        <v>0</v>
      </c>
      <c r="J24" s="4">
        <v>11</v>
      </c>
      <c r="K24" s="4">
        <v>2</v>
      </c>
    </row>
    <row r="25" spans="1:11" ht="14.45">
      <c r="A25" s="1">
        <v>17</v>
      </c>
      <c r="B25" s="2" t="s">
        <v>83</v>
      </c>
      <c r="C25" s="2">
        <v>809</v>
      </c>
      <c r="D25" s="2">
        <v>6</v>
      </c>
      <c r="E25" s="2">
        <v>2</v>
      </c>
      <c r="F25" s="2">
        <v>0</v>
      </c>
      <c r="G25" s="2">
        <v>2</v>
      </c>
      <c r="H25" s="2">
        <v>0</v>
      </c>
      <c r="I25" s="2">
        <v>1</v>
      </c>
      <c r="J25" s="55">
        <v>13</v>
      </c>
      <c r="K25" s="55">
        <v>10</v>
      </c>
    </row>
    <row r="26" spans="1:11" ht="14.45">
      <c r="A26" s="3">
        <v>18</v>
      </c>
      <c r="B26" s="4" t="s">
        <v>84</v>
      </c>
      <c r="C26" s="4">
        <v>159</v>
      </c>
      <c r="D26" s="4">
        <v>8</v>
      </c>
      <c r="E26" s="4">
        <v>1</v>
      </c>
      <c r="F26" s="4">
        <v>1</v>
      </c>
      <c r="G26" s="4">
        <v>0</v>
      </c>
      <c r="H26" s="4">
        <v>1</v>
      </c>
      <c r="I26" s="4">
        <v>0</v>
      </c>
      <c r="J26" s="4">
        <v>3</v>
      </c>
      <c r="K26" s="4">
        <v>3</v>
      </c>
    </row>
    <row r="27" spans="1:11" ht="14.45">
      <c r="A27" s="1">
        <v>19</v>
      </c>
      <c r="B27" s="2" t="s">
        <v>85</v>
      </c>
      <c r="C27" s="2">
        <v>65</v>
      </c>
      <c r="D27" s="2">
        <v>6</v>
      </c>
      <c r="E27" s="2">
        <v>4</v>
      </c>
      <c r="F27" s="2">
        <v>0</v>
      </c>
      <c r="G27" s="2">
        <v>0</v>
      </c>
      <c r="H27" s="2">
        <v>0</v>
      </c>
      <c r="I27" s="2">
        <v>0</v>
      </c>
      <c r="J27" s="55">
        <v>3</v>
      </c>
      <c r="K27" s="55">
        <v>0</v>
      </c>
    </row>
    <row r="28" spans="1:11" ht="14.45">
      <c r="A28" s="3">
        <v>20</v>
      </c>
      <c r="B28" s="4" t="s">
        <v>86</v>
      </c>
      <c r="C28" s="4">
        <v>81</v>
      </c>
      <c r="D28" s="4">
        <v>6</v>
      </c>
      <c r="E28" s="4">
        <v>0</v>
      </c>
      <c r="F28" s="4">
        <v>2</v>
      </c>
      <c r="G28" s="4">
        <v>0</v>
      </c>
      <c r="H28" s="4">
        <v>0</v>
      </c>
      <c r="I28" s="4">
        <v>0</v>
      </c>
      <c r="J28" s="4">
        <v>3</v>
      </c>
      <c r="K28" s="4">
        <v>3</v>
      </c>
    </row>
    <row r="29" spans="1:11" ht="14.45">
      <c r="A29" s="1">
        <v>21</v>
      </c>
      <c r="B29" s="2" t="s">
        <v>87</v>
      </c>
      <c r="C29" s="2">
        <v>116</v>
      </c>
      <c r="D29" s="2">
        <v>4</v>
      </c>
      <c r="E29" s="2">
        <v>2</v>
      </c>
      <c r="F29" s="2">
        <v>0</v>
      </c>
      <c r="G29" s="2">
        <v>2</v>
      </c>
      <c r="H29" s="2">
        <v>0</v>
      </c>
      <c r="I29" s="2">
        <v>0</v>
      </c>
      <c r="J29" s="55">
        <v>27</v>
      </c>
      <c r="K29" s="55">
        <v>2</v>
      </c>
    </row>
    <row r="30" spans="1:11" ht="14.45">
      <c r="A30" s="3">
        <v>22</v>
      </c>
      <c r="B30" s="4" t="s">
        <v>88</v>
      </c>
      <c r="C30" s="4">
        <v>51</v>
      </c>
      <c r="D30" s="4">
        <v>4</v>
      </c>
      <c r="E30" s="4">
        <v>1</v>
      </c>
      <c r="F30" s="4">
        <v>0</v>
      </c>
      <c r="G30" s="4">
        <v>0</v>
      </c>
      <c r="H30" s="4">
        <v>0</v>
      </c>
      <c r="I30" s="4">
        <v>0</v>
      </c>
      <c r="J30" s="4">
        <v>2</v>
      </c>
      <c r="K30" s="4">
        <v>0</v>
      </c>
    </row>
    <row r="31" spans="1:11" ht="14.45">
      <c r="A31" s="1">
        <v>23</v>
      </c>
      <c r="B31" s="2" t="s">
        <v>89</v>
      </c>
      <c r="C31" s="2">
        <v>132</v>
      </c>
      <c r="D31" s="2">
        <v>4</v>
      </c>
      <c r="E31" s="2">
        <v>114</v>
      </c>
      <c r="F31" s="2">
        <v>0</v>
      </c>
      <c r="G31" s="2">
        <v>3</v>
      </c>
      <c r="H31" s="2">
        <v>0</v>
      </c>
      <c r="I31" s="2">
        <v>0</v>
      </c>
      <c r="J31" s="55">
        <v>1</v>
      </c>
      <c r="K31" s="55">
        <v>3</v>
      </c>
    </row>
    <row r="32" spans="1:11" ht="14.45">
      <c r="A32" s="3">
        <v>24</v>
      </c>
      <c r="B32" s="4" t="s">
        <v>90</v>
      </c>
      <c r="C32" s="4">
        <v>36</v>
      </c>
      <c r="D32" s="4">
        <v>0</v>
      </c>
      <c r="E32" s="4">
        <v>44</v>
      </c>
      <c r="F32" s="4">
        <v>0</v>
      </c>
      <c r="G32" s="4">
        <v>1</v>
      </c>
      <c r="H32" s="4">
        <v>0</v>
      </c>
      <c r="I32" s="4">
        <v>0</v>
      </c>
      <c r="J32" s="4">
        <v>0</v>
      </c>
      <c r="K32" s="4">
        <v>0</v>
      </c>
    </row>
    <row r="33" spans="1:11" ht="14.45">
      <c r="A33" s="1">
        <v>25</v>
      </c>
      <c r="B33" s="2" t="s">
        <v>91</v>
      </c>
      <c r="C33" s="2">
        <v>19</v>
      </c>
      <c r="D33" s="2">
        <v>2</v>
      </c>
      <c r="E33" s="2">
        <v>0</v>
      </c>
      <c r="F33" s="2">
        <v>0</v>
      </c>
      <c r="G33" s="2">
        <v>1</v>
      </c>
      <c r="H33" s="2">
        <v>0</v>
      </c>
      <c r="I33" s="2">
        <v>0</v>
      </c>
      <c r="J33" s="55">
        <v>1</v>
      </c>
      <c r="K33" s="55">
        <v>0</v>
      </c>
    </row>
    <row r="34" spans="1:11" ht="14.45">
      <c r="A34" s="3">
        <v>26</v>
      </c>
      <c r="B34" s="4" t="s">
        <v>92</v>
      </c>
      <c r="C34" s="4">
        <v>301</v>
      </c>
      <c r="D34" s="4">
        <v>8</v>
      </c>
      <c r="E34" s="4">
        <v>1</v>
      </c>
      <c r="F34" s="4">
        <v>0</v>
      </c>
      <c r="G34" s="4">
        <v>2</v>
      </c>
      <c r="H34" s="4">
        <v>4</v>
      </c>
      <c r="I34" s="4">
        <v>1</v>
      </c>
      <c r="J34" s="4">
        <v>8</v>
      </c>
      <c r="K34" s="4">
        <v>3</v>
      </c>
    </row>
    <row r="35" spans="1:11" ht="14.45">
      <c r="A35" s="1">
        <v>27</v>
      </c>
      <c r="B35" s="2" t="s">
        <v>93</v>
      </c>
      <c r="C35" s="2">
        <v>153</v>
      </c>
      <c r="D35" s="2">
        <v>2</v>
      </c>
      <c r="E35" s="2">
        <v>0</v>
      </c>
      <c r="F35" s="2">
        <v>0</v>
      </c>
      <c r="G35" s="2">
        <v>0</v>
      </c>
      <c r="H35" s="2">
        <v>0</v>
      </c>
      <c r="I35" s="2">
        <v>0</v>
      </c>
      <c r="J35" s="55">
        <v>5</v>
      </c>
      <c r="K35" s="55">
        <v>0</v>
      </c>
    </row>
    <row r="36" spans="1:11" ht="14.45">
      <c r="A36" s="3">
        <v>28</v>
      </c>
      <c r="B36" s="4" t="s">
        <v>94</v>
      </c>
      <c r="C36" s="4">
        <v>30</v>
      </c>
      <c r="D36" s="4">
        <v>1</v>
      </c>
      <c r="E36" s="4">
        <v>0</v>
      </c>
      <c r="F36" s="4">
        <v>0</v>
      </c>
      <c r="G36" s="4">
        <v>0</v>
      </c>
      <c r="H36" s="4">
        <v>0</v>
      </c>
      <c r="I36" s="4">
        <v>0</v>
      </c>
      <c r="J36" s="4">
        <v>3</v>
      </c>
      <c r="K36" s="4">
        <v>0</v>
      </c>
    </row>
    <row r="37" spans="1:11" ht="14.45">
      <c r="A37" s="1">
        <v>29</v>
      </c>
      <c r="B37" s="2" t="s">
        <v>95</v>
      </c>
      <c r="C37" s="2">
        <v>66</v>
      </c>
      <c r="D37" s="2">
        <v>1</v>
      </c>
      <c r="E37" s="2">
        <v>0</v>
      </c>
      <c r="F37" s="2">
        <v>0</v>
      </c>
      <c r="G37" s="2">
        <v>0</v>
      </c>
      <c r="H37" s="2">
        <v>0</v>
      </c>
      <c r="I37" s="2">
        <v>0</v>
      </c>
      <c r="J37" s="55">
        <v>3</v>
      </c>
      <c r="K37" s="55">
        <v>1</v>
      </c>
    </row>
    <row r="38" spans="1:11" ht="14.45">
      <c r="A38" s="3">
        <v>30</v>
      </c>
      <c r="B38" s="4" t="s">
        <v>96</v>
      </c>
      <c r="C38" s="4">
        <v>23</v>
      </c>
      <c r="D38" s="4">
        <v>0</v>
      </c>
      <c r="E38" s="4">
        <v>0</v>
      </c>
      <c r="F38" s="4">
        <v>0</v>
      </c>
      <c r="G38" s="4">
        <v>0</v>
      </c>
      <c r="H38" s="4">
        <v>0</v>
      </c>
      <c r="I38" s="4">
        <v>0</v>
      </c>
      <c r="J38" s="4">
        <v>1</v>
      </c>
      <c r="K38" s="4">
        <v>0</v>
      </c>
    </row>
    <row r="39" spans="1:11" ht="14.45">
      <c r="A39" s="1">
        <v>31</v>
      </c>
      <c r="B39" s="2" t="s">
        <v>97</v>
      </c>
      <c r="C39" s="2">
        <v>27</v>
      </c>
      <c r="D39" s="2">
        <v>0</v>
      </c>
      <c r="E39" s="2">
        <v>0</v>
      </c>
      <c r="F39" s="2">
        <v>1</v>
      </c>
      <c r="G39" s="2">
        <v>0</v>
      </c>
      <c r="H39" s="2">
        <v>0</v>
      </c>
      <c r="I39" s="2">
        <v>0</v>
      </c>
      <c r="J39" s="55">
        <v>6</v>
      </c>
      <c r="K39" s="55">
        <v>1</v>
      </c>
    </row>
    <row r="40" spans="1:11" ht="14.45">
      <c r="A40" s="3">
        <v>32</v>
      </c>
      <c r="B40" s="4" t="s">
        <v>98</v>
      </c>
      <c r="C40" s="4">
        <v>17</v>
      </c>
      <c r="D40" s="4">
        <v>0</v>
      </c>
      <c r="E40" s="4">
        <v>0</v>
      </c>
      <c r="F40" s="4">
        <v>1</v>
      </c>
      <c r="G40" s="4">
        <v>0</v>
      </c>
      <c r="H40" s="4">
        <v>0</v>
      </c>
      <c r="I40" s="4">
        <v>0</v>
      </c>
      <c r="J40" s="4">
        <v>0</v>
      </c>
      <c r="K40" s="4">
        <v>0</v>
      </c>
    </row>
    <row r="41" spans="1:11" ht="14.45">
      <c r="A41" s="1">
        <v>33</v>
      </c>
      <c r="B41" s="2" t="s">
        <v>99</v>
      </c>
      <c r="C41" s="2">
        <v>70</v>
      </c>
      <c r="D41" s="2">
        <v>5</v>
      </c>
      <c r="E41" s="2">
        <v>2</v>
      </c>
      <c r="F41" s="2">
        <v>0</v>
      </c>
      <c r="G41" s="2">
        <v>4</v>
      </c>
      <c r="H41" s="2">
        <v>0</v>
      </c>
      <c r="I41" s="2">
        <v>2</v>
      </c>
      <c r="J41" s="55">
        <v>5</v>
      </c>
      <c r="K41" s="55">
        <v>0</v>
      </c>
    </row>
    <row r="42" spans="1:11" ht="14.45">
      <c r="A42" s="3">
        <v>34</v>
      </c>
      <c r="B42" s="4" t="s">
        <v>100</v>
      </c>
      <c r="C42" s="4">
        <v>20</v>
      </c>
      <c r="D42" s="4">
        <v>0</v>
      </c>
      <c r="E42" s="4">
        <v>0</v>
      </c>
      <c r="F42" s="4">
        <v>0</v>
      </c>
      <c r="G42" s="4">
        <v>0</v>
      </c>
      <c r="H42" s="4">
        <v>0</v>
      </c>
      <c r="I42" s="4">
        <v>0</v>
      </c>
      <c r="J42" s="4">
        <v>0</v>
      </c>
      <c r="K42" s="4">
        <v>0</v>
      </c>
    </row>
    <row r="43" spans="1:11" ht="14.45">
      <c r="A43" s="1">
        <v>35</v>
      </c>
      <c r="B43" s="2" t="s">
        <v>101</v>
      </c>
      <c r="C43" s="2">
        <v>6</v>
      </c>
      <c r="D43" s="2">
        <v>0</v>
      </c>
      <c r="E43" s="2">
        <v>0</v>
      </c>
      <c r="F43" s="2">
        <v>0</v>
      </c>
      <c r="G43" s="2">
        <v>0</v>
      </c>
      <c r="H43" s="2">
        <v>0</v>
      </c>
      <c r="I43" s="2">
        <v>0</v>
      </c>
      <c r="J43" s="55">
        <v>0</v>
      </c>
      <c r="K43" s="55">
        <v>0</v>
      </c>
    </row>
    <row r="44" spans="1:11" ht="14.45">
      <c r="A44" s="3">
        <v>36</v>
      </c>
      <c r="B44" s="4" t="s">
        <v>102</v>
      </c>
      <c r="C44" s="4">
        <v>7</v>
      </c>
      <c r="D44" s="4">
        <v>0</v>
      </c>
      <c r="E44" s="4">
        <v>0</v>
      </c>
      <c r="F44" s="4">
        <v>0</v>
      </c>
      <c r="G44" s="4">
        <v>0</v>
      </c>
      <c r="H44" s="4">
        <v>0</v>
      </c>
      <c r="I44" s="4">
        <v>0</v>
      </c>
      <c r="J44" s="4">
        <v>0</v>
      </c>
      <c r="K44" s="4">
        <v>0</v>
      </c>
    </row>
    <row r="45" spans="1:11" ht="14.45">
      <c r="A45" s="1">
        <v>37</v>
      </c>
      <c r="B45" s="2" t="s">
        <v>103</v>
      </c>
      <c r="C45" s="2">
        <v>2</v>
      </c>
      <c r="D45" s="2">
        <v>0</v>
      </c>
      <c r="E45" s="2">
        <v>0</v>
      </c>
      <c r="F45" s="2">
        <v>0</v>
      </c>
      <c r="G45" s="2">
        <v>0</v>
      </c>
      <c r="H45" s="2">
        <v>0</v>
      </c>
      <c r="I45" s="2">
        <v>0</v>
      </c>
      <c r="J45" s="55">
        <v>0</v>
      </c>
      <c r="K45" s="55">
        <v>0</v>
      </c>
    </row>
    <row r="46" spans="1:11" ht="14.45">
      <c r="A46" s="3">
        <v>38</v>
      </c>
      <c r="B46" s="4" t="s">
        <v>104</v>
      </c>
      <c r="C46" s="4">
        <v>16</v>
      </c>
      <c r="D46" s="4">
        <v>0</v>
      </c>
      <c r="E46" s="4">
        <v>0</v>
      </c>
      <c r="F46" s="4">
        <v>0</v>
      </c>
      <c r="G46" s="4">
        <v>0</v>
      </c>
      <c r="H46" s="4">
        <v>0</v>
      </c>
      <c r="I46" s="4">
        <v>0</v>
      </c>
      <c r="J46" s="4">
        <v>0</v>
      </c>
      <c r="K46" s="4">
        <v>0</v>
      </c>
    </row>
    <row r="47" spans="1:11" ht="14.45">
      <c r="A47" s="1">
        <v>39</v>
      </c>
      <c r="B47" s="2" t="s">
        <v>105</v>
      </c>
      <c r="C47" s="2">
        <v>1178</v>
      </c>
      <c r="D47" s="2">
        <v>74</v>
      </c>
      <c r="E47" s="2">
        <v>26</v>
      </c>
      <c r="F47" s="2">
        <v>12</v>
      </c>
      <c r="G47" s="2">
        <v>35</v>
      </c>
      <c r="H47" s="2">
        <v>8</v>
      </c>
      <c r="I47" s="2">
        <v>3</v>
      </c>
      <c r="J47" s="55">
        <v>276</v>
      </c>
      <c r="K47" s="55">
        <v>83</v>
      </c>
    </row>
    <row r="48" spans="1:11" ht="14.45">
      <c r="A48" s="1">
        <v>40</v>
      </c>
      <c r="B48" s="4" t="s">
        <v>106</v>
      </c>
      <c r="C48" s="4">
        <v>2</v>
      </c>
      <c r="D48" s="4">
        <v>0</v>
      </c>
      <c r="E48" s="4">
        <v>2</v>
      </c>
      <c r="F48" s="4">
        <v>0</v>
      </c>
      <c r="G48" s="4">
        <v>0</v>
      </c>
      <c r="H48" s="4">
        <v>0</v>
      </c>
      <c r="I48" s="4">
        <v>0</v>
      </c>
      <c r="J48" s="4">
        <v>7</v>
      </c>
      <c r="K48" s="4">
        <v>0</v>
      </c>
    </row>
    <row r="49" spans="1:11" ht="14.45">
      <c r="A49" s="419" t="s">
        <v>107</v>
      </c>
      <c r="B49" s="420"/>
      <c r="C49" s="5">
        <f>SUM(C9:C48)</f>
        <v>11878</v>
      </c>
      <c r="D49" s="5">
        <f t="shared" ref="D49:K49" si="0">SUM(D9:D48)</f>
        <v>572</v>
      </c>
      <c r="E49" s="5">
        <f t="shared" si="0"/>
        <v>308</v>
      </c>
      <c r="F49" s="5">
        <f t="shared" si="0"/>
        <v>62</v>
      </c>
      <c r="G49" s="5">
        <f t="shared" si="0"/>
        <v>282</v>
      </c>
      <c r="H49" s="5">
        <f t="shared" si="0"/>
        <v>57</v>
      </c>
      <c r="I49" s="5">
        <f t="shared" si="0"/>
        <v>42</v>
      </c>
      <c r="J49" s="5">
        <f t="shared" si="0"/>
        <v>844</v>
      </c>
      <c r="K49" s="5">
        <f t="shared" si="0"/>
        <v>281</v>
      </c>
    </row>
    <row r="50" spans="1:11" ht="14.1">
      <c r="A50" s="202" t="s">
        <v>143</v>
      </c>
    </row>
    <row r="51" spans="1:11" ht="15" customHeight="1">
      <c r="A51" s="202" t="s">
        <v>152</v>
      </c>
    </row>
    <row r="52" spans="1:11" ht="15" customHeight="1">
      <c r="A52" s="202"/>
    </row>
  </sheetData>
  <mergeCells count="4">
    <mergeCell ref="A7:A8"/>
    <mergeCell ref="B7:B8"/>
    <mergeCell ref="C7:K7"/>
    <mergeCell ref="A49:B4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D2C2B-59E4-8E4F-A61A-1DEF6FDC1008}">
  <sheetPr>
    <tabColor rgb="FFC00000"/>
  </sheetPr>
  <dimension ref="A1:G53"/>
  <sheetViews>
    <sheetView showGridLines="0" zoomScale="75" workbookViewId="0">
      <selection activeCell="F39" sqref="F39"/>
    </sheetView>
  </sheetViews>
  <sheetFormatPr defaultColWidth="8.85546875" defaultRowHeight="14.1"/>
  <cols>
    <col min="2" max="2" width="29.85546875" bestFit="1" customWidth="1"/>
    <col min="3" max="3" width="18.42578125" customWidth="1"/>
    <col min="4" max="4" width="23.42578125" customWidth="1"/>
    <col min="5" max="5" width="21.7109375" customWidth="1"/>
    <col min="6" max="6" width="12.7109375" customWidth="1"/>
    <col min="7" max="7" width="14.42578125" customWidth="1"/>
  </cols>
  <sheetData>
    <row r="1" spans="1:7">
      <c r="A1" s="12" t="s">
        <v>153</v>
      </c>
      <c r="B1" s="7"/>
      <c r="C1" s="8"/>
      <c r="D1" s="8"/>
      <c r="E1" s="8"/>
      <c r="F1" s="9" t="s">
        <v>137</v>
      </c>
      <c r="G1" s="69" t="s">
        <v>51</v>
      </c>
    </row>
    <row r="2" spans="1:7" ht="3" customHeight="1">
      <c r="A2" s="56"/>
      <c r="B2" s="57"/>
      <c r="C2" s="58"/>
      <c r="D2" s="58"/>
      <c r="E2" s="58"/>
      <c r="F2" s="58"/>
      <c r="G2" s="58"/>
    </row>
    <row r="3" spans="1:7">
      <c r="A3" s="7"/>
      <c r="B3" s="7"/>
      <c r="C3" s="8"/>
      <c r="D3" s="8"/>
      <c r="E3" s="8"/>
      <c r="F3" s="8"/>
      <c r="G3" s="8"/>
    </row>
    <row r="4" spans="1:7" ht="23.1">
      <c r="A4" s="11" t="s">
        <v>25</v>
      </c>
      <c r="B4" s="11"/>
      <c r="C4" s="8"/>
      <c r="D4" s="8"/>
      <c r="E4" s="8"/>
      <c r="F4" s="8"/>
      <c r="G4" s="8"/>
    </row>
    <row r="5" spans="1:7" ht="17.45">
      <c r="A5" s="13"/>
      <c r="B5" s="7"/>
      <c r="C5" s="8"/>
      <c r="D5" s="8"/>
      <c r="E5" s="8"/>
      <c r="F5" s="8"/>
      <c r="G5" s="8"/>
    </row>
    <row r="6" spans="1:7">
      <c r="A6" s="7" t="s">
        <v>138</v>
      </c>
      <c r="B6" s="7"/>
      <c r="C6" s="8"/>
      <c r="D6" s="8"/>
      <c r="E6" s="8"/>
      <c r="F6" s="8"/>
      <c r="G6" s="8"/>
    </row>
    <row r="7" spans="1:7" ht="14.45">
      <c r="A7" s="233" t="s">
        <v>53</v>
      </c>
      <c r="B7" s="235" t="s">
        <v>54</v>
      </c>
      <c r="C7" s="237"/>
      <c r="D7" s="237"/>
      <c r="E7" s="237"/>
      <c r="F7" s="237"/>
      <c r="G7" s="237"/>
    </row>
    <row r="8" spans="1:7" ht="29.1">
      <c r="A8" s="234"/>
      <c r="B8" s="236"/>
      <c r="C8" s="16" t="s">
        <v>154</v>
      </c>
      <c r="D8" s="16" t="s">
        <v>155</v>
      </c>
      <c r="E8" s="16" t="s">
        <v>156</v>
      </c>
      <c r="F8" s="15" t="s">
        <v>157</v>
      </c>
      <c r="G8" s="16" t="s">
        <v>158</v>
      </c>
    </row>
    <row r="9" spans="1:7" ht="14.45">
      <c r="A9" s="1">
        <v>1</v>
      </c>
      <c r="B9" s="2" t="s">
        <v>67</v>
      </c>
      <c r="C9" s="171">
        <v>158</v>
      </c>
      <c r="D9" s="171">
        <v>156</v>
      </c>
      <c r="E9" s="171">
        <v>156</v>
      </c>
      <c r="F9" s="171">
        <v>151</v>
      </c>
      <c r="G9" s="171">
        <v>142</v>
      </c>
    </row>
    <row r="10" spans="1:7" ht="14.45">
      <c r="A10" s="3">
        <v>2</v>
      </c>
      <c r="B10" s="4" t="s">
        <v>68</v>
      </c>
      <c r="C10" s="172">
        <v>274</v>
      </c>
      <c r="D10" s="172">
        <v>271</v>
      </c>
      <c r="E10" s="172">
        <v>251</v>
      </c>
      <c r="F10" s="172">
        <v>215</v>
      </c>
      <c r="G10" s="172">
        <v>144</v>
      </c>
    </row>
    <row r="11" spans="1:7" ht="14.45">
      <c r="A11" s="1">
        <v>3</v>
      </c>
      <c r="B11" s="2" t="s">
        <v>69</v>
      </c>
      <c r="C11" s="171">
        <v>162</v>
      </c>
      <c r="D11" s="171">
        <v>160</v>
      </c>
      <c r="E11" s="171">
        <v>155</v>
      </c>
      <c r="F11" s="171">
        <v>135</v>
      </c>
      <c r="G11" s="171">
        <v>100</v>
      </c>
    </row>
    <row r="12" spans="1:7" ht="14.45">
      <c r="A12" s="3">
        <v>4</v>
      </c>
      <c r="B12" s="4" t="s">
        <v>70</v>
      </c>
      <c r="C12" s="172">
        <v>193</v>
      </c>
      <c r="D12" s="172">
        <v>176</v>
      </c>
      <c r="E12" s="172">
        <v>174</v>
      </c>
      <c r="F12" s="172">
        <v>133</v>
      </c>
      <c r="G12" s="172">
        <v>144</v>
      </c>
    </row>
    <row r="13" spans="1:7" ht="14.45">
      <c r="A13" s="1">
        <v>5</v>
      </c>
      <c r="B13" s="2" t="s">
        <v>71</v>
      </c>
      <c r="C13" s="171">
        <v>319</v>
      </c>
      <c r="D13" s="171">
        <v>319</v>
      </c>
      <c r="E13" s="171">
        <v>306</v>
      </c>
      <c r="F13" s="171">
        <v>251</v>
      </c>
      <c r="G13" s="171">
        <v>183</v>
      </c>
    </row>
    <row r="14" spans="1:7" ht="14.45">
      <c r="A14" s="3">
        <v>6</v>
      </c>
      <c r="B14" s="4" t="s">
        <v>72</v>
      </c>
      <c r="C14" s="172">
        <v>189</v>
      </c>
      <c r="D14" s="172">
        <v>190</v>
      </c>
      <c r="E14" s="172">
        <v>182</v>
      </c>
      <c r="F14" s="172">
        <v>151</v>
      </c>
      <c r="G14" s="172">
        <v>103</v>
      </c>
    </row>
    <row r="15" spans="1:7" ht="14.45">
      <c r="A15" s="1">
        <v>7</v>
      </c>
      <c r="B15" s="2" t="s">
        <v>73</v>
      </c>
      <c r="C15" s="171">
        <v>60</v>
      </c>
      <c r="D15" s="171">
        <v>60</v>
      </c>
      <c r="E15" s="171">
        <v>58</v>
      </c>
      <c r="F15" s="171">
        <v>43</v>
      </c>
      <c r="G15" s="171">
        <v>39</v>
      </c>
    </row>
    <row r="16" spans="1:7" ht="14.45">
      <c r="A16" s="3">
        <v>8</v>
      </c>
      <c r="B16" s="4" t="s">
        <v>74</v>
      </c>
      <c r="C16" s="172">
        <v>46</v>
      </c>
      <c r="D16" s="172">
        <v>46</v>
      </c>
      <c r="E16" s="172">
        <v>43</v>
      </c>
      <c r="F16" s="172">
        <v>31</v>
      </c>
      <c r="G16" s="172">
        <v>32</v>
      </c>
    </row>
    <row r="17" spans="1:7" ht="14.45">
      <c r="A17" s="1">
        <v>9</v>
      </c>
      <c r="B17" s="2" t="s">
        <v>75</v>
      </c>
      <c r="C17" s="171">
        <v>38</v>
      </c>
      <c r="D17" s="171">
        <v>38</v>
      </c>
      <c r="E17" s="171">
        <v>37</v>
      </c>
      <c r="F17" s="171">
        <v>36</v>
      </c>
      <c r="G17" s="171">
        <v>28</v>
      </c>
    </row>
    <row r="18" spans="1:7" ht="14.45">
      <c r="A18" s="3">
        <v>10</v>
      </c>
      <c r="B18" s="4" t="s">
        <v>76</v>
      </c>
      <c r="C18" s="172">
        <v>199</v>
      </c>
      <c r="D18" s="172">
        <v>200</v>
      </c>
      <c r="E18" s="172">
        <v>191</v>
      </c>
      <c r="F18" s="172">
        <v>173</v>
      </c>
      <c r="G18" s="172">
        <v>153</v>
      </c>
    </row>
    <row r="19" spans="1:7" ht="14.45">
      <c r="A19" s="1">
        <v>11</v>
      </c>
      <c r="B19" s="2" t="s">
        <v>77</v>
      </c>
      <c r="C19" s="171">
        <v>489</v>
      </c>
      <c r="D19" s="171">
        <v>471</v>
      </c>
      <c r="E19" s="171">
        <v>460</v>
      </c>
      <c r="F19" s="171">
        <v>350</v>
      </c>
      <c r="G19" s="171">
        <v>339</v>
      </c>
    </row>
    <row r="20" spans="1:7" ht="14.45">
      <c r="A20" s="3">
        <v>12</v>
      </c>
      <c r="B20" s="4" t="s">
        <v>78</v>
      </c>
      <c r="C20" s="172">
        <v>1503</v>
      </c>
      <c r="D20" s="172">
        <v>1495</v>
      </c>
      <c r="E20" s="172">
        <v>1446</v>
      </c>
      <c r="F20" s="172">
        <v>1231</v>
      </c>
      <c r="G20" s="172">
        <v>1074</v>
      </c>
    </row>
    <row r="21" spans="1:7" ht="14.45">
      <c r="A21" s="1">
        <v>13</v>
      </c>
      <c r="B21" s="2" t="s">
        <v>148</v>
      </c>
      <c r="C21" s="171">
        <v>1171</v>
      </c>
      <c r="D21" s="171">
        <v>1166</v>
      </c>
      <c r="E21" s="171">
        <v>1133</v>
      </c>
      <c r="F21" s="171">
        <v>961</v>
      </c>
      <c r="G21" s="171">
        <v>712</v>
      </c>
    </row>
    <row r="22" spans="1:7" ht="14.45">
      <c r="A22" s="3">
        <v>14</v>
      </c>
      <c r="B22" s="4" t="s">
        <v>80</v>
      </c>
      <c r="C22" s="172">
        <v>1198</v>
      </c>
      <c r="D22" s="172">
        <v>1188</v>
      </c>
      <c r="E22" s="172">
        <v>1156</v>
      </c>
      <c r="F22" s="172">
        <v>958</v>
      </c>
      <c r="G22" s="172">
        <v>816</v>
      </c>
    </row>
    <row r="23" spans="1:7" ht="14.45">
      <c r="A23" s="1">
        <v>15</v>
      </c>
      <c r="B23" s="2" t="s">
        <v>81</v>
      </c>
      <c r="C23" s="171">
        <v>3095</v>
      </c>
      <c r="D23" s="171">
        <v>3074</v>
      </c>
      <c r="E23" s="171">
        <v>2911</v>
      </c>
      <c r="F23" s="171">
        <v>2396</v>
      </c>
      <c r="G23" s="171">
        <v>2130</v>
      </c>
    </row>
    <row r="24" spans="1:7" ht="14.45">
      <c r="A24" s="3">
        <v>16</v>
      </c>
      <c r="B24" s="4" t="s">
        <v>82</v>
      </c>
      <c r="C24" s="172">
        <v>457</v>
      </c>
      <c r="D24" s="172">
        <v>447</v>
      </c>
      <c r="E24" s="172">
        <v>430</v>
      </c>
      <c r="F24" s="172">
        <v>390</v>
      </c>
      <c r="G24" s="172">
        <v>351</v>
      </c>
    </row>
    <row r="25" spans="1:7" ht="14.45">
      <c r="A25" s="1">
        <v>17</v>
      </c>
      <c r="B25" s="2" t="s">
        <v>83</v>
      </c>
      <c r="C25" s="171">
        <v>830</v>
      </c>
      <c r="D25" s="171">
        <v>829</v>
      </c>
      <c r="E25" s="171">
        <v>812</v>
      </c>
      <c r="F25" s="171">
        <v>771</v>
      </c>
      <c r="G25" s="171">
        <v>392</v>
      </c>
    </row>
    <row r="26" spans="1:7" ht="14.45">
      <c r="A26" s="3">
        <v>18</v>
      </c>
      <c r="B26" s="4" t="s">
        <v>84</v>
      </c>
      <c r="C26" s="172">
        <v>173</v>
      </c>
      <c r="D26" s="172">
        <v>169</v>
      </c>
      <c r="E26" s="172">
        <v>149</v>
      </c>
      <c r="F26" s="172">
        <v>155</v>
      </c>
      <c r="G26" s="172">
        <v>115</v>
      </c>
    </row>
    <row r="27" spans="1:7" ht="14.45">
      <c r="A27" s="1">
        <v>19</v>
      </c>
      <c r="B27" s="2" t="s">
        <v>85</v>
      </c>
      <c r="C27" s="171">
        <v>66</v>
      </c>
      <c r="D27" s="171">
        <v>72</v>
      </c>
      <c r="E27" s="171">
        <v>69</v>
      </c>
      <c r="F27" s="171">
        <v>51</v>
      </c>
      <c r="G27" s="171">
        <v>55</v>
      </c>
    </row>
    <row r="28" spans="1:7" ht="14.45">
      <c r="A28" s="3">
        <v>20</v>
      </c>
      <c r="B28" s="4" t="s">
        <v>86</v>
      </c>
      <c r="C28" s="172">
        <v>91</v>
      </c>
      <c r="D28" s="172">
        <v>90</v>
      </c>
      <c r="E28" s="172">
        <v>83</v>
      </c>
      <c r="F28" s="172">
        <v>69</v>
      </c>
      <c r="G28" s="172">
        <v>65</v>
      </c>
    </row>
    <row r="29" spans="1:7" ht="14.45">
      <c r="A29" s="1">
        <v>21</v>
      </c>
      <c r="B29" s="2" t="s">
        <v>87</v>
      </c>
      <c r="C29" s="171">
        <v>129</v>
      </c>
      <c r="D29" s="171">
        <v>131</v>
      </c>
      <c r="E29" s="171">
        <v>129</v>
      </c>
      <c r="F29" s="171">
        <v>105</v>
      </c>
      <c r="G29" s="171">
        <v>90</v>
      </c>
    </row>
    <row r="30" spans="1:7" ht="14.45">
      <c r="A30" s="3">
        <v>22</v>
      </c>
      <c r="B30" s="4" t="s">
        <v>88</v>
      </c>
      <c r="C30" s="172">
        <v>58</v>
      </c>
      <c r="D30" s="172">
        <v>58</v>
      </c>
      <c r="E30" s="172">
        <v>58</v>
      </c>
      <c r="F30" s="172">
        <v>42</v>
      </c>
      <c r="G30" s="172">
        <v>44</v>
      </c>
    </row>
    <row r="31" spans="1:7" ht="14.45">
      <c r="A31" s="1">
        <v>23</v>
      </c>
      <c r="B31" s="2" t="s">
        <v>89</v>
      </c>
      <c r="C31" s="171">
        <v>254</v>
      </c>
      <c r="D31" s="171">
        <v>254</v>
      </c>
      <c r="E31" s="171">
        <v>242</v>
      </c>
      <c r="F31" s="171">
        <v>225</v>
      </c>
      <c r="G31" s="171">
        <v>154</v>
      </c>
    </row>
    <row r="32" spans="1:7" ht="14.45">
      <c r="A32" s="3">
        <v>24</v>
      </c>
      <c r="B32" s="4" t="s">
        <v>90</v>
      </c>
      <c r="C32" s="172">
        <v>80</v>
      </c>
      <c r="D32" s="172">
        <v>81</v>
      </c>
      <c r="E32" s="172">
        <v>81</v>
      </c>
      <c r="F32" s="172">
        <v>68</v>
      </c>
      <c r="G32" s="172">
        <v>59</v>
      </c>
    </row>
    <row r="33" spans="1:7" ht="14.45">
      <c r="A33" s="1">
        <v>25</v>
      </c>
      <c r="B33" s="2" t="s">
        <v>91</v>
      </c>
      <c r="C33" s="171">
        <v>22</v>
      </c>
      <c r="D33" s="171">
        <v>23</v>
      </c>
      <c r="E33" s="171">
        <v>23</v>
      </c>
      <c r="F33" s="171">
        <v>18</v>
      </c>
      <c r="G33" s="171">
        <v>19</v>
      </c>
    </row>
    <row r="34" spans="1:7" ht="14.45">
      <c r="A34" s="3">
        <v>26</v>
      </c>
      <c r="B34" s="4" t="s">
        <v>92</v>
      </c>
      <c r="C34" s="172">
        <v>319</v>
      </c>
      <c r="D34" s="172">
        <v>320</v>
      </c>
      <c r="E34" s="172">
        <v>300</v>
      </c>
      <c r="F34" s="172">
        <v>257</v>
      </c>
      <c r="G34" s="172">
        <v>263</v>
      </c>
    </row>
    <row r="35" spans="1:7" ht="14.45">
      <c r="A35" s="1">
        <v>27</v>
      </c>
      <c r="B35" s="2" t="s">
        <v>93</v>
      </c>
      <c r="C35" s="171">
        <v>158</v>
      </c>
      <c r="D35" s="171">
        <v>159</v>
      </c>
      <c r="E35" s="171">
        <v>156</v>
      </c>
      <c r="F35" s="171">
        <v>146</v>
      </c>
      <c r="G35" s="171">
        <v>144</v>
      </c>
    </row>
    <row r="36" spans="1:7" ht="14.45">
      <c r="A36" s="3">
        <v>28</v>
      </c>
      <c r="B36" s="4" t="s">
        <v>94</v>
      </c>
      <c r="C36" s="172">
        <v>33</v>
      </c>
      <c r="D36" s="172">
        <v>34</v>
      </c>
      <c r="E36" s="172">
        <v>32</v>
      </c>
      <c r="F36" s="172">
        <v>25</v>
      </c>
      <c r="G36" s="172">
        <v>21</v>
      </c>
    </row>
    <row r="37" spans="1:7" ht="14.45">
      <c r="A37" s="1">
        <v>29</v>
      </c>
      <c r="B37" s="2" t="s">
        <v>95</v>
      </c>
      <c r="C37" s="171">
        <v>69</v>
      </c>
      <c r="D37" s="171">
        <v>70</v>
      </c>
      <c r="E37" s="171">
        <v>68</v>
      </c>
      <c r="F37" s="171">
        <v>54</v>
      </c>
      <c r="G37" s="171">
        <v>50</v>
      </c>
    </row>
    <row r="38" spans="1:7" ht="14.45">
      <c r="A38" s="3">
        <v>30</v>
      </c>
      <c r="B38" s="4" t="s">
        <v>96</v>
      </c>
      <c r="C38" s="172">
        <v>22</v>
      </c>
      <c r="D38" s="172">
        <v>23</v>
      </c>
      <c r="E38" s="172">
        <v>19</v>
      </c>
      <c r="F38" s="172">
        <v>17</v>
      </c>
      <c r="G38" s="172">
        <v>14</v>
      </c>
    </row>
    <row r="39" spans="1:7" ht="14.45">
      <c r="A39" s="1">
        <v>31</v>
      </c>
      <c r="B39" s="2" t="s">
        <v>97</v>
      </c>
      <c r="C39" s="171">
        <v>30</v>
      </c>
      <c r="D39" s="171">
        <v>32</v>
      </c>
      <c r="E39" s="171">
        <v>32</v>
      </c>
      <c r="F39" s="171">
        <v>25</v>
      </c>
      <c r="G39" s="171">
        <v>24</v>
      </c>
    </row>
    <row r="40" spans="1:7" ht="14.45">
      <c r="A40" s="3">
        <v>32</v>
      </c>
      <c r="B40" s="4" t="s">
        <v>98</v>
      </c>
      <c r="C40" s="172">
        <v>17</v>
      </c>
      <c r="D40" s="172">
        <v>18</v>
      </c>
      <c r="E40" s="172">
        <v>18</v>
      </c>
      <c r="F40" s="172">
        <v>13</v>
      </c>
      <c r="G40" s="172">
        <v>13</v>
      </c>
    </row>
    <row r="41" spans="1:7" ht="14.45">
      <c r="A41" s="1">
        <v>33</v>
      </c>
      <c r="B41" s="2" t="s">
        <v>99</v>
      </c>
      <c r="C41" s="171">
        <v>73</v>
      </c>
      <c r="D41" s="171">
        <v>80</v>
      </c>
      <c r="E41" s="171">
        <v>71</v>
      </c>
      <c r="F41" s="171">
        <v>63</v>
      </c>
      <c r="G41" s="171">
        <v>42</v>
      </c>
    </row>
    <row r="42" spans="1:7" ht="14.45">
      <c r="A42" s="3">
        <v>34</v>
      </c>
      <c r="B42" s="4" t="s">
        <v>100</v>
      </c>
      <c r="C42" s="172">
        <v>18</v>
      </c>
      <c r="D42" s="172">
        <v>20</v>
      </c>
      <c r="E42" s="172">
        <v>17</v>
      </c>
      <c r="F42" s="172">
        <v>15</v>
      </c>
      <c r="G42" s="172">
        <v>12</v>
      </c>
    </row>
    <row r="43" spans="1:7" ht="14.45">
      <c r="A43" s="1">
        <v>35</v>
      </c>
      <c r="B43" s="2" t="s">
        <v>101</v>
      </c>
      <c r="C43" s="171">
        <v>5</v>
      </c>
      <c r="D43" s="171">
        <v>6</v>
      </c>
      <c r="E43" s="171">
        <v>5</v>
      </c>
      <c r="F43" s="171">
        <v>5</v>
      </c>
      <c r="G43" s="171">
        <v>3</v>
      </c>
    </row>
    <row r="44" spans="1:7" ht="14.45">
      <c r="A44" s="3">
        <v>36</v>
      </c>
      <c r="B44" s="4" t="s">
        <v>102</v>
      </c>
      <c r="C44" s="172">
        <v>7</v>
      </c>
      <c r="D44" s="172">
        <v>7</v>
      </c>
      <c r="E44" s="172">
        <v>6</v>
      </c>
      <c r="F44" s="172">
        <v>6</v>
      </c>
      <c r="G44" s="172">
        <v>2</v>
      </c>
    </row>
    <row r="45" spans="1:7" ht="14.45">
      <c r="A45" s="1">
        <v>37</v>
      </c>
      <c r="B45" s="2" t="s">
        <v>103</v>
      </c>
      <c r="C45" s="171">
        <v>1</v>
      </c>
      <c r="D45" s="171">
        <v>2</v>
      </c>
      <c r="E45" s="171">
        <v>1</v>
      </c>
      <c r="F45" s="171">
        <v>1</v>
      </c>
      <c r="G45" s="171">
        <v>0</v>
      </c>
    </row>
    <row r="46" spans="1:7" ht="14.45">
      <c r="A46" s="3">
        <v>38</v>
      </c>
      <c r="B46" s="4" t="s">
        <v>104</v>
      </c>
      <c r="C46" s="172">
        <v>15</v>
      </c>
      <c r="D46" s="172">
        <v>16</v>
      </c>
      <c r="E46" s="172">
        <v>14</v>
      </c>
      <c r="F46" s="172">
        <v>12</v>
      </c>
      <c r="G46" s="172">
        <v>11</v>
      </c>
    </row>
    <row r="47" spans="1:7" ht="14.45">
      <c r="A47" s="1">
        <v>39</v>
      </c>
      <c r="B47" s="2" t="s">
        <v>105</v>
      </c>
      <c r="C47" s="171">
        <v>1532</v>
      </c>
      <c r="D47" s="171">
        <v>1532</v>
      </c>
      <c r="E47" s="171">
        <v>1516</v>
      </c>
      <c r="F47" s="171">
        <v>1122</v>
      </c>
      <c r="G47" s="171">
        <v>1217</v>
      </c>
    </row>
    <row r="48" spans="1:7" ht="14.45">
      <c r="A48" s="3">
        <v>40</v>
      </c>
      <c r="B48" s="4" t="s">
        <v>106</v>
      </c>
      <c r="C48" s="172">
        <v>4</v>
      </c>
      <c r="D48" s="172">
        <v>7</v>
      </c>
      <c r="E48" s="172">
        <v>4</v>
      </c>
      <c r="F48" s="172">
        <v>2</v>
      </c>
      <c r="G48" s="172">
        <v>1</v>
      </c>
    </row>
    <row r="49" spans="1:7" ht="14.45">
      <c r="A49" s="419" t="s">
        <v>107</v>
      </c>
      <c r="B49" s="420"/>
      <c r="C49" s="5">
        <f>SUM(C9:C48)</f>
        <v>13557</v>
      </c>
      <c r="D49" s="5">
        <f t="shared" ref="D49:G49" si="0">SUM(D9:D48)</f>
        <v>13490</v>
      </c>
      <c r="E49" s="5">
        <f t="shared" si="0"/>
        <v>12994</v>
      </c>
      <c r="F49" s="5">
        <f t="shared" si="0"/>
        <v>10872</v>
      </c>
      <c r="G49" s="5">
        <f t="shared" si="0"/>
        <v>9300</v>
      </c>
    </row>
    <row r="50" spans="1:7">
      <c r="A50" s="202" t="s">
        <v>143</v>
      </c>
    </row>
    <row r="51" spans="1:7">
      <c r="A51" s="203" t="s">
        <v>159</v>
      </c>
    </row>
    <row r="52" spans="1:7">
      <c r="A52" s="202" t="s">
        <v>150</v>
      </c>
    </row>
    <row r="53" spans="1:7">
      <c r="A53" s="202"/>
    </row>
  </sheetData>
  <mergeCells count="4">
    <mergeCell ref="A7:A8"/>
    <mergeCell ref="B7:B8"/>
    <mergeCell ref="C7:G7"/>
    <mergeCell ref="A49:B4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2573A-5AD8-4642-9FE5-1D94428B6350}">
  <sheetPr>
    <tabColor rgb="FFC00000"/>
  </sheetPr>
  <dimension ref="A1:N52"/>
  <sheetViews>
    <sheetView showGridLines="0" topLeftCell="T1" zoomScale="95" workbookViewId="0"/>
  </sheetViews>
  <sheetFormatPr defaultColWidth="8.85546875" defaultRowHeight="14.1"/>
  <cols>
    <col min="2" max="2" width="29.85546875" bestFit="1" customWidth="1"/>
    <col min="3" max="3" width="12.85546875" customWidth="1"/>
    <col min="4" max="4" width="9.7109375" customWidth="1"/>
    <col min="5" max="5" width="18.140625" customWidth="1"/>
    <col min="6" max="6" width="15" customWidth="1"/>
    <col min="7" max="7" width="13.140625" customWidth="1"/>
    <col min="8" max="8" width="12.85546875" customWidth="1"/>
    <col min="9" max="9" width="21" customWidth="1"/>
    <col min="10" max="10" width="22" customWidth="1"/>
    <col min="11" max="11" width="21.7109375" customWidth="1"/>
    <col min="12" max="12" width="16" customWidth="1"/>
    <col min="13" max="13" width="22.42578125" customWidth="1"/>
    <col min="14" max="14" width="12.42578125" customWidth="1"/>
  </cols>
  <sheetData>
    <row r="1" spans="1:14">
      <c r="A1" s="12" t="s">
        <v>160</v>
      </c>
      <c r="B1" s="7"/>
      <c r="C1" s="8"/>
      <c r="D1" s="8"/>
      <c r="E1" s="8"/>
      <c r="F1" s="8"/>
      <c r="G1" s="8"/>
      <c r="H1" s="8"/>
      <c r="I1" s="8"/>
      <c r="J1" s="8"/>
      <c r="K1" s="8"/>
      <c r="L1" s="8"/>
      <c r="M1" s="9" t="s">
        <v>137</v>
      </c>
      <c r="N1" s="69" t="s">
        <v>51</v>
      </c>
    </row>
    <row r="2" spans="1:14" ht="3" customHeight="1">
      <c r="A2" s="56"/>
      <c r="B2" s="57"/>
      <c r="C2" s="58"/>
      <c r="D2" s="58"/>
      <c r="E2" s="58"/>
      <c r="F2" s="58"/>
      <c r="G2" s="58"/>
      <c r="H2" s="58"/>
      <c r="I2" s="58"/>
      <c r="J2" s="58"/>
      <c r="K2" s="58"/>
      <c r="L2" s="58"/>
      <c r="M2" s="58"/>
      <c r="N2" s="58"/>
    </row>
    <row r="3" spans="1:14">
      <c r="A3" s="7"/>
      <c r="B3" s="7"/>
      <c r="C3" s="8"/>
      <c r="D3" s="8"/>
      <c r="E3" s="8"/>
      <c r="F3" s="8"/>
      <c r="G3" s="8"/>
      <c r="H3" s="8"/>
      <c r="I3" s="8"/>
      <c r="J3" s="8"/>
      <c r="K3" s="8"/>
      <c r="L3" s="8"/>
      <c r="M3" s="8"/>
      <c r="N3" s="8"/>
    </row>
    <row r="4" spans="1:14" ht="23.1">
      <c r="A4" s="11" t="s">
        <v>27</v>
      </c>
      <c r="B4" s="11"/>
      <c r="C4" s="8"/>
      <c r="D4" s="8"/>
      <c r="E4" s="8"/>
      <c r="F4" s="8"/>
      <c r="G4" s="8"/>
      <c r="H4" s="8"/>
      <c r="I4" s="8"/>
      <c r="J4" s="8"/>
      <c r="K4" s="8"/>
      <c r="L4" s="8"/>
      <c r="M4" s="8"/>
      <c r="N4" s="8"/>
    </row>
    <row r="5" spans="1:14" ht="17.45">
      <c r="A5" s="13"/>
      <c r="B5" s="7"/>
      <c r="C5" s="8"/>
      <c r="D5" s="8"/>
      <c r="E5" s="8"/>
      <c r="F5" s="8"/>
      <c r="G5" s="8"/>
      <c r="H5" s="8"/>
      <c r="I5" s="8"/>
      <c r="J5" s="8"/>
      <c r="K5" s="8"/>
      <c r="L5" s="8"/>
      <c r="M5" s="8"/>
      <c r="N5" s="8"/>
    </row>
    <row r="6" spans="1:14">
      <c r="A6" s="7" t="s">
        <v>138</v>
      </c>
      <c r="B6" s="7"/>
      <c r="C6" s="8"/>
      <c r="D6" s="8"/>
      <c r="E6" s="8"/>
      <c r="F6" s="8"/>
      <c r="G6" s="8"/>
      <c r="H6" s="8"/>
      <c r="I6" s="8"/>
      <c r="J6" s="8"/>
      <c r="K6" s="8"/>
      <c r="L6" s="8"/>
      <c r="M6" s="8"/>
      <c r="N6" s="8"/>
    </row>
    <row r="7" spans="1:14" ht="14.45" customHeight="1">
      <c r="A7" s="233" t="s">
        <v>53</v>
      </c>
      <c r="B7" s="235" t="s">
        <v>54</v>
      </c>
      <c r="C7" s="237" t="s">
        <v>161</v>
      </c>
      <c r="D7" s="237"/>
      <c r="E7" s="237"/>
      <c r="F7" s="237"/>
      <c r="G7" s="237"/>
      <c r="H7" s="237"/>
      <c r="I7" s="237"/>
      <c r="J7" s="237"/>
      <c r="K7" s="237"/>
      <c r="L7" s="237"/>
      <c r="M7" s="237"/>
      <c r="N7" s="237"/>
    </row>
    <row r="8" spans="1:14" ht="14.45" customHeight="1">
      <c r="A8" s="234"/>
      <c r="B8" s="236"/>
      <c r="C8" s="66" t="s">
        <v>162</v>
      </c>
      <c r="D8" s="66" t="s">
        <v>163</v>
      </c>
      <c r="E8" s="66" t="s">
        <v>164</v>
      </c>
      <c r="F8" s="66" t="s">
        <v>165</v>
      </c>
      <c r="G8" s="66" t="s">
        <v>166</v>
      </c>
      <c r="H8" s="66" t="s">
        <v>167</v>
      </c>
      <c r="I8" s="66" t="s">
        <v>168</v>
      </c>
      <c r="J8" s="66" t="s">
        <v>169</v>
      </c>
      <c r="K8" s="66" t="s">
        <v>170</v>
      </c>
      <c r="L8" s="66" t="s">
        <v>171</v>
      </c>
      <c r="M8" s="66" t="s">
        <v>172</v>
      </c>
      <c r="N8" s="66" t="s">
        <v>173</v>
      </c>
    </row>
    <row r="9" spans="1:14" ht="14.45">
      <c r="A9" s="1">
        <v>1</v>
      </c>
      <c r="B9" s="2" t="s">
        <v>67</v>
      </c>
      <c r="C9" s="171">
        <v>142</v>
      </c>
      <c r="D9" s="171">
        <v>128</v>
      </c>
      <c r="E9" s="171">
        <v>22</v>
      </c>
      <c r="F9" s="171">
        <v>6</v>
      </c>
      <c r="G9" s="171">
        <v>0</v>
      </c>
      <c r="H9" s="171">
        <v>1</v>
      </c>
      <c r="I9" s="171">
        <v>0</v>
      </c>
      <c r="J9" s="171">
        <v>0</v>
      </c>
      <c r="K9" s="171">
        <v>0</v>
      </c>
      <c r="L9" s="171">
        <v>3</v>
      </c>
      <c r="M9" s="171">
        <v>0</v>
      </c>
      <c r="N9" s="171">
        <v>0</v>
      </c>
    </row>
    <row r="10" spans="1:14" ht="14.45">
      <c r="A10" s="3">
        <v>2</v>
      </c>
      <c r="B10" s="4" t="s">
        <v>68</v>
      </c>
      <c r="C10" s="172">
        <v>144</v>
      </c>
      <c r="D10" s="172">
        <v>67</v>
      </c>
      <c r="E10" s="172">
        <v>117</v>
      </c>
      <c r="F10" s="172">
        <v>25</v>
      </c>
      <c r="G10" s="172">
        <v>1</v>
      </c>
      <c r="H10" s="172">
        <v>20</v>
      </c>
      <c r="I10" s="172">
        <v>40</v>
      </c>
      <c r="J10" s="172">
        <v>0</v>
      </c>
      <c r="K10" s="172">
        <v>0</v>
      </c>
      <c r="L10" s="172">
        <v>9</v>
      </c>
      <c r="M10" s="172">
        <v>0</v>
      </c>
      <c r="N10" s="172">
        <v>0</v>
      </c>
    </row>
    <row r="11" spans="1:14" ht="14.45">
      <c r="A11" s="1">
        <v>3</v>
      </c>
      <c r="B11" s="2" t="s">
        <v>69</v>
      </c>
      <c r="C11" s="171">
        <v>100</v>
      </c>
      <c r="D11" s="171">
        <v>28</v>
      </c>
      <c r="E11" s="171">
        <v>125</v>
      </c>
      <c r="F11" s="171">
        <v>3</v>
      </c>
      <c r="G11" s="171">
        <v>0</v>
      </c>
      <c r="H11" s="171">
        <v>2</v>
      </c>
      <c r="I11" s="171">
        <v>0</v>
      </c>
      <c r="J11" s="171">
        <v>0</v>
      </c>
      <c r="K11" s="171">
        <v>0</v>
      </c>
      <c r="L11" s="171">
        <v>0</v>
      </c>
      <c r="M11" s="171">
        <v>2</v>
      </c>
      <c r="N11" s="171">
        <v>1</v>
      </c>
    </row>
    <row r="12" spans="1:14" ht="14.45">
      <c r="A12" s="3">
        <v>4</v>
      </c>
      <c r="B12" s="4" t="s">
        <v>70</v>
      </c>
      <c r="C12" s="172">
        <v>144</v>
      </c>
      <c r="D12" s="172">
        <v>44</v>
      </c>
      <c r="E12" s="172">
        <v>130</v>
      </c>
      <c r="F12" s="172">
        <v>5</v>
      </c>
      <c r="G12" s="172">
        <v>1</v>
      </c>
      <c r="H12" s="172">
        <v>4</v>
      </c>
      <c r="I12" s="172">
        <v>3</v>
      </c>
      <c r="J12" s="172">
        <v>0</v>
      </c>
      <c r="K12" s="172">
        <v>0</v>
      </c>
      <c r="L12" s="172">
        <v>4</v>
      </c>
      <c r="M12" s="172">
        <v>0</v>
      </c>
      <c r="N12" s="172">
        <v>1</v>
      </c>
    </row>
    <row r="13" spans="1:14" ht="14.45">
      <c r="A13" s="1">
        <v>5</v>
      </c>
      <c r="B13" s="2" t="s">
        <v>71</v>
      </c>
      <c r="C13" s="171">
        <v>183</v>
      </c>
      <c r="D13" s="171">
        <v>58</v>
      </c>
      <c r="E13" s="171">
        <v>185</v>
      </c>
      <c r="F13" s="171">
        <v>16</v>
      </c>
      <c r="G13" s="171">
        <v>1</v>
      </c>
      <c r="H13" s="171">
        <v>16</v>
      </c>
      <c r="I13" s="171">
        <v>40</v>
      </c>
      <c r="J13" s="171">
        <v>0</v>
      </c>
      <c r="K13" s="171">
        <v>0</v>
      </c>
      <c r="L13" s="171">
        <v>3</v>
      </c>
      <c r="M13" s="171">
        <v>0</v>
      </c>
      <c r="N13" s="171">
        <v>6</v>
      </c>
    </row>
    <row r="14" spans="1:14" ht="14.45">
      <c r="A14" s="3">
        <v>6</v>
      </c>
      <c r="B14" s="4" t="s">
        <v>72</v>
      </c>
      <c r="C14" s="172">
        <v>103</v>
      </c>
      <c r="D14" s="172">
        <v>35</v>
      </c>
      <c r="E14" s="172">
        <v>107</v>
      </c>
      <c r="F14" s="172">
        <v>10</v>
      </c>
      <c r="G14" s="172">
        <v>1</v>
      </c>
      <c r="H14" s="172">
        <v>7</v>
      </c>
      <c r="I14" s="172">
        <v>30</v>
      </c>
      <c r="J14" s="172">
        <v>0</v>
      </c>
      <c r="K14" s="172">
        <v>0</v>
      </c>
      <c r="L14" s="172">
        <v>1</v>
      </c>
      <c r="M14" s="172">
        <v>0</v>
      </c>
      <c r="N14" s="172">
        <v>1</v>
      </c>
    </row>
    <row r="15" spans="1:14" ht="14.45">
      <c r="A15" s="1">
        <v>7</v>
      </c>
      <c r="B15" s="2" t="s">
        <v>73</v>
      </c>
      <c r="C15" s="171">
        <v>39</v>
      </c>
      <c r="D15" s="171">
        <v>14</v>
      </c>
      <c r="E15" s="171">
        <v>29</v>
      </c>
      <c r="F15" s="171">
        <v>3</v>
      </c>
      <c r="G15" s="171">
        <v>0</v>
      </c>
      <c r="H15" s="171">
        <v>7</v>
      </c>
      <c r="I15" s="171">
        <v>2</v>
      </c>
      <c r="J15" s="171">
        <v>0</v>
      </c>
      <c r="K15" s="171">
        <v>0</v>
      </c>
      <c r="L15" s="171">
        <v>2</v>
      </c>
      <c r="M15" s="171">
        <v>2</v>
      </c>
      <c r="N15" s="171">
        <v>0</v>
      </c>
    </row>
    <row r="16" spans="1:14" ht="14.45">
      <c r="A16" s="3">
        <v>8</v>
      </c>
      <c r="B16" s="4" t="s">
        <v>74</v>
      </c>
      <c r="C16" s="172">
        <v>32</v>
      </c>
      <c r="D16" s="172">
        <v>7</v>
      </c>
      <c r="E16" s="172">
        <v>16</v>
      </c>
      <c r="F16" s="172">
        <v>10</v>
      </c>
      <c r="G16" s="172">
        <v>0</v>
      </c>
      <c r="H16" s="172">
        <v>7</v>
      </c>
      <c r="I16" s="172">
        <v>4</v>
      </c>
      <c r="J16" s="172">
        <v>0</v>
      </c>
      <c r="K16" s="172">
        <v>0</v>
      </c>
      <c r="L16" s="172">
        <v>3</v>
      </c>
      <c r="M16" s="172">
        <v>0</v>
      </c>
      <c r="N16" s="172">
        <v>0</v>
      </c>
    </row>
    <row r="17" spans="1:14" ht="14.45">
      <c r="A17" s="1">
        <v>9</v>
      </c>
      <c r="B17" s="2" t="s">
        <v>75</v>
      </c>
      <c r="C17" s="171">
        <v>28</v>
      </c>
      <c r="D17" s="171">
        <v>16</v>
      </c>
      <c r="E17" s="171">
        <v>10</v>
      </c>
      <c r="F17" s="171">
        <v>4</v>
      </c>
      <c r="G17" s="171">
        <v>0</v>
      </c>
      <c r="H17" s="171">
        <v>2</v>
      </c>
      <c r="I17" s="171">
        <v>0</v>
      </c>
      <c r="J17" s="171">
        <v>0</v>
      </c>
      <c r="K17" s="171">
        <v>0</v>
      </c>
      <c r="L17" s="171">
        <v>1</v>
      </c>
      <c r="M17" s="171">
        <v>0</v>
      </c>
      <c r="N17" s="171">
        <v>2</v>
      </c>
    </row>
    <row r="18" spans="1:14" ht="14.45">
      <c r="A18" s="3">
        <v>10</v>
      </c>
      <c r="B18" s="4" t="s">
        <v>76</v>
      </c>
      <c r="C18" s="172">
        <v>153</v>
      </c>
      <c r="D18" s="172">
        <v>45</v>
      </c>
      <c r="E18" s="172">
        <v>114</v>
      </c>
      <c r="F18" s="172">
        <v>3</v>
      </c>
      <c r="G18" s="172">
        <v>2</v>
      </c>
      <c r="H18" s="172">
        <v>9</v>
      </c>
      <c r="I18" s="172">
        <v>4</v>
      </c>
      <c r="J18" s="172">
        <v>0</v>
      </c>
      <c r="K18" s="172">
        <v>0</v>
      </c>
      <c r="L18" s="172">
        <v>3</v>
      </c>
      <c r="M18" s="172">
        <v>4</v>
      </c>
      <c r="N18" s="172">
        <v>1</v>
      </c>
    </row>
    <row r="19" spans="1:14" ht="14.45">
      <c r="A19" s="1">
        <v>11</v>
      </c>
      <c r="B19" s="2" t="s">
        <v>77</v>
      </c>
      <c r="C19" s="171">
        <v>339</v>
      </c>
      <c r="D19" s="171">
        <v>158</v>
      </c>
      <c r="E19" s="171">
        <v>189</v>
      </c>
      <c r="F19" s="171">
        <v>29</v>
      </c>
      <c r="G19" s="171">
        <v>16</v>
      </c>
      <c r="H19" s="171">
        <v>38</v>
      </c>
      <c r="I19" s="171">
        <v>11</v>
      </c>
      <c r="J19" s="171">
        <v>0</v>
      </c>
      <c r="K19" s="171">
        <v>4</v>
      </c>
      <c r="L19" s="171">
        <v>24</v>
      </c>
      <c r="M19" s="171">
        <v>9</v>
      </c>
      <c r="N19" s="171">
        <v>5</v>
      </c>
    </row>
    <row r="20" spans="1:14" ht="14.45">
      <c r="A20" s="3">
        <v>12</v>
      </c>
      <c r="B20" s="4" t="s">
        <v>78</v>
      </c>
      <c r="C20" s="172">
        <v>1074</v>
      </c>
      <c r="D20" s="172">
        <v>574</v>
      </c>
      <c r="E20" s="172">
        <v>506</v>
      </c>
      <c r="F20" s="172">
        <v>100</v>
      </c>
      <c r="G20" s="172">
        <v>68</v>
      </c>
      <c r="H20" s="172">
        <v>78</v>
      </c>
      <c r="I20" s="172">
        <v>56</v>
      </c>
      <c r="J20" s="172">
        <v>0</v>
      </c>
      <c r="K20" s="172">
        <v>15</v>
      </c>
      <c r="L20" s="172">
        <v>73</v>
      </c>
      <c r="M20" s="172">
        <v>9</v>
      </c>
      <c r="N20" s="172">
        <v>5</v>
      </c>
    </row>
    <row r="21" spans="1:14" ht="14.45">
      <c r="A21" s="1">
        <v>13</v>
      </c>
      <c r="B21" s="2" t="s">
        <v>148</v>
      </c>
      <c r="C21" s="171">
        <v>712</v>
      </c>
      <c r="D21" s="171">
        <v>171</v>
      </c>
      <c r="E21" s="171">
        <v>877</v>
      </c>
      <c r="F21" s="171">
        <v>35</v>
      </c>
      <c r="G21" s="171">
        <v>3</v>
      </c>
      <c r="H21" s="171">
        <v>34</v>
      </c>
      <c r="I21" s="171">
        <v>29</v>
      </c>
      <c r="J21" s="171">
        <v>0</v>
      </c>
      <c r="K21" s="171">
        <v>0</v>
      </c>
      <c r="L21" s="171">
        <v>22</v>
      </c>
      <c r="M21" s="171">
        <v>4</v>
      </c>
      <c r="N21" s="171">
        <v>3</v>
      </c>
    </row>
    <row r="22" spans="1:14" ht="14.45">
      <c r="A22" s="3">
        <v>14</v>
      </c>
      <c r="B22" s="4" t="s">
        <v>80</v>
      </c>
      <c r="C22" s="172">
        <v>816</v>
      </c>
      <c r="D22" s="172">
        <v>245</v>
      </c>
      <c r="E22" s="172">
        <v>775</v>
      </c>
      <c r="F22" s="172">
        <v>58</v>
      </c>
      <c r="G22" s="172">
        <v>2</v>
      </c>
      <c r="H22" s="172">
        <v>36</v>
      </c>
      <c r="I22" s="172">
        <v>35</v>
      </c>
      <c r="J22" s="172">
        <v>0</v>
      </c>
      <c r="K22" s="172">
        <v>2</v>
      </c>
      <c r="L22" s="172">
        <v>14</v>
      </c>
      <c r="M22" s="172">
        <v>4</v>
      </c>
      <c r="N22" s="172">
        <v>18</v>
      </c>
    </row>
    <row r="23" spans="1:14" ht="14.45">
      <c r="A23" s="1">
        <v>15</v>
      </c>
      <c r="B23" s="2" t="s">
        <v>81</v>
      </c>
      <c r="C23" s="171">
        <v>2130</v>
      </c>
      <c r="D23" s="171">
        <v>1117</v>
      </c>
      <c r="E23" s="171">
        <v>624</v>
      </c>
      <c r="F23" s="171">
        <v>591</v>
      </c>
      <c r="G23" s="171">
        <v>54</v>
      </c>
      <c r="H23" s="171">
        <v>250</v>
      </c>
      <c r="I23" s="171">
        <v>109</v>
      </c>
      <c r="J23" s="171">
        <v>0</v>
      </c>
      <c r="K23" s="171">
        <v>27</v>
      </c>
      <c r="L23" s="171">
        <v>163</v>
      </c>
      <c r="M23" s="171">
        <v>60</v>
      </c>
      <c r="N23" s="171">
        <v>26</v>
      </c>
    </row>
    <row r="24" spans="1:14" ht="14.45">
      <c r="A24" s="3">
        <v>16</v>
      </c>
      <c r="B24" s="4" t="s">
        <v>82</v>
      </c>
      <c r="C24" s="172">
        <v>351</v>
      </c>
      <c r="D24" s="172">
        <v>219</v>
      </c>
      <c r="E24" s="172">
        <v>149</v>
      </c>
      <c r="F24" s="172">
        <v>18</v>
      </c>
      <c r="G24" s="172">
        <v>2</v>
      </c>
      <c r="H24" s="172">
        <v>24</v>
      </c>
      <c r="I24" s="172">
        <v>15</v>
      </c>
      <c r="J24" s="172">
        <v>0</v>
      </c>
      <c r="K24" s="172">
        <v>0</v>
      </c>
      <c r="L24" s="172">
        <v>12</v>
      </c>
      <c r="M24" s="172">
        <v>0</v>
      </c>
      <c r="N24" s="172">
        <v>3</v>
      </c>
    </row>
    <row r="25" spans="1:14" ht="14.45">
      <c r="A25" s="1">
        <v>17</v>
      </c>
      <c r="B25" s="2" t="s">
        <v>83</v>
      </c>
      <c r="C25" s="171">
        <v>392</v>
      </c>
      <c r="D25" s="171">
        <v>457</v>
      </c>
      <c r="E25" s="171">
        <v>330</v>
      </c>
      <c r="F25" s="171">
        <v>7</v>
      </c>
      <c r="G25" s="171">
        <v>3</v>
      </c>
      <c r="H25" s="171">
        <v>12</v>
      </c>
      <c r="I25" s="171">
        <v>12</v>
      </c>
      <c r="J25" s="171">
        <v>0</v>
      </c>
      <c r="K25" s="171">
        <v>2</v>
      </c>
      <c r="L25" s="171">
        <v>1</v>
      </c>
      <c r="M25" s="171">
        <v>3</v>
      </c>
      <c r="N25" s="171">
        <v>4</v>
      </c>
    </row>
    <row r="26" spans="1:14" ht="14.45">
      <c r="A26" s="3">
        <v>18</v>
      </c>
      <c r="B26" s="4" t="s">
        <v>84</v>
      </c>
      <c r="C26" s="172">
        <v>115</v>
      </c>
      <c r="D26" s="172">
        <v>58</v>
      </c>
      <c r="E26" s="172">
        <v>82</v>
      </c>
      <c r="F26" s="172">
        <v>1</v>
      </c>
      <c r="G26" s="172">
        <v>0</v>
      </c>
      <c r="H26" s="172">
        <v>1</v>
      </c>
      <c r="I26" s="172">
        <v>5</v>
      </c>
      <c r="J26" s="172">
        <v>0</v>
      </c>
      <c r="K26" s="172">
        <v>0</v>
      </c>
      <c r="L26" s="172">
        <v>3</v>
      </c>
      <c r="M26" s="172">
        <v>5</v>
      </c>
      <c r="N26" s="172">
        <v>8</v>
      </c>
    </row>
    <row r="27" spans="1:14" ht="14.45">
      <c r="A27" s="1">
        <v>19</v>
      </c>
      <c r="B27" s="2" t="s">
        <v>85</v>
      </c>
      <c r="C27" s="171">
        <v>55</v>
      </c>
      <c r="D27" s="171">
        <v>29</v>
      </c>
      <c r="E27" s="171">
        <v>16</v>
      </c>
      <c r="F27" s="171">
        <v>8</v>
      </c>
      <c r="G27" s="171">
        <v>0</v>
      </c>
      <c r="H27" s="171">
        <v>2</v>
      </c>
      <c r="I27" s="171">
        <v>3</v>
      </c>
      <c r="J27" s="171">
        <v>0</v>
      </c>
      <c r="K27" s="171">
        <v>0</v>
      </c>
      <c r="L27" s="171">
        <v>7</v>
      </c>
      <c r="M27" s="171">
        <v>1</v>
      </c>
      <c r="N27" s="171">
        <v>4</v>
      </c>
    </row>
    <row r="28" spans="1:14" ht="14.45">
      <c r="A28" s="3">
        <v>20</v>
      </c>
      <c r="B28" s="4" t="s">
        <v>86</v>
      </c>
      <c r="C28" s="172">
        <v>65</v>
      </c>
      <c r="D28" s="172">
        <v>48</v>
      </c>
      <c r="E28" s="172">
        <v>28</v>
      </c>
      <c r="F28" s="172">
        <v>4</v>
      </c>
      <c r="G28" s="172">
        <v>0</v>
      </c>
      <c r="H28" s="172">
        <v>1</v>
      </c>
      <c r="I28" s="172">
        <v>2</v>
      </c>
      <c r="J28" s="172">
        <v>0</v>
      </c>
      <c r="K28" s="172">
        <v>0</v>
      </c>
      <c r="L28" s="172">
        <v>4</v>
      </c>
      <c r="M28" s="172">
        <v>2</v>
      </c>
      <c r="N28" s="172">
        <v>3</v>
      </c>
    </row>
    <row r="29" spans="1:14" ht="14.45">
      <c r="A29" s="1">
        <v>21</v>
      </c>
      <c r="B29" s="2" t="s">
        <v>87</v>
      </c>
      <c r="C29" s="171">
        <v>90</v>
      </c>
      <c r="D29" s="171">
        <v>88</v>
      </c>
      <c r="E29" s="171">
        <v>38</v>
      </c>
      <c r="F29" s="171">
        <v>5</v>
      </c>
      <c r="G29" s="171">
        <v>1</v>
      </c>
      <c r="H29" s="171">
        <v>4</v>
      </c>
      <c r="I29" s="171">
        <v>2</v>
      </c>
      <c r="J29" s="171">
        <v>0</v>
      </c>
      <c r="K29" s="171">
        <v>0</v>
      </c>
      <c r="L29" s="171">
        <v>3</v>
      </c>
      <c r="M29" s="171">
        <v>6</v>
      </c>
      <c r="N29" s="171">
        <v>4</v>
      </c>
    </row>
    <row r="30" spans="1:14" ht="14.45">
      <c r="A30" s="3">
        <v>22</v>
      </c>
      <c r="B30" s="4" t="s">
        <v>88</v>
      </c>
      <c r="C30" s="172">
        <v>44</v>
      </c>
      <c r="D30" s="172">
        <v>18</v>
      </c>
      <c r="E30" s="172">
        <v>22</v>
      </c>
      <c r="F30" s="172">
        <v>10</v>
      </c>
      <c r="G30" s="172">
        <v>0</v>
      </c>
      <c r="H30" s="172">
        <v>3</v>
      </c>
      <c r="I30" s="172">
        <v>1</v>
      </c>
      <c r="J30" s="172">
        <v>0</v>
      </c>
      <c r="K30" s="172">
        <v>0</v>
      </c>
      <c r="L30" s="172">
        <v>0</v>
      </c>
      <c r="M30" s="172">
        <v>1</v>
      </c>
      <c r="N30" s="172">
        <v>3</v>
      </c>
    </row>
    <row r="31" spans="1:14" ht="14.45">
      <c r="A31" s="1">
        <v>23</v>
      </c>
      <c r="B31" s="2" t="s">
        <v>89</v>
      </c>
      <c r="C31" s="171">
        <v>154</v>
      </c>
      <c r="D31" s="171">
        <v>190</v>
      </c>
      <c r="E31" s="171">
        <v>24</v>
      </c>
      <c r="F31" s="171">
        <v>4</v>
      </c>
      <c r="G31" s="171">
        <v>2</v>
      </c>
      <c r="H31" s="171">
        <v>12</v>
      </c>
      <c r="I31" s="171">
        <v>10</v>
      </c>
      <c r="J31" s="171">
        <v>0</v>
      </c>
      <c r="K31" s="171">
        <v>0</v>
      </c>
      <c r="L31" s="171">
        <v>4</v>
      </c>
      <c r="M31" s="171">
        <v>4</v>
      </c>
      <c r="N31" s="171">
        <v>6</v>
      </c>
    </row>
    <row r="32" spans="1:14" ht="14.45">
      <c r="A32" s="3">
        <v>24</v>
      </c>
      <c r="B32" s="4" t="s">
        <v>90</v>
      </c>
      <c r="C32" s="172">
        <v>59</v>
      </c>
      <c r="D32" s="172">
        <v>78</v>
      </c>
      <c r="E32" s="172">
        <v>3</v>
      </c>
      <c r="F32" s="172">
        <v>0</v>
      </c>
      <c r="G32" s="172">
        <v>0</v>
      </c>
      <c r="H32" s="172">
        <v>0</v>
      </c>
      <c r="I32" s="172">
        <v>0</v>
      </c>
      <c r="J32" s="172">
        <v>0</v>
      </c>
      <c r="K32" s="172">
        <v>0</v>
      </c>
      <c r="L32" s="172">
        <v>0</v>
      </c>
      <c r="M32" s="172">
        <v>0</v>
      </c>
      <c r="N32" s="172">
        <v>0</v>
      </c>
    </row>
    <row r="33" spans="1:14" ht="14.45">
      <c r="A33" s="1">
        <v>25</v>
      </c>
      <c r="B33" s="2" t="s">
        <v>91</v>
      </c>
      <c r="C33" s="171">
        <v>19</v>
      </c>
      <c r="D33" s="171">
        <v>8</v>
      </c>
      <c r="E33" s="171">
        <v>4</v>
      </c>
      <c r="F33" s="171">
        <v>1</v>
      </c>
      <c r="G33" s="171">
        <v>0</v>
      </c>
      <c r="H33" s="171">
        <v>0</v>
      </c>
      <c r="I33" s="171">
        <v>1</v>
      </c>
      <c r="J33" s="171">
        <v>0</v>
      </c>
      <c r="K33" s="171">
        <v>0</v>
      </c>
      <c r="L33" s="171">
        <v>5</v>
      </c>
      <c r="M33" s="171">
        <v>2</v>
      </c>
      <c r="N33" s="171">
        <v>0</v>
      </c>
    </row>
    <row r="34" spans="1:14" ht="14.45">
      <c r="A34" s="3">
        <v>26</v>
      </c>
      <c r="B34" s="4" t="s">
        <v>92</v>
      </c>
      <c r="C34" s="172">
        <v>263</v>
      </c>
      <c r="D34" s="172">
        <v>63</v>
      </c>
      <c r="E34" s="172">
        <v>190</v>
      </c>
      <c r="F34" s="172">
        <v>16</v>
      </c>
      <c r="G34" s="172">
        <v>5</v>
      </c>
      <c r="H34" s="172">
        <v>13</v>
      </c>
      <c r="I34" s="172">
        <v>4</v>
      </c>
      <c r="J34" s="172">
        <v>0</v>
      </c>
      <c r="K34" s="172">
        <v>0</v>
      </c>
      <c r="L34" s="172">
        <v>11</v>
      </c>
      <c r="M34" s="172">
        <v>5</v>
      </c>
      <c r="N34" s="172">
        <v>8</v>
      </c>
    </row>
    <row r="35" spans="1:14" ht="14.45">
      <c r="A35" s="1">
        <v>27</v>
      </c>
      <c r="B35" s="2" t="s">
        <v>93</v>
      </c>
      <c r="C35" s="171">
        <v>144</v>
      </c>
      <c r="D35" s="171">
        <v>118</v>
      </c>
      <c r="E35" s="171">
        <v>35</v>
      </c>
      <c r="F35" s="171">
        <v>0</v>
      </c>
      <c r="G35" s="171">
        <v>0</v>
      </c>
      <c r="H35" s="171">
        <v>3</v>
      </c>
      <c r="I35" s="171">
        <v>0</v>
      </c>
      <c r="J35" s="171">
        <v>0</v>
      </c>
      <c r="K35" s="171">
        <v>0</v>
      </c>
      <c r="L35" s="171">
        <v>2</v>
      </c>
      <c r="M35" s="171">
        <v>0</v>
      </c>
      <c r="N35" s="171">
        <v>0</v>
      </c>
    </row>
    <row r="36" spans="1:14" ht="14.45">
      <c r="A36" s="3">
        <v>28</v>
      </c>
      <c r="B36" s="4" t="s">
        <v>94</v>
      </c>
      <c r="C36" s="172">
        <v>21</v>
      </c>
      <c r="D36" s="172">
        <v>11</v>
      </c>
      <c r="E36" s="172">
        <v>16</v>
      </c>
      <c r="F36" s="172">
        <v>0</v>
      </c>
      <c r="G36" s="172">
        <v>0</v>
      </c>
      <c r="H36" s="172">
        <v>4</v>
      </c>
      <c r="I36" s="172">
        <v>0</v>
      </c>
      <c r="J36" s="172">
        <v>0</v>
      </c>
      <c r="K36" s="172">
        <v>0</v>
      </c>
      <c r="L36" s="172">
        <v>0</v>
      </c>
      <c r="M36" s="172">
        <v>2</v>
      </c>
      <c r="N36" s="172">
        <v>0</v>
      </c>
    </row>
    <row r="37" spans="1:14" ht="14.45">
      <c r="A37" s="1">
        <v>29</v>
      </c>
      <c r="B37" s="2" t="s">
        <v>95</v>
      </c>
      <c r="C37" s="171">
        <v>50</v>
      </c>
      <c r="D37" s="171">
        <v>13</v>
      </c>
      <c r="E37" s="171">
        <v>38</v>
      </c>
      <c r="F37" s="171">
        <v>1</v>
      </c>
      <c r="G37" s="171">
        <v>0</v>
      </c>
      <c r="H37" s="171">
        <v>5</v>
      </c>
      <c r="I37" s="171">
        <v>0</v>
      </c>
      <c r="J37" s="171">
        <v>0</v>
      </c>
      <c r="K37" s="171">
        <v>0</v>
      </c>
      <c r="L37" s="171">
        <v>8</v>
      </c>
      <c r="M37" s="171">
        <v>2</v>
      </c>
      <c r="N37" s="171">
        <v>0</v>
      </c>
    </row>
    <row r="38" spans="1:14" ht="14.45">
      <c r="A38" s="3">
        <v>30</v>
      </c>
      <c r="B38" s="4" t="s">
        <v>96</v>
      </c>
      <c r="C38" s="172">
        <v>14</v>
      </c>
      <c r="D38" s="172">
        <v>7</v>
      </c>
      <c r="E38" s="172">
        <v>13</v>
      </c>
      <c r="F38" s="172">
        <v>1</v>
      </c>
      <c r="G38" s="172">
        <v>0</v>
      </c>
      <c r="H38" s="172">
        <v>1</v>
      </c>
      <c r="I38" s="172">
        <v>0</v>
      </c>
      <c r="J38" s="172">
        <v>0</v>
      </c>
      <c r="K38" s="172">
        <v>0</v>
      </c>
      <c r="L38" s="172">
        <v>0</v>
      </c>
      <c r="M38" s="172">
        <v>1</v>
      </c>
      <c r="N38" s="172">
        <v>0</v>
      </c>
    </row>
    <row r="39" spans="1:14" ht="14.45">
      <c r="A39" s="1">
        <v>31</v>
      </c>
      <c r="B39" s="2" t="s">
        <v>97</v>
      </c>
      <c r="C39" s="171">
        <v>24</v>
      </c>
      <c r="D39" s="171">
        <v>7</v>
      </c>
      <c r="E39" s="171">
        <v>13</v>
      </c>
      <c r="F39" s="171">
        <v>4</v>
      </c>
      <c r="G39" s="171">
        <v>0</v>
      </c>
      <c r="H39" s="171">
        <v>4</v>
      </c>
      <c r="I39" s="171">
        <v>1</v>
      </c>
      <c r="J39" s="171">
        <v>0</v>
      </c>
      <c r="K39" s="171">
        <v>0</v>
      </c>
      <c r="L39" s="171">
        <v>2</v>
      </c>
      <c r="M39" s="171">
        <v>2</v>
      </c>
      <c r="N39" s="171">
        <v>0</v>
      </c>
    </row>
    <row r="40" spans="1:14" ht="14.45">
      <c r="A40" s="3">
        <v>32</v>
      </c>
      <c r="B40" s="4" t="s">
        <v>98</v>
      </c>
      <c r="C40" s="172">
        <v>13</v>
      </c>
      <c r="D40" s="172">
        <v>5</v>
      </c>
      <c r="E40" s="172">
        <v>8</v>
      </c>
      <c r="F40" s="172">
        <v>0</v>
      </c>
      <c r="G40" s="172">
        <v>0</v>
      </c>
      <c r="H40" s="172">
        <v>2</v>
      </c>
      <c r="I40" s="172">
        <v>0</v>
      </c>
      <c r="J40" s="172">
        <v>0</v>
      </c>
      <c r="K40" s="172">
        <v>0</v>
      </c>
      <c r="L40" s="172">
        <v>1</v>
      </c>
      <c r="M40" s="172">
        <v>2</v>
      </c>
      <c r="N40" s="172">
        <v>0</v>
      </c>
    </row>
    <row r="41" spans="1:14" ht="14.45">
      <c r="A41" s="1">
        <v>33</v>
      </c>
      <c r="B41" s="2" t="s">
        <v>99</v>
      </c>
      <c r="C41" s="171">
        <v>42</v>
      </c>
      <c r="D41" s="171">
        <v>29</v>
      </c>
      <c r="E41" s="171">
        <v>22</v>
      </c>
      <c r="F41" s="171">
        <v>10</v>
      </c>
      <c r="G41" s="171">
        <v>0</v>
      </c>
      <c r="H41" s="171">
        <v>3</v>
      </c>
      <c r="I41" s="171">
        <v>0</v>
      </c>
      <c r="J41" s="171">
        <v>0</v>
      </c>
      <c r="K41" s="171">
        <v>0</v>
      </c>
      <c r="L41" s="171">
        <v>0</v>
      </c>
      <c r="M41" s="171">
        <v>0</v>
      </c>
      <c r="N41" s="171">
        <v>6</v>
      </c>
    </row>
    <row r="42" spans="1:14" ht="14.45">
      <c r="A42" s="3">
        <v>34</v>
      </c>
      <c r="B42" s="4" t="s">
        <v>100</v>
      </c>
      <c r="C42" s="172">
        <v>12</v>
      </c>
      <c r="D42" s="172">
        <v>8</v>
      </c>
      <c r="E42" s="172">
        <v>4</v>
      </c>
      <c r="F42" s="172">
        <v>0</v>
      </c>
      <c r="G42" s="172">
        <v>0</v>
      </c>
      <c r="H42" s="172">
        <v>0</v>
      </c>
      <c r="I42" s="172">
        <v>0</v>
      </c>
      <c r="J42" s="172">
        <v>0</v>
      </c>
      <c r="K42" s="172">
        <v>0</v>
      </c>
      <c r="L42" s="172">
        <v>0</v>
      </c>
      <c r="M42" s="172">
        <v>0</v>
      </c>
      <c r="N42" s="172">
        <v>0</v>
      </c>
    </row>
    <row r="43" spans="1:14" ht="14.45">
      <c r="A43" s="1">
        <v>35</v>
      </c>
      <c r="B43" s="2" t="s">
        <v>101</v>
      </c>
      <c r="C43" s="171">
        <v>3</v>
      </c>
      <c r="D43" s="171">
        <v>6</v>
      </c>
      <c r="E43" s="171">
        <v>0</v>
      </c>
      <c r="F43" s="171">
        <v>0</v>
      </c>
      <c r="G43" s="171">
        <v>0</v>
      </c>
      <c r="H43" s="171">
        <v>0</v>
      </c>
      <c r="I43" s="171">
        <v>0</v>
      </c>
      <c r="J43" s="171">
        <v>0</v>
      </c>
      <c r="K43" s="171">
        <v>0</v>
      </c>
      <c r="L43" s="171">
        <v>0</v>
      </c>
      <c r="M43" s="171">
        <v>0</v>
      </c>
      <c r="N43" s="171">
        <v>0</v>
      </c>
    </row>
    <row r="44" spans="1:14" ht="14.45">
      <c r="A44" s="3">
        <v>36</v>
      </c>
      <c r="B44" s="4" t="s">
        <v>102</v>
      </c>
      <c r="C44" s="172">
        <v>2</v>
      </c>
      <c r="D44" s="172">
        <v>3</v>
      </c>
      <c r="E44" s="172">
        <v>2</v>
      </c>
      <c r="F44" s="172">
        <v>0</v>
      </c>
      <c r="G44" s="172">
        <v>0</v>
      </c>
      <c r="H44" s="172">
        <v>0</v>
      </c>
      <c r="I44" s="172">
        <v>0</v>
      </c>
      <c r="J44" s="172">
        <v>0</v>
      </c>
      <c r="K44" s="172">
        <v>0</v>
      </c>
      <c r="L44" s="172">
        <v>0</v>
      </c>
      <c r="M44" s="172">
        <v>0</v>
      </c>
      <c r="N44" s="172">
        <v>1</v>
      </c>
    </row>
    <row r="45" spans="1:14" ht="14.45">
      <c r="A45" s="1">
        <v>37</v>
      </c>
      <c r="B45" s="2" t="s">
        <v>103</v>
      </c>
      <c r="C45" s="171">
        <v>0</v>
      </c>
      <c r="D45" s="171">
        <v>2</v>
      </c>
      <c r="E45" s="171">
        <v>0</v>
      </c>
      <c r="F45" s="171">
        <v>0</v>
      </c>
      <c r="G45" s="171">
        <v>0</v>
      </c>
      <c r="H45" s="171">
        <v>0</v>
      </c>
      <c r="I45" s="171">
        <v>0</v>
      </c>
      <c r="J45" s="171">
        <v>0</v>
      </c>
      <c r="K45" s="171">
        <v>0</v>
      </c>
      <c r="L45" s="171">
        <v>0</v>
      </c>
      <c r="M45" s="171">
        <v>0</v>
      </c>
      <c r="N45" s="171">
        <v>0</v>
      </c>
    </row>
    <row r="46" spans="1:14" ht="14.45">
      <c r="A46" s="3">
        <v>38</v>
      </c>
      <c r="B46" s="4" t="s">
        <v>104</v>
      </c>
      <c r="C46" s="172">
        <v>11</v>
      </c>
      <c r="D46" s="172">
        <v>4</v>
      </c>
      <c r="E46" s="172">
        <v>4</v>
      </c>
      <c r="F46" s="172">
        <v>0</v>
      </c>
      <c r="G46" s="172">
        <v>0</v>
      </c>
      <c r="H46" s="172">
        <v>0</v>
      </c>
      <c r="I46" s="172">
        <v>0</v>
      </c>
      <c r="J46" s="172">
        <v>0</v>
      </c>
      <c r="K46" s="172">
        <v>0</v>
      </c>
      <c r="L46" s="172">
        <v>0</v>
      </c>
      <c r="M46" s="172">
        <v>0</v>
      </c>
      <c r="N46" s="172">
        <v>0</v>
      </c>
    </row>
    <row r="47" spans="1:14" ht="14.45">
      <c r="A47" s="1">
        <v>39</v>
      </c>
      <c r="B47" s="2" t="s">
        <v>105</v>
      </c>
      <c r="C47" s="171">
        <v>1217</v>
      </c>
      <c r="D47" s="171">
        <v>294</v>
      </c>
      <c r="E47" s="171">
        <v>54</v>
      </c>
      <c r="F47" s="171">
        <v>552</v>
      </c>
      <c r="G47" s="171">
        <v>24</v>
      </c>
      <c r="H47" s="171">
        <v>289</v>
      </c>
      <c r="I47" s="171">
        <v>24</v>
      </c>
      <c r="J47" s="171">
        <v>0</v>
      </c>
      <c r="K47" s="171">
        <v>22</v>
      </c>
      <c r="L47" s="171">
        <v>217</v>
      </c>
      <c r="M47" s="171">
        <v>12</v>
      </c>
      <c r="N47" s="171">
        <v>3</v>
      </c>
    </row>
    <row r="48" spans="1:14" ht="14.45">
      <c r="A48" s="3">
        <v>40</v>
      </c>
      <c r="B48" s="4" t="s">
        <v>106</v>
      </c>
      <c r="C48" s="172">
        <v>1</v>
      </c>
      <c r="D48" s="172">
        <v>0</v>
      </c>
      <c r="E48" s="172">
        <v>0</v>
      </c>
      <c r="F48" s="172">
        <v>0</v>
      </c>
      <c r="G48" s="172">
        <v>0</v>
      </c>
      <c r="H48" s="172">
        <v>0</v>
      </c>
      <c r="I48" s="172">
        <v>0</v>
      </c>
      <c r="J48" s="172">
        <v>0</v>
      </c>
      <c r="K48" s="172">
        <v>0</v>
      </c>
      <c r="L48" s="172">
        <v>1</v>
      </c>
      <c r="M48" s="172">
        <v>0</v>
      </c>
      <c r="N48" s="172">
        <v>0</v>
      </c>
    </row>
    <row r="49" spans="1:14" ht="14.45">
      <c r="A49" s="419" t="s">
        <v>107</v>
      </c>
      <c r="B49" s="420"/>
      <c r="C49" s="186">
        <f>SUM(C9:C48)</f>
        <v>9300</v>
      </c>
      <c r="D49" s="186">
        <f t="shared" ref="D49:N49" si="0">SUM(D9:D48)</f>
        <v>4470</v>
      </c>
      <c r="E49" s="186">
        <f t="shared" si="0"/>
        <v>4921</v>
      </c>
      <c r="F49" s="186">
        <f t="shared" si="0"/>
        <v>1540</v>
      </c>
      <c r="G49" s="186">
        <f t="shared" si="0"/>
        <v>186</v>
      </c>
      <c r="H49" s="186">
        <f t="shared" si="0"/>
        <v>894</v>
      </c>
      <c r="I49" s="186">
        <f t="shared" si="0"/>
        <v>443</v>
      </c>
      <c r="J49" s="186">
        <f t="shared" si="0"/>
        <v>0</v>
      </c>
      <c r="K49" s="186">
        <f t="shared" si="0"/>
        <v>72</v>
      </c>
      <c r="L49" s="186">
        <f t="shared" si="0"/>
        <v>606</v>
      </c>
      <c r="M49" s="186">
        <f t="shared" si="0"/>
        <v>144</v>
      </c>
      <c r="N49" s="186">
        <f t="shared" si="0"/>
        <v>122</v>
      </c>
    </row>
    <row r="50" spans="1:14">
      <c r="A50" s="202" t="s">
        <v>143</v>
      </c>
    </row>
    <row r="51" spans="1:14">
      <c r="A51" s="204" t="s">
        <v>152</v>
      </c>
    </row>
    <row r="52" spans="1:14">
      <c r="A52" s="202"/>
    </row>
  </sheetData>
  <mergeCells count="4">
    <mergeCell ref="A7:A8"/>
    <mergeCell ref="B7:B8"/>
    <mergeCell ref="C7:N7"/>
    <mergeCell ref="A49:B4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B3612-B4B4-49A3-B55E-1D1FB54F2EFB}">
  <sheetPr>
    <tabColor rgb="FFC00000"/>
  </sheetPr>
  <dimension ref="A1:C14"/>
  <sheetViews>
    <sheetView showGridLines="0" workbookViewId="0">
      <selection activeCell="C1" sqref="C1"/>
    </sheetView>
  </sheetViews>
  <sheetFormatPr defaultColWidth="8.85546875" defaultRowHeight="15" customHeight="1"/>
  <cols>
    <col min="2" max="2" width="40" customWidth="1"/>
    <col min="3" max="3" width="25" customWidth="1"/>
  </cols>
  <sheetData>
    <row r="1" spans="1:3" ht="14.1">
      <c r="A1" s="12" t="s">
        <v>174</v>
      </c>
      <c r="B1" s="9" t="s">
        <v>175</v>
      </c>
      <c r="C1" s="69" t="s">
        <v>51</v>
      </c>
    </row>
    <row r="2" spans="1:3" ht="3.95" customHeight="1">
      <c r="A2" s="56"/>
      <c r="B2" s="57"/>
      <c r="C2" s="57"/>
    </row>
    <row r="3" spans="1:3" ht="14.1">
      <c r="A3" s="7"/>
      <c r="B3" s="7"/>
      <c r="C3" s="7"/>
    </row>
    <row r="4" spans="1:3" ht="45" customHeight="1">
      <c r="A4" s="286" t="s">
        <v>29</v>
      </c>
      <c r="B4" s="286"/>
      <c r="C4" s="174"/>
    </row>
    <row r="5" spans="1:3" ht="17.45">
      <c r="A5" s="13"/>
      <c r="B5" s="7"/>
      <c r="C5" s="7"/>
    </row>
    <row r="6" spans="1:3" ht="14.1">
      <c r="A6" s="65" t="s">
        <v>176</v>
      </c>
      <c r="B6" s="8"/>
      <c r="C6" s="8"/>
    </row>
    <row r="7" spans="1:3" ht="14.1" customHeight="1">
      <c r="A7" s="277"/>
      <c r="B7" s="295"/>
      <c r="C7" s="285" t="s">
        <v>177</v>
      </c>
    </row>
    <row r="8" spans="1:3" ht="14.1" customHeight="1">
      <c r="A8" s="279"/>
      <c r="B8" s="296"/>
      <c r="C8" s="237"/>
    </row>
    <row r="9" spans="1:3" ht="14.45">
      <c r="A9" s="297" t="s">
        <v>178</v>
      </c>
      <c r="B9" s="298"/>
      <c r="C9" s="216"/>
    </row>
    <row r="10" spans="1:3" ht="14.45">
      <c r="A10" s="291" t="s">
        <v>179</v>
      </c>
      <c r="B10" s="292"/>
      <c r="C10" s="218">
        <v>59039328</v>
      </c>
    </row>
    <row r="11" spans="1:3" ht="14.45">
      <c r="A11" s="293" t="s">
        <v>180</v>
      </c>
      <c r="B11" s="294"/>
      <c r="C11" s="219">
        <v>29133030033147</v>
      </c>
    </row>
    <row r="12" spans="1:3" ht="14.45">
      <c r="A12" s="287" t="s">
        <v>181</v>
      </c>
      <c r="B12" s="288"/>
      <c r="C12" s="217"/>
    </row>
    <row r="13" spans="1:3" ht="14.45">
      <c r="A13" s="293" t="s">
        <v>179</v>
      </c>
      <c r="B13" s="294"/>
      <c r="C13" s="222" t="s">
        <v>182</v>
      </c>
    </row>
    <row r="14" spans="1:3" ht="14.45">
      <c r="A14" s="289" t="s">
        <v>180</v>
      </c>
      <c r="B14" s="290"/>
      <c r="C14" s="223" t="s">
        <v>182</v>
      </c>
    </row>
  </sheetData>
  <mergeCells count="9">
    <mergeCell ref="C7:C8"/>
    <mergeCell ref="A4:B4"/>
    <mergeCell ref="A12:B12"/>
    <mergeCell ref="A14:B14"/>
    <mergeCell ref="A10:B10"/>
    <mergeCell ref="A11:B11"/>
    <mergeCell ref="A7:B8"/>
    <mergeCell ref="A9:B9"/>
    <mergeCell ref="A13:B13"/>
  </mergeCells>
  <pageMargins left="0.7" right="0.7" top="0.75" bottom="0.75" header="0.3" footer="0.3"/>
  <pageSetup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48D8B-B509-4D5C-8EBB-E41025DBBE80}">
  <sheetPr>
    <tabColor rgb="FFFFC000"/>
  </sheetPr>
  <dimension ref="A1:L46"/>
  <sheetViews>
    <sheetView showGridLines="0" topLeftCell="A38" zoomScale="55" zoomScaleNormal="55" workbookViewId="0">
      <selection activeCell="A46" sqref="A46"/>
    </sheetView>
  </sheetViews>
  <sheetFormatPr defaultColWidth="8.85546875" defaultRowHeight="14.1"/>
  <cols>
    <col min="1" max="1" width="7.140625" customWidth="1"/>
    <col min="2" max="2" width="29.140625" customWidth="1"/>
    <col min="3" max="3" width="10.28515625" customWidth="1"/>
    <col min="4" max="4" width="11.85546875" customWidth="1"/>
    <col min="5" max="7" width="11" style="6" customWidth="1"/>
    <col min="8" max="10" width="12.42578125" style="6" customWidth="1"/>
    <col min="11" max="11" width="11.42578125" style="6" customWidth="1"/>
    <col min="12" max="12" width="12.140625" bestFit="1" customWidth="1"/>
  </cols>
  <sheetData>
    <row r="1" spans="1:12">
      <c r="A1" s="12" t="s">
        <v>183</v>
      </c>
      <c r="B1" s="7"/>
      <c r="C1" s="7"/>
      <c r="D1" s="7"/>
      <c r="E1" s="8"/>
      <c r="F1" s="8"/>
      <c r="G1" s="8"/>
      <c r="H1" s="8"/>
      <c r="I1" s="8"/>
      <c r="J1" s="8"/>
      <c r="K1" s="9" t="s">
        <v>50</v>
      </c>
      <c r="L1" s="69" t="s">
        <v>51</v>
      </c>
    </row>
    <row r="2" spans="1:12" ht="4.5" customHeight="1">
      <c r="A2" s="56"/>
      <c r="B2" s="57"/>
      <c r="C2" s="57"/>
      <c r="D2" s="57"/>
      <c r="E2" s="58"/>
      <c r="F2" s="58"/>
      <c r="G2" s="58"/>
      <c r="H2" s="58"/>
      <c r="I2" s="58"/>
      <c r="J2" s="58"/>
      <c r="K2" s="60"/>
      <c r="L2" s="59"/>
    </row>
    <row r="3" spans="1:12">
      <c r="A3" s="7"/>
      <c r="B3" s="7"/>
      <c r="C3" s="7"/>
      <c r="D3" s="7"/>
      <c r="E3" s="8"/>
      <c r="F3" s="8"/>
      <c r="G3" s="8"/>
      <c r="H3" s="8"/>
      <c r="I3" s="8"/>
      <c r="J3" s="8"/>
      <c r="K3" s="8"/>
      <c r="L3" s="8"/>
    </row>
    <row r="4" spans="1:12" ht="23.1">
      <c r="A4" s="11" t="s">
        <v>33</v>
      </c>
      <c r="B4" s="7"/>
      <c r="C4" s="7"/>
      <c r="D4" s="7"/>
      <c r="E4" s="8"/>
      <c r="F4" s="8"/>
      <c r="G4" s="8"/>
      <c r="H4" s="8"/>
      <c r="I4" s="8"/>
      <c r="J4" s="8"/>
      <c r="K4" s="8"/>
      <c r="L4" s="8"/>
    </row>
    <row r="5" spans="1:12" ht="17.45">
      <c r="A5" s="13"/>
      <c r="B5" s="7"/>
      <c r="C5" s="7"/>
      <c r="D5" s="7"/>
      <c r="E5" s="8"/>
      <c r="F5" s="8"/>
      <c r="G5" s="8"/>
      <c r="H5" s="8"/>
      <c r="I5" s="8"/>
      <c r="J5" s="8"/>
      <c r="K5" s="8"/>
      <c r="L5" s="8"/>
    </row>
    <row r="6" spans="1:12">
      <c r="A6" s="7" t="s">
        <v>109</v>
      </c>
      <c r="B6" s="7"/>
      <c r="C6" s="7"/>
      <c r="D6" s="7"/>
      <c r="E6" s="8"/>
      <c r="F6" s="8"/>
      <c r="G6" s="8"/>
      <c r="H6" s="8"/>
      <c r="I6" s="8"/>
      <c r="J6" s="8"/>
      <c r="K6" s="8"/>
      <c r="L6" s="8"/>
    </row>
    <row r="7" spans="1:12" ht="14.45">
      <c r="A7" s="237" t="s">
        <v>53</v>
      </c>
      <c r="B7" s="237" t="s">
        <v>110</v>
      </c>
      <c r="C7" s="237" t="s">
        <v>184</v>
      </c>
      <c r="D7" s="237"/>
      <c r="E7" s="237"/>
      <c r="F7" s="237"/>
      <c r="G7" s="237"/>
      <c r="H7" s="237"/>
      <c r="I7" s="237"/>
      <c r="J7" s="237"/>
      <c r="K7" s="237"/>
      <c r="L7" s="237" t="s">
        <v>185</v>
      </c>
    </row>
    <row r="8" spans="1:12" ht="14.45">
      <c r="A8" s="237"/>
      <c r="B8" s="237"/>
      <c r="C8" s="237" t="s">
        <v>186</v>
      </c>
      <c r="D8" s="237"/>
      <c r="E8" s="237"/>
      <c r="F8" s="237" t="s">
        <v>187</v>
      </c>
      <c r="G8" s="237"/>
      <c r="H8" s="237"/>
      <c r="I8" s="237" t="s">
        <v>188</v>
      </c>
      <c r="J8" s="237"/>
      <c r="K8" s="237"/>
      <c r="L8" s="237"/>
    </row>
    <row r="9" spans="1:12" ht="14.45">
      <c r="A9" s="237"/>
      <c r="B9" s="237"/>
      <c r="C9" s="15" t="s">
        <v>189</v>
      </c>
      <c r="D9" s="15" t="s">
        <v>190</v>
      </c>
      <c r="E9" s="15" t="s">
        <v>191</v>
      </c>
      <c r="F9" s="15" t="s">
        <v>189</v>
      </c>
      <c r="G9" s="15" t="s">
        <v>190</v>
      </c>
      <c r="H9" s="15" t="s">
        <v>191</v>
      </c>
      <c r="I9" s="15" t="s">
        <v>189</v>
      </c>
      <c r="J9" s="15" t="s">
        <v>190</v>
      </c>
      <c r="K9" s="15" t="s">
        <v>191</v>
      </c>
      <c r="L9" s="237"/>
    </row>
    <row r="10" spans="1:12" ht="14.45">
      <c r="A10" s="1">
        <v>1</v>
      </c>
      <c r="B10" s="2" t="s">
        <v>67</v>
      </c>
      <c r="C10" s="192">
        <v>152</v>
      </c>
      <c r="D10" s="192">
        <v>13</v>
      </c>
      <c r="E10" s="192">
        <f>SUM(C10:D10)</f>
        <v>165</v>
      </c>
      <c r="F10" s="192">
        <v>946</v>
      </c>
      <c r="G10" s="192">
        <v>0</v>
      </c>
      <c r="H10" s="192">
        <f>SUM(F10:G10)</f>
        <v>946</v>
      </c>
      <c r="I10" s="192">
        <v>247</v>
      </c>
      <c r="J10" s="192">
        <v>2</v>
      </c>
      <c r="K10" s="192">
        <f>SUM(I10:J10)</f>
        <v>249</v>
      </c>
      <c r="L10" s="192">
        <f>SUM(E10,H10,K10)</f>
        <v>1360</v>
      </c>
    </row>
    <row r="11" spans="1:12" ht="14.45">
      <c r="A11" s="3">
        <v>2</v>
      </c>
      <c r="B11" s="4" t="s">
        <v>83</v>
      </c>
      <c r="C11" s="193">
        <v>550</v>
      </c>
      <c r="D11" s="193">
        <v>27</v>
      </c>
      <c r="E11" s="193">
        <f t="shared" ref="E11:E44" si="0">SUM(C11:D11)</f>
        <v>577</v>
      </c>
      <c r="F11" s="193">
        <v>2978</v>
      </c>
      <c r="G11" s="193">
        <v>1</v>
      </c>
      <c r="H11" s="193">
        <f t="shared" ref="H11:H44" si="1">SUM(F11:G11)</f>
        <v>2979</v>
      </c>
      <c r="I11" s="193">
        <v>785</v>
      </c>
      <c r="J11" s="193">
        <v>2</v>
      </c>
      <c r="K11" s="193">
        <f t="shared" ref="K11:K44" si="2">SUM(I11:J11)</f>
        <v>787</v>
      </c>
      <c r="L11" s="193">
        <f t="shared" ref="L11:L44" si="3">SUM(E11,H11,K11)</f>
        <v>4343</v>
      </c>
    </row>
    <row r="12" spans="1:12" ht="14.45">
      <c r="A12" s="1">
        <v>3</v>
      </c>
      <c r="B12" s="2" t="s">
        <v>77</v>
      </c>
      <c r="C12" s="192">
        <v>1963</v>
      </c>
      <c r="D12" s="192">
        <v>59</v>
      </c>
      <c r="E12" s="192">
        <f t="shared" si="0"/>
        <v>2022</v>
      </c>
      <c r="F12" s="192">
        <v>10289</v>
      </c>
      <c r="G12" s="192">
        <v>3</v>
      </c>
      <c r="H12" s="192">
        <f t="shared" si="1"/>
        <v>10292</v>
      </c>
      <c r="I12" s="192">
        <v>2363</v>
      </c>
      <c r="J12" s="192">
        <v>11</v>
      </c>
      <c r="K12" s="192">
        <f t="shared" si="2"/>
        <v>2374</v>
      </c>
      <c r="L12" s="192">
        <f t="shared" si="3"/>
        <v>14688</v>
      </c>
    </row>
    <row r="13" spans="1:12" ht="14.45">
      <c r="A13" s="3">
        <v>4</v>
      </c>
      <c r="B13" s="4" t="s">
        <v>74</v>
      </c>
      <c r="C13" s="193">
        <v>119</v>
      </c>
      <c r="D13" s="193">
        <v>10</v>
      </c>
      <c r="E13" s="193">
        <f t="shared" si="0"/>
        <v>129</v>
      </c>
      <c r="F13" s="193">
        <v>870</v>
      </c>
      <c r="G13" s="193">
        <v>0</v>
      </c>
      <c r="H13" s="193">
        <f t="shared" si="1"/>
        <v>870</v>
      </c>
      <c r="I13" s="193">
        <v>678</v>
      </c>
      <c r="J13" s="193">
        <v>2</v>
      </c>
      <c r="K13" s="193">
        <f t="shared" si="2"/>
        <v>680</v>
      </c>
      <c r="L13" s="193">
        <f t="shared" si="3"/>
        <v>1679</v>
      </c>
    </row>
    <row r="14" spans="1:12" ht="14.45">
      <c r="A14" s="1">
        <v>5</v>
      </c>
      <c r="B14" s="2" t="s">
        <v>192</v>
      </c>
      <c r="C14" s="192">
        <v>1982</v>
      </c>
      <c r="D14" s="192">
        <v>97</v>
      </c>
      <c r="E14" s="192">
        <f t="shared" si="0"/>
        <v>2079</v>
      </c>
      <c r="F14" s="192">
        <v>2459</v>
      </c>
      <c r="G14" s="192">
        <v>0</v>
      </c>
      <c r="H14" s="192">
        <f t="shared" si="1"/>
        <v>2459</v>
      </c>
      <c r="I14" s="192">
        <v>944</v>
      </c>
      <c r="J14" s="192">
        <v>4</v>
      </c>
      <c r="K14" s="192">
        <f t="shared" si="2"/>
        <v>948</v>
      </c>
      <c r="L14" s="192">
        <f t="shared" si="3"/>
        <v>5486</v>
      </c>
    </row>
    <row r="15" spans="1:12" ht="14.45">
      <c r="A15" s="3">
        <v>6</v>
      </c>
      <c r="B15" s="4" t="s">
        <v>193</v>
      </c>
      <c r="C15" s="193">
        <v>3788</v>
      </c>
      <c r="D15" s="193">
        <v>129</v>
      </c>
      <c r="E15" s="193">
        <f t="shared" si="0"/>
        <v>3917</v>
      </c>
      <c r="F15" s="193">
        <v>21304</v>
      </c>
      <c r="G15" s="193">
        <v>1</v>
      </c>
      <c r="H15" s="193">
        <f t="shared" si="1"/>
        <v>21305</v>
      </c>
      <c r="I15" s="193">
        <v>4781</v>
      </c>
      <c r="J15" s="193">
        <v>11</v>
      </c>
      <c r="K15" s="193">
        <f t="shared" si="2"/>
        <v>4792</v>
      </c>
      <c r="L15" s="193">
        <f t="shared" si="3"/>
        <v>30014</v>
      </c>
    </row>
    <row r="16" spans="1:12" ht="14.45">
      <c r="A16" s="1">
        <v>7</v>
      </c>
      <c r="B16" s="2" t="s">
        <v>91</v>
      </c>
      <c r="C16" s="192">
        <v>52</v>
      </c>
      <c r="D16" s="192">
        <v>22</v>
      </c>
      <c r="E16" s="192">
        <f t="shared" si="0"/>
        <v>74</v>
      </c>
      <c r="F16" s="192">
        <v>337</v>
      </c>
      <c r="G16" s="192">
        <v>0</v>
      </c>
      <c r="H16" s="192">
        <f t="shared" si="1"/>
        <v>337</v>
      </c>
      <c r="I16" s="192">
        <v>78</v>
      </c>
      <c r="J16" s="192">
        <v>0</v>
      </c>
      <c r="K16" s="192">
        <f t="shared" si="2"/>
        <v>78</v>
      </c>
      <c r="L16" s="192">
        <f t="shared" si="3"/>
        <v>489</v>
      </c>
    </row>
    <row r="17" spans="1:12" ht="14.45">
      <c r="A17" s="3">
        <v>8</v>
      </c>
      <c r="B17" s="4" t="s">
        <v>73</v>
      </c>
      <c r="C17" s="193">
        <v>258</v>
      </c>
      <c r="D17" s="193">
        <v>51</v>
      </c>
      <c r="E17" s="193">
        <f t="shared" si="0"/>
        <v>309</v>
      </c>
      <c r="F17" s="193">
        <v>1327</v>
      </c>
      <c r="G17" s="193">
        <v>0</v>
      </c>
      <c r="H17" s="193">
        <f t="shared" si="1"/>
        <v>1327</v>
      </c>
      <c r="I17" s="193">
        <v>166</v>
      </c>
      <c r="J17" s="193">
        <v>1</v>
      </c>
      <c r="K17" s="193">
        <f t="shared" si="2"/>
        <v>167</v>
      </c>
      <c r="L17" s="193">
        <f t="shared" si="3"/>
        <v>1803</v>
      </c>
    </row>
    <row r="18" spans="1:12" ht="14.45">
      <c r="A18" s="1">
        <v>9</v>
      </c>
      <c r="B18" s="2" t="s">
        <v>78</v>
      </c>
      <c r="C18" s="192">
        <v>5391</v>
      </c>
      <c r="D18" s="192">
        <v>206</v>
      </c>
      <c r="E18" s="192">
        <f t="shared" si="0"/>
        <v>5597</v>
      </c>
      <c r="F18" s="192">
        <v>30983</v>
      </c>
      <c r="G18" s="192">
        <v>4</v>
      </c>
      <c r="H18" s="192">
        <f t="shared" si="1"/>
        <v>30987</v>
      </c>
      <c r="I18" s="192">
        <v>7509</v>
      </c>
      <c r="J18" s="192">
        <v>27</v>
      </c>
      <c r="K18" s="192">
        <f t="shared" si="2"/>
        <v>7536</v>
      </c>
      <c r="L18" s="192">
        <f t="shared" si="3"/>
        <v>44120</v>
      </c>
    </row>
    <row r="19" spans="1:12" ht="14.45">
      <c r="A19" s="3">
        <v>10</v>
      </c>
      <c r="B19" s="4" t="s">
        <v>79</v>
      </c>
      <c r="C19" s="193">
        <v>3753</v>
      </c>
      <c r="D19" s="193">
        <v>145</v>
      </c>
      <c r="E19" s="193">
        <f t="shared" si="0"/>
        <v>3898</v>
      </c>
      <c r="F19" s="193">
        <v>13865</v>
      </c>
      <c r="G19" s="193">
        <v>2</v>
      </c>
      <c r="H19" s="193">
        <f t="shared" si="1"/>
        <v>13867</v>
      </c>
      <c r="I19" s="193">
        <v>4353</v>
      </c>
      <c r="J19" s="193">
        <v>7</v>
      </c>
      <c r="K19" s="193">
        <f t="shared" si="2"/>
        <v>4360</v>
      </c>
      <c r="L19" s="193">
        <f t="shared" si="3"/>
        <v>22125</v>
      </c>
    </row>
    <row r="20" spans="1:12" ht="14.45">
      <c r="A20" s="1">
        <v>11</v>
      </c>
      <c r="B20" s="2" t="s">
        <v>80</v>
      </c>
      <c r="C20" s="192">
        <v>6613</v>
      </c>
      <c r="D20" s="192">
        <v>295</v>
      </c>
      <c r="E20" s="192">
        <f t="shared" si="0"/>
        <v>6908</v>
      </c>
      <c r="F20" s="192">
        <v>18278</v>
      </c>
      <c r="G20" s="192">
        <v>2</v>
      </c>
      <c r="H20" s="192">
        <f t="shared" si="1"/>
        <v>18280</v>
      </c>
      <c r="I20" s="192">
        <v>7216</v>
      </c>
      <c r="J20" s="192">
        <v>12</v>
      </c>
      <c r="K20" s="192">
        <f t="shared" si="2"/>
        <v>7228</v>
      </c>
      <c r="L20" s="192">
        <f t="shared" si="3"/>
        <v>32416</v>
      </c>
    </row>
    <row r="21" spans="1:12" ht="14.45">
      <c r="A21" s="3">
        <v>12</v>
      </c>
      <c r="B21" s="4" t="s">
        <v>86</v>
      </c>
      <c r="C21" s="193">
        <v>290</v>
      </c>
      <c r="D21" s="193">
        <v>3</v>
      </c>
      <c r="E21" s="193">
        <f t="shared" si="0"/>
        <v>293</v>
      </c>
      <c r="F21" s="193">
        <v>1536</v>
      </c>
      <c r="G21" s="193">
        <v>0</v>
      </c>
      <c r="H21" s="193">
        <f t="shared" si="1"/>
        <v>1536</v>
      </c>
      <c r="I21" s="193">
        <v>176</v>
      </c>
      <c r="J21" s="193">
        <v>1</v>
      </c>
      <c r="K21" s="193">
        <f t="shared" si="2"/>
        <v>177</v>
      </c>
      <c r="L21" s="193">
        <f t="shared" si="3"/>
        <v>2006</v>
      </c>
    </row>
    <row r="22" spans="1:12" ht="14.45">
      <c r="A22" s="1">
        <v>13</v>
      </c>
      <c r="B22" s="2" t="s">
        <v>87</v>
      </c>
      <c r="C22" s="192">
        <v>297</v>
      </c>
      <c r="D22" s="192">
        <v>9</v>
      </c>
      <c r="E22" s="192">
        <f t="shared" si="0"/>
        <v>306</v>
      </c>
      <c r="F22" s="192">
        <v>1862</v>
      </c>
      <c r="G22" s="192">
        <v>1</v>
      </c>
      <c r="H22" s="192">
        <f t="shared" si="1"/>
        <v>1863</v>
      </c>
      <c r="I22" s="192">
        <v>473</v>
      </c>
      <c r="J22" s="192">
        <v>0</v>
      </c>
      <c r="K22" s="192">
        <f t="shared" si="2"/>
        <v>473</v>
      </c>
      <c r="L22" s="192">
        <f t="shared" si="3"/>
        <v>2642</v>
      </c>
    </row>
    <row r="23" spans="1:12" ht="14.45">
      <c r="A23" s="3">
        <v>14</v>
      </c>
      <c r="B23" s="4" t="s">
        <v>88</v>
      </c>
      <c r="C23" s="193">
        <v>202</v>
      </c>
      <c r="D23" s="193">
        <v>2</v>
      </c>
      <c r="E23" s="193">
        <f t="shared" si="0"/>
        <v>204</v>
      </c>
      <c r="F23" s="193">
        <v>888</v>
      </c>
      <c r="G23" s="193">
        <v>1</v>
      </c>
      <c r="H23" s="193">
        <f t="shared" si="1"/>
        <v>889</v>
      </c>
      <c r="I23" s="193">
        <v>156</v>
      </c>
      <c r="J23" s="193">
        <v>3</v>
      </c>
      <c r="K23" s="193">
        <f t="shared" si="2"/>
        <v>159</v>
      </c>
      <c r="L23" s="193">
        <f t="shared" si="3"/>
        <v>1252</v>
      </c>
    </row>
    <row r="24" spans="1:12" ht="14.45">
      <c r="A24" s="1">
        <v>15</v>
      </c>
      <c r="B24" s="2" t="s">
        <v>89</v>
      </c>
      <c r="C24" s="192">
        <v>451</v>
      </c>
      <c r="D24" s="192">
        <v>21</v>
      </c>
      <c r="E24" s="192">
        <f t="shared" si="0"/>
        <v>472</v>
      </c>
      <c r="F24" s="192">
        <v>2656</v>
      </c>
      <c r="G24" s="192">
        <v>1</v>
      </c>
      <c r="H24" s="192">
        <f t="shared" si="1"/>
        <v>2657</v>
      </c>
      <c r="I24" s="192">
        <v>412</v>
      </c>
      <c r="J24" s="192">
        <v>1</v>
      </c>
      <c r="K24" s="192">
        <f t="shared" si="2"/>
        <v>413</v>
      </c>
      <c r="L24" s="192">
        <f t="shared" si="3"/>
        <v>3542</v>
      </c>
    </row>
    <row r="25" spans="1:12" ht="14.45">
      <c r="A25" s="3">
        <v>16</v>
      </c>
      <c r="B25" s="4" t="s">
        <v>90</v>
      </c>
      <c r="C25" s="193">
        <v>109</v>
      </c>
      <c r="D25" s="193">
        <v>0</v>
      </c>
      <c r="E25" s="193">
        <f t="shared" si="0"/>
        <v>109</v>
      </c>
      <c r="F25" s="193">
        <v>396</v>
      </c>
      <c r="G25" s="193">
        <v>0</v>
      </c>
      <c r="H25" s="193">
        <f t="shared" si="1"/>
        <v>396</v>
      </c>
      <c r="I25" s="193">
        <v>65</v>
      </c>
      <c r="J25" s="193">
        <v>2</v>
      </c>
      <c r="K25" s="193">
        <f t="shared" si="2"/>
        <v>67</v>
      </c>
      <c r="L25" s="193">
        <f t="shared" si="3"/>
        <v>572</v>
      </c>
    </row>
    <row r="26" spans="1:12" ht="14.45">
      <c r="A26" s="1">
        <v>17</v>
      </c>
      <c r="B26" s="2" t="s">
        <v>75</v>
      </c>
      <c r="C26" s="192">
        <v>121</v>
      </c>
      <c r="D26" s="192">
        <v>3</v>
      </c>
      <c r="E26" s="192">
        <f t="shared" si="0"/>
        <v>124</v>
      </c>
      <c r="F26" s="192">
        <v>516</v>
      </c>
      <c r="G26" s="192">
        <v>0</v>
      </c>
      <c r="H26" s="192">
        <f t="shared" si="1"/>
        <v>516</v>
      </c>
      <c r="I26" s="192">
        <v>85</v>
      </c>
      <c r="J26" s="192">
        <v>0</v>
      </c>
      <c r="K26" s="192">
        <f t="shared" si="2"/>
        <v>85</v>
      </c>
      <c r="L26" s="192">
        <f t="shared" si="3"/>
        <v>725</v>
      </c>
    </row>
    <row r="27" spans="1:12" ht="14.45">
      <c r="A27" s="3">
        <v>18</v>
      </c>
      <c r="B27" s="4" t="s">
        <v>72</v>
      </c>
      <c r="C27" s="193">
        <v>379</v>
      </c>
      <c r="D27" s="193">
        <v>15</v>
      </c>
      <c r="E27" s="193">
        <f t="shared" si="0"/>
        <v>394</v>
      </c>
      <c r="F27" s="193">
        <v>1966</v>
      </c>
      <c r="G27" s="193">
        <v>1</v>
      </c>
      <c r="H27" s="193">
        <f t="shared" si="1"/>
        <v>1967</v>
      </c>
      <c r="I27" s="193">
        <v>559</v>
      </c>
      <c r="J27" s="193">
        <v>4</v>
      </c>
      <c r="K27" s="193">
        <f t="shared" si="2"/>
        <v>563</v>
      </c>
      <c r="L27" s="193">
        <f t="shared" si="3"/>
        <v>2924</v>
      </c>
    </row>
    <row r="28" spans="1:12" ht="14.45">
      <c r="A28" s="1">
        <v>19</v>
      </c>
      <c r="B28" s="2" t="s">
        <v>76</v>
      </c>
      <c r="C28" s="192">
        <v>392</v>
      </c>
      <c r="D28" s="192">
        <v>39</v>
      </c>
      <c r="E28" s="192">
        <f t="shared" si="0"/>
        <v>431</v>
      </c>
      <c r="F28" s="192">
        <v>2584</v>
      </c>
      <c r="G28" s="192">
        <v>4</v>
      </c>
      <c r="H28" s="192">
        <f t="shared" si="1"/>
        <v>2588</v>
      </c>
      <c r="I28" s="192">
        <v>608</v>
      </c>
      <c r="J28" s="192">
        <v>2</v>
      </c>
      <c r="K28" s="192">
        <f t="shared" si="2"/>
        <v>610</v>
      </c>
      <c r="L28" s="192">
        <f t="shared" si="3"/>
        <v>3629</v>
      </c>
    </row>
    <row r="29" spans="1:12" ht="14.45">
      <c r="A29" s="3">
        <v>20</v>
      </c>
      <c r="B29" s="4" t="s">
        <v>97</v>
      </c>
      <c r="C29" s="193">
        <v>110</v>
      </c>
      <c r="D29" s="193">
        <v>34</v>
      </c>
      <c r="E29" s="193">
        <f t="shared" si="0"/>
        <v>144</v>
      </c>
      <c r="F29" s="193">
        <v>396</v>
      </c>
      <c r="G29" s="193">
        <v>5</v>
      </c>
      <c r="H29" s="193">
        <f t="shared" si="1"/>
        <v>401</v>
      </c>
      <c r="I29" s="193">
        <v>83</v>
      </c>
      <c r="J29" s="193">
        <v>1</v>
      </c>
      <c r="K29" s="193">
        <f t="shared" si="2"/>
        <v>84</v>
      </c>
      <c r="L29" s="193">
        <f t="shared" si="3"/>
        <v>629</v>
      </c>
    </row>
    <row r="30" spans="1:12" ht="14.45">
      <c r="A30" s="1">
        <v>21</v>
      </c>
      <c r="B30" s="2" t="s">
        <v>98</v>
      </c>
      <c r="C30" s="192">
        <v>53</v>
      </c>
      <c r="D30" s="192">
        <v>1</v>
      </c>
      <c r="E30" s="192">
        <f t="shared" si="0"/>
        <v>54</v>
      </c>
      <c r="F30" s="192">
        <v>376</v>
      </c>
      <c r="G30" s="192">
        <v>0</v>
      </c>
      <c r="H30" s="192">
        <f t="shared" si="1"/>
        <v>376</v>
      </c>
      <c r="I30" s="192">
        <v>36</v>
      </c>
      <c r="J30" s="192">
        <v>0</v>
      </c>
      <c r="K30" s="192">
        <f t="shared" si="2"/>
        <v>36</v>
      </c>
      <c r="L30" s="192">
        <f t="shared" si="3"/>
        <v>466</v>
      </c>
    </row>
    <row r="31" spans="1:12" ht="14.45">
      <c r="A31" s="3">
        <v>22</v>
      </c>
      <c r="B31" s="4" t="s">
        <v>84</v>
      </c>
      <c r="C31" s="193">
        <v>230</v>
      </c>
      <c r="D31" s="193">
        <v>24</v>
      </c>
      <c r="E31" s="193">
        <f t="shared" si="0"/>
        <v>254</v>
      </c>
      <c r="F31" s="193">
        <v>1084</v>
      </c>
      <c r="G31" s="193">
        <v>1</v>
      </c>
      <c r="H31" s="193">
        <f t="shared" si="1"/>
        <v>1085</v>
      </c>
      <c r="I31" s="193">
        <v>655</v>
      </c>
      <c r="J31" s="193">
        <v>1</v>
      </c>
      <c r="K31" s="193">
        <f t="shared" si="2"/>
        <v>656</v>
      </c>
      <c r="L31" s="193">
        <f t="shared" si="3"/>
        <v>1995</v>
      </c>
    </row>
    <row r="32" spans="1:12" ht="14.45">
      <c r="A32" s="1">
        <v>23</v>
      </c>
      <c r="B32" s="2" t="s">
        <v>85</v>
      </c>
      <c r="C32" s="192">
        <v>441</v>
      </c>
      <c r="D32" s="192">
        <v>37</v>
      </c>
      <c r="E32" s="192">
        <f t="shared" si="0"/>
        <v>478</v>
      </c>
      <c r="F32" s="192">
        <v>1120</v>
      </c>
      <c r="G32" s="192">
        <v>0</v>
      </c>
      <c r="H32" s="192">
        <f t="shared" si="1"/>
        <v>1120</v>
      </c>
      <c r="I32" s="192">
        <v>175</v>
      </c>
      <c r="J32" s="192">
        <v>0</v>
      </c>
      <c r="K32" s="192">
        <f t="shared" si="2"/>
        <v>175</v>
      </c>
      <c r="L32" s="192">
        <f t="shared" si="3"/>
        <v>1773</v>
      </c>
    </row>
    <row r="33" spans="1:12" ht="14.45">
      <c r="A33" s="3">
        <v>24</v>
      </c>
      <c r="B33" s="4" t="s">
        <v>99</v>
      </c>
      <c r="C33" s="193">
        <v>121</v>
      </c>
      <c r="D33" s="193">
        <v>4</v>
      </c>
      <c r="E33" s="193">
        <f t="shared" si="0"/>
        <v>125</v>
      </c>
      <c r="F33" s="193">
        <v>544</v>
      </c>
      <c r="G33" s="193">
        <v>0</v>
      </c>
      <c r="H33" s="193">
        <f t="shared" si="1"/>
        <v>544</v>
      </c>
      <c r="I33" s="193">
        <v>100</v>
      </c>
      <c r="J33" s="193">
        <v>2</v>
      </c>
      <c r="K33" s="193">
        <f t="shared" si="2"/>
        <v>102</v>
      </c>
      <c r="L33" s="193">
        <f t="shared" si="3"/>
        <v>771</v>
      </c>
    </row>
    <row r="34" spans="1:12" ht="14.45">
      <c r="A34" s="1">
        <v>25</v>
      </c>
      <c r="B34" s="2" t="s">
        <v>100</v>
      </c>
      <c r="C34" s="192">
        <v>55</v>
      </c>
      <c r="D34" s="192">
        <v>3</v>
      </c>
      <c r="E34" s="192">
        <f t="shared" si="0"/>
        <v>58</v>
      </c>
      <c r="F34" s="192">
        <v>231</v>
      </c>
      <c r="G34" s="192">
        <v>0</v>
      </c>
      <c r="H34" s="192">
        <f t="shared" si="1"/>
        <v>231</v>
      </c>
      <c r="I34" s="192">
        <v>92</v>
      </c>
      <c r="J34" s="192">
        <v>0</v>
      </c>
      <c r="K34" s="192">
        <f t="shared" si="2"/>
        <v>92</v>
      </c>
      <c r="L34" s="192">
        <f t="shared" si="3"/>
        <v>381</v>
      </c>
    </row>
    <row r="35" spans="1:12" ht="14.45">
      <c r="A35" s="3">
        <v>26</v>
      </c>
      <c r="B35" s="4" t="s">
        <v>71</v>
      </c>
      <c r="C35" s="193">
        <v>493</v>
      </c>
      <c r="D35" s="193">
        <v>15</v>
      </c>
      <c r="E35" s="193">
        <f t="shared" si="0"/>
        <v>508</v>
      </c>
      <c r="F35" s="193">
        <v>2976</v>
      </c>
      <c r="G35" s="193">
        <v>1</v>
      </c>
      <c r="H35" s="193">
        <f t="shared" si="1"/>
        <v>2977</v>
      </c>
      <c r="I35" s="193">
        <v>603</v>
      </c>
      <c r="J35" s="193">
        <v>2</v>
      </c>
      <c r="K35" s="193">
        <f t="shared" si="2"/>
        <v>605</v>
      </c>
      <c r="L35" s="193">
        <f t="shared" si="3"/>
        <v>4090</v>
      </c>
    </row>
    <row r="36" spans="1:12" ht="14.45">
      <c r="A36" s="1">
        <v>27</v>
      </c>
      <c r="B36" s="2" t="s">
        <v>96</v>
      </c>
      <c r="C36" s="192">
        <v>46</v>
      </c>
      <c r="D36" s="192">
        <v>4</v>
      </c>
      <c r="E36" s="192">
        <f t="shared" si="0"/>
        <v>50</v>
      </c>
      <c r="F36" s="192">
        <v>254</v>
      </c>
      <c r="G36" s="192">
        <v>0</v>
      </c>
      <c r="H36" s="192">
        <f t="shared" si="1"/>
        <v>254</v>
      </c>
      <c r="I36" s="192">
        <v>41</v>
      </c>
      <c r="J36" s="192">
        <v>0</v>
      </c>
      <c r="K36" s="192">
        <f t="shared" si="2"/>
        <v>41</v>
      </c>
      <c r="L36" s="192">
        <f t="shared" si="3"/>
        <v>345</v>
      </c>
    </row>
    <row r="37" spans="1:12" ht="14.45">
      <c r="A37" s="3">
        <v>28</v>
      </c>
      <c r="B37" s="4" t="s">
        <v>92</v>
      </c>
      <c r="C37" s="193">
        <v>585</v>
      </c>
      <c r="D37" s="193">
        <v>83</v>
      </c>
      <c r="E37" s="193">
        <f t="shared" si="0"/>
        <v>668</v>
      </c>
      <c r="F37" s="193">
        <v>2944</v>
      </c>
      <c r="G37" s="193">
        <v>0</v>
      </c>
      <c r="H37" s="193">
        <f t="shared" si="1"/>
        <v>2944</v>
      </c>
      <c r="I37" s="193">
        <v>1281</v>
      </c>
      <c r="J37" s="193">
        <v>3</v>
      </c>
      <c r="K37" s="193">
        <f t="shared" si="2"/>
        <v>1284</v>
      </c>
      <c r="L37" s="193">
        <f t="shared" si="3"/>
        <v>4896</v>
      </c>
    </row>
    <row r="38" spans="1:12" ht="14.45">
      <c r="A38" s="1">
        <v>29</v>
      </c>
      <c r="B38" s="2" t="s">
        <v>94</v>
      </c>
      <c r="C38" s="192">
        <v>387</v>
      </c>
      <c r="D38" s="192">
        <v>20</v>
      </c>
      <c r="E38" s="192">
        <f t="shared" si="0"/>
        <v>407</v>
      </c>
      <c r="F38" s="192">
        <v>817</v>
      </c>
      <c r="G38" s="192">
        <v>1</v>
      </c>
      <c r="H38" s="192">
        <f t="shared" si="1"/>
        <v>818</v>
      </c>
      <c r="I38" s="192">
        <v>783</v>
      </c>
      <c r="J38" s="192">
        <v>2</v>
      </c>
      <c r="K38" s="192">
        <f t="shared" si="2"/>
        <v>785</v>
      </c>
      <c r="L38" s="192">
        <f t="shared" si="3"/>
        <v>2010</v>
      </c>
    </row>
    <row r="39" spans="1:12" ht="14.45">
      <c r="A39" s="3">
        <v>30</v>
      </c>
      <c r="B39" s="4" t="s">
        <v>93</v>
      </c>
      <c r="C39" s="193">
        <v>139</v>
      </c>
      <c r="D39" s="193">
        <v>7</v>
      </c>
      <c r="E39" s="193">
        <f t="shared" si="0"/>
        <v>146</v>
      </c>
      <c r="F39" s="193">
        <v>702</v>
      </c>
      <c r="G39" s="193">
        <v>0</v>
      </c>
      <c r="H39" s="193">
        <f t="shared" si="1"/>
        <v>702</v>
      </c>
      <c r="I39" s="193">
        <v>207</v>
      </c>
      <c r="J39" s="193">
        <v>1</v>
      </c>
      <c r="K39" s="193">
        <f t="shared" si="2"/>
        <v>208</v>
      </c>
      <c r="L39" s="193">
        <f t="shared" si="3"/>
        <v>1056</v>
      </c>
    </row>
    <row r="40" spans="1:12" ht="14.45">
      <c r="A40" s="1">
        <v>31</v>
      </c>
      <c r="B40" s="2" t="s">
        <v>95</v>
      </c>
      <c r="C40" s="192">
        <v>212</v>
      </c>
      <c r="D40" s="192">
        <v>36</v>
      </c>
      <c r="E40" s="192">
        <f t="shared" si="0"/>
        <v>248</v>
      </c>
      <c r="F40" s="192">
        <v>1009</v>
      </c>
      <c r="G40" s="192">
        <v>0</v>
      </c>
      <c r="H40" s="192">
        <f t="shared" si="1"/>
        <v>1009</v>
      </c>
      <c r="I40" s="192">
        <v>498</v>
      </c>
      <c r="J40" s="192">
        <v>1</v>
      </c>
      <c r="K40" s="192">
        <f t="shared" si="2"/>
        <v>499</v>
      </c>
      <c r="L40" s="192">
        <f t="shared" si="3"/>
        <v>1756</v>
      </c>
    </row>
    <row r="41" spans="1:12" ht="14.45">
      <c r="A41" s="3">
        <v>32</v>
      </c>
      <c r="B41" s="4" t="s">
        <v>69</v>
      </c>
      <c r="C41" s="193">
        <v>347</v>
      </c>
      <c r="D41" s="193">
        <v>23</v>
      </c>
      <c r="E41" s="193">
        <f t="shared" si="0"/>
        <v>370</v>
      </c>
      <c r="F41" s="193">
        <v>2087</v>
      </c>
      <c r="G41" s="193">
        <v>0</v>
      </c>
      <c r="H41" s="193">
        <f t="shared" si="1"/>
        <v>2087</v>
      </c>
      <c r="I41" s="193">
        <v>353</v>
      </c>
      <c r="J41" s="193">
        <v>2</v>
      </c>
      <c r="K41" s="193">
        <f t="shared" si="2"/>
        <v>355</v>
      </c>
      <c r="L41" s="193">
        <f t="shared" si="3"/>
        <v>2812</v>
      </c>
    </row>
    <row r="42" spans="1:12" ht="14.45">
      <c r="A42" s="1">
        <v>33</v>
      </c>
      <c r="B42" s="2" t="s">
        <v>70</v>
      </c>
      <c r="C42" s="192">
        <v>545</v>
      </c>
      <c r="D42" s="192">
        <v>8</v>
      </c>
      <c r="E42" s="192">
        <f t="shared" si="0"/>
        <v>553</v>
      </c>
      <c r="F42" s="192">
        <v>3119</v>
      </c>
      <c r="G42" s="192">
        <v>0</v>
      </c>
      <c r="H42" s="192">
        <f t="shared" si="1"/>
        <v>3119</v>
      </c>
      <c r="I42" s="192">
        <v>1859</v>
      </c>
      <c r="J42" s="192">
        <v>3</v>
      </c>
      <c r="K42" s="192">
        <f t="shared" si="2"/>
        <v>1862</v>
      </c>
      <c r="L42" s="192">
        <f t="shared" si="3"/>
        <v>5534</v>
      </c>
    </row>
    <row r="43" spans="1:12" ht="14.45">
      <c r="A43" s="3">
        <v>34</v>
      </c>
      <c r="B43" s="4" t="s">
        <v>68</v>
      </c>
      <c r="C43" s="193">
        <v>910</v>
      </c>
      <c r="D43" s="193">
        <v>105</v>
      </c>
      <c r="E43" s="193">
        <f t="shared" si="0"/>
        <v>1015</v>
      </c>
      <c r="F43" s="193">
        <v>5540</v>
      </c>
      <c r="G43" s="193">
        <v>0</v>
      </c>
      <c r="H43" s="193">
        <f t="shared" si="1"/>
        <v>5540</v>
      </c>
      <c r="I43" s="193">
        <v>1470</v>
      </c>
      <c r="J43" s="193">
        <v>4</v>
      </c>
      <c r="K43" s="193">
        <f t="shared" si="2"/>
        <v>1474</v>
      </c>
      <c r="L43" s="193">
        <f t="shared" si="3"/>
        <v>8029</v>
      </c>
    </row>
    <row r="44" spans="1:12" ht="14.45">
      <c r="A44" s="1">
        <v>35</v>
      </c>
      <c r="B44" s="2" t="s">
        <v>194</v>
      </c>
      <c r="C44" s="192">
        <v>35405</v>
      </c>
      <c r="D44" s="192">
        <v>890</v>
      </c>
      <c r="E44" s="192">
        <f t="shared" si="0"/>
        <v>36295</v>
      </c>
      <c r="F44" s="192">
        <v>33085</v>
      </c>
      <c r="G44" s="192">
        <v>14</v>
      </c>
      <c r="H44" s="192">
        <f t="shared" si="1"/>
        <v>33099</v>
      </c>
      <c r="I44" s="192">
        <v>1306</v>
      </c>
      <c r="J44" s="192">
        <v>9</v>
      </c>
      <c r="K44" s="192">
        <f t="shared" si="2"/>
        <v>1315</v>
      </c>
      <c r="L44" s="192">
        <f t="shared" si="3"/>
        <v>70709</v>
      </c>
    </row>
    <row r="45" spans="1:12" ht="14.45">
      <c r="A45" s="419" t="s">
        <v>107</v>
      </c>
      <c r="B45" s="420"/>
      <c r="C45" s="169">
        <f>SUM(C10:C44)</f>
        <v>66941</v>
      </c>
      <c r="D45" s="169">
        <f t="shared" ref="D45:L45" si="4">SUM(D10:D44)</f>
        <v>2440</v>
      </c>
      <c r="E45" s="169">
        <f t="shared" si="4"/>
        <v>69381</v>
      </c>
      <c r="F45" s="169">
        <f t="shared" si="4"/>
        <v>172324</v>
      </c>
      <c r="G45" s="169">
        <f t="shared" si="4"/>
        <v>43</v>
      </c>
      <c r="H45" s="169">
        <f t="shared" si="4"/>
        <v>172367</v>
      </c>
      <c r="I45" s="169">
        <f t="shared" si="4"/>
        <v>41196</v>
      </c>
      <c r="J45" s="169">
        <f t="shared" si="4"/>
        <v>123</v>
      </c>
      <c r="K45" s="169">
        <f t="shared" si="4"/>
        <v>41319</v>
      </c>
      <c r="L45" s="169">
        <f t="shared" si="4"/>
        <v>283067</v>
      </c>
    </row>
    <row r="46" spans="1:12">
      <c r="A46" s="202" t="s">
        <v>195</v>
      </c>
    </row>
  </sheetData>
  <mergeCells count="8">
    <mergeCell ref="A45:B45"/>
    <mergeCell ref="L7:L9"/>
    <mergeCell ref="C8:E8"/>
    <mergeCell ref="A7:A9"/>
    <mergeCell ref="B7:B9"/>
    <mergeCell ref="F8:H8"/>
    <mergeCell ref="I8:K8"/>
    <mergeCell ref="C7:K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3824E-11BE-4D92-B793-DB5EF5A613B0}">
  <sheetPr>
    <tabColor rgb="FFFFC000"/>
  </sheetPr>
  <dimension ref="A1:L27"/>
  <sheetViews>
    <sheetView showGridLines="0" zoomScale="92" workbookViewId="0">
      <selection activeCell="A20" sqref="A20"/>
    </sheetView>
  </sheetViews>
  <sheetFormatPr defaultColWidth="8.85546875" defaultRowHeight="14.1"/>
  <cols>
    <col min="1" max="1" width="7.140625" customWidth="1"/>
    <col min="2" max="2" width="30.85546875" customWidth="1"/>
    <col min="3" max="4" width="10.42578125" style="6" customWidth="1"/>
    <col min="5" max="5" width="11.42578125" style="6" customWidth="1"/>
    <col min="6" max="6" width="10.42578125" customWidth="1"/>
    <col min="12" max="12" width="10.7109375" bestFit="1" customWidth="1"/>
  </cols>
  <sheetData>
    <row r="1" spans="1:12">
      <c r="A1" s="12" t="s">
        <v>196</v>
      </c>
      <c r="B1" s="7"/>
      <c r="C1" s="8"/>
      <c r="D1" s="8"/>
      <c r="E1" s="9"/>
      <c r="F1" s="10"/>
      <c r="G1" s="14"/>
      <c r="H1" s="14"/>
      <c r="I1" s="14"/>
      <c r="J1" s="14"/>
      <c r="K1" s="9" t="s">
        <v>50</v>
      </c>
      <c r="L1" s="69" t="s">
        <v>51</v>
      </c>
    </row>
    <row r="2" spans="1:12" ht="4.5" customHeight="1">
      <c r="A2" s="56"/>
      <c r="B2" s="57"/>
      <c r="C2" s="58"/>
      <c r="D2" s="58"/>
      <c r="E2" s="60"/>
      <c r="F2" s="59"/>
      <c r="G2" s="59"/>
      <c r="H2" s="59"/>
      <c r="I2" s="59"/>
      <c r="J2" s="59"/>
      <c r="K2" s="60"/>
      <c r="L2" s="59"/>
    </row>
    <row r="3" spans="1:12">
      <c r="A3" s="7"/>
      <c r="B3" s="7"/>
      <c r="C3" s="8"/>
      <c r="D3" s="8"/>
      <c r="E3" s="8"/>
      <c r="F3" s="8"/>
      <c r="G3" s="8"/>
      <c r="H3" s="8"/>
      <c r="I3" s="8"/>
      <c r="J3" s="8"/>
      <c r="K3" s="8"/>
      <c r="L3" s="8"/>
    </row>
    <row r="4" spans="1:12" ht="23.1">
      <c r="A4" s="11" t="s">
        <v>34</v>
      </c>
      <c r="B4" s="7"/>
      <c r="C4" s="8"/>
      <c r="D4" s="8"/>
      <c r="E4" s="8"/>
      <c r="F4" s="8"/>
      <c r="G4" s="8"/>
      <c r="H4" s="8"/>
      <c r="I4" s="8"/>
      <c r="J4" s="8"/>
      <c r="K4" s="8"/>
      <c r="L4" s="8"/>
    </row>
    <row r="5" spans="1:12" ht="17.45">
      <c r="A5" s="13"/>
      <c r="B5" s="7"/>
      <c r="C5" s="8"/>
      <c r="D5" s="8"/>
      <c r="E5" s="8"/>
      <c r="F5" s="8"/>
      <c r="G5" s="8"/>
      <c r="H5" s="8"/>
      <c r="I5" s="8"/>
      <c r="J5" s="8"/>
      <c r="K5" s="8"/>
      <c r="L5" s="8"/>
    </row>
    <row r="6" spans="1:12">
      <c r="A6" s="7" t="s">
        <v>109</v>
      </c>
      <c r="B6" s="7"/>
      <c r="C6" s="8"/>
      <c r="D6" s="8"/>
      <c r="E6" s="8"/>
      <c r="F6" s="8"/>
      <c r="G6" s="8"/>
      <c r="H6" s="8"/>
      <c r="I6" s="8"/>
      <c r="J6" s="8"/>
      <c r="K6" s="8"/>
      <c r="L6" s="8"/>
    </row>
    <row r="7" spans="1:12" ht="14.45">
      <c r="A7" s="233" t="s">
        <v>53</v>
      </c>
      <c r="B7" s="235" t="s">
        <v>197</v>
      </c>
      <c r="C7" s="237" t="s">
        <v>184</v>
      </c>
      <c r="D7" s="237"/>
      <c r="E7" s="237"/>
      <c r="F7" s="237"/>
      <c r="G7" s="237"/>
      <c r="H7" s="237"/>
      <c r="I7" s="237"/>
      <c r="J7" s="237"/>
      <c r="K7" s="237"/>
      <c r="L7" s="237" t="s">
        <v>185</v>
      </c>
    </row>
    <row r="8" spans="1:12" ht="14.45">
      <c r="A8" s="299"/>
      <c r="B8" s="300"/>
      <c r="C8" s="237" t="s">
        <v>186</v>
      </c>
      <c r="D8" s="237"/>
      <c r="E8" s="237"/>
      <c r="F8" s="237" t="s">
        <v>187</v>
      </c>
      <c r="G8" s="237"/>
      <c r="H8" s="237"/>
      <c r="I8" s="237" t="s">
        <v>188</v>
      </c>
      <c r="J8" s="237"/>
      <c r="K8" s="237"/>
      <c r="L8" s="237"/>
    </row>
    <row r="9" spans="1:12" ht="14.45">
      <c r="A9" s="234"/>
      <c r="B9" s="236"/>
      <c r="C9" s="15" t="s">
        <v>189</v>
      </c>
      <c r="D9" s="15" t="s">
        <v>190</v>
      </c>
      <c r="E9" s="15" t="s">
        <v>191</v>
      </c>
      <c r="F9" s="15" t="s">
        <v>189</v>
      </c>
      <c r="G9" s="15" t="s">
        <v>190</v>
      </c>
      <c r="H9" s="15" t="s">
        <v>191</v>
      </c>
      <c r="I9" s="15" t="s">
        <v>189</v>
      </c>
      <c r="J9" s="15" t="s">
        <v>190</v>
      </c>
      <c r="K9" s="15" t="s">
        <v>191</v>
      </c>
      <c r="L9" s="237"/>
    </row>
    <row r="10" spans="1:12" ht="14.45">
      <c r="A10" s="1">
        <v>1</v>
      </c>
      <c r="B10" s="1" t="s">
        <v>198</v>
      </c>
      <c r="C10" s="192">
        <v>4746</v>
      </c>
      <c r="D10" s="192">
        <v>1622</v>
      </c>
      <c r="E10" s="192">
        <f>SUM(C10:D10)</f>
        <v>6368</v>
      </c>
      <c r="F10" s="192">
        <v>36765</v>
      </c>
      <c r="G10" s="192">
        <v>16</v>
      </c>
      <c r="H10" s="192">
        <f>SUM(F10:G10)</f>
        <v>36781</v>
      </c>
      <c r="I10" s="192">
        <v>13545</v>
      </c>
      <c r="J10" s="192">
        <v>34</v>
      </c>
      <c r="K10" s="192">
        <f>SUM(I10:J10)</f>
        <v>13579</v>
      </c>
      <c r="L10" s="167">
        <f>SUM(E10,H10,K10)</f>
        <v>56728</v>
      </c>
    </row>
    <row r="11" spans="1:12" ht="14.45">
      <c r="A11" s="3">
        <v>2</v>
      </c>
      <c r="B11" s="3" t="s">
        <v>199</v>
      </c>
      <c r="C11" s="194">
        <v>65</v>
      </c>
      <c r="D11" s="194">
        <v>6</v>
      </c>
      <c r="E11" s="194">
        <f t="shared" ref="E11:E18" si="0">SUM(C11:D11)</f>
        <v>71</v>
      </c>
      <c r="F11" s="194">
        <v>261</v>
      </c>
      <c r="G11" s="194">
        <v>0</v>
      </c>
      <c r="H11" s="194">
        <f t="shared" ref="H11:H18" si="1">SUM(F11:G11)</f>
        <v>261</v>
      </c>
      <c r="I11" s="194">
        <v>105</v>
      </c>
      <c r="J11" s="194">
        <v>3</v>
      </c>
      <c r="K11" s="194">
        <f t="shared" ref="K11:K18" si="2">SUM(I11:J11)</f>
        <v>108</v>
      </c>
      <c r="L11" s="168">
        <f t="shared" ref="L11:L18" si="3">SUM(E11,H11,K11)</f>
        <v>440</v>
      </c>
    </row>
    <row r="12" spans="1:12" ht="14.45">
      <c r="A12" s="1">
        <v>3</v>
      </c>
      <c r="B12" s="1" t="s">
        <v>200</v>
      </c>
      <c r="C12" s="192">
        <v>264</v>
      </c>
      <c r="D12" s="192">
        <v>125</v>
      </c>
      <c r="E12" s="192">
        <f t="shared" si="0"/>
        <v>389</v>
      </c>
      <c r="F12" s="192">
        <v>809</v>
      </c>
      <c r="G12" s="192">
        <v>0</v>
      </c>
      <c r="H12" s="192">
        <f t="shared" si="1"/>
        <v>809</v>
      </c>
      <c r="I12" s="192">
        <v>801</v>
      </c>
      <c r="J12" s="192">
        <v>4</v>
      </c>
      <c r="K12" s="192">
        <f t="shared" si="2"/>
        <v>805</v>
      </c>
      <c r="L12" s="167">
        <f t="shared" si="3"/>
        <v>2003</v>
      </c>
    </row>
    <row r="13" spans="1:12" ht="14.45">
      <c r="A13" s="3">
        <v>4</v>
      </c>
      <c r="B13" s="3" t="s">
        <v>201</v>
      </c>
      <c r="C13" s="194">
        <v>3</v>
      </c>
      <c r="D13" s="194">
        <v>11</v>
      </c>
      <c r="E13" s="194">
        <f t="shared" si="0"/>
        <v>14</v>
      </c>
      <c r="F13" s="194">
        <v>122</v>
      </c>
      <c r="G13" s="194">
        <v>0</v>
      </c>
      <c r="H13" s="194">
        <f t="shared" si="1"/>
        <v>122</v>
      </c>
      <c r="I13" s="194">
        <v>35</v>
      </c>
      <c r="J13" s="194">
        <v>2</v>
      </c>
      <c r="K13" s="194">
        <f t="shared" si="2"/>
        <v>37</v>
      </c>
      <c r="L13" s="168">
        <f t="shared" si="3"/>
        <v>173</v>
      </c>
    </row>
    <row r="14" spans="1:12" ht="14.45">
      <c r="A14" s="1">
        <v>5</v>
      </c>
      <c r="B14" s="1" t="s">
        <v>202</v>
      </c>
      <c r="C14" s="192">
        <v>2169</v>
      </c>
      <c r="D14" s="192">
        <v>357</v>
      </c>
      <c r="E14" s="192">
        <f t="shared" si="0"/>
        <v>2526</v>
      </c>
      <c r="F14" s="192">
        <v>18305</v>
      </c>
      <c r="G14" s="192">
        <v>5</v>
      </c>
      <c r="H14" s="192">
        <f t="shared" si="1"/>
        <v>18310</v>
      </c>
      <c r="I14" s="192">
        <v>8284</v>
      </c>
      <c r="J14" s="192">
        <v>9</v>
      </c>
      <c r="K14" s="192">
        <f t="shared" si="2"/>
        <v>8293</v>
      </c>
      <c r="L14" s="167">
        <f t="shared" si="3"/>
        <v>29129</v>
      </c>
    </row>
    <row r="15" spans="1:12" ht="14.45">
      <c r="A15" s="3">
        <v>6</v>
      </c>
      <c r="B15" s="3" t="s">
        <v>203</v>
      </c>
      <c r="C15" s="194">
        <v>6831</v>
      </c>
      <c r="D15" s="194">
        <v>142</v>
      </c>
      <c r="E15" s="194">
        <f t="shared" si="0"/>
        <v>6973</v>
      </c>
      <c r="F15" s="194">
        <v>62542</v>
      </c>
      <c r="G15" s="194">
        <v>3</v>
      </c>
      <c r="H15" s="194">
        <f t="shared" si="1"/>
        <v>62545</v>
      </c>
      <c r="I15" s="194">
        <v>17948</v>
      </c>
      <c r="J15" s="194">
        <v>63</v>
      </c>
      <c r="K15" s="194">
        <f t="shared" si="2"/>
        <v>18011</v>
      </c>
      <c r="L15" s="168">
        <f t="shared" si="3"/>
        <v>87529</v>
      </c>
    </row>
    <row r="16" spans="1:12" ht="14.45">
      <c r="A16" s="1">
        <v>7</v>
      </c>
      <c r="B16" s="1" t="s">
        <v>204</v>
      </c>
      <c r="C16" s="192">
        <v>95</v>
      </c>
      <c r="D16" s="192">
        <v>57</v>
      </c>
      <c r="E16" s="192">
        <f t="shared" si="0"/>
        <v>152</v>
      </c>
      <c r="F16" s="192">
        <v>745</v>
      </c>
      <c r="G16" s="192">
        <v>1</v>
      </c>
      <c r="H16" s="192">
        <f t="shared" si="1"/>
        <v>746</v>
      </c>
      <c r="I16" s="192">
        <v>421</v>
      </c>
      <c r="J16" s="192">
        <v>6</v>
      </c>
      <c r="K16" s="192">
        <f t="shared" si="2"/>
        <v>427</v>
      </c>
      <c r="L16" s="167">
        <f t="shared" si="3"/>
        <v>1325</v>
      </c>
    </row>
    <row r="17" spans="1:12" ht="14.45">
      <c r="A17" s="3">
        <v>8</v>
      </c>
      <c r="B17" s="3" t="s">
        <v>205</v>
      </c>
      <c r="C17" s="194">
        <v>27</v>
      </c>
      <c r="D17" s="194">
        <v>0</v>
      </c>
      <c r="E17" s="194">
        <f t="shared" si="0"/>
        <v>27</v>
      </c>
      <c r="F17" s="194">
        <v>273</v>
      </c>
      <c r="G17" s="194">
        <v>0</v>
      </c>
      <c r="H17" s="194">
        <f t="shared" si="1"/>
        <v>273</v>
      </c>
      <c r="I17" s="194">
        <v>57</v>
      </c>
      <c r="J17" s="194">
        <v>2</v>
      </c>
      <c r="K17" s="194">
        <f t="shared" si="2"/>
        <v>59</v>
      </c>
      <c r="L17" s="167">
        <f t="shared" si="3"/>
        <v>359</v>
      </c>
    </row>
    <row r="18" spans="1:12" ht="14.45">
      <c r="A18" s="1">
        <v>9</v>
      </c>
      <c r="B18" s="1" t="s">
        <v>194</v>
      </c>
      <c r="C18" s="192">
        <v>52741</v>
      </c>
      <c r="D18" s="192">
        <v>120</v>
      </c>
      <c r="E18" s="192">
        <f t="shared" si="0"/>
        <v>52861</v>
      </c>
      <c r="F18" s="192">
        <v>52502</v>
      </c>
      <c r="G18" s="192">
        <v>18</v>
      </c>
      <c r="H18" s="192">
        <f t="shared" si="1"/>
        <v>52520</v>
      </c>
      <c r="I18" s="192">
        <v>0</v>
      </c>
      <c r="J18" s="192">
        <v>0</v>
      </c>
      <c r="K18" s="192">
        <f t="shared" si="2"/>
        <v>0</v>
      </c>
      <c r="L18" s="167">
        <f t="shared" si="3"/>
        <v>105381</v>
      </c>
    </row>
    <row r="19" spans="1:12" ht="14.45">
      <c r="A19" s="419" t="s">
        <v>107</v>
      </c>
      <c r="B19" s="420"/>
      <c r="C19" s="169">
        <f>SUM(C10:C18)</f>
        <v>66941</v>
      </c>
      <c r="D19" s="169">
        <f t="shared" ref="D19:L19" si="4">SUM(D10:D18)</f>
        <v>2440</v>
      </c>
      <c r="E19" s="169">
        <f t="shared" si="4"/>
        <v>69381</v>
      </c>
      <c r="F19" s="169">
        <f t="shared" si="4"/>
        <v>172324</v>
      </c>
      <c r="G19" s="169">
        <f t="shared" si="4"/>
        <v>43</v>
      </c>
      <c r="H19" s="169">
        <f t="shared" si="4"/>
        <v>172367</v>
      </c>
      <c r="I19" s="169">
        <f t="shared" si="4"/>
        <v>41196</v>
      </c>
      <c r="J19" s="169">
        <f t="shared" si="4"/>
        <v>123</v>
      </c>
      <c r="K19" s="169">
        <f t="shared" si="4"/>
        <v>41319</v>
      </c>
      <c r="L19" s="169">
        <f t="shared" si="4"/>
        <v>283067</v>
      </c>
    </row>
    <row r="20" spans="1:12">
      <c r="A20" s="202" t="s">
        <v>195</v>
      </c>
    </row>
    <row r="27" spans="1:12">
      <c r="K27" s="170"/>
    </row>
  </sheetData>
  <mergeCells count="8">
    <mergeCell ref="A19:B19"/>
    <mergeCell ref="C7:K7"/>
    <mergeCell ref="L7:L9"/>
    <mergeCell ref="C8:E8"/>
    <mergeCell ref="F8:H8"/>
    <mergeCell ref="I8:K8"/>
    <mergeCell ref="A7:A9"/>
    <mergeCell ref="B7:B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D5C7A-62D6-4B72-897D-F348F66B5345}">
  <sheetPr>
    <tabColor rgb="FFFFC000"/>
  </sheetPr>
  <dimension ref="A1:K45"/>
  <sheetViews>
    <sheetView showGridLines="0" topLeftCell="A27" zoomScale="75" workbookViewId="0">
      <selection activeCell="A45" sqref="A45"/>
    </sheetView>
  </sheetViews>
  <sheetFormatPr defaultColWidth="8.85546875" defaultRowHeight="14.1"/>
  <cols>
    <col min="1" max="1" width="7.140625" customWidth="1"/>
    <col min="2" max="2" width="29.140625" customWidth="1"/>
    <col min="3" max="3" width="13" customWidth="1"/>
    <col min="4" max="4" width="12.42578125" style="6" customWidth="1"/>
    <col min="5" max="5" width="13.7109375" style="6" customWidth="1"/>
    <col min="6" max="6" width="12.42578125" style="6" customWidth="1"/>
    <col min="7" max="9" width="13.42578125" style="6" customWidth="1"/>
    <col min="10" max="10" width="16" style="6" customWidth="1"/>
    <col min="11" max="11" width="11.42578125" customWidth="1"/>
  </cols>
  <sheetData>
    <row r="1" spans="1:11">
      <c r="A1" s="12" t="s">
        <v>206</v>
      </c>
      <c r="B1" s="7"/>
      <c r="C1" s="7"/>
      <c r="D1" s="8"/>
      <c r="E1" s="8"/>
      <c r="F1" s="8"/>
      <c r="G1" s="8"/>
      <c r="H1" s="9"/>
      <c r="I1" s="9"/>
      <c r="J1" s="9" t="s">
        <v>50</v>
      </c>
      <c r="K1" s="69" t="s">
        <v>51</v>
      </c>
    </row>
    <row r="2" spans="1:11" ht="4.5" customHeight="1">
      <c r="A2" s="56"/>
      <c r="B2" s="57"/>
      <c r="C2" s="57"/>
      <c r="D2" s="58"/>
      <c r="E2" s="58"/>
      <c r="F2" s="58"/>
      <c r="G2" s="58"/>
      <c r="H2" s="60"/>
      <c r="I2" s="60"/>
      <c r="J2" s="60"/>
      <c r="K2" s="59"/>
    </row>
    <row r="3" spans="1:11">
      <c r="A3" s="7"/>
      <c r="B3" s="7"/>
      <c r="C3" s="7"/>
      <c r="D3" s="8"/>
      <c r="E3" s="8"/>
      <c r="F3" s="8"/>
      <c r="G3" s="8"/>
      <c r="H3" s="8"/>
      <c r="I3" s="8"/>
      <c r="J3" s="8"/>
      <c r="K3" s="8"/>
    </row>
    <row r="4" spans="1:11" ht="23.1">
      <c r="A4" s="11" t="s">
        <v>35</v>
      </c>
      <c r="B4" s="7"/>
      <c r="C4" s="7"/>
      <c r="D4" s="8"/>
      <c r="E4" s="8"/>
      <c r="F4" s="8"/>
      <c r="G4" s="8"/>
      <c r="H4" s="8"/>
      <c r="I4" s="8"/>
      <c r="J4" s="8"/>
      <c r="K4" s="8"/>
    </row>
    <row r="5" spans="1:11" ht="17.45">
      <c r="A5" s="13"/>
      <c r="B5" s="7"/>
      <c r="C5" s="7"/>
      <c r="D5" s="8"/>
      <c r="E5" s="8"/>
      <c r="F5" s="8"/>
      <c r="G5" s="8"/>
      <c r="H5" s="8"/>
      <c r="I5" s="8"/>
      <c r="J5" s="8"/>
      <c r="K5" s="8"/>
    </row>
    <row r="6" spans="1:11">
      <c r="A6" s="7" t="s">
        <v>109</v>
      </c>
      <c r="B6" s="7"/>
      <c r="C6" s="7"/>
      <c r="D6" s="8"/>
      <c r="E6" s="8"/>
      <c r="F6" s="8"/>
      <c r="G6" s="8"/>
      <c r="H6" s="8"/>
      <c r="I6" s="8"/>
      <c r="J6" s="8"/>
      <c r="K6" s="8"/>
    </row>
    <row r="7" spans="1:11" ht="14.45">
      <c r="A7" s="237" t="s">
        <v>53</v>
      </c>
      <c r="B7" s="237" t="s">
        <v>110</v>
      </c>
      <c r="C7" s="301" t="s">
        <v>207</v>
      </c>
      <c r="D7" s="302"/>
      <c r="E7" s="302"/>
      <c r="F7" s="302"/>
      <c r="G7" s="302"/>
      <c r="H7" s="302"/>
      <c r="I7" s="302"/>
      <c r="J7" s="303"/>
      <c r="K7" s="237" t="s">
        <v>185</v>
      </c>
    </row>
    <row r="8" spans="1:11" ht="29.1">
      <c r="A8" s="237"/>
      <c r="B8" s="237"/>
      <c r="C8" s="15" t="s">
        <v>198</v>
      </c>
      <c r="D8" s="15" t="s">
        <v>199</v>
      </c>
      <c r="E8" s="15" t="s">
        <v>200</v>
      </c>
      <c r="F8" s="16" t="s">
        <v>201</v>
      </c>
      <c r="G8" s="16" t="s">
        <v>202</v>
      </c>
      <c r="H8" s="15" t="s">
        <v>203</v>
      </c>
      <c r="I8" s="15" t="s">
        <v>204</v>
      </c>
      <c r="J8" s="16" t="s">
        <v>205</v>
      </c>
      <c r="K8" s="237"/>
    </row>
    <row r="9" spans="1:11" ht="14.45">
      <c r="A9" s="1">
        <v>1</v>
      </c>
      <c r="B9" s="2" t="s">
        <v>67</v>
      </c>
      <c r="C9" s="192">
        <v>108</v>
      </c>
      <c r="D9" s="192">
        <v>1</v>
      </c>
      <c r="E9" s="192">
        <v>5</v>
      </c>
      <c r="F9" s="192">
        <v>4</v>
      </c>
      <c r="G9" s="192">
        <v>61</v>
      </c>
      <c r="H9" s="192">
        <v>67</v>
      </c>
      <c r="I9" s="192">
        <v>3</v>
      </c>
      <c r="J9" s="192">
        <v>0</v>
      </c>
      <c r="K9" s="167">
        <f>SUM(C9:J9)</f>
        <v>249</v>
      </c>
    </row>
    <row r="10" spans="1:11" ht="14.45">
      <c r="A10" s="3">
        <v>2</v>
      </c>
      <c r="B10" s="4" t="s">
        <v>83</v>
      </c>
      <c r="C10" s="194">
        <v>192</v>
      </c>
      <c r="D10" s="194">
        <v>5</v>
      </c>
      <c r="E10" s="194">
        <v>7</v>
      </c>
      <c r="F10" s="194">
        <v>1</v>
      </c>
      <c r="G10" s="194">
        <v>112</v>
      </c>
      <c r="H10" s="194">
        <v>464</v>
      </c>
      <c r="I10" s="194">
        <v>4</v>
      </c>
      <c r="J10" s="194">
        <v>2</v>
      </c>
      <c r="K10" s="168">
        <f t="shared" ref="K10:K43" si="0">SUM(C10:J10)</f>
        <v>787</v>
      </c>
    </row>
    <row r="11" spans="1:11" ht="14.45">
      <c r="A11" s="1">
        <v>3</v>
      </c>
      <c r="B11" s="2" t="s">
        <v>77</v>
      </c>
      <c r="C11" s="192">
        <v>646</v>
      </c>
      <c r="D11" s="192">
        <v>5</v>
      </c>
      <c r="E11" s="192">
        <v>52</v>
      </c>
      <c r="F11" s="192">
        <v>1</v>
      </c>
      <c r="G11" s="192">
        <v>463</v>
      </c>
      <c r="H11" s="192">
        <v>1193</v>
      </c>
      <c r="I11" s="192">
        <v>9</v>
      </c>
      <c r="J11" s="192">
        <v>5</v>
      </c>
      <c r="K11" s="167">
        <f t="shared" si="0"/>
        <v>2374</v>
      </c>
    </row>
    <row r="12" spans="1:11" ht="14.45">
      <c r="A12" s="3">
        <v>4</v>
      </c>
      <c r="B12" s="4" t="s">
        <v>74</v>
      </c>
      <c r="C12" s="194">
        <v>239</v>
      </c>
      <c r="D12" s="194">
        <v>1</v>
      </c>
      <c r="E12" s="194">
        <v>2</v>
      </c>
      <c r="F12" s="194">
        <v>0</v>
      </c>
      <c r="G12" s="194">
        <v>151</v>
      </c>
      <c r="H12" s="194">
        <v>275</v>
      </c>
      <c r="I12" s="194">
        <v>11</v>
      </c>
      <c r="J12" s="194">
        <v>1</v>
      </c>
      <c r="K12" s="168">
        <f t="shared" si="0"/>
        <v>680</v>
      </c>
    </row>
    <row r="13" spans="1:11" ht="14.45">
      <c r="A13" s="1">
        <v>5</v>
      </c>
      <c r="B13" s="2" t="s">
        <v>192</v>
      </c>
      <c r="C13" s="192">
        <v>297</v>
      </c>
      <c r="D13" s="192">
        <v>3</v>
      </c>
      <c r="E13" s="192">
        <v>9</v>
      </c>
      <c r="F13" s="192">
        <v>0</v>
      </c>
      <c r="G13" s="192">
        <v>176</v>
      </c>
      <c r="H13" s="192">
        <v>455</v>
      </c>
      <c r="I13" s="192">
        <v>8</v>
      </c>
      <c r="J13" s="192">
        <v>0</v>
      </c>
      <c r="K13" s="167">
        <f t="shared" si="0"/>
        <v>948</v>
      </c>
    </row>
    <row r="14" spans="1:11" ht="14.45">
      <c r="A14" s="3">
        <v>6</v>
      </c>
      <c r="B14" s="4" t="s">
        <v>193</v>
      </c>
      <c r="C14" s="194">
        <v>1601</v>
      </c>
      <c r="D14" s="194">
        <v>17</v>
      </c>
      <c r="E14" s="194">
        <v>117</v>
      </c>
      <c r="F14" s="194">
        <v>3</v>
      </c>
      <c r="G14" s="194">
        <v>802</v>
      </c>
      <c r="H14" s="194">
        <v>2226</v>
      </c>
      <c r="I14" s="194">
        <v>15</v>
      </c>
      <c r="J14" s="194">
        <v>11</v>
      </c>
      <c r="K14" s="168">
        <f t="shared" si="0"/>
        <v>4792</v>
      </c>
    </row>
    <row r="15" spans="1:11" ht="14.45">
      <c r="A15" s="1">
        <v>7</v>
      </c>
      <c r="B15" s="2" t="s">
        <v>91</v>
      </c>
      <c r="C15" s="192">
        <v>20</v>
      </c>
      <c r="D15" s="192">
        <v>0</v>
      </c>
      <c r="E15" s="192">
        <v>1</v>
      </c>
      <c r="F15" s="192">
        <v>0</v>
      </c>
      <c r="G15" s="192">
        <v>19</v>
      </c>
      <c r="H15" s="192">
        <v>37</v>
      </c>
      <c r="I15" s="192">
        <v>1</v>
      </c>
      <c r="J15" s="192">
        <v>0</v>
      </c>
      <c r="K15" s="167">
        <f t="shared" si="0"/>
        <v>78</v>
      </c>
    </row>
    <row r="16" spans="1:11" ht="14.45">
      <c r="A16" s="3">
        <v>8</v>
      </c>
      <c r="B16" s="4" t="s">
        <v>73</v>
      </c>
      <c r="C16" s="194">
        <v>49</v>
      </c>
      <c r="D16" s="194">
        <v>0</v>
      </c>
      <c r="E16" s="194">
        <v>3</v>
      </c>
      <c r="F16" s="194">
        <v>0</v>
      </c>
      <c r="G16" s="194">
        <v>30</v>
      </c>
      <c r="H16" s="194">
        <v>83</v>
      </c>
      <c r="I16" s="194">
        <v>2</v>
      </c>
      <c r="J16" s="194">
        <v>0</v>
      </c>
      <c r="K16" s="168">
        <f t="shared" si="0"/>
        <v>167</v>
      </c>
    </row>
    <row r="17" spans="1:11" ht="14.45">
      <c r="A17" s="1">
        <v>9</v>
      </c>
      <c r="B17" s="2" t="s">
        <v>78</v>
      </c>
      <c r="C17" s="192">
        <v>2267</v>
      </c>
      <c r="D17" s="192">
        <v>14</v>
      </c>
      <c r="E17" s="192">
        <v>103</v>
      </c>
      <c r="F17" s="192">
        <v>3</v>
      </c>
      <c r="G17" s="192">
        <v>1543</v>
      </c>
      <c r="H17" s="192">
        <v>3519</v>
      </c>
      <c r="I17" s="192">
        <v>75</v>
      </c>
      <c r="J17" s="192">
        <v>12</v>
      </c>
      <c r="K17" s="167">
        <f t="shared" si="0"/>
        <v>7536</v>
      </c>
    </row>
    <row r="18" spans="1:11" ht="14.45">
      <c r="A18" s="3">
        <v>10</v>
      </c>
      <c r="B18" s="4" t="s">
        <v>79</v>
      </c>
      <c r="C18" s="194">
        <v>1526</v>
      </c>
      <c r="D18" s="194">
        <v>7</v>
      </c>
      <c r="E18" s="194">
        <v>69</v>
      </c>
      <c r="F18" s="194">
        <v>6</v>
      </c>
      <c r="G18" s="194">
        <v>842</v>
      </c>
      <c r="H18" s="194">
        <v>1854</v>
      </c>
      <c r="I18" s="194">
        <v>47</v>
      </c>
      <c r="J18" s="194">
        <v>9</v>
      </c>
      <c r="K18" s="168">
        <f t="shared" si="0"/>
        <v>4360</v>
      </c>
    </row>
    <row r="19" spans="1:11" ht="14.45">
      <c r="A19" s="1">
        <v>11</v>
      </c>
      <c r="B19" s="2" t="s">
        <v>80</v>
      </c>
      <c r="C19" s="192">
        <v>2687</v>
      </c>
      <c r="D19" s="192">
        <v>15</v>
      </c>
      <c r="E19" s="192">
        <v>60</v>
      </c>
      <c r="F19" s="192">
        <v>4</v>
      </c>
      <c r="G19" s="192">
        <v>1547</v>
      </c>
      <c r="H19" s="192">
        <v>2806</v>
      </c>
      <c r="I19" s="192">
        <v>100</v>
      </c>
      <c r="J19" s="192">
        <v>9</v>
      </c>
      <c r="K19" s="167">
        <f t="shared" si="0"/>
        <v>7228</v>
      </c>
    </row>
    <row r="20" spans="1:11" ht="14.45">
      <c r="A20" s="3">
        <v>12</v>
      </c>
      <c r="B20" s="4" t="s">
        <v>86</v>
      </c>
      <c r="C20" s="194">
        <v>50</v>
      </c>
      <c r="D20" s="194">
        <v>1</v>
      </c>
      <c r="E20" s="194">
        <v>8</v>
      </c>
      <c r="F20" s="194">
        <v>0</v>
      </c>
      <c r="G20" s="194">
        <v>31</v>
      </c>
      <c r="H20" s="194">
        <v>87</v>
      </c>
      <c r="I20" s="194">
        <v>0</v>
      </c>
      <c r="J20" s="194">
        <v>0</v>
      </c>
      <c r="K20" s="168">
        <f t="shared" si="0"/>
        <v>177</v>
      </c>
    </row>
    <row r="21" spans="1:11" ht="14.45">
      <c r="A21" s="1">
        <v>13</v>
      </c>
      <c r="B21" s="2" t="s">
        <v>87</v>
      </c>
      <c r="C21" s="192">
        <v>131</v>
      </c>
      <c r="D21" s="192">
        <v>0</v>
      </c>
      <c r="E21" s="192">
        <v>8</v>
      </c>
      <c r="F21" s="192">
        <v>0</v>
      </c>
      <c r="G21" s="192">
        <v>94</v>
      </c>
      <c r="H21" s="192">
        <v>233</v>
      </c>
      <c r="I21" s="192">
        <v>7</v>
      </c>
      <c r="J21" s="192">
        <v>0</v>
      </c>
      <c r="K21" s="167">
        <f t="shared" si="0"/>
        <v>473</v>
      </c>
    </row>
    <row r="22" spans="1:11" ht="14.45">
      <c r="A22" s="3">
        <v>14</v>
      </c>
      <c r="B22" s="4" t="s">
        <v>88</v>
      </c>
      <c r="C22" s="194">
        <v>36</v>
      </c>
      <c r="D22" s="194">
        <v>6</v>
      </c>
      <c r="E22" s="194">
        <v>6</v>
      </c>
      <c r="F22" s="194">
        <v>0</v>
      </c>
      <c r="G22" s="194">
        <v>34</v>
      </c>
      <c r="H22" s="194">
        <v>76</v>
      </c>
      <c r="I22" s="194">
        <v>1</v>
      </c>
      <c r="J22" s="194">
        <v>0</v>
      </c>
      <c r="K22" s="168">
        <f t="shared" si="0"/>
        <v>159</v>
      </c>
    </row>
    <row r="23" spans="1:11" ht="14.45">
      <c r="A23" s="1">
        <v>15</v>
      </c>
      <c r="B23" s="2" t="s">
        <v>89</v>
      </c>
      <c r="C23" s="192">
        <v>82</v>
      </c>
      <c r="D23" s="192">
        <v>2</v>
      </c>
      <c r="E23" s="192">
        <v>8</v>
      </c>
      <c r="F23" s="192">
        <v>0</v>
      </c>
      <c r="G23" s="192">
        <v>94</v>
      </c>
      <c r="H23" s="192">
        <v>224</v>
      </c>
      <c r="I23" s="192">
        <v>1</v>
      </c>
      <c r="J23" s="192">
        <v>2</v>
      </c>
      <c r="K23" s="167">
        <f t="shared" si="0"/>
        <v>413</v>
      </c>
    </row>
    <row r="24" spans="1:11" ht="14.45">
      <c r="A24" s="3">
        <v>16</v>
      </c>
      <c r="B24" s="4" t="s">
        <v>90</v>
      </c>
      <c r="C24" s="194">
        <v>11</v>
      </c>
      <c r="D24" s="194">
        <v>0</v>
      </c>
      <c r="E24" s="194">
        <v>1</v>
      </c>
      <c r="F24" s="194">
        <v>0</v>
      </c>
      <c r="G24" s="194">
        <v>10</v>
      </c>
      <c r="H24" s="194">
        <v>45</v>
      </c>
      <c r="I24" s="194">
        <v>0</v>
      </c>
      <c r="J24" s="194">
        <v>0</v>
      </c>
      <c r="K24" s="168">
        <f t="shared" si="0"/>
        <v>67</v>
      </c>
    </row>
    <row r="25" spans="1:11" ht="14.45">
      <c r="A25" s="1">
        <v>17</v>
      </c>
      <c r="B25" s="2" t="s">
        <v>75</v>
      </c>
      <c r="C25" s="192">
        <v>18</v>
      </c>
      <c r="D25" s="192">
        <v>1</v>
      </c>
      <c r="E25" s="192">
        <v>1</v>
      </c>
      <c r="F25" s="192">
        <v>0</v>
      </c>
      <c r="G25" s="192">
        <v>17</v>
      </c>
      <c r="H25" s="192">
        <v>47</v>
      </c>
      <c r="I25" s="192">
        <v>1</v>
      </c>
      <c r="J25" s="192">
        <v>0</v>
      </c>
      <c r="K25" s="167">
        <f t="shared" si="0"/>
        <v>85</v>
      </c>
    </row>
    <row r="26" spans="1:11" ht="14.45">
      <c r="A26" s="3">
        <v>18</v>
      </c>
      <c r="B26" s="4" t="s">
        <v>72</v>
      </c>
      <c r="C26" s="194">
        <v>194</v>
      </c>
      <c r="D26" s="194">
        <v>1</v>
      </c>
      <c r="E26" s="194">
        <v>4</v>
      </c>
      <c r="F26" s="194">
        <v>0</v>
      </c>
      <c r="G26" s="194">
        <v>113</v>
      </c>
      <c r="H26" s="194">
        <v>248</v>
      </c>
      <c r="I26" s="194">
        <v>2</v>
      </c>
      <c r="J26" s="194">
        <v>1</v>
      </c>
      <c r="K26" s="168">
        <f t="shared" si="0"/>
        <v>563</v>
      </c>
    </row>
    <row r="27" spans="1:11" ht="14.45">
      <c r="A27" s="1">
        <v>19</v>
      </c>
      <c r="B27" s="2" t="s">
        <v>76</v>
      </c>
      <c r="C27" s="192">
        <v>274</v>
      </c>
      <c r="D27" s="192">
        <v>1</v>
      </c>
      <c r="E27" s="192">
        <v>17</v>
      </c>
      <c r="F27" s="192">
        <v>1</v>
      </c>
      <c r="G27" s="192">
        <v>100</v>
      </c>
      <c r="H27" s="192">
        <v>202</v>
      </c>
      <c r="I27" s="192">
        <v>15</v>
      </c>
      <c r="J27" s="192">
        <v>0</v>
      </c>
      <c r="K27" s="167">
        <f t="shared" si="0"/>
        <v>610</v>
      </c>
    </row>
    <row r="28" spans="1:11" ht="14.45">
      <c r="A28" s="3">
        <v>20</v>
      </c>
      <c r="B28" s="4" t="s">
        <v>97</v>
      </c>
      <c r="C28" s="194">
        <v>39</v>
      </c>
      <c r="D28" s="194">
        <v>0</v>
      </c>
      <c r="E28" s="194">
        <v>3</v>
      </c>
      <c r="F28" s="194">
        <v>0</v>
      </c>
      <c r="G28" s="194">
        <v>15</v>
      </c>
      <c r="H28" s="194">
        <v>25</v>
      </c>
      <c r="I28" s="194">
        <v>2</v>
      </c>
      <c r="J28" s="194">
        <v>0</v>
      </c>
      <c r="K28" s="168">
        <f t="shared" si="0"/>
        <v>84</v>
      </c>
    </row>
    <row r="29" spans="1:11" ht="14.45">
      <c r="A29" s="1">
        <v>21</v>
      </c>
      <c r="B29" s="2" t="s">
        <v>98</v>
      </c>
      <c r="C29" s="192">
        <v>10</v>
      </c>
      <c r="D29" s="192">
        <v>0</v>
      </c>
      <c r="E29" s="192">
        <v>2</v>
      </c>
      <c r="F29" s="192">
        <v>0</v>
      </c>
      <c r="G29" s="192">
        <v>10</v>
      </c>
      <c r="H29" s="192">
        <v>14</v>
      </c>
      <c r="I29" s="192">
        <v>0</v>
      </c>
      <c r="J29" s="192">
        <v>0</v>
      </c>
      <c r="K29" s="167">
        <f t="shared" si="0"/>
        <v>36</v>
      </c>
    </row>
    <row r="30" spans="1:11" ht="14.45">
      <c r="A30" s="3">
        <v>22</v>
      </c>
      <c r="B30" s="4" t="s">
        <v>84</v>
      </c>
      <c r="C30" s="194">
        <v>200</v>
      </c>
      <c r="D30" s="194">
        <v>1</v>
      </c>
      <c r="E30" s="194">
        <v>6</v>
      </c>
      <c r="F30" s="194">
        <v>0</v>
      </c>
      <c r="G30" s="194">
        <v>140</v>
      </c>
      <c r="H30" s="194">
        <v>291</v>
      </c>
      <c r="I30" s="194">
        <v>18</v>
      </c>
      <c r="J30" s="194">
        <v>0</v>
      </c>
      <c r="K30" s="168">
        <f t="shared" si="0"/>
        <v>656</v>
      </c>
    </row>
    <row r="31" spans="1:11" ht="14.45">
      <c r="A31" s="1">
        <v>23</v>
      </c>
      <c r="B31" s="2" t="s">
        <v>85</v>
      </c>
      <c r="C31" s="192">
        <v>63</v>
      </c>
      <c r="D31" s="192">
        <v>0</v>
      </c>
      <c r="E31" s="192">
        <v>3</v>
      </c>
      <c r="F31" s="192">
        <v>0</v>
      </c>
      <c r="G31" s="192">
        <v>41</v>
      </c>
      <c r="H31" s="192">
        <v>65</v>
      </c>
      <c r="I31" s="192">
        <v>3</v>
      </c>
      <c r="J31" s="192">
        <v>0</v>
      </c>
      <c r="K31" s="167">
        <f t="shared" si="0"/>
        <v>175</v>
      </c>
    </row>
    <row r="32" spans="1:11" ht="14.45">
      <c r="A32" s="3">
        <v>24</v>
      </c>
      <c r="B32" s="4" t="s">
        <v>99</v>
      </c>
      <c r="C32" s="194">
        <v>31</v>
      </c>
      <c r="D32" s="194">
        <v>1</v>
      </c>
      <c r="E32" s="194">
        <v>4</v>
      </c>
      <c r="F32" s="194">
        <v>0</v>
      </c>
      <c r="G32" s="194">
        <v>12</v>
      </c>
      <c r="H32" s="194">
        <v>54</v>
      </c>
      <c r="I32" s="194">
        <v>0</v>
      </c>
      <c r="J32" s="194">
        <v>0</v>
      </c>
      <c r="K32" s="168">
        <f t="shared" si="0"/>
        <v>102</v>
      </c>
    </row>
    <row r="33" spans="1:11" ht="14.45">
      <c r="A33" s="1">
        <v>25</v>
      </c>
      <c r="B33" s="2" t="s">
        <v>100</v>
      </c>
      <c r="C33" s="192">
        <v>41</v>
      </c>
      <c r="D33" s="192">
        <v>0</v>
      </c>
      <c r="E33" s="192">
        <v>2</v>
      </c>
      <c r="F33" s="192">
        <v>0</v>
      </c>
      <c r="G33" s="192">
        <v>17</v>
      </c>
      <c r="H33" s="192">
        <v>31</v>
      </c>
      <c r="I33" s="192">
        <v>1</v>
      </c>
      <c r="J33" s="192">
        <v>0</v>
      </c>
      <c r="K33" s="167">
        <f t="shared" si="0"/>
        <v>92</v>
      </c>
    </row>
    <row r="34" spans="1:11" ht="14.45">
      <c r="A34" s="3">
        <v>26</v>
      </c>
      <c r="B34" s="4" t="s">
        <v>71</v>
      </c>
      <c r="C34" s="194">
        <v>181</v>
      </c>
      <c r="D34" s="194">
        <v>2</v>
      </c>
      <c r="E34" s="194">
        <v>42</v>
      </c>
      <c r="F34" s="194">
        <v>0</v>
      </c>
      <c r="G34" s="194">
        <v>109</v>
      </c>
      <c r="H34" s="194">
        <v>261</v>
      </c>
      <c r="I34" s="194">
        <v>9</v>
      </c>
      <c r="J34" s="194">
        <v>1</v>
      </c>
      <c r="K34" s="168">
        <f t="shared" si="0"/>
        <v>605</v>
      </c>
    </row>
    <row r="35" spans="1:11" ht="14.45">
      <c r="A35" s="1">
        <v>27</v>
      </c>
      <c r="B35" s="2" t="s">
        <v>96</v>
      </c>
      <c r="C35" s="192">
        <v>18</v>
      </c>
      <c r="D35" s="192">
        <v>0</v>
      </c>
      <c r="E35" s="192">
        <v>0</v>
      </c>
      <c r="F35" s="192">
        <v>0</v>
      </c>
      <c r="G35" s="192">
        <v>8</v>
      </c>
      <c r="H35" s="192">
        <v>14</v>
      </c>
      <c r="I35" s="192">
        <v>1</v>
      </c>
      <c r="J35" s="192">
        <v>0</v>
      </c>
      <c r="K35" s="167">
        <f t="shared" si="0"/>
        <v>41</v>
      </c>
    </row>
    <row r="36" spans="1:11" ht="14.45">
      <c r="A36" s="3">
        <v>28</v>
      </c>
      <c r="B36" s="4" t="s">
        <v>92</v>
      </c>
      <c r="C36" s="194">
        <v>351</v>
      </c>
      <c r="D36" s="194">
        <v>5</v>
      </c>
      <c r="E36" s="194">
        <v>26</v>
      </c>
      <c r="F36" s="194">
        <v>0</v>
      </c>
      <c r="G36" s="194">
        <v>307</v>
      </c>
      <c r="H36" s="194">
        <v>574</v>
      </c>
      <c r="I36" s="194">
        <v>20</v>
      </c>
      <c r="J36" s="194">
        <v>1</v>
      </c>
      <c r="K36" s="168">
        <f t="shared" si="0"/>
        <v>1284</v>
      </c>
    </row>
    <row r="37" spans="1:11" ht="14.45">
      <c r="A37" s="1">
        <v>29</v>
      </c>
      <c r="B37" s="2" t="s">
        <v>94</v>
      </c>
      <c r="C37" s="192">
        <v>229</v>
      </c>
      <c r="D37" s="192">
        <v>0</v>
      </c>
      <c r="E37" s="192">
        <v>9</v>
      </c>
      <c r="F37" s="192">
        <v>0</v>
      </c>
      <c r="G37" s="192">
        <v>211</v>
      </c>
      <c r="H37" s="192">
        <v>322</v>
      </c>
      <c r="I37" s="192">
        <v>14</v>
      </c>
      <c r="J37" s="192">
        <v>0</v>
      </c>
      <c r="K37" s="167">
        <f t="shared" si="0"/>
        <v>785</v>
      </c>
    </row>
    <row r="38" spans="1:11" ht="14.45">
      <c r="A38" s="3">
        <v>30</v>
      </c>
      <c r="B38" s="4" t="s">
        <v>93</v>
      </c>
      <c r="C38" s="194">
        <v>79</v>
      </c>
      <c r="D38" s="194">
        <v>3</v>
      </c>
      <c r="E38" s="194">
        <v>8</v>
      </c>
      <c r="F38" s="194">
        <v>1</v>
      </c>
      <c r="G38" s="194">
        <v>55</v>
      </c>
      <c r="H38" s="194">
        <v>57</v>
      </c>
      <c r="I38" s="194">
        <v>5</v>
      </c>
      <c r="J38" s="194">
        <v>0</v>
      </c>
      <c r="K38" s="168">
        <f t="shared" si="0"/>
        <v>208</v>
      </c>
    </row>
    <row r="39" spans="1:11" ht="14.45">
      <c r="A39" s="1">
        <v>31</v>
      </c>
      <c r="B39" s="2" t="s">
        <v>95</v>
      </c>
      <c r="C39" s="192">
        <v>202</v>
      </c>
      <c r="D39" s="192">
        <v>1</v>
      </c>
      <c r="E39" s="192">
        <v>13</v>
      </c>
      <c r="F39" s="192">
        <v>0</v>
      </c>
      <c r="G39" s="192">
        <v>89</v>
      </c>
      <c r="H39" s="192">
        <v>191</v>
      </c>
      <c r="I39" s="192">
        <v>3</v>
      </c>
      <c r="J39" s="192">
        <v>0</v>
      </c>
      <c r="K39" s="167">
        <f t="shared" si="0"/>
        <v>499</v>
      </c>
    </row>
    <row r="40" spans="1:11" ht="14.45">
      <c r="A40" s="3">
        <v>32</v>
      </c>
      <c r="B40" s="4" t="s">
        <v>69</v>
      </c>
      <c r="C40" s="194">
        <v>116</v>
      </c>
      <c r="D40" s="194">
        <v>3</v>
      </c>
      <c r="E40" s="194">
        <v>7</v>
      </c>
      <c r="F40" s="194">
        <v>6</v>
      </c>
      <c r="G40" s="194">
        <v>54</v>
      </c>
      <c r="H40" s="194">
        <v>168</v>
      </c>
      <c r="I40" s="194">
        <v>1</v>
      </c>
      <c r="J40" s="194">
        <v>0</v>
      </c>
      <c r="K40" s="168">
        <f t="shared" si="0"/>
        <v>355</v>
      </c>
    </row>
    <row r="41" spans="1:11" ht="14.45">
      <c r="A41" s="1">
        <v>33</v>
      </c>
      <c r="B41" s="2" t="s">
        <v>70</v>
      </c>
      <c r="C41" s="192">
        <v>508</v>
      </c>
      <c r="D41" s="192">
        <v>3</v>
      </c>
      <c r="E41" s="192">
        <v>22</v>
      </c>
      <c r="F41" s="192">
        <v>3</v>
      </c>
      <c r="G41" s="192">
        <v>499</v>
      </c>
      <c r="H41" s="192">
        <v>804</v>
      </c>
      <c r="I41" s="192">
        <v>19</v>
      </c>
      <c r="J41" s="192">
        <v>4</v>
      </c>
      <c r="K41" s="167">
        <f t="shared" si="0"/>
        <v>1862</v>
      </c>
    </row>
    <row r="42" spans="1:11" ht="14.45">
      <c r="A42" s="3">
        <v>34</v>
      </c>
      <c r="B42" s="4" t="s">
        <v>68</v>
      </c>
      <c r="C42" s="194">
        <v>610</v>
      </c>
      <c r="D42" s="194">
        <v>6</v>
      </c>
      <c r="E42" s="194">
        <v>138</v>
      </c>
      <c r="F42" s="194">
        <v>4</v>
      </c>
      <c r="G42" s="194">
        <v>253</v>
      </c>
      <c r="H42" s="194">
        <v>445</v>
      </c>
      <c r="I42" s="194">
        <v>17</v>
      </c>
      <c r="J42" s="194">
        <v>1</v>
      </c>
      <c r="K42" s="168">
        <f t="shared" si="0"/>
        <v>1474</v>
      </c>
    </row>
    <row r="43" spans="1:11" ht="14.45">
      <c r="A43" s="1">
        <v>35</v>
      </c>
      <c r="B43" s="2" t="s">
        <v>194</v>
      </c>
      <c r="C43" s="192">
        <v>473</v>
      </c>
      <c r="D43" s="192">
        <v>3</v>
      </c>
      <c r="E43" s="192">
        <v>39</v>
      </c>
      <c r="F43" s="192">
        <v>0</v>
      </c>
      <c r="G43" s="192">
        <v>234</v>
      </c>
      <c r="H43" s="192">
        <v>554</v>
      </c>
      <c r="I43" s="192">
        <v>12</v>
      </c>
      <c r="J43" s="192">
        <v>0</v>
      </c>
      <c r="K43" s="167">
        <f t="shared" si="0"/>
        <v>1315</v>
      </c>
    </row>
    <row r="44" spans="1:11" ht="14.45">
      <c r="A44" s="419" t="s">
        <v>107</v>
      </c>
      <c r="B44" s="420"/>
      <c r="C44" s="169">
        <f>SUM(C9:C43)</f>
        <v>13579</v>
      </c>
      <c r="D44" s="169">
        <f t="shared" ref="D44:J44" si="1">SUM(D9:D43)</f>
        <v>108</v>
      </c>
      <c r="E44" s="169">
        <f t="shared" si="1"/>
        <v>805</v>
      </c>
      <c r="F44" s="169">
        <f t="shared" si="1"/>
        <v>37</v>
      </c>
      <c r="G44" s="169">
        <f t="shared" si="1"/>
        <v>8293</v>
      </c>
      <c r="H44" s="169">
        <f t="shared" si="1"/>
        <v>18011</v>
      </c>
      <c r="I44" s="169">
        <f t="shared" si="1"/>
        <v>427</v>
      </c>
      <c r="J44" s="169">
        <f t="shared" si="1"/>
        <v>59</v>
      </c>
      <c r="K44" s="169">
        <f>SUM(K9:K43)</f>
        <v>41319</v>
      </c>
    </row>
    <row r="45" spans="1:11">
      <c r="A45" s="202" t="s">
        <v>195</v>
      </c>
    </row>
  </sheetData>
  <mergeCells count="5">
    <mergeCell ref="A7:A8"/>
    <mergeCell ref="B7:B8"/>
    <mergeCell ref="K7:K8"/>
    <mergeCell ref="A44:B44"/>
    <mergeCell ref="C7:J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3FEE6-40BB-487D-B806-B92442C6EEB5}">
  <sheetPr>
    <tabColor rgb="FFFFC000"/>
  </sheetPr>
  <dimension ref="A1:AK47"/>
  <sheetViews>
    <sheetView showGridLines="0" zoomScale="84" workbookViewId="0">
      <pane xSplit="2" topLeftCell="C1" activePane="topRight" state="frozen"/>
      <selection pane="topRight" activeCell="A4" sqref="A4"/>
    </sheetView>
  </sheetViews>
  <sheetFormatPr defaultColWidth="8.85546875" defaultRowHeight="15" customHeight="1"/>
  <cols>
    <col min="1" max="1" width="7.140625" customWidth="1"/>
    <col min="2" max="2" width="29.140625" customWidth="1"/>
    <col min="3" max="3" width="14.42578125" bestFit="1" customWidth="1"/>
    <col min="4" max="4" width="11.42578125" bestFit="1" customWidth="1"/>
    <col min="5" max="5" width="11.42578125" customWidth="1"/>
    <col min="6" max="6" width="14.42578125" customWidth="1"/>
    <col min="7" max="8" width="11.42578125" customWidth="1"/>
    <col min="9" max="9" width="14.42578125" customWidth="1"/>
    <col min="10" max="11" width="11.42578125" customWidth="1"/>
    <col min="12" max="12" width="14.42578125" customWidth="1"/>
    <col min="13" max="14" width="11.42578125" customWidth="1"/>
    <col min="15" max="15" width="12.5703125" bestFit="1" customWidth="1"/>
    <col min="16" max="16" width="10.28515625" customWidth="1"/>
    <col min="17" max="17" width="10" bestFit="1" customWidth="1"/>
    <col min="18" max="28" width="11.42578125" hidden="1" customWidth="1"/>
    <col min="29" max="29" width="12.85546875" hidden="1" customWidth="1"/>
    <col min="30" max="30" width="11.42578125" hidden="1" customWidth="1"/>
    <col min="31" max="31" width="12.7109375" hidden="1" customWidth="1"/>
    <col min="32" max="32" width="8.85546875" customWidth="1"/>
  </cols>
  <sheetData>
    <row r="1" spans="1:37" ht="14.1">
      <c r="A1" s="12" t="s">
        <v>208</v>
      </c>
      <c r="B1" s="7"/>
      <c r="C1" s="9"/>
      <c r="D1" s="9"/>
      <c r="E1" s="69"/>
      <c r="F1" s="9"/>
      <c r="G1" s="9"/>
      <c r="H1" s="69"/>
      <c r="I1" s="9"/>
      <c r="J1" s="9"/>
      <c r="K1" s="69"/>
      <c r="L1" s="9"/>
      <c r="M1" s="9"/>
      <c r="N1" s="69"/>
      <c r="O1" s="9"/>
      <c r="P1" s="9" t="s">
        <v>50</v>
      </c>
      <c r="Q1" s="69" t="s">
        <v>51</v>
      </c>
      <c r="R1" s="9"/>
      <c r="S1" s="69"/>
      <c r="T1" s="9"/>
      <c r="U1" s="69"/>
      <c r="V1" s="9"/>
      <c r="W1" s="69"/>
      <c r="X1" s="9"/>
      <c r="Y1" s="69"/>
      <c r="Z1" s="9"/>
      <c r="AA1" s="69"/>
      <c r="AB1" s="9"/>
      <c r="AC1" s="69"/>
      <c r="AD1" s="9"/>
      <c r="AE1" s="69"/>
    </row>
    <row r="2" spans="1:37" ht="4.5" customHeight="1">
      <c r="A2" s="56"/>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row>
    <row r="3" spans="1:37" ht="14.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row>
    <row r="4" spans="1:37" ht="24" customHeight="1">
      <c r="A4" s="224" t="s">
        <v>36</v>
      </c>
      <c r="B4" s="212"/>
      <c r="C4" s="212"/>
      <c r="D4" s="212"/>
      <c r="E4" s="212"/>
      <c r="F4" s="212"/>
      <c r="G4" s="212"/>
      <c r="H4" s="212"/>
      <c r="I4" s="212"/>
      <c r="J4" s="212"/>
      <c r="K4" s="212"/>
      <c r="L4" s="212"/>
      <c r="M4" s="212"/>
      <c r="N4" s="212"/>
      <c r="O4" s="212"/>
      <c r="P4" s="7"/>
      <c r="Q4" s="7"/>
      <c r="R4" s="7"/>
      <c r="S4" s="7"/>
      <c r="T4" s="7"/>
      <c r="U4" s="7"/>
      <c r="V4" s="7"/>
      <c r="W4" s="7"/>
      <c r="X4" s="7"/>
      <c r="Y4" s="7"/>
      <c r="Z4" s="7"/>
      <c r="AA4" s="7"/>
      <c r="AB4" s="7"/>
      <c r="AC4" s="7"/>
      <c r="AD4" s="7"/>
      <c r="AE4" s="7"/>
    </row>
    <row r="5" spans="1:37" ht="18" customHeight="1">
      <c r="A5" s="212"/>
      <c r="B5" s="212"/>
      <c r="C5" s="212"/>
      <c r="D5" s="212"/>
      <c r="E5" s="212"/>
      <c r="F5" s="212"/>
      <c r="G5" s="212"/>
      <c r="H5" s="212"/>
      <c r="I5" s="212"/>
      <c r="J5" s="212"/>
      <c r="K5" s="212"/>
      <c r="L5" s="212"/>
      <c r="M5" s="212"/>
      <c r="N5" s="212"/>
      <c r="O5" s="212"/>
      <c r="P5" s="7"/>
      <c r="Q5" s="7"/>
      <c r="R5" s="7"/>
      <c r="S5" s="7"/>
      <c r="T5" s="7"/>
      <c r="U5" s="7"/>
      <c r="V5" s="7"/>
      <c r="W5" s="7"/>
      <c r="X5" s="7"/>
      <c r="Y5" s="7"/>
      <c r="Z5" s="7"/>
      <c r="AA5" s="7"/>
      <c r="AB5" s="7"/>
      <c r="AC5" s="7"/>
      <c r="AD5" s="7"/>
      <c r="AE5" s="7"/>
    </row>
    <row r="6" spans="1:37" ht="14.1">
      <c r="A6" s="7" t="s">
        <v>109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7" ht="14.45" customHeight="1">
      <c r="A7" s="15" t="s">
        <v>53</v>
      </c>
      <c r="B7" s="15" t="s">
        <v>110</v>
      </c>
      <c r="C7" s="211">
        <v>46048</v>
      </c>
      <c r="D7" s="213"/>
      <c r="E7" s="214"/>
      <c r="F7" s="211">
        <v>46079</v>
      </c>
      <c r="G7" s="213"/>
      <c r="H7" s="214"/>
      <c r="I7" s="304">
        <v>46107</v>
      </c>
      <c r="J7" s="305"/>
      <c r="K7" s="306"/>
      <c r="L7" s="304">
        <v>46138</v>
      </c>
      <c r="M7" s="305"/>
      <c r="N7" s="306"/>
      <c r="O7" s="304">
        <v>46168</v>
      </c>
      <c r="P7" s="305"/>
      <c r="Q7" s="306"/>
      <c r="R7" s="304">
        <v>46199</v>
      </c>
      <c r="S7" s="307"/>
      <c r="T7" s="304">
        <v>46229</v>
      </c>
      <c r="U7" s="307"/>
      <c r="V7" s="304">
        <v>46260</v>
      </c>
      <c r="W7" s="307"/>
      <c r="X7" s="304">
        <v>46291</v>
      </c>
      <c r="Y7" s="307"/>
      <c r="Z7" s="304">
        <v>46321</v>
      </c>
      <c r="AA7" s="307"/>
      <c r="AB7" s="304">
        <v>46352</v>
      </c>
      <c r="AC7" s="307"/>
      <c r="AD7" s="304">
        <v>46382</v>
      </c>
      <c r="AE7" s="307"/>
    </row>
    <row r="8" spans="1:37" ht="14.45">
      <c r="A8" s="15"/>
      <c r="B8" s="15"/>
      <c r="C8" s="15" t="s">
        <v>209</v>
      </c>
      <c r="D8" s="15" t="s">
        <v>210</v>
      </c>
      <c r="E8" s="15" t="s">
        <v>211</v>
      </c>
      <c r="F8" s="15" t="s">
        <v>209</v>
      </c>
      <c r="G8" s="15" t="s">
        <v>210</v>
      </c>
      <c r="H8" s="15" t="s">
        <v>211</v>
      </c>
      <c r="I8" s="15" t="s">
        <v>209</v>
      </c>
      <c r="J8" s="133" t="s">
        <v>210</v>
      </c>
      <c r="K8" s="15" t="s">
        <v>211</v>
      </c>
      <c r="L8" s="15" t="s">
        <v>209</v>
      </c>
      <c r="M8" s="15" t="s">
        <v>210</v>
      </c>
      <c r="N8" s="15" t="s">
        <v>211</v>
      </c>
      <c r="O8" s="15" t="s">
        <v>209</v>
      </c>
      <c r="P8" s="15" t="s">
        <v>210</v>
      </c>
      <c r="Q8" s="15" t="s">
        <v>211</v>
      </c>
      <c r="R8" s="15" t="s">
        <v>209</v>
      </c>
      <c r="S8" s="15" t="s">
        <v>210</v>
      </c>
      <c r="T8" s="15" t="s">
        <v>209</v>
      </c>
      <c r="U8" s="133" t="s">
        <v>210</v>
      </c>
      <c r="V8" s="15" t="s">
        <v>209</v>
      </c>
      <c r="W8" s="15" t="s">
        <v>210</v>
      </c>
      <c r="X8" s="15" t="s">
        <v>209</v>
      </c>
      <c r="Y8" s="15" t="s">
        <v>210</v>
      </c>
      <c r="Z8" s="15" t="s">
        <v>209</v>
      </c>
      <c r="AA8" s="15" t="s">
        <v>210</v>
      </c>
      <c r="AB8" s="15" t="s">
        <v>209</v>
      </c>
      <c r="AC8" s="133" t="s">
        <v>210</v>
      </c>
      <c r="AD8" s="15" t="s">
        <v>209</v>
      </c>
      <c r="AE8" s="15" t="s">
        <v>210</v>
      </c>
    </row>
    <row r="9" spans="1:37" ht="14.45">
      <c r="A9" s="1">
        <v>1</v>
      </c>
      <c r="B9" s="2" t="s">
        <v>67</v>
      </c>
      <c r="C9" s="152">
        <v>7</v>
      </c>
      <c r="D9" s="153">
        <v>19</v>
      </c>
      <c r="E9" s="153">
        <v>0</v>
      </c>
      <c r="F9" s="153">
        <v>11</v>
      </c>
      <c r="G9" s="153">
        <v>33</v>
      </c>
      <c r="H9" s="153">
        <v>0</v>
      </c>
      <c r="I9" s="153">
        <v>21</v>
      </c>
      <c r="J9" s="153">
        <v>51</v>
      </c>
      <c r="K9" s="153">
        <v>0</v>
      </c>
      <c r="L9" s="154">
        <v>24</v>
      </c>
      <c r="M9" s="155">
        <v>71</v>
      </c>
      <c r="N9" s="155">
        <v>3</v>
      </c>
      <c r="O9" s="155">
        <v>29</v>
      </c>
      <c r="P9" s="155">
        <v>102</v>
      </c>
      <c r="Q9" s="155">
        <v>4</v>
      </c>
      <c r="R9" s="155"/>
      <c r="S9" s="155"/>
      <c r="T9" s="155"/>
      <c r="U9" s="155"/>
      <c r="V9" s="155"/>
      <c r="W9" s="155"/>
      <c r="X9" s="155"/>
      <c r="Y9" s="155"/>
      <c r="Z9" s="155"/>
      <c r="AA9" s="155"/>
      <c r="AB9" s="155"/>
      <c r="AC9" s="155"/>
      <c r="AD9" s="155"/>
      <c r="AE9" s="155"/>
      <c r="AF9" s="170"/>
      <c r="AG9" s="170"/>
      <c r="AH9" s="170"/>
      <c r="AI9" s="170"/>
      <c r="AJ9" s="170"/>
      <c r="AK9" s="170"/>
    </row>
    <row r="10" spans="1:37" ht="14.45">
      <c r="A10" s="3">
        <v>2</v>
      </c>
      <c r="B10" s="4" t="s">
        <v>83</v>
      </c>
      <c r="C10" s="156">
        <v>11</v>
      </c>
      <c r="D10" s="157">
        <v>55</v>
      </c>
      <c r="E10" s="157">
        <v>0</v>
      </c>
      <c r="F10" s="157">
        <v>19</v>
      </c>
      <c r="G10" s="157">
        <v>120</v>
      </c>
      <c r="H10" s="157">
        <v>1</v>
      </c>
      <c r="I10" s="157">
        <v>27</v>
      </c>
      <c r="J10" s="157">
        <v>183</v>
      </c>
      <c r="K10" s="157">
        <v>3</v>
      </c>
      <c r="L10" s="158">
        <v>35</v>
      </c>
      <c r="M10" s="159">
        <v>274</v>
      </c>
      <c r="N10" s="159">
        <v>3</v>
      </c>
      <c r="O10" s="159">
        <v>42</v>
      </c>
      <c r="P10" s="159">
        <v>363</v>
      </c>
      <c r="Q10" s="159">
        <v>3</v>
      </c>
      <c r="R10" s="159"/>
      <c r="S10" s="159"/>
      <c r="T10" s="159"/>
      <c r="U10" s="159"/>
      <c r="V10" s="159"/>
      <c r="W10" s="159"/>
      <c r="X10" s="159"/>
      <c r="Y10" s="159"/>
      <c r="Z10" s="159"/>
      <c r="AA10" s="159"/>
      <c r="AB10" s="159"/>
      <c r="AC10" s="159"/>
      <c r="AD10" s="159"/>
      <c r="AE10" s="159"/>
      <c r="AF10" s="170"/>
      <c r="AG10" s="170"/>
      <c r="AH10" s="170"/>
      <c r="AI10" s="170"/>
      <c r="AJ10" s="170"/>
      <c r="AK10" s="170"/>
    </row>
    <row r="11" spans="1:37" ht="14.45">
      <c r="A11" s="1">
        <v>3</v>
      </c>
      <c r="B11" s="2" t="s">
        <v>77</v>
      </c>
      <c r="C11" s="152">
        <v>33</v>
      </c>
      <c r="D11" s="153">
        <v>203</v>
      </c>
      <c r="E11" s="153">
        <v>0</v>
      </c>
      <c r="F11" s="153">
        <v>61</v>
      </c>
      <c r="G11" s="153">
        <v>360</v>
      </c>
      <c r="H11" s="153">
        <v>2</v>
      </c>
      <c r="I11" s="153">
        <v>89</v>
      </c>
      <c r="J11" s="153">
        <v>564</v>
      </c>
      <c r="K11" s="153">
        <v>4</v>
      </c>
      <c r="L11" s="154">
        <v>111</v>
      </c>
      <c r="M11" s="155">
        <v>829</v>
      </c>
      <c r="N11" s="155">
        <v>6</v>
      </c>
      <c r="O11" s="155">
        <v>129</v>
      </c>
      <c r="P11" s="155">
        <v>1086</v>
      </c>
      <c r="Q11" s="155">
        <v>6</v>
      </c>
      <c r="R11" s="155"/>
      <c r="S11" s="155"/>
      <c r="T11" s="155"/>
      <c r="U11" s="155"/>
      <c r="V11" s="155"/>
      <c r="W11" s="155"/>
      <c r="X11" s="155"/>
      <c r="Y11" s="155"/>
      <c r="Z11" s="155"/>
      <c r="AA11" s="155"/>
      <c r="AB11" s="155"/>
      <c r="AC11" s="155"/>
      <c r="AD11" s="155"/>
      <c r="AE11" s="155"/>
      <c r="AF11" s="170"/>
      <c r="AG11" s="170"/>
      <c r="AH11" s="170"/>
      <c r="AI11" s="170"/>
      <c r="AJ11" s="170"/>
      <c r="AK11" s="170"/>
    </row>
    <row r="12" spans="1:37" ht="14.45">
      <c r="A12" s="3">
        <v>4</v>
      </c>
      <c r="B12" s="4" t="s">
        <v>74</v>
      </c>
      <c r="C12" s="156">
        <v>3</v>
      </c>
      <c r="D12" s="157">
        <v>12</v>
      </c>
      <c r="E12" s="157">
        <v>0</v>
      </c>
      <c r="F12" s="157">
        <v>5</v>
      </c>
      <c r="G12" s="157">
        <v>26</v>
      </c>
      <c r="H12" s="157">
        <v>1</v>
      </c>
      <c r="I12" s="157">
        <v>6</v>
      </c>
      <c r="J12" s="157">
        <v>34</v>
      </c>
      <c r="K12" s="157">
        <v>2</v>
      </c>
      <c r="L12" s="158">
        <v>8</v>
      </c>
      <c r="M12" s="159">
        <v>51</v>
      </c>
      <c r="N12" s="159">
        <v>2</v>
      </c>
      <c r="O12" s="159">
        <v>9</v>
      </c>
      <c r="P12" s="159">
        <v>67</v>
      </c>
      <c r="Q12" s="159">
        <v>3</v>
      </c>
      <c r="R12" s="159"/>
      <c r="S12" s="159"/>
      <c r="T12" s="159"/>
      <c r="U12" s="159"/>
      <c r="V12" s="159"/>
      <c r="W12" s="159"/>
      <c r="X12" s="159"/>
      <c r="Y12" s="159"/>
      <c r="Z12" s="159"/>
      <c r="AA12" s="159"/>
      <c r="AB12" s="159"/>
      <c r="AC12" s="159"/>
      <c r="AD12" s="159"/>
      <c r="AE12" s="159"/>
      <c r="AF12" s="170"/>
      <c r="AG12" s="170"/>
      <c r="AH12" s="170"/>
      <c r="AI12" s="170"/>
      <c r="AJ12" s="170"/>
      <c r="AK12" s="170"/>
    </row>
    <row r="13" spans="1:37" ht="14.45">
      <c r="A13" s="1">
        <v>5</v>
      </c>
      <c r="B13" s="2" t="s">
        <v>192</v>
      </c>
      <c r="C13" s="152">
        <v>8</v>
      </c>
      <c r="D13" s="153">
        <v>65</v>
      </c>
      <c r="E13" s="153">
        <v>0</v>
      </c>
      <c r="F13" s="153">
        <v>20</v>
      </c>
      <c r="G13" s="153">
        <v>123</v>
      </c>
      <c r="H13" s="153">
        <v>1</v>
      </c>
      <c r="I13" s="153">
        <v>32</v>
      </c>
      <c r="J13" s="153">
        <v>173</v>
      </c>
      <c r="K13" s="153">
        <v>1</v>
      </c>
      <c r="L13" s="154">
        <v>41</v>
      </c>
      <c r="M13" s="155">
        <v>237</v>
      </c>
      <c r="N13" s="155">
        <v>1</v>
      </c>
      <c r="O13" s="155">
        <v>45</v>
      </c>
      <c r="P13" s="155">
        <v>302</v>
      </c>
      <c r="Q13" s="155">
        <v>1</v>
      </c>
      <c r="R13" s="155"/>
      <c r="S13" s="155"/>
      <c r="T13" s="155"/>
      <c r="U13" s="155"/>
      <c r="V13" s="155"/>
      <c r="W13" s="155"/>
      <c r="X13" s="155"/>
      <c r="Y13" s="155"/>
      <c r="Z13" s="155"/>
      <c r="AA13" s="155"/>
      <c r="AB13" s="155"/>
      <c r="AC13" s="155"/>
      <c r="AD13" s="155"/>
      <c r="AE13" s="155"/>
      <c r="AF13" s="170"/>
      <c r="AG13" s="170"/>
      <c r="AH13" s="170"/>
      <c r="AI13" s="170"/>
      <c r="AJ13" s="170"/>
      <c r="AK13" s="170"/>
    </row>
    <row r="14" spans="1:37" ht="14.45">
      <c r="A14" s="3">
        <v>6</v>
      </c>
      <c r="B14" s="4" t="s">
        <v>193</v>
      </c>
      <c r="C14" s="156">
        <v>49</v>
      </c>
      <c r="D14" s="157">
        <v>405</v>
      </c>
      <c r="E14" s="157">
        <v>0</v>
      </c>
      <c r="F14" s="157">
        <v>92</v>
      </c>
      <c r="G14" s="157">
        <v>704</v>
      </c>
      <c r="H14" s="157">
        <v>2</v>
      </c>
      <c r="I14" s="157">
        <v>131</v>
      </c>
      <c r="J14" s="157">
        <v>997</v>
      </c>
      <c r="K14" s="157">
        <v>3</v>
      </c>
      <c r="L14" s="158">
        <v>172</v>
      </c>
      <c r="M14" s="159">
        <v>1351</v>
      </c>
      <c r="N14" s="159">
        <v>5</v>
      </c>
      <c r="O14" s="159">
        <v>213</v>
      </c>
      <c r="P14" s="159">
        <v>1763</v>
      </c>
      <c r="Q14" s="159">
        <v>8</v>
      </c>
      <c r="R14" s="159"/>
      <c r="S14" s="159"/>
      <c r="T14" s="159"/>
      <c r="U14" s="159"/>
      <c r="V14" s="159"/>
      <c r="W14" s="159"/>
      <c r="X14" s="159"/>
      <c r="Y14" s="159"/>
      <c r="Z14" s="159"/>
      <c r="AA14" s="159"/>
      <c r="AB14" s="159"/>
      <c r="AC14" s="159"/>
      <c r="AD14" s="159"/>
      <c r="AE14" s="159"/>
      <c r="AF14" s="170"/>
      <c r="AG14" s="170"/>
      <c r="AH14" s="170"/>
      <c r="AI14" s="170"/>
      <c r="AJ14" s="170"/>
      <c r="AK14" s="170"/>
    </row>
    <row r="15" spans="1:37" ht="14.45">
      <c r="A15" s="1">
        <v>7</v>
      </c>
      <c r="B15" s="2" t="s">
        <v>91</v>
      </c>
      <c r="C15" s="152">
        <v>1</v>
      </c>
      <c r="D15" s="153">
        <v>10</v>
      </c>
      <c r="E15" s="153">
        <v>0</v>
      </c>
      <c r="F15" s="153">
        <v>2</v>
      </c>
      <c r="G15" s="153">
        <v>19</v>
      </c>
      <c r="H15" s="153">
        <v>0</v>
      </c>
      <c r="I15" s="153">
        <v>2</v>
      </c>
      <c r="J15" s="153">
        <v>24</v>
      </c>
      <c r="K15" s="153">
        <v>0</v>
      </c>
      <c r="L15" s="154">
        <v>4</v>
      </c>
      <c r="M15" s="155">
        <v>34</v>
      </c>
      <c r="N15" s="155">
        <v>0</v>
      </c>
      <c r="O15" s="155">
        <v>4</v>
      </c>
      <c r="P15" s="155">
        <v>51</v>
      </c>
      <c r="Q15" s="155">
        <v>0</v>
      </c>
      <c r="R15" s="155"/>
      <c r="S15" s="155"/>
      <c r="T15" s="155"/>
      <c r="U15" s="155"/>
      <c r="V15" s="155"/>
      <c r="W15" s="155"/>
      <c r="X15" s="155"/>
      <c r="Y15" s="155"/>
      <c r="Z15" s="155"/>
      <c r="AA15" s="155"/>
      <c r="AB15" s="155"/>
      <c r="AC15" s="155"/>
      <c r="AD15" s="155"/>
      <c r="AE15" s="155"/>
      <c r="AF15" s="170"/>
      <c r="AG15" s="170"/>
      <c r="AH15" s="170"/>
      <c r="AI15" s="170"/>
      <c r="AJ15" s="170"/>
      <c r="AK15" s="170"/>
    </row>
    <row r="16" spans="1:37" ht="14.45">
      <c r="A16" s="3">
        <v>8</v>
      </c>
      <c r="B16" s="4" t="s">
        <v>73</v>
      </c>
      <c r="C16" s="156">
        <v>9</v>
      </c>
      <c r="D16" s="157">
        <v>21</v>
      </c>
      <c r="E16" s="157">
        <v>0</v>
      </c>
      <c r="F16" s="157">
        <v>12</v>
      </c>
      <c r="G16" s="157">
        <v>41</v>
      </c>
      <c r="H16" s="157">
        <v>0</v>
      </c>
      <c r="I16" s="157">
        <v>15</v>
      </c>
      <c r="J16" s="157">
        <v>65</v>
      </c>
      <c r="K16" s="157">
        <v>0</v>
      </c>
      <c r="L16" s="158">
        <v>20</v>
      </c>
      <c r="M16" s="159">
        <v>98</v>
      </c>
      <c r="N16" s="159">
        <v>0</v>
      </c>
      <c r="O16" s="159">
        <v>26</v>
      </c>
      <c r="P16" s="159">
        <v>143</v>
      </c>
      <c r="Q16" s="159">
        <v>0</v>
      </c>
      <c r="R16" s="159"/>
      <c r="S16" s="159"/>
      <c r="T16" s="159"/>
      <c r="U16" s="159"/>
      <c r="V16" s="159"/>
      <c r="W16" s="159"/>
      <c r="X16" s="159"/>
      <c r="Y16" s="159"/>
      <c r="Z16" s="159"/>
      <c r="AA16" s="159"/>
      <c r="AB16" s="159"/>
      <c r="AC16" s="159"/>
      <c r="AD16" s="159"/>
      <c r="AE16" s="159"/>
      <c r="AF16" s="170"/>
      <c r="AG16" s="170"/>
      <c r="AH16" s="170"/>
      <c r="AI16" s="170"/>
      <c r="AJ16" s="170"/>
      <c r="AK16" s="170"/>
    </row>
    <row r="17" spans="1:37" ht="14.45">
      <c r="A17" s="1">
        <v>9</v>
      </c>
      <c r="B17" s="2" t="s">
        <v>78</v>
      </c>
      <c r="C17" s="152">
        <v>116</v>
      </c>
      <c r="D17" s="153">
        <v>734</v>
      </c>
      <c r="E17" s="153">
        <v>0</v>
      </c>
      <c r="F17" s="153">
        <v>322</v>
      </c>
      <c r="G17" s="153">
        <v>1258</v>
      </c>
      <c r="H17" s="153">
        <v>6</v>
      </c>
      <c r="I17" s="153">
        <v>441</v>
      </c>
      <c r="J17" s="153">
        <v>1841</v>
      </c>
      <c r="K17" s="153">
        <v>12</v>
      </c>
      <c r="L17" s="154">
        <v>499</v>
      </c>
      <c r="M17" s="155">
        <v>2497</v>
      </c>
      <c r="N17" s="155">
        <v>17</v>
      </c>
      <c r="O17" s="155">
        <v>543</v>
      </c>
      <c r="P17" s="155">
        <v>3299</v>
      </c>
      <c r="Q17" s="155">
        <v>22</v>
      </c>
      <c r="R17" s="155"/>
      <c r="S17" s="155"/>
      <c r="T17" s="155"/>
      <c r="U17" s="155"/>
      <c r="V17" s="155"/>
      <c r="W17" s="155"/>
      <c r="X17" s="155"/>
      <c r="Y17" s="155"/>
      <c r="Z17" s="155"/>
      <c r="AA17" s="155"/>
      <c r="AB17" s="155"/>
      <c r="AC17" s="155"/>
      <c r="AD17" s="155"/>
      <c r="AE17" s="155"/>
      <c r="AF17" s="170"/>
      <c r="AG17" s="170"/>
      <c r="AH17" s="170"/>
      <c r="AI17" s="170"/>
      <c r="AJ17" s="170"/>
      <c r="AK17" s="170"/>
    </row>
    <row r="18" spans="1:37" ht="14.45">
      <c r="A18" s="3">
        <v>10</v>
      </c>
      <c r="B18" s="4" t="s">
        <v>79</v>
      </c>
      <c r="C18" s="156">
        <v>85</v>
      </c>
      <c r="D18" s="157">
        <v>287</v>
      </c>
      <c r="E18" s="157">
        <v>0</v>
      </c>
      <c r="F18" s="157">
        <v>158</v>
      </c>
      <c r="G18" s="157">
        <v>583</v>
      </c>
      <c r="H18" s="157">
        <v>5</v>
      </c>
      <c r="I18" s="157">
        <v>242</v>
      </c>
      <c r="J18" s="157">
        <v>887</v>
      </c>
      <c r="K18" s="157">
        <v>11</v>
      </c>
      <c r="L18" s="158">
        <v>314</v>
      </c>
      <c r="M18" s="159">
        <v>1219</v>
      </c>
      <c r="N18" s="159">
        <v>13</v>
      </c>
      <c r="O18" s="159">
        <v>341</v>
      </c>
      <c r="P18" s="159">
        <v>1617</v>
      </c>
      <c r="Q18" s="159">
        <v>18</v>
      </c>
      <c r="R18" s="159"/>
      <c r="S18" s="159"/>
      <c r="T18" s="159"/>
      <c r="U18" s="159"/>
      <c r="V18" s="159"/>
      <c r="W18" s="159"/>
      <c r="X18" s="159"/>
      <c r="Y18" s="159"/>
      <c r="Z18" s="159"/>
      <c r="AA18" s="159"/>
      <c r="AB18" s="159"/>
      <c r="AC18" s="159"/>
      <c r="AD18" s="159"/>
      <c r="AE18" s="159"/>
      <c r="AF18" s="170"/>
      <c r="AG18" s="170"/>
      <c r="AH18" s="170"/>
      <c r="AI18" s="170"/>
      <c r="AJ18" s="170"/>
      <c r="AK18" s="170"/>
    </row>
    <row r="19" spans="1:37" ht="14.45">
      <c r="A19" s="1">
        <v>11</v>
      </c>
      <c r="B19" s="2" t="s">
        <v>80</v>
      </c>
      <c r="C19" s="152">
        <v>89</v>
      </c>
      <c r="D19" s="153">
        <v>364</v>
      </c>
      <c r="E19" s="153">
        <v>0</v>
      </c>
      <c r="F19" s="153">
        <v>279</v>
      </c>
      <c r="G19" s="153">
        <v>680</v>
      </c>
      <c r="H19" s="153">
        <v>5</v>
      </c>
      <c r="I19" s="153">
        <v>383</v>
      </c>
      <c r="J19" s="153">
        <v>1073</v>
      </c>
      <c r="K19" s="153">
        <v>8</v>
      </c>
      <c r="L19" s="154">
        <v>462</v>
      </c>
      <c r="M19" s="155">
        <v>1488</v>
      </c>
      <c r="N19" s="155">
        <v>14</v>
      </c>
      <c r="O19" s="155">
        <v>494</v>
      </c>
      <c r="P19" s="155">
        <v>1896</v>
      </c>
      <c r="Q19" s="155">
        <v>22</v>
      </c>
      <c r="R19" s="155"/>
      <c r="S19" s="155"/>
      <c r="T19" s="155"/>
      <c r="U19" s="155"/>
      <c r="V19" s="155"/>
      <c r="W19" s="155"/>
      <c r="X19" s="155"/>
      <c r="Y19" s="155"/>
      <c r="Z19" s="155"/>
      <c r="AA19" s="155"/>
      <c r="AB19" s="155"/>
      <c r="AC19" s="155"/>
      <c r="AD19" s="155"/>
      <c r="AE19" s="155"/>
      <c r="AF19" s="170"/>
      <c r="AG19" s="170"/>
      <c r="AH19" s="170"/>
      <c r="AI19" s="170"/>
      <c r="AJ19" s="170"/>
      <c r="AK19" s="170"/>
    </row>
    <row r="20" spans="1:37" ht="14.45">
      <c r="A20" s="3">
        <v>12</v>
      </c>
      <c r="B20" s="4" t="s">
        <v>86</v>
      </c>
      <c r="C20" s="156">
        <v>8</v>
      </c>
      <c r="D20" s="157">
        <v>28</v>
      </c>
      <c r="E20" s="157">
        <v>0</v>
      </c>
      <c r="F20" s="157">
        <v>20</v>
      </c>
      <c r="G20" s="157">
        <v>59</v>
      </c>
      <c r="H20" s="157">
        <v>0</v>
      </c>
      <c r="I20" s="157">
        <v>32</v>
      </c>
      <c r="J20" s="157">
        <v>85</v>
      </c>
      <c r="K20" s="157">
        <v>1</v>
      </c>
      <c r="L20" s="158">
        <v>37</v>
      </c>
      <c r="M20" s="159">
        <v>111</v>
      </c>
      <c r="N20" s="159">
        <v>1</v>
      </c>
      <c r="O20" s="159">
        <v>38</v>
      </c>
      <c r="P20" s="159">
        <v>158</v>
      </c>
      <c r="Q20" s="159">
        <v>1</v>
      </c>
      <c r="R20" s="159"/>
      <c r="S20" s="159"/>
      <c r="T20" s="159"/>
      <c r="U20" s="159"/>
      <c r="V20" s="159"/>
      <c r="W20" s="159"/>
      <c r="X20" s="159"/>
      <c r="Y20" s="159"/>
      <c r="Z20" s="159"/>
      <c r="AA20" s="159"/>
      <c r="AB20" s="159"/>
      <c r="AC20" s="159"/>
      <c r="AD20" s="159"/>
      <c r="AE20" s="159"/>
      <c r="AF20" s="170"/>
      <c r="AG20" s="170"/>
      <c r="AH20" s="170"/>
      <c r="AI20" s="170"/>
      <c r="AJ20" s="170"/>
      <c r="AK20" s="170"/>
    </row>
    <row r="21" spans="1:37" ht="14.45">
      <c r="A21" s="1">
        <v>13</v>
      </c>
      <c r="B21" s="2" t="s">
        <v>87</v>
      </c>
      <c r="C21" s="152">
        <v>10</v>
      </c>
      <c r="D21" s="153">
        <v>44</v>
      </c>
      <c r="E21" s="153">
        <v>0</v>
      </c>
      <c r="F21" s="153">
        <v>23</v>
      </c>
      <c r="G21" s="153">
        <v>75</v>
      </c>
      <c r="H21" s="153">
        <v>0</v>
      </c>
      <c r="I21" s="153">
        <v>42</v>
      </c>
      <c r="J21" s="153">
        <v>108</v>
      </c>
      <c r="K21" s="153">
        <v>1</v>
      </c>
      <c r="L21" s="154">
        <v>52</v>
      </c>
      <c r="M21" s="155">
        <v>185</v>
      </c>
      <c r="N21" s="155">
        <v>2</v>
      </c>
      <c r="O21" s="155">
        <v>52</v>
      </c>
      <c r="P21" s="155">
        <v>246</v>
      </c>
      <c r="Q21" s="155">
        <v>2</v>
      </c>
      <c r="R21" s="155"/>
      <c r="S21" s="155"/>
      <c r="T21" s="155"/>
      <c r="U21" s="155"/>
      <c r="V21" s="155"/>
      <c r="W21" s="155"/>
      <c r="X21" s="155"/>
      <c r="Y21" s="155"/>
      <c r="Z21" s="155"/>
      <c r="AA21" s="155"/>
      <c r="AB21" s="155"/>
      <c r="AC21" s="155"/>
      <c r="AD21" s="155"/>
      <c r="AE21" s="155"/>
      <c r="AF21" s="170"/>
      <c r="AG21" s="170"/>
      <c r="AH21" s="170"/>
      <c r="AI21" s="170"/>
      <c r="AJ21" s="170"/>
      <c r="AK21" s="170"/>
    </row>
    <row r="22" spans="1:37" ht="14.45">
      <c r="A22" s="3">
        <v>14</v>
      </c>
      <c r="B22" s="4" t="s">
        <v>88</v>
      </c>
      <c r="C22" s="156">
        <v>5</v>
      </c>
      <c r="D22" s="157">
        <v>16</v>
      </c>
      <c r="E22" s="157">
        <v>0</v>
      </c>
      <c r="F22" s="157">
        <v>7</v>
      </c>
      <c r="G22" s="157">
        <v>48</v>
      </c>
      <c r="H22" s="157">
        <v>0</v>
      </c>
      <c r="I22" s="157">
        <v>12</v>
      </c>
      <c r="J22" s="157">
        <v>86</v>
      </c>
      <c r="K22" s="157">
        <v>2</v>
      </c>
      <c r="L22" s="158">
        <v>14</v>
      </c>
      <c r="M22" s="159">
        <v>134</v>
      </c>
      <c r="N22" s="159">
        <v>3</v>
      </c>
      <c r="O22" s="159">
        <v>14</v>
      </c>
      <c r="P22" s="159">
        <v>167</v>
      </c>
      <c r="Q22" s="159">
        <v>3</v>
      </c>
      <c r="R22" s="159"/>
      <c r="S22" s="159"/>
      <c r="T22" s="159"/>
      <c r="U22" s="159"/>
      <c r="V22" s="159"/>
      <c r="W22" s="159"/>
      <c r="X22" s="159"/>
      <c r="Y22" s="159"/>
      <c r="Z22" s="159"/>
      <c r="AA22" s="159"/>
      <c r="AB22" s="159"/>
      <c r="AC22" s="159"/>
      <c r="AD22" s="159"/>
      <c r="AE22" s="159"/>
      <c r="AF22" s="170"/>
      <c r="AG22" s="170"/>
      <c r="AH22" s="170"/>
      <c r="AI22" s="170"/>
      <c r="AJ22" s="170"/>
      <c r="AK22" s="170"/>
    </row>
    <row r="23" spans="1:37" ht="14.45">
      <c r="A23" s="1">
        <v>15</v>
      </c>
      <c r="B23" s="2" t="s">
        <v>89</v>
      </c>
      <c r="C23" s="152">
        <v>10</v>
      </c>
      <c r="D23" s="153">
        <v>76</v>
      </c>
      <c r="E23" s="153">
        <v>0</v>
      </c>
      <c r="F23" s="153">
        <v>27</v>
      </c>
      <c r="G23" s="153">
        <v>159</v>
      </c>
      <c r="H23" s="153">
        <v>0</v>
      </c>
      <c r="I23" s="153">
        <v>35</v>
      </c>
      <c r="J23" s="153">
        <v>222</v>
      </c>
      <c r="K23" s="153">
        <v>0</v>
      </c>
      <c r="L23" s="154">
        <v>50</v>
      </c>
      <c r="M23" s="155">
        <v>298</v>
      </c>
      <c r="N23" s="155">
        <v>1</v>
      </c>
      <c r="O23" s="155">
        <v>55</v>
      </c>
      <c r="P23" s="155">
        <v>377</v>
      </c>
      <c r="Q23" s="155">
        <v>1</v>
      </c>
      <c r="R23" s="155"/>
      <c r="S23" s="155"/>
      <c r="T23" s="155"/>
      <c r="U23" s="155"/>
      <c r="V23" s="155"/>
      <c r="W23" s="155"/>
      <c r="X23" s="155"/>
      <c r="Y23" s="155"/>
      <c r="Z23" s="155"/>
      <c r="AA23" s="155"/>
      <c r="AB23" s="155"/>
      <c r="AC23" s="155"/>
      <c r="AD23" s="155"/>
      <c r="AE23" s="155"/>
      <c r="AF23" s="170"/>
      <c r="AG23" s="170"/>
      <c r="AH23" s="170"/>
      <c r="AI23" s="170"/>
      <c r="AJ23" s="170"/>
      <c r="AK23" s="170"/>
    </row>
    <row r="24" spans="1:37" ht="14.45">
      <c r="A24" s="3">
        <v>16</v>
      </c>
      <c r="B24" s="4" t="s">
        <v>90</v>
      </c>
      <c r="C24" s="156">
        <v>3</v>
      </c>
      <c r="D24" s="157">
        <v>5</v>
      </c>
      <c r="E24" s="157">
        <v>0</v>
      </c>
      <c r="F24" s="157">
        <v>5</v>
      </c>
      <c r="G24" s="157">
        <v>7</v>
      </c>
      <c r="H24" s="157">
        <v>0</v>
      </c>
      <c r="I24" s="157">
        <v>7</v>
      </c>
      <c r="J24" s="157">
        <v>16</v>
      </c>
      <c r="K24" s="157">
        <v>0</v>
      </c>
      <c r="L24" s="158">
        <v>7</v>
      </c>
      <c r="M24" s="159">
        <v>35</v>
      </c>
      <c r="N24" s="159">
        <v>1</v>
      </c>
      <c r="O24" s="159">
        <v>7</v>
      </c>
      <c r="P24" s="159">
        <v>48</v>
      </c>
      <c r="Q24" s="159">
        <v>1</v>
      </c>
      <c r="R24" s="159"/>
      <c r="S24" s="159"/>
      <c r="T24" s="159"/>
      <c r="U24" s="159"/>
      <c r="V24" s="159"/>
      <c r="W24" s="159"/>
      <c r="X24" s="159"/>
      <c r="Y24" s="159"/>
      <c r="Z24" s="159"/>
      <c r="AA24" s="159"/>
      <c r="AB24" s="159"/>
      <c r="AC24" s="159"/>
      <c r="AD24" s="159"/>
      <c r="AE24" s="159"/>
      <c r="AF24" s="170"/>
      <c r="AG24" s="170"/>
      <c r="AH24" s="170"/>
      <c r="AI24" s="170"/>
      <c r="AJ24" s="170"/>
      <c r="AK24" s="170"/>
    </row>
    <row r="25" spans="1:37" ht="14.45">
      <c r="A25" s="1">
        <v>17</v>
      </c>
      <c r="B25" s="2" t="s">
        <v>75</v>
      </c>
      <c r="C25" s="152">
        <v>3</v>
      </c>
      <c r="D25" s="153">
        <v>16</v>
      </c>
      <c r="E25" s="153">
        <v>0</v>
      </c>
      <c r="F25" s="153">
        <v>7</v>
      </c>
      <c r="G25" s="153">
        <v>26</v>
      </c>
      <c r="H25" s="153">
        <v>0</v>
      </c>
      <c r="I25" s="153">
        <v>8</v>
      </c>
      <c r="J25" s="153">
        <v>38</v>
      </c>
      <c r="K25" s="153">
        <v>0</v>
      </c>
      <c r="L25" s="154">
        <v>10</v>
      </c>
      <c r="M25" s="155">
        <v>63</v>
      </c>
      <c r="N25" s="155">
        <v>0</v>
      </c>
      <c r="O25" s="155">
        <v>12</v>
      </c>
      <c r="P25" s="155">
        <v>75</v>
      </c>
      <c r="Q25" s="155">
        <v>0</v>
      </c>
      <c r="R25" s="155"/>
      <c r="S25" s="155"/>
      <c r="T25" s="155"/>
      <c r="U25" s="155"/>
      <c r="V25" s="155"/>
      <c r="W25" s="155"/>
      <c r="X25" s="155"/>
      <c r="Y25" s="155"/>
      <c r="Z25" s="155"/>
      <c r="AA25" s="155"/>
      <c r="AB25" s="155"/>
      <c r="AC25" s="155"/>
      <c r="AD25" s="155"/>
      <c r="AE25" s="155"/>
      <c r="AF25" s="170"/>
      <c r="AG25" s="170"/>
      <c r="AH25" s="170"/>
      <c r="AI25" s="170"/>
      <c r="AJ25" s="170"/>
      <c r="AK25" s="170"/>
    </row>
    <row r="26" spans="1:37" ht="14.45">
      <c r="A26" s="3">
        <v>18</v>
      </c>
      <c r="B26" s="4" t="s">
        <v>72</v>
      </c>
      <c r="C26" s="156">
        <v>5</v>
      </c>
      <c r="D26" s="157">
        <v>32</v>
      </c>
      <c r="E26" s="157">
        <v>0</v>
      </c>
      <c r="F26" s="157">
        <v>16</v>
      </c>
      <c r="G26" s="157">
        <v>71</v>
      </c>
      <c r="H26" s="157">
        <v>2</v>
      </c>
      <c r="I26" s="157">
        <v>26</v>
      </c>
      <c r="J26" s="157">
        <v>111</v>
      </c>
      <c r="K26" s="157">
        <v>6</v>
      </c>
      <c r="L26" s="158">
        <v>34</v>
      </c>
      <c r="M26" s="159">
        <v>152</v>
      </c>
      <c r="N26" s="159">
        <v>6</v>
      </c>
      <c r="O26" s="159">
        <v>37</v>
      </c>
      <c r="P26" s="159">
        <v>202</v>
      </c>
      <c r="Q26" s="159">
        <v>6</v>
      </c>
      <c r="R26" s="159"/>
      <c r="S26" s="159"/>
      <c r="T26" s="159"/>
      <c r="U26" s="159"/>
      <c r="V26" s="159"/>
      <c r="W26" s="159"/>
      <c r="X26" s="159"/>
      <c r="Y26" s="159"/>
      <c r="Z26" s="159"/>
      <c r="AA26" s="159"/>
      <c r="AB26" s="159"/>
      <c r="AC26" s="159"/>
      <c r="AD26" s="159"/>
      <c r="AE26" s="159"/>
      <c r="AF26" s="170"/>
      <c r="AG26" s="170"/>
      <c r="AH26" s="170"/>
      <c r="AI26" s="170"/>
      <c r="AJ26" s="170"/>
      <c r="AK26" s="170"/>
    </row>
    <row r="27" spans="1:37" ht="14.45">
      <c r="A27" s="1">
        <v>19</v>
      </c>
      <c r="B27" s="2" t="s">
        <v>76</v>
      </c>
      <c r="C27" s="152">
        <v>12</v>
      </c>
      <c r="D27" s="153">
        <v>49</v>
      </c>
      <c r="E27" s="153">
        <v>0</v>
      </c>
      <c r="F27" s="153">
        <v>26</v>
      </c>
      <c r="G27" s="153">
        <v>106</v>
      </c>
      <c r="H27" s="153">
        <v>0</v>
      </c>
      <c r="I27" s="153">
        <v>35</v>
      </c>
      <c r="J27" s="153">
        <v>142</v>
      </c>
      <c r="K27" s="153">
        <v>0</v>
      </c>
      <c r="L27" s="154">
        <v>41</v>
      </c>
      <c r="M27" s="155">
        <v>202</v>
      </c>
      <c r="N27" s="155">
        <v>1</v>
      </c>
      <c r="O27" s="155">
        <v>49</v>
      </c>
      <c r="P27" s="155">
        <v>257</v>
      </c>
      <c r="Q27" s="155">
        <v>1</v>
      </c>
      <c r="R27" s="155"/>
      <c r="S27" s="155"/>
      <c r="T27" s="155"/>
      <c r="U27" s="155"/>
      <c r="V27" s="155"/>
      <c r="W27" s="155"/>
      <c r="X27" s="155"/>
      <c r="Y27" s="155"/>
      <c r="Z27" s="155"/>
      <c r="AA27" s="155"/>
      <c r="AB27" s="155"/>
      <c r="AC27" s="155"/>
      <c r="AD27" s="155"/>
      <c r="AE27" s="155"/>
      <c r="AF27" s="170"/>
      <c r="AG27" s="170"/>
      <c r="AH27" s="170"/>
      <c r="AI27" s="170"/>
      <c r="AJ27" s="170"/>
      <c r="AK27" s="170"/>
    </row>
    <row r="28" spans="1:37" ht="14.45">
      <c r="A28" s="3">
        <v>20</v>
      </c>
      <c r="B28" s="4" t="s">
        <v>97</v>
      </c>
      <c r="C28" s="156">
        <v>2</v>
      </c>
      <c r="D28" s="157">
        <v>20</v>
      </c>
      <c r="E28" s="157">
        <v>0</v>
      </c>
      <c r="F28" s="157">
        <v>7</v>
      </c>
      <c r="G28" s="157">
        <v>25</v>
      </c>
      <c r="H28" s="157">
        <v>0</v>
      </c>
      <c r="I28" s="157">
        <v>12</v>
      </c>
      <c r="J28" s="157">
        <v>47</v>
      </c>
      <c r="K28" s="157">
        <v>2</v>
      </c>
      <c r="L28" s="158">
        <v>13</v>
      </c>
      <c r="M28" s="159">
        <v>58</v>
      </c>
      <c r="N28" s="159">
        <v>2</v>
      </c>
      <c r="O28" s="159">
        <v>15</v>
      </c>
      <c r="P28" s="159">
        <v>86</v>
      </c>
      <c r="Q28" s="159">
        <v>2</v>
      </c>
      <c r="R28" s="159"/>
      <c r="S28" s="159"/>
      <c r="T28" s="159"/>
      <c r="U28" s="159"/>
      <c r="V28" s="159"/>
      <c r="W28" s="159"/>
      <c r="X28" s="159"/>
      <c r="Y28" s="159"/>
      <c r="Z28" s="159"/>
      <c r="AA28" s="159"/>
      <c r="AB28" s="159"/>
      <c r="AC28" s="159"/>
      <c r="AD28" s="159"/>
      <c r="AE28" s="159"/>
      <c r="AF28" s="170"/>
      <c r="AG28" s="170"/>
      <c r="AH28" s="170"/>
      <c r="AI28" s="170"/>
      <c r="AJ28" s="170"/>
      <c r="AK28" s="170"/>
    </row>
    <row r="29" spans="1:37" ht="14.45">
      <c r="A29" s="1">
        <v>21</v>
      </c>
      <c r="B29" s="2" t="s">
        <v>98</v>
      </c>
      <c r="C29" s="152">
        <v>0</v>
      </c>
      <c r="D29" s="153">
        <v>9</v>
      </c>
      <c r="E29" s="153">
        <v>0</v>
      </c>
      <c r="F29" s="153">
        <v>13</v>
      </c>
      <c r="G29" s="153">
        <v>23</v>
      </c>
      <c r="H29" s="153">
        <v>0</v>
      </c>
      <c r="I29" s="153">
        <v>20</v>
      </c>
      <c r="J29" s="153">
        <v>35</v>
      </c>
      <c r="K29" s="153">
        <v>1</v>
      </c>
      <c r="L29" s="154">
        <v>21</v>
      </c>
      <c r="M29" s="155">
        <v>60</v>
      </c>
      <c r="N29" s="155">
        <v>1</v>
      </c>
      <c r="O29" s="155">
        <v>22</v>
      </c>
      <c r="P29" s="155">
        <v>85</v>
      </c>
      <c r="Q29" s="155">
        <v>1</v>
      </c>
      <c r="R29" s="155"/>
      <c r="S29" s="155"/>
      <c r="T29" s="155"/>
      <c r="U29" s="155"/>
      <c r="V29" s="155"/>
      <c r="W29" s="155"/>
      <c r="X29" s="155"/>
      <c r="Y29" s="155"/>
      <c r="Z29" s="155"/>
      <c r="AA29" s="155"/>
      <c r="AB29" s="155"/>
      <c r="AC29" s="155"/>
      <c r="AD29" s="155"/>
      <c r="AE29" s="155"/>
      <c r="AF29" s="170"/>
      <c r="AG29" s="170"/>
      <c r="AH29" s="170"/>
      <c r="AI29" s="170"/>
      <c r="AJ29" s="170"/>
      <c r="AK29" s="170"/>
    </row>
    <row r="30" spans="1:37" ht="14.45">
      <c r="A30" s="3">
        <v>22</v>
      </c>
      <c r="B30" s="4" t="s">
        <v>84</v>
      </c>
      <c r="C30" s="156">
        <v>9</v>
      </c>
      <c r="D30" s="157">
        <v>37</v>
      </c>
      <c r="E30" s="157">
        <v>0</v>
      </c>
      <c r="F30" s="157">
        <v>14</v>
      </c>
      <c r="G30" s="157">
        <v>61</v>
      </c>
      <c r="H30" s="157">
        <v>1</v>
      </c>
      <c r="I30" s="157">
        <v>17</v>
      </c>
      <c r="J30" s="157">
        <v>92</v>
      </c>
      <c r="K30" s="157">
        <v>1</v>
      </c>
      <c r="L30" s="158">
        <v>23</v>
      </c>
      <c r="M30" s="159">
        <v>129</v>
      </c>
      <c r="N30" s="159">
        <v>2</v>
      </c>
      <c r="O30" s="159">
        <v>27</v>
      </c>
      <c r="P30" s="159">
        <v>170</v>
      </c>
      <c r="Q30" s="159">
        <v>2</v>
      </c>
      <c r="R30" s="159"/>
      <c r="S30" s="159"/>
      <c r="T30" s="159"/>
      <c r="U30" s="159"/>
      <c r="V30" s="159"/>
      <c r="W30" s="159"/>
      <c r="X30" s="159"/>
      <c r="Y30" s="159"/>
      <c r="Z30" s="159"/>
      <c r="AA30" s="159"/>
      <c r="AB30" s="159"/>
      <c r="AC30" s="159"/>
      <c r="AD30" s="159"/>
      <c r="AE30" s="159"/>
      <c r="AF30" s="170"/>
      <c r="AG30" s="170"/>
      <c r="AH30" s="170"/>
      <c r="AI30" s="170"/>
      <c r="AJ30" s="170"/>
      <c r="AK30" s="170"/>
    </row>
    <row r="31" spans="1:37" ht="14.45">
      <c r="A31" s="1">
        <v>23</v>
      </c>
      <c r="B31" s="2" t="s">
        <v>85</v>
      </c>
      <c r="C31" s="152">
        <v>5</v>
      </c>
      <c r="D31" s="153">
        <v>36</v>
      </c>
      <c r="E31" s="153">
        <v>0</v>
      </c>
      <c r="F31" s="153">
        <v>9</v>
      </c>
      <c r="G31" s="153">
        <v>74</v>
      </c>
      <c r="H31" s="153">
        <v>0</v>
      </c>
      <c r="I31" s="153">
        <v>18</v>
      </c>
      <c r="J31" s="153">
        <v>108</v>
      </c>
      <c r="K31" s="153">
        <v>0</v>
      </c>
      <c r="L31" s="154">
        <v>24</v>
      </c>
      <c r="M31" s="155">
        <v>138</v>
      </c>
      <c r="N31" s="155">
        <v>0</v>
      </c>
      <c r="O31" s="155">
        <v>28</v>
      </c>
      <c r="P31" s="155">
        <v>209</v>
      </c>
      <c r="Q31" s="155">
        <v>1</v>
      </c>
      <c r="R31" s="155"/>
      <c r="S31" s="155"/>
      <c r="T31" s="155"/>
      <c r="U31" s="155"/>
      <c r="V31" s="155"/>
      <c r="W31" s="155"/>
      <c r="X31" s="155"/>
      <c r="Y31" s="155"/>
      <c r="Z31" s="155"/>
      <c r="AA31" s="155"/>
      <c r="AB31" s="155"/>
      <c r="AC31" s="155"/>
      <c r="AD31" s="155"/>
      <c r="AE31" s="155"/>
      <c r="AF31" s="170"/>
      <c r="AG31" s="170"/>
      <c r="AH31" s="170"/>
      <c r="AI31" s="170"/>
      <c r="AJ31" s="170"/>
      <c r="AK31" s="170"/>
    </row>
    <row r="32" spans="1:37" ht="14.45">
      <c r="A32" s="3">
        <v>24</v>
      </c>
      <c r="B32" s="4" t="s">
        <v>99</v>
      </c>
      <c r="C32" s="156">
        <v>2</v>
      </c>
      <c r="D32" s="157">
        <v>6</v>
      </c>
      <c r="E32" s="157">
        <v>0</v>
      </c>
      <c r="F32" s="157">
        <v>3</v>
      </c>
      <c r="G32" s="157">
        <v>12</v>
      </c>
      <c r="H32" s="157">
        <v>0</v>
      </c>
      <c r="I32" s="157">
        <v>5</v>
      </c>
      <c r="J32" s="157">
        <v>23</v>
      </c>
      <c r="K32" s="157">
        <v>0</v>
      </c>
      <c r="L32" s="158">
        <v>8</v>
      </c>
      <c r="M32" s="159">
        <v>35</v>
      </c>
      <c r="N32" s="159">
        <v>0</v>
      </c>
      <c r="O32" s="159">
        <v>9</v>
      </c>
      <c r="P32" s="159">
        <v>43</v>
      </c>
      <c r="Q32" s="159">
        <v>0</v>
      </c>
      <c r="R32" s="159"/>
      <c r="S32" s="159"/>
      <c r="T32" s="159"/>
      <c r="U32" s="159"/>
      <c r="V32" s="159"/>
      <c r="W32" s="159"/>
      <c r="X32" s="159"/>
      <c r="Y32" s="159"/>
      <c r="Z32" s="159"/>
      <c r="AA32" s="159"/>
      <c r="AB32" s="159"/>
      <c r="AC32" s="159"/>
      <c r="AD32" s="159"/>
      <c r="AE32" s="159"/>
      <c r="AF32" s="170"/>
      <c r="AG32" s="170"/>
      <c r="AH32" s="170"/>
      <c r="AI32" s="170"/>
      <c r="AJ32" s="170"/>
      <c r="AK32" s="170"/>
    </row>
    <row r="33" spans="1:37" ht="14.45">
      <c r="A33" s="1">
        <v>25</v>
      </c>
      <c r="B33" s="2" t="s">
        <v>103</v>
      </c>
      <c r="C33" s="152">
        <v>0</v>
      </c>
      <c r="D33" s="153">
        <v>2</v>
      </c>
      <c r="E33" s="153">
        <v>0</v>
      </c>
      <c r="F33" s="153">
        <v>0</v>
      </c>
      <c r="G33" s="153">
        <v>4</v>
      </c>
      <c r="H33" s="153">
        <v>0</v>
      </c>
      <c r="I33" s="153">
        <v>0</v>
      </c>
      <c r="J33" s="153">
        <v>6</v>
      </c>
      <c r="K33" s="153">
        <v>0</v>
      </c>
      <c r="L33" s="154">
        <v>0</v>
      </c>
      <c r="M33" s="155">
        <v>7</v>
      </c>
      <c r="N33" s="155">
        <v>0</v>
      </c>
      <c r="O33" s="155">
        <v>0</v>
      </c>
      <c r="P33" s="155">
        <v>14</v>
      </c>
      <c r="Q33" s="155">
        <v>0</v>
      </c>
      <c r="R33" s="155"/>
      <c r="S33" s="155"/>
      <c r="T33" s="155"/>
      <c r="U33" s="155"/>
      <c r="V33" s="155"/>
      <c r="W33" s="155"/>
      <c r="X33" s="155"/>
      <c r="Y33" s="155"/>
      <c r="Z33" s="155"/>
      <c r="AA33" s="155"/>
      <c r="AB33" s="155"/>
      <c r="AC33" s="155"/>
      <c r="AD33" s="155"/>
      <c r="AE33" s="155"/>
      <c r="AF33" s="170"/>
      <c r="AG33" s="170"/>
      <c r="AH33" s="170"/>
      <c r="AI33" s="170"/>
      <c r="AJ33" s="170"/>
      <c r="AK33" s="170"/>
    </row>
    <row r="34" spans="1:37" ht="14.45">
      <c r="A34" s="3">
        <v>26</v>
      </c>
      <c r="B34" s="4" t="s">
        <v>100</v>
      </c>
      <c r="C34" s="156">
        <v>3</v>
      </c>
      <c r="D34" s="157">
        <v>3</v>
      </c>
      <c r="E34" s="157">
        <v>0</v>
      </c>
      <c r="F34" s="157">
        <v>4</v>
      </c>
      <c r="G34" s="157">
        <v>12</v>
      </c>
      <c r="H34" s="157">
        <v>0</v>
      </c>
      <c r="I34" s="157">
        <v>5</v>
      </c>
      <c r="J34" s="157">
        <v>14</v>
      </c>
      <c r="K34" s="157">
        <v>0</v>
      </c>
      <c r="L34" s="158">
        <v>5</v>
      </c>
      <c r="M34" s="159">
        <v>29</v>
      </c>
      <c r="N34" s="159">
        <v>0</v>
      </c>
      <c r="O34" s="159">
        <v>5</v>
      </c>
      <c r="P34" s="159">
        <v>34</v>
      </c>
      <c r="Q34" s="159">
        <v>0</v>
      </c>
      <c r="R34" s="159"/>
      <c r="S34" s="159"/>
      <c r="T34" s="159"/>
      <c r="U34" s="159"/>
      <c r="V34" s="159"/>
      <c r="W34" s="159"/>
      <c r="X34" s="159"/>
      <c r="Y34" s="159"/>
      <c r="Z34" s="159"/>
      <c r="AA34" s="159"/>
      <c r="AB34" s="159"/>
      <c r="AC34" s="159"/>
      <c r="AD34" s="159"/>
      <c r="AE34" s="159"/>
      <c r="AF34" s="170"/>
      <c r="AG34" s="170"/>
      <c r="AH34" s="170"/>
      <c r="AI34" s="170"/>
      <c r="AJ34" s="170"/>
      <c r="AK34" s="170"/>
    </row>
    <row r="35" spans="1:37" ht="14.45">
      <c r="A35" s="1">
        <v>27</v>
      </c>
      <c r="B35" s="2" t="s">
        <v>104</v>
      </c>
      <c r="C35" s="152">
        <v>0</v>
      </c>
      <c r="D35" s="153">
        <v>2</v>
      </c>
      <c r="E35" s="153">
        <v>0</v>
      </c>
      <c r="F35" s="153">
        <v>0</v>
      </c>
      <c r="G35" s="153">
        <v>2</v>
      </c>
      <c r="H35" s="153">
        <v>0</v>
      </c>
      <c r="I35" s="153">
        <v>0</v>
      </c>
      <c r="J35" s="153">
        <v>5</v>
      </c>
      <c r="K35" s="153">
        <v>0</v>
      </c>
      <c r="L35" s="154">
        <v>0</v>
      </c>
      <c r="M35" s="155">
        <v>7</v>
      </c>
      <c r="N35" s="155">
        <v>0</v>
      </c>
      <c r="O35" s="155">
        <v>0</v>
      </c>
      <c r="P35" s="155">
        <v>13</v>
      </c>
      <c r="Q35" s="155">
        <v>0</v>
      </c>
      <c r="R35" s="155"/>
      <c r="S35" s="155"/>
      <c r="T35" s="155"/>
      <c r="U35" s="155"/>
      <c r="V35" s="155"/>
      <c r="W35" s="155"/>
      <c r="X35" s="155"/>
      <c r="Y35" s="155"/>
      <c r="Z35" s="155"/>
      <c r="AA35" s="155"/>
      <c r="AB35" s="155"/>
      <c r="AC35" s="155"/>
      <c r="AD35" s="155"/>
      <c r="AE35" s="155"/>
      <c r="AF35" s="170"/>
      <c r="AG35" s="170"/>
      <c r="AH35" s="170"/>
      <c r="AI35" s="170"/>
      <c r="AJ35" s="170"/>
      <c r="AK35" s="170"/>
    </row>
    <row r="36" spans="1:37" ht="14.45">
      <c r="A36" s="3">
        <v>28</v>
      </c>
      <c r="B36" s="4" t="s">
        <v>101</v>
      </c>
      <c r="C36" s="156">
        <v>1</v>
      </c>
      <c r="D36" s="157">
        <v>1</v>
      </c>
      <c r="E36" s="157">
        <v>0</v>
      </c>
      <c r="F36" s="157">
        <v>1</v>
      </c>
      <c r="G36" s="157">
        <v>3</v>
      </c>
      <c r="H36" s="157">
        <v>0</v>
      </c>
      <c r="I36" s="157">
        <v>1</v>
      </c>
      <c r="J36" s="157">
        <v>6</v>
      </c>
      <c r="K36" s="157">
        <v>0</v>
      </c>
      <c r="L36" s="158">
        <v>3</v>
      </c>
      <c r="M36" s="159">
        <v>13</v>
      </c>
      <c r="N36" s="159">
        <v>0</v>
      </c>
      <c r="O36" s="159">
        <v>4</v>
      </c>
      <c r="P36" s="159">
        <v>18</v>
      </c>
      <c r="Q36" s="159">
        <v>0</v>
      </c>
      <c r="R36" s="159"/>
      <c r="S36" s="159"/>
      <c r="T36" s="159"/>
      <c r="U36" s="159"/>
      <c r="V36" s="159"/>
      <c r="W36" s="159"/>
      <c r="X36" s="159"/>
      <c r="Y36" s="159"/>
      <c r="Z36" s="159"/>
      <c r="AA36" s="159"/>
      <c r="AB36" s="159"/>
      <c r="AC36" s="159"/>
      <c r="AD36" s="159"/>
      <c r="AE36" s="159"/>
      <c r="AF36" s="170"/>
      <c r="AG36" s="170"/>
      <c r="AH36" s="170"/>
      <c r="AI36" s="170"/>
      <c r="AJ36" s="170"/>
      <c r="AK36" s="170"/>
    </row>
    <row r="37" spans="1:37" ht="14.45">
      <c r="A37" s="1">
        <v>29</v>
      </c>
      <c r="B37" s="2" t="s">
        <v>102</v>
      </c>
      <c r="C37" s="152">
        <v>0</v>
      </c>
      <c r="D37" s="153">
        <v>0</v>
      </c>
      <c r="E37" s="153">
        <v>0</v>
      </c>
      <c r="F37" s="153">
        <v>0</v>
      </c>
      <c r="G37" s="153">
        <v>7</v>
      </c>
      <c r="H37" s="153">
        <v>0</v>
      </c>
      <c r="I37" s="153">
        <v>0</v>
      </c>
      <c r="J37" s="153">
        <v>13</v>
      </c>
      <c r="K37" s="153">
        <v>0</v>
      </c>
      <c r="L37" s="154">
        <v>1</v>
      </c>
      <c r="M37" s="155">
        <v>19</v>
      </c>
      <c r="N37" s="155">
        <v>0</v>
      </c>
      <c r="O37" s="155">
        <v>1</v>
      </c>
      <c r="P37" s="155">
        <v>29</v>
      </c>
      <c r="Q37" s="155">
        <v>0</v>
      </c>
      <c r="R37" s="155"/>
      <c r="S37" s="155"/>
      <c r="T37" s="155"/>
      <c r="U37" s="155"/>
      <c r="V37" s="155"/>
      <c r="W37" s="155"/>
      <c r="X37" s="155"/>
      <c r="Y37" s="155"/>
      <c r="Z37" s="155"/>
      <c r="AA37" s="155"/>
      <c r="AB37" s="155"/>
      <c r="AC37" s="155"/>
      <c r="AD37" s="155"/>
      <c r="AE37" s="155"/>
      <c r="AF37" s="170"/>
      <c r="AG37" s="170"/>
      <c r="AH37" s="170"/>
      <c r="AI37" s="170"/>
      <c r="AJ37" s="170"/>
      <c r="AK37" s="170"/>
    </row>
    <row r="38" spans="1:37" ht="14.45">
      <c r="A38" s="3">
        <v>30</v>
      </c>
      <c r="B38" s="4" t="s">
        <v>71</v>
      </c>
      <c r="C38" s="156">
        <v>11</v>
      </c>
      <c r="D38" s="157">
        <v>66</v>
      </c>
      <c r="E38" s="157">
        <v>0</v>
      </c>
      <c r="F38" s="157">
        <v>19</v>
      </c>
      <c r="G38" s="157">
        <v>121</v>
      </c>
      <c r="H38" s="157">
        <v>0</v>
      </c>
      <c r="I38" s="157">
        <v>32</v>
      </c>
      <c r="J38" s="157">
        <v>196</v>
      </c>
      <c r="K38" s="157">
        <v>2</v>
      </c>
      <c r="L38" s="158">
        <v>45</v>
      </c>
      <c r="M38" s="159">
        <v>280</v>
      </c>
      <c r="N38" s="159">
        <v>2</v>
      </c>
      <c r="O38" s="159">
        <v>52</v>
      </c>
      <c r="P38" s="159">
        <v>358</v>
      </c>
      <c r="Q38" s="159">
        <v>2</v>
      </c>
      <c r="R38" s="159"/>
      <c r="S38" s="159"/>
      <c r="T38" s="159"/>
      <c r="U38" s="159"/>
      <c r="V38" s="159"/>
      <c r="W38" s="159"/>
      <c r="X38" s="159"/>
      <c r="Y38" s="159"/>
      <c r="Z38" s="159"/>
      <c r="AA38" s="159"/>
      <c r="AB38" s="159"/>
      <c r="AC38" s="159"/>
      <c r="AD38" s="159"/>
      <c r="AE38" s="159"/>
      <c r="AF38" s="170"/>
      <c r="AG38" s="170"/>
      <c r="AH38" s="170"/>
      <c r="AI38" s="170"/>
      <c r="AJ38" s="170"/>
      <c r="AK38" s="170"/>
    </row>
    <row r="39" spans="1:37" ht="14.45">
      <c r="A39" s="1">
        <v>31</v>
      </c>
      <c r="B39" s="2" t="s">
        <v>96</v>
      </c>
      <c r="C39" s="152">
        <v>1</v>
      </c>
      <c r="D39" s="153">
        <v>5</v>
      </c>
      <c r="E39" s="153">
        <v>0</v>
      </c>
      <c r="F39" s="153">
        <v>2</v>
      </c>
      <c r="G39" s="153">
        <v>11</v>
      </c>
      <c r="H39" s="153">
        <v>0</v>
      </c>
      <c r="I39" s="153">
        <v>5</v>
      </c>
      <c r="J39" s="153">
        <v>21</v>
      </c>
      <c r="K39" s="153">
        <v>0</v>
      </c>
      <c r="L39" s="154">
        <v>6</v>
      </c>
      <c r="M39" s="155">
        <v>29</v>
      </c>
      <c r="N39" s="155">
        <v>1</v>
      </c>
      <c r="O39" s="155">
        <v>6</v>
      </c>
      <c r="P39" s="155">
        <v>33</v>
      </c>
      <c r="Q39" s="155">
        <v>1</v>
      </c>
      <c r="R39" s="155"/>
      <c r="S39" s="155"/>
      <c r="T39" s="155"/>
      <c r="U39" s="155"/>
      <c r="V39" s="155"/>
      <c r="W39" s="155"/>
      <c r="X39" s="155"/>
      <c r="Y39" s="155"/>
      <c r="Z39" s="155"/>
      <c r="AA39" s="155"/>
      <c r="AB39" s="155"/>
      <c r="AC39" s="155"/>
      <c r="AD39" s="155"/>
      <c r="AE39" s="155"/>
      <c r="AF39" s="170"/>
      <c r="AG39" s="170"/>
      <c r="AH39" s="170"/>
      <c r="AI39" s="170"/>
      <c r="AJ39" s="170"/>
      <c r="AK39" s="170"/>
    </row>
    <row r="40" spans="1:37" ht="14.45">
      <c r="A40" s="3">
        <v>32</v>
      </c>
      <c r="B40" s="4" t="s">
        <v>92</v>
      </c>
      <c r="C40" s="156">
        <v>21</v>
      </c>
      <c r="D40" s="157">
        <v>85</v>
      </c>
      <c r="E40" s="157">
        <v>0</v>
      </c>
      <c r="F40" s="157">
        <v>44</v>
      </c>
      <c r="G40" s="157">
        <v>199</v>
      </c>
      <c r="H40" s="157">
        <v>1</v>
      </c>
      <c r="I40" s="157">
        <v>60</v>
      </c>
      <c r="J40" s="157">
        <v>321</v>
      </c>
      <c r="K40" s="157">
        <v>3</v>
      </c>
      <c r="L40" s="158">
        <v>79</v>
      </c>
      <c r="M40" s="159">
        <v>423</v>
      </c>
      <c r="N40" s="159">
        <v>4</v>
      </c>
      <c r="O40" s="159">
        <v>83</v>
      </c>
      <c r="P40" s="159">
        <v>528</v>
      </c>
      <c r="Q40" s="159">
        <v>4</v>
      </c>
      <c r="R40" s="159"/>
      <c r="S40" s="159"/>
      <c r="T40" s="159"/>
      <c r="U40" s="159"/>
      <c r="V40" s="159"/>
      <c r="W40" s="159"/>
      <c r="X40" s="159"/>
      <c r="Y40" s="159"/>
      <c r="Z40" s="159"/>
      <c r="AA40" s="159"/>
      <c r="AB40" s="159"/>
      <c r="AC40" s="159"/>
      <c r="AD40" s="159"/>
      <c r="AE40" s="159"/>
      <c r="AF40" s="170"/>
      <c r="AG40" s="170"/>
      <c r="AH40" s="170"/>
      <c r="AI40" s="170"/>
      <c r="AJ40" s="170"/>
      <c r="AK40" s="170"/>
    </row>
    <row r="41" spans="1:37" ht="14.45">
      <c r="A41" s="1">
        <v>33</v>
      </c>
      <c r="B41" s="2" t="s">
        <v>94</v>
      </c>
      <c r="C41" s="152">
        <v>3</v>
      </c>
      <c r="D41" s="153">
        <v>24</v>
      </c>
      <c r="E41" s="153">
        <v>0</v>
      </c>
      <c r="F41" s="153">
        <v>6</v>
      </c>
      <c r="G41" s="153">
        <v>43</v>
      </c>
      <c r="H41" s="153">
        <v>0</v>
      </c>
      <c r="I41" s="153">
        <v>10</v>
      </c>
      <c r="J41" s="153">
        <v>61</v>
      </c>
      <c r="K41" s="153">
        <v>0</v>
      </c>
      <c r="L41" s="154">
        <v>17</v>
      </c>
      <c r="M41" s="155">
        <v>98</v>
      </c>
      <c r="N41" s="155">
        <v>1</v>
      </c>
      <c r="O41" s="155">
        <v>20</v>
      </c>
      <c r="P41" s="155">
        <v>131</v>
      </c>
      <c r="Q41" s="155">
        <v>2</v>
      </c>
      <c r="R41" s="155"/>
      <c r="S41" s="155"/>
      <c r="T41" s="155"/>
      <c r="U41" s="155"/>
      <c r="V41" s="155"/>
      <c r="W41" s="155"/>
      <c r="X41" s="155"/>
      <c r="Y41" s="155"/>
      <c r="Z41" s="155"/>
      <c r="AA41" s="155"/>
      <c r="AB41" s="155"/>
      <c r="AC41" s="155"/>
      <c r="AD41" s="155"/>
      <c r="AE41" s="155"/>
      <c r="AF41" s="170"/>
      <c r="AG41" s="170"/>
      <c r="AH41" s="170"/>
      <c r="AI41" s="170"/>
      <c r="AJ41" s="170"/>
      <c r="AK41" s="170"/>
    </row>
    <row r="42" spans="1:37" ht="14.45">
      <c r="A42" s="3">
        <v>34</v>
      </c>
      <c r="B42" s="4" t="s">
        <v>93</v>
      </c>
      <c r="C42" s="156">
        <v>4</v>
      </c>
      <c r="D42" s="157">
        <v>12</v>
      </c>
      <c r="E42" s="157">
        <v>0</v>
      </c>
      <c r="F42" s="157">
        <v>9</v>
      </c>
      <c r="G42" s="157">
        <v>33</v>
      </c>
      <c r="H42" s="157">
        <v>0</v>
      </c>
      <c r="I42" s="157">
        <v>17</v>
      </c>
      <c r="J42" s="157">
        <v>64</v>
      </c>
      <c r="K42" s="157">
        <v>0</v>
      </c>
      <c r="L42" s="158">
        <v>33</v>
      </c>
      <c r="M42" s="159">
        <v>91</v>
      </c>
      <c r="N42" s="159">
        <v>0</v>
      </c>
      <c r="O42" s="159">
        <v>35</v>
      </c>
      <c r="P42" s="159">
        <v>108</v>
      </c>
      <c r="Q42" s="159">
        <v>0</v>
      </c>
      <c r="R42" s="159"/>
      <c r="S42" s="159"/>
      <c r="T42" s="159"/>
      <c r="U42" s="159"/>
      <c r="V42" s="159"/>
      <c r="W42" s="159"/>
      <c r="X42" s="159"/>
      <c r="Y42" s="159"/>
      <c r="Z42" s="159"/>
      <c r="AA42" s="159"/>
      <c r="AB42" s="159"/>
      <c r="AC42" s="159"/>
      <c r="AD42" s="159"/>
      <c r="AE42" s="159"/>
      <c r="AF42" s="170"/>
      <c r="AG42" s="170"/>
      <c r="AH42" s="170"/>
      <c r="AI42" s="170"/>
      <c r="AJ42" s="170"/>
      <c r="AK42" s="170"/>
    </row>
    <row r="43" spans="1:37" ht="14.45">
      <c r="A43" s="1">
        <v>35</v>
      </c>
      <c r="B43" s="2" t="s">
        <v>95</v>
      </c>
      <c r="C43" s="152">
        <v>5</v>
      </c>
      <c r="D43" s="153">
        <v>40</v>
      </c>
      <c r="E43" s="153">
        <v>0</v>
      </c>
      <c r="F43" s="153">
        <v>8</v>
      </c>
      <c r="G43" s="153">
        <v>72</v>
      </c>
      <c r="H43" s="153">
        <v>0</v>
      </c>
      <c r="I43" s="153">
        <v>11</v>
      </c>
      <c r="J43" s="153">
        <v>105</v>
      </c>
      <c r="K43" s="153">
        <v>0</v>
      </c>
      <c r="L43" s="154">
        <v>12</v>
      </c>
      <c r="M43" s="155">
        <v>130</v>
      </c>
      <c r="N43" s="155">
        <v>0</v>
      </c>
      <c r="O43" s="155">
        <v>13</v>
      </c>
      <c r="P43" s="155">
        <v>170</v>
      </c>
      <c r="Q43" s="155">
        <v>0</v>
      </c>
      <c r="R43" s="155"/>
      <c r="S43" s="155"/>
      <c r="T43" s="155"/>
      <c r="U43" s="155"/>
      <c r="V43" s="155"/>
      <c r="W43" s="155"/>
      <c r="X43" s="155"/>
      <c r="Y43" s="155"/>
      <c r="Z43" s="155"/>
      <c r="AA43" s="155"/>
      <c r="AB43" s="155"/>
      <c r="AC43" s="155"/>
      <c r="AD43" s="155"/>
      <c r="AE43" s="155"/>
      <c r="AF43" s="170"/>
      <c r="AG43" s="170"/>
      <c r="AH43" s="170"/>
      <c r="AI43" s="170"/>
      <c r="AJ43" s="170"/>
      <c r="AK43" s="170"/>
    </row>
    <row r="44" spans="1:37" ht="14.45">
      <c r="A44" s="3">
        <v>36</v>
      </c>
      <c r="B44" s="4" t="s">
        <v>69</v>
      </c>
      <c r="C44" s="156">
        <v>10</v>
      </c>
      <c r="D44" s="157">
        <v>52</v>
      </c>
      <c r="E44" s="157">
        <v>0</v>
      </c>
      <c r="F44" s="157">
        <v>32</v>
      </c>
      <c r="G44" s="157">
        <v>100</v>
      </c>
      <c r="H44" s="157">
        <v>1</v>
      </c>
      <c r="I44" s="157">
        <v>40</v>
      </c>
      <c r="J44" s="157">
        <v>155</v>
      </c>
      <c r="K44" s="157">
        <v>1</v>
      </c>
      <c r="L44" s="158">
        <v>47</v>
      </c>
      <c r="M44" s="159">
        <v>203</v>
      </c>
      <c r="N44" s="159">
        <v>2</v>
      </c>
      <c r="O44" s="159">
        <v>51</v>
      </c>
      <c r="P44" s="159">
        <v>254</v>
      </c>
      <c r="Q44" s="159">
        <v>3</v>
      </c>
      <c r="R44" s="159"/>
      <c r="S44" s="159"/>
      <c r="T44" s="159"/>
      <c r="U44" s="159"/>
      <c r="V44" s="159"/>
      <c r="W44" s="159"/>
      <c r="X44" s="159"/>
      <c r="Y44" s="159"/>
      <c r="Z44" s="159"/>
      <c r="AA44" s="159"/>
      <c r="AB44" s="159"/>
      <c r="AC44" s="159"/>
      <c r="AD44" s="159"/>
      <c r="AE44" s="159"/>
      <c r="AF44" s="170"/>
      <c r="AG44" s="170"/>
      <c r="AH44" s="170"/>
      <c r="AI44" s="170"/>
      <c r="AJ44" s="170"/>
      <c r="AK44" s="170"/>
    </row>
    <row r="45" spans="1:37" ht="14.45">
      <c r="A45" s="1">
        <v>37</v>
      </c>
      <c r="B45" s="2" t="s">
        <v>70</v>
      </c>
      <c r="C45" s="152">
        <v>14</v>
      </c>
      <c r="D45" s="153">
        <v>72</v>
      </c>
      <c r="E45" s="153">
        <v>0</v>
      </c>
      <c r="F45" s="153">
        <v>22</v>
      </c>
      <c r="G45" s="153">
        <v>130</v>
      </c>
      <c r="H45" s="153">
        <v>1</v>
      </c>
      <c r="I45" s="153">
        <v>38</v>
      </c>
      <c r="J45" s="153">
        <v>192</v>
      </c>
      <c r="K45" s="153">
        <v>2</v>
      </c>
      <c r="L45" s="154">
        <v>50</v>
      </c>
      <c r="M45" s="155">
        <v>270</v>
      </c>
      <c r="N45" s="155">
        <v>2</v>
      </c>
      <c r="O45" s="155">
        <v>69</v>
      </c>
      <c r="P45" s="155">
        <v>392</v>
      </c>
      <c r="Q45" s="155">
        <v>4</v>
      </c>
      <c r="R45" s="155"/>
      <c r="S45" s="155"/>
      <c r="T45" s="155"/>
      <c r="U45" s="155"/>
      <c r="V45" s="155"/>
      <c r="W45" s="155"/>
      <c r="X45" s="155"/>
      <c r="Y45" s="155"/>
      <c r="Z45" s="155"/>
      <c r="AA45" s="155"/>
      <c r="AB45" s="155"/>
      <c r="AC45" s="155"/>
      <c r="AD45" s="155"/>
      <c r="AE45" s="155"/>
      <c r="AF45" s="170"/>
      <c r="AG45" s="170"/>
      <c r="AH45" s="170"/>
      <c r="AI45" s="170"/>
      <c r="AJ45" s="170"/>
      <c r="AK45" s="170"/>
    </row>
    <row r="46" spans="1:37" ht="14.45">
      <c r="A46" s="3">
        <v>38</v>
      </c>
      <c r="B46" s="4" t="s">
        <v>68</v>
      </c>
      <c r="C46" s="156">
        <v>18</v>
      </c>
      <c r="D46" s="157">
        <v>119</v>
      </c>
      <c r="E46" s="157">
        <v>0</v>
      </c>
      <c r="F46" s="157">
        <v>44</v>
      </c>
      <c r="G46" s="157">
        <v>230</v>
      </c>
      <c r="H46" s="157">
        <v>1</v>
      </c>
      <c r="I46" s="157">
        <v>56</v>
      </c>
      <c r="J46" s="157">
        <v>351</v>
      </c>
      <c r="K46" s="157">
        <v>2</v>
      </c>
      <c r="L46" s="158">
        <v>72</v>
      </c>
      <c r="M46" s="159">
        <v>493</v>
      </c>
      <c r="N46" s="159">
        <v>4</v>
      </c>
      <c r="O46" s="159">
        <v>81</v>
      </c>
      <c r="P46" s="159">
        <v>644</v>
      </c>
      <c r="Q46" s="159">
        <v>4</v>
      </c>
      <c r="R46" s="159"/>
      <c r="S46" s="159"/>
      <c r="T46" s="159"/>
      <c r="U46" s="159"/>
      <c r="V46" s="159"/>
      <c r="W46" s="159"/>
      <c r="X46" s="159"/>
      <c r="Y46" s="159"/>
      <c r="Z46" s="159"/>
      <c r="AA46" s="159"/>
      <c r="AB46" s="159"/>
      <c r="AC46" s="159"/>
      <c r="AD46" s="159"/>
      <c r="AE46" s="159"/>
      <c r="AF46" s="170"/>
      <c r="AG46" s="170"/>
      <c r="AH46" s="170"/>
      <c r="AI46" s="170"/>
      <c r="AJ46" s="170"/>
      <c r="AK46" s="170"/>
    </row>
    <row r="47" spans="1:37" ht="14.45">
      <c r="A47" s="215" t="s">
        <v>107</v>
      </c>
      <c r="B47" s="215"/>
      <c r="C47" s="160">
        <f>SUM(C9:C46)</f>
        <v>576</v>
      </c>
      <c r="D47" s="160">
        <f t="shared" ref="D47:Q47" si="0">SUM(D9:D46)</f>
        <v>3032</v>
      </c>
      <c r="E47" s="160">
        <f t="shared" si="0"/>
        <v>0</v>
      </c>
      <c r="F47" s="160">
        <f t="shared" si="0"/>
        <v>1349</v>
      </c>
      <c r="G47" s="160">
        <f t="shared" si="0"/>
        <v>5660</v>
      </c>
      <c r="H47" s="160">
        <f t="shared" si="0"/>
        <v>30</v>
      </c>
      <c r="I47" s="160">
        <f t="shared" si="0"/>
        <v>1933</v>
      </c>
      <c r="J47" s="160">
        <f t="shared" si="0"/>
        <v>8515</v>
      </c>
      <c r="K47" s="160">
        <f t="shared" ref="K47" si="1">SUM(K9:K46)</f>
        <v>68</v>
      </c>
      <c r="L47" s="160">
        <f t="shared" si="0"/>
        <v>2394</v>
      </c>
      <c r="M47" s="160">
        <f t="shared" si="0"/>
        <v>11841</v>
      </c>
      <c r="N47" s="160">
        <f t="shared" si="0"/>
        <v>100</v>
      </c>
      <c r="O47" s="160">
        <f t="shared" si="0"/>
        <v>2660</v>
      </c>
      <c r="P47" s="160">
        <f>SUM(P9:P46)</f>
        <v>15538</v>
      </c>
      <c r="Q47" s="160">
        <f t="shared" si="0"/>
        <v>128</v>
      </c>
      <c r="R47" s="160">
        <f>SUM(R9:R46)</f>
        <v>0</v>
      </c>
      <c r="S47" s="160">
        <f>SUM(S9:S46)</f>
        <v>0</v>
      </c>
      <c r="T47" s="160">
        <f t="shared" ref="T47:AA47" si="2">SUM(T9:T46)</f>
        <v>0</v>
      </c>
      <c r="U47" s="160">
        <f t="shared" si="2"/>
        <v>0</v>
      </c>
      <c r="V47" s="160">
        <f t="shared" si="2"/>
        <v>0</v>
      </c>
      <c r="W47" s="160">
        <f t="shared" si="2"/>
        <v>0</v>
      </c>
      <c r="X47" s="160">
        <f t="shared" si="2"/>
        <v>0</v>
      </c>
      <c r="Y47" s="160">
        <f t="shared" si="2"/>
        <v>0</v>
      </c>
      <c r="Z47" s="160">
        <f t="shared" si="2"/>
        <v>0</v>
      </c>
      <c r="AA47" s="160">
        <f t="shared" si="2"/>
        <v>0</v>
      </c>
      <c r="AB47" s="160">
        <f>SUM(AB9:AB46)</f>
        <v>0</v>
      </c>
      <c r="AC47" s="160">
        <f>SUM(AC9:AC46)</f>
        <v>0</v>
      </c>
      <c r="AD47" s="160">
        <f>SUM(AD9:AD46)</f>
        <v>0</v>
      </c>
      <c r="AE47" s="160">
        <f>SUM(AE9:AE46)</f>
        <v>0</v>
      </c>
    </row>
  </sheetData>
  <mergeCells count="10">
    <mergeCell ref="I7:K7"/>
    <mergeCell ref="Z7:AA7"/>
    <mergeCell ref="AB7:AC7"/>
    <mergeCell ref="AD7:AE7"/>
    <mergeCell ref="O7:Q7"/>
    <mergeCell ref="R7:S7"/>
    <mergeCell ref="T7:U7"/>
    <mergeCell ref="V7:W7"/>
    <mergeCell ref="X7:Y7"/>
    <mergeCell ref="L7:N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89D6-FFDC-4C5A-B806-F88478F12022}">
  <sheetPr>
    <tabColor rgb="FFFFC000"/>
  </sheetPr>
  <dimension ref="A1:O12"/>
  <sheetViews>
    <sheetView showGridLines="0" zoomScale="96" workbookViewId="0">
      <selection activeCell="G13" sqref="G13"/>
    </sheetView>
  </sheetViews>
  <sheetFormatPr defaultColWidth="8.85546875" defaultRowHeight="14.1"/>
  <cols>
    <col min="1" max="1" width="7.140625" customWidth="1"/>
    <col min="2" max="2" width="30" customWidth="1"/>
    <col min="3" max="3" width="9.7109375" customWidth="1"/>
    <col min="4" max="4" width="11" customWidth="1"/>
    <col min="5" max="6" width="9.85546875" customWidth="1"/>
    <col min="7" max="7" width="8.85546875" customWidth="1"/>
    <col min="8" max="9" width="9.85546875" hidden="1" customWidth="1"/>
    <col min="10" max="10" width="11.7109375" hidden="1" customWidth="1"/>
    <col min="11" max="11" width="10.85546875" hidden="1" customWidth="1"/>
    <col min="12" max="12" width="11.42578125" hidden="1" customWidth="1"/>
    <col min="13" max="13" width="9.85546875" hidden="1" customWidth="1"/>
    <col min="14" max="14" width="10.85546875" hidden="1" customWidth="1"/>
    <col min="15" max="15" width="8.85546875" customWidth="1"/>
  </cols>
  <sheetData>
    <row r="1" spans="1:15">
      <c r="A1" s="12" t="s">
        <v>212</v>
      </c>
      <c r="B1" s="9"/>
      <c r="C1" s="9"/>
      <c r="D1" s="9"/>
      <c r="E1" s="9"/>
      <c r="F1" s="9" t="s">
        <v>50</v>
      </c>
      <c r="G1" s="69" t="s">
        <v>51</v>
      </c>
      <c r="H1" s="9"/>
      <c r="I1" s="9"/>
      <c r="J1" s="9"/>
      <c r="K1" s="9"/>
      <c r="L1" s="9"/>
      <c r="M1" s="9"/>
      <c r="N1" s="69"/>
    </row>
    <row r="2" spans="1:15" ht="4.5" customHeight="1">
      <c r="A2" s="56"/>
      <c r="B2" s="57"/>
      <c r="C2" s="57"/>
      <c r="D2" s="57"/>
      <c r="E2" s="57"/>
      <c r="F2" s="57"/>
      <c r="G2" s="57"/>
      <c r="H2" s="57"/>
      <c r="I2" s="57"/>
      <c r="J2" s="57"/>
      <c r="K2" s="57"/>
      <c r="L2" s="57"/>
      <c r="M2" s="57"/>
      <c r="N2" s="57"/>
    </row>
    <row r="3" spans="1:15">
      <c r="A3" s="7"/>
      <c r="B3" s="7"/>
      <c r="C3" s="7"/>
      <c r="D3" s="7"/>
      <c r="E3" s="7"/>
      <c r="F3" s="7"/>
      <c r="G3" s="7"/>
      <c r="H3" s="7"/>
      <c r="I3" s="7"/>
      <c r="J3" s="7"/>
      <c r="K3" s="7"/>
      <c r="L3" s="7"/>
      <c r="M3" s="7"/>
      <c r="N3" s="7"/>
    </row>
    <row r="4" spans="1:15" ht="24" customHeight="1">
      <c r="A4" s="308" t="s">
        <v>37</v>
      </c>
      <c r="B4" s="308"/>
      <c r="C4" s="308"/>
      <c r="D4" s="7"/>
      <c r="E4" s="7"/>
      <c r="F4" s="7"/>
      <c r="G4" s="7"/>
      <c r="H4" s="7"/>
      <c r="I4" s="7"/>
      <c r="J4" s="7"/>
      <c r="K4" s="7"/>
      <c r="L4" s="7"/>
      <c r="M4" s="7"/>
      <c r="N4" s="7"/>
    </row>
    <row r="5" spans="1:15" ht="18" customHeight="1">
      <c r="A5" s="308"/>
      <c r="B5" s="308"/>
      <c r="C5" s="308"/>
      <c r="D5" s="7"/>
      <c r="E5" s="7"/>
      <c r="F5" s="7"/>
      <c r="G5" s="7"/>
      <c r="H5" s="7"/>
      <c r="I5" s="7"/>
      <c r="J5" s="7"/>
      <c r="K5" s="7"/>
      <c r="L5" s="7"/>
      <c r="M5" s="7"/>
      <c r="N5" s="7"/>
    </row>
    <row r="6" spans="1:15">
      <c r="A6" s="7" t="s">
        <v>109</v>
      </c>
      <c r="B6" s="7"/>
      <c r="C6" s="7"/>
      <c r="D6" s="7"/>
      <c r="E6" s="7"/>
      <c r="F6" s="7"/>
      <c r="G6" s="7"/>
      <c r="H6" s="7"/>
      <c r="I6" s="7"/>
      <c r="J6" s="7"/>
      <c r="K6" s="7"/>
      <c r="L6" s="7"/>
      <c r="M6" s="7"/>
      <c r="N6" s="7"/>
    </row>
    <row r="7" spans="1:15" ht="14.1" customHeight="1">
      <c r="A7" s="237" t="s">
        <v>53</v>
      </c>
      <c r="B7" s="237" t="s">
        <v>213</v>
      </c>
      <c r="C7" s="309">
        <v>46048</v>
      </c>
      <c r="D7" s="309">
        <v>46079</v>
      </c>
      <c r="E7" s="309">
        <v>46107</v>
      </c>
      <c r="F7" s="309">
        <v>46138</v>
      </c>
      <c r="G7" s="309">
        <v>46168</v>
      </c>
      <c r="H7" s="309">
        <v>46199</v>
      </c>
      <c r="I7" s="309">
        <v>46229</v>
      </c>
      <c r="J7" s="309">
        <v>46260</v>
      </c>
      <c r="K7" s="309">
        <v>46291</v>
      </c>
      <c r="L7" s="309">
        <v>46321</v>
      </c>
      <c r="M7" s="309">
        <v>46352</v>
      </c>
      <c r="N7" s="309">
        <v>46382</v>
      </c>
    </row>
    <row r="8" spans="1:15" ht="14.1" customHeight="1">
      <c r="A8" s="237"/>
      <c r="B8" s="237"/>
      <c r="C8" s="299"/>
      <c r="D8" s="299"/>
      <c r="E8" s="299"/>
      <c r="F8" s="299"/>
      <c r="G8" s="299"/>
      <c r="H8" s="299"/>
      <c r="I8" s="299"/>
      <c r="J8" s="299"/>
      <c r="K8" s="299"/>
      <c r="L8" s="299"/>
      <c r="M8" s="299"/>
      <c r="N8" s="299"/>
    </row>
    <row r="9" spans="1:15" ht="14.45">
      <c r="A9" s="1">
        <v>1</v>
      </c>
      <c r="B9" s="42" t="s">
        <v>214</v>
      </c>
      <c r="C9" s="161">
        <v>0</v>
      </c>
      <c r="D9" s="161">
        <v>2</v>
      </c>
      <c r="E9" s="161">
        <v>2</v>
      </c>
      <c r="F9" s="161">
        <v>2</v>
      </c>
      <c r="G9" s="161">
        <v>8</v>
      </c>
      <c r="H9" s="161"/>
      <c r="I9" s="161"/>
      <c r="J9" s="161"/>
      <c r="K9" s="161"/>
      <c r="L9" s="161"/>
      <c r="M9" s="161"/>
      <c r="N9" s="161"/>
    </row>
    <row r="10" spans="1:15" ht="14.45">
      <c r="A10" s="3">
        <v>2</v>
      </c>
      <c r="B10" s="43" t="s">
        <v>215</v>
      </c>
      <c r="C10" s="162">
        <v>0</v>
      </c>
      <c r="D10" s="162">
        <v>951</v>
      </c>
      <c r="E10" s="162">
        <v>951</v>
      </c>
      <c r="F10" s="162">
        <v>951</v>
      </c>
      <c r="G10" s="162">
        <v>951</v>
      </c>
      <c r="H10" s="162"/>
      <c r="I10" s="162"/>
      <c r="J10" s="162"/>
      <c r="K10" s="162"/>
      <c r="L10" s="162"/>
      <c r="M10" s="162"/>
      <c r="N10" s="162"/>
      <c r="O10" s="170"/>
    </row>
    <row r="11" spans="1:15" ht="14.45">
      <c r="A11" s="1">
        <v>3</v>
      </c>
      <c r="B11" s="42" t="s">
        <v>216</v>
      </c>
      <c r="C11" s="161">
        <v>0</v>
      </c>
      <c r="D11" s="161">
        <v>0</v>
      </c>
      <c r="E11" s="161">
        <v>0</v>
      </c>
      <c r="F11" s="161">
        <v>1</v>
      </c>
      <c r="G11" s="161">
        <v>1</v>
      </c>
      <c r="H11" s="161"/>
      <c r="I11" s="161"/>
      <c r="J11" s="161"/>
      <c r="K11" s="161"/>
      <c r="L11" s="161"/>
      <c r="M11" s="161"/>
      <c r="N11" s="161"/>
    </row>
    <row r="12" spans="1:15" ht="14.45">
      <c r="A12" s="419" t="s">
        <v>107</v>
      </c>
      <c r="B12" s="419"/>
      <c r="C12" s="160">
        <f>SUM(C9:C11)</f>
        <v>0</v>
      </c>
      <c r="D12" s="160">
        <f t="shared" ref="D12:F12" si="0">SUM(D9:D11)</f>
        <v>953</v>
      </c>
      <c r="E12" s="160">
        <f t="shared" si="0"/>
        <v>953</v>
      </c>
      <c r="F12" s="160">
        <f t="shared" si="0"/>
        <v>954</v>
      </c>
      <c r="G12" s="160">
        <f>SUM(G9:N11)</f>
        <v>960</v>
      </c>
      <c r="H12" s="160">
        <f t="shared" ref="H12" si="1">SUM(H9:H10)</f>
        <v>0</v>
      </c>
      <c r="I12" s="160">
        <f t="shared" ref="I12:N12" si="2">SUM(I9:I10)</f>
        <v>0</v>
      </c>
      <c r="J12" s="160">
        <f t="shared" si="2"/>
        <v>0</v>
      </c>
      <c r="K12" s="160">
        <f t="shared" si="2"/>
        <v>0</v>
      </c>
      <c r="L12" s="160">
        <f t="shared" si="2"/>
        <v>0</v>
      </c>
      <c r="M12" s="160">
        <f t="shared" si="2"/>
        <v>0</v>
      </c>
      <c r="N12" s="160">
        <f t="shared" si="2"/>
        <v>0</v>
      </c>
    </row>
  </sheetData>
  <mergeCells count="16">
    <mergeCell ref="L7:L8"/>
    <mergeCell ref="M7:M8"/>
    <mergeCell ref="N7:N8"/>
    <mergeCell ref="G7:G8"/>
    <mergeCell ref="H7:H8"/>
    <mergeCell ref="I7:I8"/>
    <mergeCell ref="J7:J8"/>
    <mergeCell ref="K7:K8"/>
    <mergeCell ref="A4:C5"/>
    <mergeCell ref="F7:F8"/>
    <mergeCell ref="E7:E8"/>
    <mergeCell ref="A12:B12"/>
    <mergeCell ref="A7:A8"/>
    <mergeCell ref="B7:B8"/>
    <mergeCell ref="C7:C8"/>
    <mergeCell ref="D7:D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E46-9697-4A55-BE3B-1271AC2D37E5}">
  <sheetPr>
    <tabColor rgb="FFFFC000"/>
  </sheetPr>
  <dimension ref="A1:N15"/>
  <sheetViews>
    <sheetView showGridLines="0" topLeftCell="B1" zoomScale="85" zoomScaleNormal="90" workbookViewId="0">
      <selection activeCell="B17" sqref="B17"/>
    </sheetView>
  </sheetViews>
  <sheetFormatPr defaultColWidth="8.85546875" defaultRowHeight="14.1"/>
  <cols>
    <col min="2" max="2" width="40.42578125" customWidth="1"/>
    <col min="3" max="5" width="16.140625" customWidth="1"/>
    <col min="6" max="7" width="15.140625" customWidth="1"/>
    <col min="8" max="8" width="15.42578125" hidden="1" customWidth="1"/>
    <col min="9" max="9" width="16.140625" hidden="1" customWidth="1"/>
    <col min="10" max="11" width="16.28515625" hidden="1" customWidth="1"/>
    <col min="12" max="13" width="14.42578125" hidden="1" customWidth="1"/>
    <col min="14" max="14" width="17" hidden="1" customWidth="1"/>
  </cols>
  <sheetData>
    <row r="1" spans="1:14">
      <c r="A1" s="12" t="s">
        <v>217</v>
      </c>
      <c r="B1" s="9"/>
      <c r="C1" s="9"/>
      <c r="D1" s="9"/>
      <c r="E1" s="9"/>
      <c r="F1" s="9" t="s">
        <v>50</v>
      </c>
      <c r="G1" s="69" t="s">
        <v>51</v>
      </c>
      <c r="H1" s="9"/>
      <c r="I1" s="9"/>
      <c r="J1" s="9"/>
      <c r="K1" s="9"/>
      <c r="L1" s="9"/>
      <c r="M1" s="9"/>
      <c r="N1" s="69"/>
    </row>
    <row r="2" spans="1:14" ht="4.5" customHeight="1">
      <c r="A2" s="56"/>
      <c r="B2" s="57"/>
      <c r="C2" s="57"/>
      <c r="D2" s="57"/>
      <c r="E2" s="57"/>
      <c r="F2" s="57"/>
      <c r="G2" s="57"/>
      <c r="H2" s="57"/>
      <c r="I2" s="57"/>
      <c r="J2" s="57"/>
      <c r="K2" s="57"/>
      <c r="L2" s="57"/>
      <c r="M2" s="57"/>
      <c r="N2" s="57"/>
    </row>
    <row r="3" spans="1:14">
      <c r="A3" s="7"/>
      <c r="B3" s="7"/>
      <c r="C3" s="7"/>
      <c r="D3" s="7"/>
      <c r="E3" s="7"/>
      <c r="F3" s="7"/>
      <c r="G3" s="7"/>
      <c r="H3" s="7"/>
      <c r="I3" s="7"/>
      <c r="J3" s="7"/>
      <c r="K3" s="7"/>
      <c r="L3" s="7"/>
      <c r="M3" s="7"/>
      <c r="N3" s="7"/>
    </row>
    <row r="4" spans="1:14" ht="23.1">
      <c r="A4" s="11" t="s">
        <v>218</v>
      </c>
      <c r="B4" s="7"/>
      <c r="C4" s="7"/>
      <c r="D4" s="7"/>
      <c r="E4" s="7"/>
      <c r="F4" s="7"/>
      <c r="G4" s="7"/>
      <c r="H4" s="7"/>
      <c r="I4" s="7"/>
      <c r="J4" s="7"/>
      <c r="K4" s="7"/>
      <c r="L4" s="7"/>
      <c r="M4" s="7"/>
      <c r="N4" s="7"/>
    </row>
    <row r="5" spans="1:14" ht="17.45">
      <c r="A5" s="13"/>
      <c r="B5" s="7"/>
      <c r="C5" s="7"/>
      <c r="D5" s="7"/>
      <c r="E5" s="7"/>
      <c r="F5" s="7"/>
      <c r="G5" s="7"/>
      <c r="H5" s="7"/>
      <c r="I5" s="7"/>
      <c r="J5" s="7"/>
      <c r="K5" s="7"/>
      <c r="L5" s="7"/>
      <c r="M5" s="7"/>
      <c r="N5" s="7"/>
    </row>
    <row r="6" spans="1:14">
      <c r="A6" s="7" t="s">
        <v>109</v>
      </c>
      <c r="B6" s="7"/>
      <c r="C6" s="7"/>
      <c r="D6" s="7"/>
      <c r="E6" s="7"/>
      <c r="F6" s="7"/>
      <c r="G6" s="7"/>
      <c r="H6" s="7"/>
      <c r="I6" s="7"/>
      <c r="J6" s="7"/>
      <c r="K6" s="7"/>
      <c r="L6" s="7"/>
      <c r="M6" s="7"/>
      <c r="N6" s="7"/>
    </row>
    <row r="7" spans="1:14" ht="21.95" customHeight="1">
      <c r="A7" s="314"/>
      <c r="B7" s="315"/>
      <c r="C7" s="200">
        <v>46048</v>
      </c>
      <c r="D7" s="200">
        <v>46079</v>
      </c>
      <c r="E7" s="200">
        <v>46107</v>
      </c>
      <c r="F7" s="200">
        <v>46138</v>
      </c>
      <c r="G7" s="200">
        <v>46168</v>
      </c>
      <c r="H7" s="200">
        <v>46199</v>
      </c>
      <c r="I7" s="200">
        <v>46229</v>
      </c>
      <c r="J7" s="200">
        <v>46260</v>
      </c>
      <c r="K7" s="200">
        <v>46291</v>
      </c>
      <c r="L7" s="200">
        <v>46321</v>
      </c>
      <c r="M7" s="200">
        <v>46352</v>
      </c>
      <c r="N7" s="200">
        <v>46382</v>
      </c>
    </row>
    <row r="8" spans="1:14" s="50" customFormat="1" ht="21.95" customHeight="1">
      <c r="A8" s="316" t="s">
        <v>219</v>
      </c>
      <c r="B8" s="317"/>
      <c r="C8" s="196">
        <v>31655</v>
      </c>
      <c r="D8" s="196">
        <f t="shared" ref="D8:L8" si="0">SUM(D9:D10)</f>
        <v>62800</v>
      </c>
      <c r="E8" s="196">
        <f t="shared" si="0"/>
        <v>98558</v>
      </c>
      <c r="F8" s="196">
        <f t="shared" si="0"/>
        <v>132287</v>
      </c>
      <c r="G8" s="196">
        <f t="shared" si="0"/>
        <v>162670</v>
      </c>
      <c r="H8" s="196">
        <f t="shared" si="0"/>
        <v>0</v>
      </c>
      <c r="I8" s="196">
        <f t="shared" si="0"/>
        <v>0</v>
      </c>
      <c r="J8" s="196">
        <f t="shared" si="0"/>
        <v>0</v>
      </c>
      <c r="K8" s="196">
        <f t="shared" si="0"/>
        <v>0</v>
      </c>
      <c r="L8" s="196">
        <f t="shared" si="0"/>
        <v>0</v>
      </c>
      <c r="M8" s="196">
        <f t="shared" ref="M8:N8" si="1">SUM(M9:M10)</f>
        <v>0</v>
      </c>
      <c r="N8" s="196">
        <f t="shared" si="1"/>
        <v>0</v>
      </c>
    </row>
    <row r="9" spans="1:14" s="50" customFormat="1" ht="21.95" customHeight="1">
      <c r="A9" s="318" t="s">
        <v>220</v>
      </c>
      <c r="B9" s="319"/>
      <c r="C9" s="197">
        <v>19276</v>
      </c>
      <c r="D9" s="197">
        <v>39491</v>
      </c>
      <c r="E9" s="197">
        <v>63255</v>
      </c>
      <c r="F9" s="197">
        <v>83547</v>
      </c>
      <c r="G9" s="197">
        <v>100027</v>
      </c>
      <c r="H9" s="197"/>
      <c r="I9" s="197"/>
      <c r="J9" s="197"/>
      <c r="K9" s="197"/>
      <c r="L9" s="197"/>
      <c r="M9" s="197"/>
      <c r="N9" s="197"/>
    </row>
    <row r="10" spans="1:14" s="50" customFormat="1" ht="21.95" customHeight="1">
      <c r="A10" s="320" t="s">
        <v>221</v>
      </c>
      <c r="B10" s="321"/>
      <c r="C10" s="196">
        <v>12379</v>
      </c>
      <c r="D10" s="196">
        <v>23309</v>
      </c>
      <c r="E10" s="196">
        <v>35303</v>
      </c>
      <c r="F10" s="196">
        <v>48740</v>
      </c>
      <c r="G10" s="196">
        <v>62643</v>
      </c>
      <c r="H10" s="196"/>
      <c r="I10" s="196"/>
      <c r="J10" s="196"/>
      <c r="K10" s="196"/>
      <c r="L10" s="196"/>
      <c r="M10" s="196"/>
      <c r="N10" s="196"/>
    </row>
    <row r="11" spans="1:14" s="50" customFormat="1" ht="21.95" customHeight="1">
      <c r="A11" s="310" t="s">
        <v>222</v>
      </c>
      <c r="B11" s="311"/>
      <c r="C11" s="197">
        <v>64824</v>
      </c>
      <c r="D11" s="197">
        <v>120723</v>
      </c>
      <c r="E11" s="197">
        <v>180563</v>
      </c>
      <c r="F11" s="197">
        <v>243068</v>
      </c>
      <c r="G11" s="197">
        <v>307327</v>
      </c>
      <c r="H11" s="197"/>
      <c r="I11" s="197"/>
      <c r="J11" s="197"/>
      <c r="K11" s="197"/>
      <c r="L11" s="197"/>
      <c r="M11" s="197"/>
      <c r="N11" s="197"/>
    </row>
    <row r="12" spans="1:14" s="50" customFormat="1" ht="21.95" customHeight="1">
      <c r="A12" s="312" t="s">
        <v>223</v>
      </c>
      <c r="B12" s="313"/>
      <c r="C12" s="210">
        <v>27953</v>
      </c>
      <c r="D12" s="210">
        <v>50787</v>
      </c>
      <c r="E12" s="210">
        <v>74807</v>
      </c>
      <c r="F12" s="210">
        <v>101062</v>
      </c>
      <c r="G12" s="210">
        <v>136039</v>
      </c>
      <c r="H12" s="210"/>
      <c r="I12" s="210"/>
      <c r="J12" s="210"/>
      <c r="K12" s="210"/>
      <c r="L12" s="210"/>
      <c r="M12" s="210"/>
      <c r="N12" s="210"/>
    </row>
    <row r="13" spans="1:14" s="50" customFormat="1" ht="21.95" customHeight="1">
      <c r="A13" s="310" t="s">
        <v>224</v>
      </c>
      <c r="B13" s="311"/>
      <c r="C13" s="198">
        <v>106.8</v>
      </c>
      <c r="D13" s="198">
        <v>163.76</v>
      </c>
      <c r="E13" s="198">
        <v>177.22</v>
      </c>
      <c r="F13" s="198">
        <v>213.85</v>
      </c>
      <c r="G13" s="198">
        <v>233.63</v>
      </c>
      <c r="H13" s="198"/>
      <c r="I13" s="198"/>
      <c r="J13" s="198"/>
      <c r="K13" s="198"/>
      <c r="L13" s="198"/>
      <c r="M13" s="198"/>
      <c r="N13" s="198"/>
    </row>
    <row r="14" spans="1:14">
      <c r="A14" s="203" t="s">
        <v>225</v>
      </c>
      <c r="B14" s="47"/>
      <c r="C14" s="47"/>
      <c r="D14" s="47"/>
      <c r="E14" s="47"/>
      <c r="F14" s="47"/>
      <c r="G14" s="47"/>
      <c r="H14" s="205"/>
      <c r="I14" s="205"/>
      <c r="J14" s="205"/>
      <c r="K14" s="205"/>
      <c r="L14" s="205"/>
      <c r="M14" s="205"/>
      <c r="N14" s="205"/>
    </row>
    <row r="15" spans="1:14">
      <c r="B15" s="47"/>
      <c r="C15" s="47"/>
      <c r="D15" s="47"/>
      <c r="E15" s="47"/>
      <c r="F15" s="47"/>
      <c r="G15" s="47"/>
      <c r="H15" s="205"/>
      <c r="I15" s="205"/>
      <c r="J15" s="205"/>
      <c r="K15" s="205"/>
      <c r="L15" s="205"/>
      <c r="M15" s="205"/>
      <c r="N15" s="205"/>
    </row>
  </sheetData>
  <mergeCells count="7">
    <mergeCell ref="A11:B11"/>
    <mergeCell ref="A12:B12"/>
    <mergeCell ref="A13:B13"/>
    <mergeCell ref="A7:B7"/>
    <mergeCell ref="A8:B8"/>
    <mergeCell ref="A9:B9"/>
    <mergeCell ref="A10:B10"/>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D322-85BF-492E-AB4E-03B2C491C0D1}">
  <dimension ref="A1:E17"/>
  <sheetViews>
    <sheetView showGridLines="0" zoomScale="55" workbookViewId="0">
      <selection sqref="A1:E1"/>
    </sheetView>
  </sheetViews>
  <sheetFormatPr defaultColWidth="8.85546875" defaultRowHeight="14.1"/>
  <cols>
    <col min="2" max="2" width="5.42578125" customWidth="1"/>
    <col min="3" max="3" width="115.42578125" customWidth="1"/>
    <col min="4" max="4" width="5.28515625" customWidth="1"/>
    <col min="5" max="5" width="40" customWidth="1"/>
  </cols>
  <sheetData>
    <row r="1" spans="1:5" ht="80.25" customHeight="1">
      <c r="A1" s="238" t="s">
        <v>0</v>
      </c>
      <c r="B1" s="239"/>
      <c r="C1" s="239"/>
      <c r="D1" s="239"/>
      <c r="E1" s="240"/>
    </row>
    <row r="2" spans="1:5" ht="22.5">
      <c r="A2" s="241"/>
      <c r="B2" s="242"/>
      <c r="C2" s="242"/>
      <c r="D2" s="242"/>
      <c r="E2" s="243"/>
    </row>
    <row r="3" spans="1:5" ht="9.75" customHeight="1">
      <c r="A3" s="30" t="s">
        <v>1</v>
      </c>
      <c r="B3" s="31" t="s">
        <v>1</v>
      </c>
      <c r="C3" s="31" t="s">
        <v>1</v>
      </c>
      <c r="D3" s="31" t="s">
        <v>1</v>
      </c>
      <c r="E3" s="32" t="s">
        <v>1</v>
      </c>
    </row>
    <row r="4" spans="1:5" ht="14.45">
      <c r="A4" s="19" t="s">
        <v>1</v>
      </c>
      <c r="B4" s="20" t="s">
        <v>1</v>
      </c>
      <c r="C4" s="20" t="s">
        <v>1</v>
      </c>
      <c r="D4" s="20" t="s">
        <v>1</v>
      </c>
      <c r="E4" s="21" t="s">
        <v>1</v>
      </c>
    </row>
    <row r="5" spans="1:5" ht="14.45">
      <c r="A5" s="19" t="s">
        <v>1</v>
      </c>
      <c r="B5" s="20" t="s">
        <v>1</v>
      </c>
      <c r="C5" s="20" t="s">
        <v>1</v>
      </c>
      <c r="D5" s="20" t="s">
        <v>1</v>
      </c>
      <c r="E5" s="21" t="s">
        <v>1</v>
      </c>
    </row>
    <row r="6" spans="1:5" ht="14.45">
      <c r="A6" s="19"/>
      <c r="B6" s="20"/>
      <c r="C6" s="20"/>
      <c r="D6" s="20"/>
      <c r="E6" s="21"/>
    </row>
    <row r="7" spans="1:5" ht="20.100000000000001">
      <c r="A7" s="33"/>
      <c r="B7" s="34"/>
      <c r="C7" s="34"/>
      <c r="D7" s="34"/>
      <c r="E7" s="35"/>
    </row>
    <row r="8" spans="1:5" ht="20.100000000000001">
      <c r="A8" s="38"/>
      <c r="B8" s="41"/>
      <c r="C8" s="41"/>
      <c r="D8" s="39"/>
      <c r="E8" s="37"/>
    </row>
    <row r="9" spans="1:5" ht="20.100000000000001">
      <c r="A9" s="38"/>
      <c r="B9" s="41"/>
      <c r="C9" s="41"/>
      <c r="D9" s="39"/>
      <c r="E9" s="37"/>
    </row>
    <row r="10" spans="1:5" ht="20.100000000000001">
      <c r="A10" s="38"/>
      <c r="B10" s="41"/>
      <c r="C10" s="62"/>
      <c r="D10" s="39"/>
      <c r="E10" s="37"/>
    </row>
    <row r="11" spans="1:5" ht="20.100000000000001">
      <c r="A11" s="38"/>
      <c r="B11" s="41"/>
      <c r="C11" s="62"/>
      <c r="D11" s="39"/>
      <c r="E11" s="37"/>
    </row>
    <row r="12" spans="1:5" ht="20.100000000000001">
      <c r="A12" s="38"/>
      <c r="B12" s="41"/>
      <c r="C12" s="36"/>
      <c r="D12" s="39"/>
      <c r="E12" s="37"/>
    </row>
    <row r="13" spans="1:5" ht="17.45">
      <c r="A13" s="38"/>
      <c r="B13" s="39"/>
      <c r="C13" s="39"/>
      <c r="D13" s="39"/>
      <c r="E13" s="40"/>
    </row>
    <row r="14" spans="1:5" ht="21">
      <c r="A14" s="25" t="s">
        <v>1</v>
      </c>
      <c r="B14" s="68" t="s">
        <v>1</v>
      </c>
      <c r="C14" s="26" t="s">
        <v>1</v>
      </c>
      <c r="D14" s="28" t="s">
        <v>1</v>
      </c>
      <c r="E14" s="29" t="s">
        <v>1</v>
      </c>
    </row>
    <row r="15" spans="1:5" ht="14.45">
      <c r="A15" s="19" t="s">
        <v>1</v>
      </c>
      <c r="B15" s="20" t="s">
        <v>1</v>
      </c>
      <c r="C15" s="20" t="s">
        <v>1</v>
      </c>
      <c r="D15" s="20" t="s">
        <v>1</v>
      </c>
      <c r="E15" s="21" t="s">
        <v>1</v>
      </c>
    </row>
    <row r="16" spans="1:5" ht="15" customHeight="1">
      <c r="A16" s="415" t="s">
        <v>1</v>
      </c>
      <c r="B16" s="244" t="s">
        <v>2</v>
      </c>
      <c r="C16" s="244"/>
      <c r="D16" s="244"/>
      <c r="E16" s="245"/>
    </row>
    <row r="17" spans="1:5">
      <c r="A17" s="416"/>
      <c r="B17" s="246"/>
      <c r="C17" s="246"/>
      <c r="D17" s="246"/>
      <c r="E17" s="247"/>
    </row>
  </sheetData>
  <mergeCells count="4">
    <mergeCell ref="A1:E1"/>
    <mergeCell ref="A2:E2"/>
    <mergeCell ref="A16:A17"/>
    <mergeCell ref="B16:E17"/>
  </mergeCells>
  <pageMargins left="0.7" right="0.7" top="0.75" bottom="0.75" header="0.3" footer="0.3"/>
  <pageSetup orientation="portrait" horizontalDpi="90" verticalDpi="9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962EC-B42F-49C9-A92C-5640B56DD8F9}">
  <sheetPr>
    <tabColor rgb="FFFFC000"/>
  </sheetPr>
  <dimension ref="A1:C20"/>
  <sheetViews>
    <sheetView showGridLines="0" zoomScale="110" zoomScaleNormal="265" workbookViewId="0">
      <selection activeCell="B21" sqref="B21"/>
    </sheetView>
  </sheetViews>
  <sheetFormatPr defaultColWidth="8.85546875" defaultRowHeight="14.1"/>
  <cols>
    <col min="1" max="1" width="7.140625" customWidth="1"/>
    <col min="2" max="2" width="40.42578125" customWidth="1"/>
    <col min="3" max="3" width="18.42578125" customWidth="1"/>
  </cols>
  <sheetData>
    <row r="1" spans="1:3">
      <c r="A1" s="12" t="s">
        <v>226</v>
      </c>
      <c r="B1" s="9" t="s">
        <v>175</v>
      </c>
      <c r="C1" s="69" t="s">
        <v>51</v>
      </c>
    </row>
    <row r="2" spans="1:3" ht="4.5" customHeight="1">
      <c r="A2" s="56"/>
      <c r="B2" s="57"/>
      <c r="C2" s="57"/>
    </row>
    <row r="3" spans="1:3">
      <c r="A3" s="7"/>
      <c r="B3" s="7"/>
      <c r="C3" s="7"/>
    </row>
    <row r="4" spans="1:3" ht="23.1">
      <c r="A4" s="11" t="s">
        <v>39</v>
      </c>
      <c r="B4" s="7"/>
      <c r="C4" s="9"/>
    </row>
    <row r="5" spans="1:3" ht="17.45">
      <c r="A5" s="13"/>
      <c r="B5" s="7"/>
      <c r="C5" s="7"/>
    </row>
    <row r="6" spans="1:3">
      <c r="A6" s="7" t="s">
        <v>109</v>
      </c>
      <c r="B6" s="7"/>
      <c r="C6" s="7"/>
    </row>
    <row r="7" spans="1:3" ht="14.1" customHeight="1">
      <c r="A7" s="277"/>
      <c r="B7" s="333"/>
      <c r="C7" s="285" t="s">
        <v>177</v>
      </c>
    </row>
    <row r="8" spans="1:3" ht="14.1" customHeight="1">
      <c r="A8" s="279"/>
      <c r="B8" s="334"/>
      <c r="C8" s="237"/>
    </row>
    <row r="9" spans="1:3" ht="14.45">
      <c r="A9" s="329" t="s">
        <v>227</v>
      </c>
      <c r="B9" s="330"/>
      <c r="C9" s="330"/>
    </row>
    <row r="10" spans="1:3" ht="15" customHeight="1">
      <c r="A10" s="331" t="s">
        <v>228</v>
      </c>
      <c r="B10" s="332"/>
      <c r="C10" s="191">
        <v>1713</v>
      </c>
    </row>
    <row r="11" spans="1:3" ht="15" customHeight="1">
      <c r="A11" s="291" t="s">
        <v>198</v>
      </c>
      <c r="B11" s="326"/>
      <c r="C11" s="144">
        <v>718</v>
      </c>
    </row>
    <row r="12" spans="1:3" ht="15" customHeight="1">
      <c r="A12" s="327" t="s">
        <v>229</v>
      </c>
      <c r="B12" s="328"/>
      <c r="C12" s="145">
        <v>280</v>
      </c>
    </row>
    <row r="13" spans="1:3" ht="15" customHeight="1">
      <c r="A13" s="291" t="s">
        <v>230</v>
      </c>
      <c r="B13" s="326"/>
      <c r="C13" s="144">
        <v>583</v>
      </c>
    </row>
    <row r="14" spans="1:3" ht="15" customHeight="1">
      <c r="A14" s="327" t="s">
        <v>231</v>
      </c>
      <c r="B14" s="328"/>
      <c r="C14" s="145">
        <v>106</v>
      </c>
    </row>
    <row r="15" spans="1:3" ht="15" customHeight="1">
      <c r="A15" s="291" t="s">
        <v>199</v>
      </c>
      <c r="B15" s="326"/>
      <c r="C15" s="144">
        <v>8</v>
      </c>
    </row>
    <row r="16" spans="1:3" ht="15" customHeight="1">
      <c r="A16" s="327" t="s">
        <v>232</v>
      </c>
      <c r="B16" s="328"/>
      <c r="C16" s="145">
        <v>18</v>
      </c>
    </row>
    <row r="17" spans="1:3" ht="15" customHeight="1">
      <c r="A17" s="322" t="s">
        <v>233</v>
      </c>
      <c r="B17" s="323"/>
      <c r="C17" s="144">
        <v>779</v>
      </c>
    </row>
    <row r="18" spans="1:3" ht="15" customHeight="1">
      <c r="A18" s="324" t="s">
        <v>234</v>
      </c>
      <c r="B18" s="325"/>
      <c r="C18" s="143" t="s">
        <v>235</v>
      </c>
    </row>
    <row r="19" spans="1:3">
      <c r="A19" t="s">
        <v>236</v>
      </c>
    </row>
    <row r="20" spans="1:3">
      <c r="A20" t="s">
        <v>237</v>
      </c>
    </row>
  </sheetData>
  <mergeCells count="12">
    <mergeCell ref="C7:C8"/>
    <mergeCell ref="A9:C9"/>
    <mergeCell ref="A10:B10"/>
    <mergeCell ref="A7:B8"/>
    <mergeCell ref="A16:B16"/>
    <mergeCell ref="A17:B17"/>
    <mergeCell ref="A18:B18"/>
    <mergeCell ref="A11:B11"/>
    <mergeCell ref="A12:B12"/>
    <mergeCell ref="A13:B13"/>
    <mergeCell ref="A14:B14"/>
    <mergeCell ref="A15:B15"/>
  </mergeCells>
  <pageMargins left="0.7" right="0.7" top="0.75" bottom="0.75" header="0.3" footer="0.3"/>
  <pageSetup orientation="portrait" horizontalDpi="90"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0BB6-D4F4-4B04-9493-11FD482EA4D6}">
  <sheetPr>
    <tabColor rgb="FF92D050"/>
  </sheetPr>
  <dimension ref="A1:L39"/>
  <sheetViews>
    <sheetView showGridLines="0" topLeftCell="G1" zoomScale="75" workbookViewId="0">
      <selection activeCell="L1" sqref="L1"/>
    </sheetView>
  </sheetViews>
  <sheetFormatPr defaultColWidth="8.85546875" defaultRowHeight="14.1"/>
  <cols>
    <col min="2" max="2" width="49.140625" customWidth="1"/>
    <col min="3" max="12" width="15.7109375" customWidth="1"/>
  </cols>
  <sheetData>
    <row r="1" spans="1:12">
      <c r="A1" s="12" t="s">
        <v>238</v>
      </c>
      <c r="B1" s="7"/>
      <c r="C1" s="7"/>
      <c r="D1" s="7"/>
      <c r="E1" s="7"/>
      <c r="F1" s="7"/>
      <c r="G1" s="9"/>
      <c r="H1" s="10"/>
      <c r="I1" s="7"/>
      <c r="J1" s="7"/>
      <c r="K1" s="9" t="s">
        <v>239</v>
      </c>
      <c r="L1" s="69" t="s">
        <v>51</v>
      </c>
    </row>
    <row r="2" spans="1:12" ht="4.5" customHeight="1">
      <c r="A2" s="56"/>
      <c r="B2" s="57"/>
      <c r="C2" s="57"/>
      <c r="D2" s="57"/>
      <c r="E2" s="57"/>
      <c r="F2" s="57"/>
      <c r="G2" s="60"/>
      <c r="H2" s="59"/>
      <c r="I2" s="57"/>
      <c r="J2" s="57"/>
      <c r="K2" s="57"/>
      <c r="L2" s="57"/>
    </row>
    <row r="3" spans="1:12">
      <c r="A3" s="7"/>
      <c r="B3" s="7"/>
      <c r="C3" s="7"/>
      <c r="D3" s="7"/>
      <c r="E3" s="7"/>
      <c r="F3" s="7"/>
      <c r="G3" s="7"/>
      <c r="H3" s="7"/>
      <c r="I3" s="7"/>
      <c r="J3" s="7"/>
      <c r="K3" s="7"/>
      <c r="L3" s="7"/>
    </row>
    <row r="4" spans="1:12" ht="23.1">
      <c r="A4" s="11" t="s">
        <v>42</v>
      </c>
      <c r="B4" s="7"/>
      <c r="C4" s="7"/>
      <c r="D4" s="7"/>
      <c r="E4" s="7"/>
      <c r="F4" s="7"/>
      <c r="G4" s="7"/>
      <c r="H4" s="7"/>
      <c r="I4" s="7"/>
      <c r="J4" s="7"/>
      <c r="K4" s="7"/>
      <c r="L4" s="7"/>
    </row>
    <row r="5" spans="1:12" ht="17.45">
      <c r="A5" s="13"/>
      <c r="B5" s="7"/>
      <c r="C5" s="7"/>
      <c r="D5" s="7"/>
      <c r="E5" s="7"/>
      <c r="F5" s="7"/>
      <c r="G5" s="7"/>
      <c r="H5" s="7"/>
      <c r="I5" s="7"/>
      <c r="J5" s="7"/>
      <c r="K5" s="7"/>
      <c r="L5" s="7"/>
    </row>
    <row r="6" spans="1:12">
      <c r="A6" s="7"/>
      <c r="B6" s="7"/>
      <c r="C6" s="7"/>
      <c r="D6" s="7"/>
      <c r="E6" s="7"/>
      <c r="F6" s="7"/>
      <c r="G6" s="7"/>
      <c r="H6" s="7"/>
      <c r="I6" s="7"/>
      <c r="J6" s="7"/>
      <c r="K6" s="7"/>
      <c r="L6" s="7"/>
    </row>
    <row r="7" spans="1:12" ht="15" customHeight="1">
      <c r="A7" s="277"/>
      <c r="B7" s="333"/>
      <c r="C7" s="349" t="s">
        <v>198</v>
      </c>
      <c r="D7" s="350"/>
      <c r="E7" s="349" t="s">
        <v>240</v>
      </c>
      <c r="F7" s="350"/>
      <c r="G7" s="349" t="s">
        <v>241</v>
      </c>
      <c r="H7" s="350"/>
      <c r="I7" s="349" t="s">
        <v>242</v>
      </c>
      <c r="J7" s="350"/>
      <c r="K7" s="349" t="s">
        <v>199</v>
      </c>
      <c r="L7" s="350"/>
    </row>
    <row r="8" spans="1:12" ht="14.45">
      <c r="A8" s="279"/>
      <c r="B8" s="334"/>
      <c r="C8" s="107" t="s">
        <v>243</v>
      </c>
      <c r="D8" s="107" t="s">
        <v>244</v>
      </c>
      <c r="E8" s="107" t="s">
        <v>243</v>
      </c>
      <c r="F8" s="107" t="s">
        <v>244</v>
      </c>
      <c r="G8" s="107" t="s">
        <v>243</v>
      </c>
      <c r="H8" s="107" t="s">
        <v>244</v>
      </c>
      <c r="I8" s="107" t="s">
        <v>243</v>
      </c>
      <c r="J8" s="107" t="s">
        <v>244</v>
      </c>
      <c r="K8" s="107" t="s">
        <v>243</v>
      </c>
      <c r="L8" s="107" t="s">
        <v>244</v>
      </c>
    </row>
    <row r="9" spans="1:12" ht="31.5" customHeight="1">
      <c r="A9" s="347" t="s">
        <v>245</v>
      </c>
      <c r="B9" s="348"/>
      <c r="C9" s="108"/>
      <c r="D9" s="139"/>
      <c r="E9" s="108"/>
      <c r="F9" s="108"/>
      <c r="G9" s="108"/>
      <c r="H9" s="108"/>
      <c r="I9" s="108"/>
      <c r="J9" s="108"/>
      <c r="K9" s="108"/>
      <c r="L9" s="108"/>
    </row>
    <row r="10" spans="1:12" ht="14.45">
      <c r="A10" s="117" t="s">
        <v>246</v>
      </c>
      <c r="B10" s="109"/>
      <c r="C10" s="109">
        <v>677</v>
      </c>
      <c r="D10" s="140">
        <v>0.42233312538989393</v>
      </c>
      <c r="E10" s="109">
        <v>191</v>
      </c>
      <c r="F10" s="110">
        <v>0.53954802259887003</v>
      </c>
      <c r="G10" s="109">
        <v>285</v>
      </c>
      <c r="H10" s="110">
        <v>0.57114228456913829</v>
      </c>
      <c r="I10" s="109">
        <v>10</v>
      </c>
      <c r="J10" s="110">
        <v>0.43478260869565216</v>
      </c>
      <c r="K10" s="109">
        <v>161</v>
      </c>
      <c r="L10" s="111">
        <v>0.53666666666666663</v>
      </c>
    </row>
    <row r="11" spans="1:12" ht="14.45">
      <c r="A11" s="379" t="s">
        <v>247</v>
      </c>
      <c r="B11" s="380"/>
      <c r="C11" s="108">
        <v>880</v>
      </c>
      <c r="D11" s="141">
        <v>0.54897067997504678</v>
      </c>
      <c r="E11" s="108">
        <v>112</v>
      </c>
      <c r="F11" s="112">
        <v>0.31638418079096048</v>
      </c>
      <c r="G11" s="108">
        <v>191</v>
      </c>
      <c r="H11" s="112">
        <v>0.38276553106212424</v>
      </c>
      <c r="I11" s="108">
        <v>10</v>
      </c>
      <c r="J11" s="208">
        <v>0.43478260869565216</v>
      </c>
      <c r="K11" s="108">
        <v>94</v>
      </c>
      <c r="L11" s="113">
        <v>0.31333333333333335</v>
      </c>
    </row>
    <row r="12" spans="1:12" ht="14.45">
      <c r="A12" s="381" t="s">
        <v>248</v>
      </c>
      <c r="B12" s="382"/>
      <c r="C12" s="109">
        <v>43</v>
      </c>
      <c r="D12" s="140">
        <v>2.6824703680598878E-2</v>
      </c>
      <c r="E12" s="109">
        <v>39</v>
      </c>
      <c r="F12" s="110">
        <v>0.11016949152542373</v>
      </c>
      <c r="G12" s="109">
        <v>21</v>
      </c>
      <c r="H12" s="110">
        <v>4.2084168336673347E-2</v>
      </c>
      <c r="I12" s="109">
        <v>3</v>
      </c>
      <c r="J12" s="110">
        <v>0.13043478260869565</v>
      </c>
      <c r="K12" s="109">
        <v>29</v>
      </c>
      <c r="L12" s="111">
        <v>9.6666666666666665E-2</v>
      </c>
    </row>
    <row r="13" spans="1:12" ht="14.45">
      <c r="A13" s="379" t="s">
        <v>249</v>
      </c>
      <c r="B13" s="380"/>
      <c r="C13" s="108">
        <v>3</v>
      </c>
      <c r="D13" s="141">
        <v>1.8714909544603868E-3</v>
      </c>
      <c r="E13" s="108">
        <v>12</v>
      </c>
      <c r="F13" s="112">
        <v>3.3898305084745763E-2</v>
      </c>
      <c r="G13" s="108">
        <v>2</v>
      </c>
      <c r="H13" s="112">
        <v>4.0080160320641279E-3</v>
      </c>
      <c r="I13" s="108">
        <v>0</v>
      </c>
      <c r="J13" s="207">
        <v>0</v>
      </c>
      <c r="K13" s="108">
        <v>10</v>
      </c>
      <c r="L13" s="113">
        <v>3.3333333333333333E-2</v>
      </c>
    </row>
    <row r="14" spans="1:12" ht="14.45">
      <c r="A14" s="381" t="s">
        <v>250</v>
      </c>
      <c r="B14" s="382"/>
      <c r="C14" s="109">
        <v>0</v>
      </c>
      <c r="D14" s="140">
        <v>0</v>
      </c>
      <c r="E14" s="109">
        <v>0</v>
      </c>
      <c r="F14" s="110">
        <v>0</v>
      </c>
      <c r="G14" s="109">
        <v>0</v>
      </c>
      <c r="H14" s="110">
        <v>0</v>
      </c>
      <c r="I14" s="109">
        <v>0</v>
      </c>
      <c r="J14" s="206">
        <v>0</v>
      </c>
      <c r="K14" s="109">
        <v>6</v>
      </c>
      <c r="L14" s="111">
        <v>0.02</v>
      </c>
    </row>
    <row r="15" spans="1:12" ht="14.45">
      <c r="A15" s="373" t="s">
        <v>251</v>
      </c>
      <c r="B15" s="374"/>
      <c r="C15" s="114">
        <f>SUM(C10:C14)</f>
        <v>1603</v>
      </c>
      <c r="D15" s="142">
        <f t="shared" ref="D15" si="0">C15/C$15*100%</f>
        <v>1</v>
      </c>
      <c r="E15" s="114">
        <f>SUM(E10:E14)</f>
        <v>354</v>
      </c>
      <c r="F15" s="115">
        <f t="shared" ref="F15" si="1">E15/E$15*100%</f>
        <v>1</v>
      </c>
      <c r="G15" s="114">
        <f>SUM(G10:G14)</f>
        <v>499</v>
      </c>
      <c r="H15" s="115">
        <f t="shared" ref="H15" si="2">G15/G$15*100%</f>
        <v>1</v>
      </c>
      <c r="I15" s="114">
        <f>SUM(I10:I14)</f>
        <v>23</v>
      </c>
      <c r="J15" s="209">
        <f>SUM(J10:J14)</f>
        <v>1</v>
      </c>
      <c r="K15" s="114">
        <f>SUM(K10:K14)</f>
        <v>300</v>
      </c>
      <c r="L15" s="116">
        <f t="shared" ref="L15" si="3">K15/K$15*100%</f>
        <v>1</v>
      </c>
    </row>
    <row r="16" spans="1:12">
      <c r="A16" s="7"/>
      <c r="B16" s="7"/>
      <c r="C16" s="7"/>
      <c r="D16" s="7"/>
      <c r="E16" s="7"/>
      <c r="F16" s="7"/>
      <c r="G16" s="7"/>
      <c r="H16" s="7"/>
      <c r="I16" s="7"/>
      <c r="J16" s="7"/>
      <c r="K16" s="7"/>
      <c r="L16" s="7"/>
    </row>
    <row r="17" spans="1:12" ht="15" customHeight="1">
      <c r="A17" s="277" t="s">
        <v>1</v>
      </c>
      <c r="B17" s="295"/>
      <c r="C17" s="339" t="s">
        <v>243</v>
      </c>
      <c r="D17" s="383"/>
      <c r="E17" s="339" t="s">
        <v>252</v>
      </c>
      <c r="F17" s="340"/>
      <c r="G17" s="339" t="s">
        <v>253</v>
      </c>
      <c r="H17" s="340"/>
      <c r="I17" s="339" t="s">
        <v>254</v>
      </c>
      <c r="J17" s="340"/>
      <c r="K17" s="7"/>
      <c r="L17" s="7"/>
    </row>
    <row r="18" spans="1:12" ht="14.1" customHeight="1">
      <c r="A18" s="279"/>
      <c r="B18" s="296"/>
      <c r="C18" s="341"/>
      <c r="D18" s="384"/>
      <c r="E18" s="341"/>
      <c r="F18" s="342"/>
      <c r="G18" s="341"/>
      <c r="H18" s="342"/>
      <c r="I18" s="341"/>
      <c r="J18" s="342"/>
      <c r="K18" s="7"/>
      <c r="L18" s="7"/>
    </row>
    <row r="19" spans="1:12" ht="15" customHeight="1">
      <c r="A19" s="347" t="s">
        <v>255</v>
      </c>
      <c r="B19" s="348"/>
      <c r="C19" s="343"/>
      <c r="D19" s="344"/>
      <c r="E19" s="343"/>
      <c r="F19" s="344"/>
      <c r="G19" s="343"/>
      <c r="H19" s="344"/>
      <c r="I19" s="343"/>
      <c r="J19" s="344"/>
      <c r="K19" s="7"/>
      <c r="L19" s="7"/>
    </row>
    <row r="20" spans="1:12" ht="14.45">
      <c r="A20" s="369" t="s">
        <v>198</v>
      </c>
      <c r="B20" s="370"/>
      <c r="C20" s="371">
        <v>1603</v>
      </c>
      <c r="D20" s="372"/>
      <c r="E20" s="335">
        <v>1588</v>
      </c>
      <c r="F20" s="336"/>
      <c r="G20" s="335">
        <v>15</v>
      </c>
      <c r="H20" s="336"/>
      <c r="I20" s="335">
        <v>0</v>
      </c>
      <c r="J20" s="336"/>
      <c r="K20" s="7"/>
      <c r="L20" s="7"/>
    </row>
    <row r="21" spans="1:12" ht="14.45">
      <c r="A21" s="377" t="s">
        <v>240</v>
      </c>
      <c r="B21" s="378"/>
      <c r="C21" s="345">
        <v>355</v>
      </c>
      <c r="D21" s="346"/>
      <c r="E21" s="345">
        <v>353</v>
      </c>
      <c r="F21" s="346"/>
      <c r="G21" s="345">
        <v>1</v>
      </c>
      <c r="H21" s="346"/>
      <c r="I21" s="345">
        <v>1</v>
      </c>
      <c r="J21" s="346"/>
      <c r="K21" s="7"/>
      <c r="L21" s="7"/>
    </row>
    <row r="22" spans="1:12" ht="14.45">
      <c r="A22" s="369" t="s">
        <v>241</v>
      </c>
      <c r="B22" s="370"/>
      <c r="C22" s="371">
        <v>509</v>
      </c>
      <c r="D22" s="372"/>
      <c r="E22" s="371">
        <v>490</v>
      </c>
      <c r="F22" s="372"/>
      <c r="G22" s="335">
        <v>9</v>
      </c>
      <c r="H22" s="336"/>
      <c r="I22" s="335">
        <v>10</v>
      </c>
      <c r="J22" s="336"/>
      <c r="K22" s="7"/>
      <c r="L22" s="7"/>
    </row>
    <row r="23" spans="1:12" ht="14.45">
      <c r="A23" s="377" t="s">
        <v>199</v>
      </c>
      <c r="B23" s="378"/>
      <c r="C23" s="345">
        <v>24</v>
      </c>
      <c r="D23" s="346"/>
      <c r="E23" s="345">
        <v>21</v>
      </c>
      <c r="F23" s="346"/>
      <c r="G23" s="345">
        <v>2</v>
      </c>
      <c r="H23" s="346"/>
      <c r="I23" s="345">
        <v>1</v>
      </c>
      <c r="J23" s="346"/>
      <c r="K23" s="7"/>
      <c r="L23" s="7"/>
    </row>
    <row r="24" spans="1:12" ht="14.45">
      <c r="A24" s="369" t="s">
        <v>242</v>
      </c>
      <c r="B24" s="370"/>
      <c r="C24" s="371">
        <v>311</v>
      </c>
      <c r="D24" s="372"/>
      <c r="E24" s="371">
        <v>279</v>
      </c>
      <c r="F24" s="372"/>
      <c r="G24" s="335">
        <v>21</v>
      </c>
      <c r="H24" s="336"/>
      <c r="I24" s="335">
        <v>11</v>
      </c>
      <c r="J24" s="336"/>
      <c r="K24" s="7"/>
      <c r="L24" s="7"/>
    </row>
    <row r="25" spans="1:12" ht="14.45">
      <c r="A25" s="373" t="s">
        <v>251</v>
      </c>
      <c r="B25" s="374"/>
      <c r="C25" s="375">
        <f>SUM(C20:D24)</f>
        <v>2802</v>
      </c>
      <c r="D25" s="376"/>
      <c r="E25" s="337">
        <f t="shared" ref="E25" si="4">SUM(E20:F24)</f>
        <v>2731</v>
      </c>
      <c r="F25" s="338"/>
      <c r="G25" s="337">
        <f t="shared" ref="G25" si="5">SUM(G20:H24)</f>
        <v>48</v>
      </c>
      <c r="H25" s="338"/>
      <c r="I25" s="337">
        <f t="shared" ref="I25" si="6">SUM(I20:J24)</f>
        <v>23</v>
      </c>
      <c r="J25" s="338"/>
      <c r="K25" s="7"/>
      <c r="L25" s="7"/>
    </row>
    <row r="26" spans="1:12">
      <c r="A26" s="7"/>
      <c r="B26" s="7"/>
      <c r="C26" s="7"/>
      <c r="D26" s="7"/>
      <c r="E26" s="7"/>
      <c r="F26" s="7"/>
      <c r="G26" s="7"/>
      <c r="H26" s="7"/>
      <c r="I26" s="7"/>
      <c r="J26" s="7"/>
      <c r="K26" s="7"/>
      <c r="L26" s="7"/>
    </row>
    <row r="27" spans="1:12">
      <c r="A27" s="7"/>
      <c r="B27" s="7"/>
      <c r="C27" s="7"/>
      <c r="D27" s="7"/>
      <c r="E27" s="7"/>
      <c r="F27" s="7"/>
      <c r="G27" s="7"/>
      <c r="H27" s="7"/>
      <c r="I27" s="7"/>
      <c r="J27" s="7"/>
      <c r="K27" s="7"/>
      <c r="L27" s="7"/>
    </row>
    <row r="28" spans="1:12" ht="14.45">
      <c r="A28" s="61" t="s">
        <v>256</v>
      </c>
      <c r="B28" s="7"/>
      <c r="C28" s="7"/>
      <c r="D28" s="7"/>
      <c r="E28" s="7"/>
      <c r="F28" s="7"/>
      <c r="G28" s="7"/>
      <c r="H28" s="7"/>
      <c r="I28" s="7"/>
      <c r="J28" s="7"/>
      <c r="K28" s="7"/>
      <c r="L28" s="7"/>
    </row>
    <row r="29" spans="1:12" ht="14.45">
      <c r="A29" s="61" t="s">
        <v>257</v>
      </c>
      <c r="B29" s="7"/>
      <c r="C29" s="7"/>
      <c r="D29" s="7"/>
      <c r="E29" s="7"/>
      <c r="F29" s="7"/>
      <c r="G29" s="7"/>
      <c r="H29" s="7"/>
      <c r="I29" s="7"/>
      <c r="J29" s="7"/>
      <c r="K29" s="7"/>
      <c r="L29" s="7"/>
    </row>
    <row r="30" spans="1:12" ht="26.25" customHeight="1">
      <c r="A30" s="44" t="s">
        <v>258</v>
      </c>
      <c r="B30" s="363" t="s">
        <v>259</v>
      </c>
      <c r="C30" s="364"/>
      <c r="D30" s="364"/>
      <c r="E30" s="364"/>
      <c r="F30" s="365"/>
      <c r="G30" s="354" t="s">
        <v>260</v>
      </c>
      <c r="H30" s="355"/>
      <c r="I30" s="7"/>
      <c r="J30" s="7"/>
      <c r="K30" s="7"/>
      <c r="L30" s="7"/>
    </row>
    <row r="31" spans="1:12" ht="27.75" customHeight="1">
      <c r="A31" s="48">
        <v>1</v>
      </c>
      <c r="B31" s="366" t="s">
        <v>261</v>
      </c>
      <c r="C31" s="367"/>
      <c r="D31" s="367"/>
      <c r="E31" s="367"/>
      <c r="F31" s="368"/>
      <c r="G31" s="356">
        <v>87.4</v>
      </c>
      <c r="H31" s="357"/>
      <c r="I31" s="7"/>
      <c r="J31" s="7"/>
      <c r="K31" s="7"/>
      <c r="L31" s="7"/>
    </row>
    <row r="32" spans="1:12" ht="31.5" customHeight="1">
      <c r="A32" s="49">
        <v>2</v>
      </c>
      <c r="B32" s="360" t="s">
        <v>262</v>
      </c>
      <c r="C32" s="361"/>
      <c r="D32" s="361"/>
      <c r="E32" s="361"/>
      <c r="F32" s="362"/>
      <c r="G32" s="358">
        <v>80.44</v>
      </c>
      <c r="H32" s="359"/>
      <c r="I32" s="7"/>
      <c r="J32" s="7"/>
      <c r="K32" s="7"/>
      <c r="L32" s="7"/>
    </row>
    <row r="33" spans="1:12" ht="31.5" customHeight="1">
      <c r="A33" s="48">
        <v>3</v>
      </c>
      <c r="B33" s="351" t="s">
        <v>263</v>
      </c>
      <c r="C33" s="352"/>
      <c r="D33" s="352"/>
      <c r="E33" s="352"/>
      <c r="F33" s="353"/>
      <c r="G33" s="356">
        <v>92.19</v>
      </c>
      <c r="H33" s="357"/>
      <c r="I33" s="7"/>
      <c r="J33" s="7"/>
      <c r="K33" s="7"/>
      <c r="L33" s="7"/>
    </row>
    <row r="34" spans="1:12" ht="31.5" customHeight="1">
      <c r="A34" s="49">
        <v>4</v>
      </c>
      <c r="B34" s="360" t="s">
        <v>264</v>
      </c>
      <c r="C34" s="361"/>
      <c r="D34" s="361"/>
      <c r="E34" s="361"/>
      <c r="F34" s="362"/>
      <c r="G34" s="358">
        <v>63.88</v>
      </c>
      <c r="H34" s="359"/>
      <c r="I34" s="7"/>
      <c r="J34" s="7"/>
      <c r="K34" s="7"/>
      <c r="L34" s="7"/>
    </row>
    <row r="35" spans="1:12" ht="31.5" customHeight="1">
      <c r="A35" s="48">
        <v>5</v>
      </c>
      <c r="B35" s="351" t="s">
        <v>265</v>
      </c>
      <c r="C35" s="352"/>
      <c r="D35" s="352"/>
      <c r="E35" s="352"/>
      <c r="F35" s="353"/>
      <c r="G35" s="356">
        <v>85.35</v>
      </c>
      <c r="H35" s="357"/>
      <c r="I35" s="7"/>
      <c r="J35" s="7"/>
      <c r="K35" s="7"/>
      <c r="L35" s="7"/>
    </row>
    <row r="36" spans="1:12" ht="31.5" customHeight="1">
      <c r="A36" s="49">
        <v>6</v>
      </c>
      <c r="B36" s="360" t="s">
        <v>266</v>
      </c>
      <c r="C36" s="361"/>
      <c r="D36" s="361"/>
      <c r="E36" s="361"/>
      <c r="F36" s="362"/>
      <c r="G36" s="358">
        <v>86.3</v>
      </c>
      <c r="H36" s="359"/>
      <c r="I36" s="7"/>
      <c r="J36" s="7"/>
      <c r="K36" s="7"/>
      <c r="L36" s="7"/>
    </row>
    <row r="37" spans="1:12" ht="31.5" customHeight="1">
      <c r="A37" s="48">
        <v>7</v>
      </c>
      <c r="B37" s="351" t="s">
        <v>267</v>
      </c>
      <c r="C37" s="352"/>
      <c r="D37" s="352"/>
      <c r="E37" s="352"/>
      <c r="F37" s="353"/>
      <c r="G37" s="356">
        <v>88.01</v>
      </c>
      <c r="H37" s="357"/>
      <c r="I37" s="7"/>
      <c r="J37" s="7"/>
      <c r="K37" s="7"/>
      <c r="L37" s="7"/>
    </row>
    <row r="38" spans="1:12" ht="31.5" customHeight="1">
      <c r="A38" s="49">
        <v>8</v>
      </c>
      <c r="B38" s="360" t="s">
        <v>268</v>
      </c>
      <c r="C38" s="361"/>
      <c r="D38" s="361"/>
      <c r="E38" s="361"/>
      <c r="F38" s="362"/>
      <c r="G38" s="358">
        <v>88.88</v>
      </c>
      <c r="H38" s="359"/>
      <c r="I38" s="7"/>
      <c r="J38" s="7"/>
      <c r="K38" s="7"/>
      <c r="L38" s="7"/>
    </row>
    <row r="39" spans="1:12" ht="31.5" customHeight="1">
      <c r="A39" s="48">
        <v>9</v>
      </c>
      <c r="B39" s="351" t="s">
        <v>269</v>
      </c>
      <c r="C39" s="352"/>
      <c r="D39" s="352"/>
      <c r="E39" s="352"/>
      <c r="F39" s="353"/>
      <c r="G39" s="356">
        <v>79</v>
      </c>
      <c r="H39" s="357"/>
      <c r="I39" s="7"/>
      <c r="J39" s="7"/>
      <c r="K39" s="7"/>
      <c r="L39" s="7"/>
    </row>
  </sheetData>
  <mergeCells count="72">
    <mergeCell ref="A11:B11"/>
    <mergeCell ref="C22:D22"/>
    <mergeCell ref="E22:F22"/>
    <mergeCell ref="C23:D23"/>
    <mergeCell ref="E23:F23"/>
    <mergeCell ref="A22:B22"/>
    <mergeCell ref="A15:B15"/>
    <mergeCell ref="A12:B12"/>
    <mergeCell ref="A23:B23"/>
    <mergeCell ref="A14:B14"/>
    <mergeCell ref="A13:B13"/>
    <mergeCell ref="A19:B19"/>
    <mergeCell ref="C19:D19"/>
    <mergeCell ref="E19:F19"/>
    <mergeCell ref="A17:B18"/>
    <mergeCell ref="C17:D18"/>
    <mergeCell ref="E17:F18"/>
    <mergeCell ref="A20:B20"/>
    <mergeCell ref="C20:D20"/>
    <mergeCell ref="E20:F20"/>
    <mergeCell ref="A21:B21"/>
    <mergeCell ref="C21:D21"/>
    <mergeCell ref="E21:F21"/>
    <mergeCell ref="B30:F30"/>
    <mergeCell ref="B31:F31"/>
    <mergeCell ref="B32:F32"/>
    <mergeCell ref="B38:F38"/>
    <mergeCell ref="A24:B24"/>
    <mergeCell ref="C24:D24"/>
    <mergeCell ref="E24:F24"/>
    <mergeCell ref="A25:B25"/>
    <mergeCell ref="C25:D25"/>
    <mergeCell ref="E25:F25"/>
    <mergeCell ref="B39:F39"/>
    <mergeCell ref="G30:H30"/>
    <mergeCell ref="G31:H31"/>
    <mergeCell ref="G32:H32"/>
    <mergeCell ref="G33:H33"/>
    <mergeCell ref="G34:H34"/>
    <mergeCell ref="G35:H35"/>
    <mergeCell ref="G36:H36"/>
    <mergeCell ref="G37:H37"/>
    <mergeCell ref="G38:H38"/>
    <mergeCell ref="G39:H39"/>
    <mergeCell ref="B33:F33"/>
    <mergeCell ref="B34:F34"/>
    <mergeCell ref="B35:F35"/>
    <mergeCell ref="B36:F36"/>
    <mergeCell ref="B37:F37"/>
    <mergeCell ref="A9:B9"/>
    <mergeCell ref="I7:J7"/>
    <mergeCell ref="K7:L7"/>
    <mergeCell ref="E7:F7"/>
    <mergeCell ref="G7:H7"/>
    <mergeCell ref="A7:B8"/>
    <mergeCell ref="C7:D7"/>
    <mergeCell ref="G24:H24"/>
    <mergeCell ref="G25:H25"/>
    <mergeCell ref="I17:J18"/>
    <mergeCell ref="I19:J19"/>
    <mergeCell ref="I20:J20"/>
    <mergeCell ref="I21:J21"/>
    <mergeCell ref="I22:J22"/>
    <mergeCell ref="I23:J23"/>
    <mergeCell ref="I24:J24"/>
    <mergeCell ref="I25:J25"/>
    <mergeCell ref="G20:H20"/>
    <mergeCell ref="G21:H21"/>
    <mergeCell ref="G22:H22"/>
    <mergeCell ref="G23:H23"/>
    <mergeCell ref="G17:H18"/>
    <mergeCell ref="G19:H19"/>
  </mergeCells>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5149-3965-4AC1-97D3-2CC27118AE8C}">
  <sheetPr>
    <tabColor rgb="FF92D050"/>
  </sheetPr>
  <dimension ref="A1:I31"/>
  <sheetViews>
    <sheetView showGridLines="0" topLeftCell="A19" zoomScale="59" zoomScaleNormal="55" workbookViewId="0">
      <selection activeCell="M24" sqref="M24"/>
    </sheetView>
  </sheetViews>
  <sheetFormatPr defaultColWidth="8.85546875" defaultRowHeight="14.1"/>
  <cols>
    <col min="1" max="1" width="7.140625" customWidth="1"/>
    <col min="2" max="2" width="43.42578125" customWidth="1"/>
    <col min="3" max="3" width="15.140625" customWidth="1"/>
    <col min="4" max="6" width="14.85546875" customWidth="1"/>
    <col min="7" max="7" width="15" customWidth="1"/>
    <col min="8" max="8" width="13.7109375" customWidth="1"/>
  </cols>
  <sheetData>
    <row r="1" spans="1:9">
      <c r="A1" s="12" t="s">
        <v>270</v>
      </c>
      <c r="B1" s="7"/>
      <c r="C1" s="7"/>
      <c r="D1" s="7"/>
      <c r="E1" s="7"/>
      <c r="F1" s="7"/>
      <c r="G1" s="9" t="s">
        <v>50</v>
      </c>
      <c r="H1" s="69" t="s">
        <v>271</v>
      </c>
    </row>
    <row r="2" spans="1:9" ht="4.5" customHeight="1">
      <c r="A2" s="56"/>
      <c r="B2" s="57"/>
      <c r="C2" s="57"/>
      <c r="D2" s="57"/>
      <c r="E2" s="57"/>
      <c r="F2" s="57"/>
      <c r="G2" s="59"/>
      <c r="H2" s="59"/>
    </row>
    <row r="3" spans="1:9">
      <c r="A3" s="7"/>
      <c r="B3" s="7"/>
      <c r="C3" s="7"/>
      <c r="D3" s="7"/>
      <c r="E3" s="7"/>
      <c r="F3" s="7"/>
      <c r="G3" s="7"/>
      <c r="H3" s="7"/>
    </row>
    <row r="4" spans="1:9" ht="23.1">
      <c r="A4" s="11" t="s">
        <v>45</v>
      </c>
      <c r="B4" s="7"/>
      <c r="C4" s="7"/>
      <c r="D4" s="7"/>
      <c r="E4" s="7"/>
      <c r="F4" s="7"/>
      <c r="G4" s="7"/>
      <c r="H4" s="7"/>
    </row>
    <row r="5" spans="1:9" ht="17.45">
      <c r="A5" s="13"/>
      <c r="B5" s="7"/>
      <c r="C5" s="7"/>
      <c r="D5" s="7"/>
      <c r="E5" s="7"/>
      <c r="F5" s="7"/>
      <c r="G5" s="7"/>
      <c r="H5" s="7"/>
    </row>
    <row r="6" spans="1:9">
      <c r="A6" s="7" t="s">
        <v>109</v>
      </c>
      <c r="B6" s="7"/>
      <c r="C6" s="7"/>
      <c r="D6" s="7"/>
      <c r="E6" s="7"/>
      <c r="F6" s="7"/>
      <c r="G6" s="7"/>
      <c r="H6" s="7"/>
    </row>
    <row r="7" spans="1:9" ht="21.95" customHeight="1">
      <c r="A7" s="45" t="s">
        <v>1</v>
      </c>
      <c r="B7" s="131"/>
      <c r="C7" s="301" t="s">
        <v>272</v>
      </c>
      <c r="D7" s="302"/>
      <c r="E7" s="302"/>
      <c r="F7" s="302"/>
      <c r="G7" s="302"/>
      <c r="H7" s="303"/>
    </row>
    <row r="8" spans="1:9" ht="21.95" customHeight="1">
      <c r="A8" s="46"/>
      <c r="B8" s="132"/>
      <c r="C8" s="138" t="s">
        <v>198</v>
      </c>
      <c r="D8" s="138" t="s">
        <v>240</v>
      </c>
      <c r="E8" s="138" t="s">
        <v>241</v>
      </c>
      <c r="F8" s="138" t="s">
        <v>242</v>
      </c>
      <c r="G8" s="138" t="s">
        <v>199</v>
      </c>
      <c r="H8" s="15" t="s">
        <v>185</v>
      </c>
      <c r="I8" s="51"/>
    </row>
    <row r="9" spans="1:9" s="50" customFormat="1" ht="21.95" customHeight="1">
      <c r="A9" s="388" t="s">
        <v>273</v>
      </c>
      <c r="B9" s="389"/>
      <c r="C9" s="389"/>
      <c r="D9" s="389"/>
      <c r="E9" s="389"/>
      <c r="F9" s="389"/>
      <c r="G9" s="389"/>
      <c r="H9" s="390"/>
      <c r="I9" s="52"/>
    </row>
    <row r="10" spans="1:9" s="50" customFormat="1" ht="21.95" customHeight="1">
      <c r="A10" s="385" t="s">
        <v>274</v>
      </c>
      <c r="B10" s="362"/>
      <c r="C10" s="49">
        <v>0</v>
      </c>
      <c r="D10" s="49">
        <v>0</v>
      </c>
      <c r="E10" s="49">
        <v>4</v>
      </c>
      <c r="F10" s="49">
        <v>0</v>
      </c>
      <c r="G10" s="49">
        <v>4</v>
      </c>
      <c r="H10" s="134">
        <f>SUM(C10:G10)</f>
        <v>8</v>
      </c>
    </row>
    <row r="11" spans="1:9" s="50" customFormat="1" ht="21.95" customHeight="1">
      <c r="A11" s="386" t="s">
        <v>275</v>
      </c>
      <c r="B11" s="387"/>
      <c r="C11" s="48">
        <v>0</v>
      </c>
      <c r="D11" s="48">
        <v>0</v>
      </c>
      <c r="E11" s="48">
        <v>0</v>
      </c>
      <c r="F11" s="48">
        <v>0</v>
      </c>
      <c r="G11" s="48">
        <v>0</v>
      </c>
      <c r="H11" s="135">
        <f t="shared" ref="H11:H12" si="0">SUM(C11:G11)</f>
        <v>0</v>
      </c>
    </row>
    <row r="12" spans="1:9" s="50" customFormat="1" ht="21.95" customHeight="1">
      <c r="A12" s="385" t="s">
        <v>276</v>
      </c>
      <c r="B12" s="362"/>
      <c r="C12" s="49">
        <v>0</v>
      </c>
      <c r="D12" s="49">
        <v>0</v>
      </c>
      <c r="E12" s="49">
        <v>0</v>
      </c>
      <c r="F12" s="49">
        <v>0</v>
      </c>
      <c r="G12" s="49">
        <v>0</v>
      </c>
      <c r="H12" s="134">
        <f t="shared" si="0"/>
        <v>0</v>
      </c>
    </row>
    <row r="13" spans="1:9" s="50" customFormat="1" ht="21.95" customHeight="1">
      <c r="A13" s="388" t="s">
        <v>277</v>
      </c>
      <c r="B13" s="389"/>
      <c r="C13" s="389"/>
      <c r="D13" s="389"/>
      <c r="E13" s="389"/>
      <c r="F13" s="389"/>
      <c r="G13" s="389"/>
      <c r="H13" s="390"/>
    </row>
    <row r="14" spans="1:9" s="50" customFormat="1" ht="21.95" customHeight="1">
      <c r="A14" s="385" t="s">
        <v>274</v>
      </c>
      <c r="B14" s="362"/>
      <c r="C14" s="49">
        <v>0</v>
      </c>
      <c r="D14" s="49">
        <v>0</v>
      </c>
      <c r="E14" s="49">
        <v>1</v>
      </c>
      <c r="F14" s="49">
        <v>0</v>
      </c>
      <c r="G14" s="49">
        <v>0</v>
      </c>
      <c r="H14" s="134">
        <f t="shared" ref="H14:H16" si="1">SUM(C14:G14)</f>
        <v>1</v>
      </c>
    </row>
    <row r="15" spans="1:9" s="50" customFormat="1" ht="21.95" customHeight="1">
      <c r="A15" s="386" t="s">
        <v>275</v>
      </c>
      <c r="B15" s="387"/>
      <c r="C15" s="48">
        <v>0</v>
      </c>
      <c r="D15" s="48">
        <v>0</v>
      </c>
      <c r="E15" s="48">
        <v>1</v>
      </c>
      <c r="F15" s="48">
        <v>0</v>
      </c>
      <c r="G15" s="48">
        <v>0</v>
      </c>
      <c r="H15" s="135">
        <f t="shared" si="1"/>
        <v>1</v>
      </c>
    </row>
    <row r="16" spans="1:9" s="50" customFormat="1" ht="21.95" customHeight="1">
      <c r="A16" s="385" t="s">
        <v>276</v>
      </c>
      <c r="B16" s="362"/>
      <c r="C16" s="49">
        <v>0</v>
      </c>
      <c r="D16" s="49">
        <v>0</v>
      </c>
      <c r="E16" s="49">
        <v>0</v>
      </c>
      <c r="F16" s="49">
        <v>0</v>
      </c>
      <c r="G16" s="49">
        <v>0</v>
      </c>
      <c r="H16" s="134">
        <f t="shared" si="1"/>
        <v>0</v>
      </c>
    </row>
    <row r="17" spans="1:8" s="50" customFormat="1" ht="21.95" customHeight="1">
      <c r="A17" s="388" t="s">
        <v>278</v>
      </c>
      <c r="B17" s="389"/>
      <c r="C17" s="389"/>
      <c r="D17" s="389"/>
      <c r="E17" s="389"/>
      <c r="F17" s="389"/>
      <c r="G17" s="389"/>
      <c r="H17" s="390"/>
    </row>
    <row r="18" spans="1:8" s="50" customFormat="1" ht="21.95" customHeight="1">
      <c r="A18" s="385" t="s">
        <v>274</v>
      </c>
      <c r="B18" s="362"/>
      <c r="C18" s="49">
        <v>5</v>
      </c>
      <c r="D18" s="49">
        <v>0</v>
      </c>
      <c r="E18" s="49">
        <v>6</v>
      </c>
      <c r="F18" s="49">
        <v>0</v>
      </c>
      <c r="G18" s="49">
        <v>0</v>
      </c>
      <c r="H18" s="134">
        <f>SUM(C18:G18)</f>
        <v>11</v>
      </c>
    </row>
    <row r="19" spans="1:8" s="50" customFormat="1" ht="21.95" customHeight="1">
      <c r="A19" s="386" t="s">
        <v>275</v>
      </c>
      <c r="B19" s="387"/>
      <c r="C19" s="48">
        <v>5</v>
      </c>
      <c r="D19" s="48">
        <v>4</v>
      </c>
      <c r="E19" s="48">
        <v>8</v>
      </c>
      <c r="F19" s="48">
        <v>0</v>
      </c>
      <c r="G19" s="48">
        <v>0</v>
      </c>
      <c r="H19" s="135">
        <f t="shared" ref="H19:H20" si="2">SUM(C19:G19)</f>
        <v>17</v>
      </c>
    </row>
    <row r="20" spans="1:8" s="50" customFormat="1" ht="21.95" customHeight="1">
      <c r="A20" s="385" t="s">
        <v>276</v>
      </c>
      <c r="B20" s="362"/>
      <c r="C20" s="49">
        <v>0</v>
      </c>
      <c r="D20" s="49">
        <v>0</v>
      </c>
      <c r="E20" s="49">
        <v>0</v>
      </c>
      <c r="F20" s="49">
        <v>0</v>
      </c>
      <c r="G20" s="49">
        <v>0</v>
      </c>
      <c r="H20" s="134">
        <f t="shared" si="2"/>
        <v>0</v>
      </c>
    </row>
    <row r="21" spans="1:8" s="50" customFormat="1" ht="21.95" customHeight="1">
      <c r="A21" s="388" t="s">
        <v>279</v>
      </c>
      <c r="B21" s="389"/>
      <c r="C21" s="389"/>
      <c r="D21" s="389"/>
      <c r="E21" s="389"/>
      <c r="F21" s="389"/>
      <c r="G21" s="389"/>
      <c r="H21" s="390"/>
    </row>
    <row r="22" spans="1:8" s="50" customFormat="1" ht="21.95" customHeight="1">
      <c r="A22" s="385" t="s">
        <v>274</v>
      </c>
      <c r="B22" s="362"/>
      <c r="C22" s="49">
        <v>2</v>
      </c>
      <c r="D22" s="49">
        <v>3</v>
      </c>
      <c r="E22" s="49">
        <v>3</v>
      </c>
      <c r="F22" s="49">
        <v>0</v>
      </c>
      <c r="G22" s="49">
        <v>9</v>
      </c>
      <c r="H22" s="225">
        <v>17</v>
      </c>
    </row>
    <row r="23" spans="1:8" s="50" customFormat="1" ht="21.95" customHeight="1">
      <c r="A23" s="386" t="s">
        <v>275</v>
      </c>
      <c r="B23" s="387"/>
      <c r="C23" s="48">
        <v>6</v>
      </c>
      <c r="D23" s="48">
        <v>13</v>
      </c>
      <c r="E23" s="48">
        <v>26</v>
      </c>
      <c r="F23" s="48">
        <v>0</v>
      </c>
      <c r="G23" s="48">
        <v>3</v>
      </c>
      <c r="H23" s="226">
        <v>48</v>
      </c>
    </row>
    <row r="24" spans="1:8" s="50" customFormat="1" ht="21.95" customHeight="1">
      <c r="A24" s="385" t="s">
        <v>280</v>
      </c>
      <c r="B24" s="362"/>
      <c r="C24" s="227">
        <v>3</v>
      </c>
      <c r="D24" s="227">
        <v>2</v>
      </c>
      <c r="E24" s="227">
        <v>0</v>
      </c>
      <c r="F24" s="227">
        <v>0</v>
      </c>
      <c r="G24" s="227">
        <v>0</v>
      </c>
      <c r="H24" s="228">
        <v>5</v>
      </c>
    </row>
    <row r="25" spans="1:8" s="50" customFormat="1" ht="21.95" customHeight="1">
      <c r="A25" s="388" t="s">
        <v>66</v>
      </c>
      <c r="B25" s="389"/>
      <c r="C25" s="389"/>
      <c r="D25" s="389"/>
      <c r="E25" s="389"/>
      <c r="F25" s="389"/>
      <c r="G25" s="389"/>
      <c r="H25" s="390"/>
    </row>
    <row r="26" spans="1:8" s="50" customFormat="1" ht="21.95" customHeight="1">
      <c r="A26" s="385" t="s">
        <v>274</v>
      </c>
      <c r="B26" s="362"/>
      <c r="C26" s="49">
        <v>0</v>
      </c>
      <c r="D26" s="49">
        <v>0</v>
      </c>
      <c r="E26" s="49">
        <v>0</v>
      </c>
      <c r="F26" s="49">
        <v>0</v>
      </c>
      <c r="G26" s="49">
        <v>0</v>
      </c>
      <c r="H26" s="134">
        <f t="shared" ref="H26:H28" si="3">SUM(C26:G26)</f>
        <v>0</v>
      </c>
    </row>
    <row r="27" spans="1:8" s="50" customFormat="1" ht="21.95" customHeight="1">
      <c r="A27" s="386" t="s">
        <v>275</v>
      </c>
      <c r="B27" s="387"/>
      <c r="C27" s="48">
        <v>0</v>
      </c>
      <c r="D27" s="48">
        <v>0</v>
      </c>
      <c r="E27" s="48">
        <v>0</v>
      </c>
      <c r="F27" s="48">
        <v>0</v>
      </c>
      <c r="G27" s="48">
        <v>0</v>
      </c>
      <c r="H27" s="135">
        <f t="shared" si="3"/>
        <v>0</v>
      </c>
    </row>
    <row r="28" spans="1:8" s="50" customFormat="1" ht="21.95" customHeight="1">
      <c r="A28" s="385" t="s">
        <v>276</v>
      </c>
      <c r="B28" s="362"/>
      <c r="C28" s="49">
        <v>0</v>
      </c>
      <c r="D28" s="49">
        <v>0</v>
      </c>
      <c r="E28" s="49">
        <v>0</v>
      </c>
      <c r="F28" s="49">
        <v>0</v>
      </c>
      <c r="G28" s="49">
        <v>0</v>
      </c>
      <c r="H28" s="134">
        <f t="shared" si="3"/>
        <v>0</v>
      </c>
    </row>
    <row r="29" spans="1:8" s="50" customFormat="1" ht="21.95" customHeight="1">
      <c r="A29" s="392" t="s">
        <v>251</v>
      </c>
      <c r="B29" s="393"/>
      <c r="C29" s="136">
        <f>SUM(C10:C12,C14:C16,C18:C20,C22:C24,C26:C28)</f>
        <v>21</v>
      </c>
      <c r="D29" s="136">
        <f t="shared" ref="D29:G29" si="4">SUM(D10:D12,D14:D16,D18:D20,D22:D24,D26:D28)</f>
        <v>22</v>
      </c>
      <c r="E29" s="136">
        <f t="shared" si="4"/>
        <v>49</v>
      </c>
      <c r="F29" s="136">
        <f t="shared" si="4"/>
        <v>0</v>
      </c>
      <c r="G29" s="136">
        <f t="shared" si="4"/>
        <v>16</v>
      </c>
      <c r="H29" s="137">
        <f>SUM(C29:G29)</f>
        <v>108</v>
      </c>
    </row>
    <row r="30" spans="1:8">
      <c r="A30" s="391" t="s">
        <v>281</v>
      </c>
      <c r="B30" s="391"/>
      <c r="C30" s="391"/>
      <c r="D30" s="391"/>
      <c r="E30" s="391"/>
      <c r="F30" s="391"/>
      <c r="G30" s="47"/>
      <c r="H30" s="47"/>
    </row>
    <row r="31" spans="1:8">
      <c r="A31" s="47"/>
      <c r="B31" s="47"/>
      <c r="C31" s="47"/>
      <c r="D31" s="47"/>
      <c r="E31" s="47"/>
      <c r="F31" s="47"/>
      <c r="G31" s="47"/>
      <c r="H31" s="47"/>
    </row>
  </sheetData>
  <mergeCells count="23">
    <mergeCell ref="A21:H21"/>
    <mergeCell ref="A22:B22"/>
    <mergeCell ref="A23:B23"/>
    <mergeCell ref="A24:B24"/>
    <mergeCell ref="A30:F30"/>
    <mergeCell ref="A25:H25"/>
    <mergeCell ref="A26:B26"/>
    <mergeCell ref="A27:B27"/>
    <mergeCell ref="A28:B28"/>
    <mergeCell ref="A29:B29"/>
    <mergeCell ref="A10:B10"/>
    <mergeCell ref="A11:B11"/>
    <mergeCell ref="A20:B20"/>
    <mergeCell ref="C7:H7"/>
    <mergeCell ref="A9:H9"/>
    <mergeCell ref="A12:B12"/>
    <mergeCell ref="A18:B18"/>
    <mergeCell ref="A19:B19"/>
    <mergeCell ref="A13:H13"/>
    <mergeCell ref="A14:B14"/>
    <mergeCell ref="A15:B15"/>
    <mergeCell ref="A16:B16"/>
    <mergeCell ref="A17:H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9F80-F6EB-4D56-A3FE-CDF528E40960}">
  <sheetPr>
    <tabColor rgb="FF92D050"/>
  </sheetPr>
  <dimension ref="A1:K64"/>
  <sheetViews>
    <sheetView showGridLines="0" zoomScale="83" workbookViewId="0">
      <selection activeCell="E30" sqref="E30"/>
    </sheetView>
  </sheetViews>
  <sheetFormatPr defaultColWidth="8.85546875" defaultRowHeight="14.1"/>
  <cols>
    <col min="1" max="1" width="7.85546875" customWidth="1"/>
    <col min="2" max="2" width="39.140625" customWidth="1"/>
    <col min="3" max="3" width="18.42578125" customWidth="1"/>
    <col min="4" max="4" width="8.85546875" bestFit="1" customWidth="1"/>
  </cols>
  <sheetData>
    <row r="1" spans="1:3">
      <c r="A1" s="12" t="s">
        <v>282</v>
      </c>
      <c r="B1" s="9" t="s">
        <v>175</v>
      </c>
      <c r="C1" s="69" t="s">
        <v>51</v>
      </c>
    </row>
    <row r="2" spans="1:3" ht="4.5" customHeight="1">
      <c r="A2" s="56"/>
      <c r="B2" s="56"/>
      <c r="C2" s="57"/>
    </row>
    <row r="3" spans="1:3">
      <c r="A3" s="7"/>
      <c r="B3" s="7"/>
      <c r="C3" s="9"/>
    </row>
    <row r="4" spans="1:3" ht="23.1">
      <c r="A4" s="53" t="s">
        <v>46</v>
      </c>
      <c r="B4" s="53"/>
      <c r="C4" s="7"/>
    </row>
    <row r="5" spans="1:3" ht="17.45">
      <c r="A5" s="54"/>
      <c r="B5" s="54"/>
      <c r="C5" s="7"/>
    </row>
    <row r="6" spans="1:3">
      <c r="A6" s="7" t="s">
        <v>109</v>
      </c>
      <c r="B6" s="7"/>
      <c r="C6" s="7"/>
    </row>
    <row r="7" spans="1:3" ht="14.45" customHeight="1">
      <c r="A7" s="412" t="s">
        <v>283</v>
      </c>
      <c r="B7" s="314"/>
      <c r="C7" s="201" t="s">
        <v>284</v>
      </c>
    </row>
    <row r="8" spans="1:3" ht="14.45" customHeight="1">
      <c r="A8" s="412"/>
      <c r="B8" s="314"/>
      <c r="C8" s="410" t="s">
        <v>177</v>
      </c>
    </row>
    <row r="9" spans="1:3" ht="14.45" customHeight="1">
      <c r="A9" s="279"/>
      <c r="B9" s="334"/>
      <c r="C9" s="411"/>
    </row>
    <row r="10" spans="1:3" ht="16.5" customHeight="1">
      <c r="A10" s="398" t="s">
        <v>198</v>
      </c>
      <c r="B10" s="398"/>
      <c r="C10" s="146"/>
    </row>
    <row r="11" spans="1:3" ht="14.45">
      <c r="A11" s="394" t="s">
        <v>285</v>
      </c>
      <c r="B11" s="394"/>
      <c r="C11" s="182">
        <v>36</v>
      </c>
    </row>
    <row r="12" spans="1:3" ht="15" customHeight="1">
      <c r="A12" s="399" t="s">
        <v>286</v>
      </c>
      <c r="B12" s="399"/>
      <c r="C12" s="183">
        <f>SUM(C13:C16)</f>
        <v>44</v>
      </c>
    </row>
    <row r="13" spans="1:3" ht="14.45" customHeight="1">
      <c r="A13" s="409" t="s">
        <v>287</v>
      </c>
      <c r="B13" s="409"/>
      <c r="C13" s="184">
        <v>31</v>
      </c>
    </row>
    <row r="14" spans="1:3" ht="14.45" customHeight="1">
      <c r="A14" s="400" t="s">
        <v>288</v>
      </c>
      <c r="B14" s="400"/>
      <c r="C14" s="183">
        <v>8</v>
      </c>
    </row>
    <row r="15" spans="1:3" ht="14.45" customHeight="1">
      <c r="A15" s="409" t="s">
        <v>289</v>
      </c>
      <c r="B15" s="409"/>
      <c r="C15" s="184">
        <v>5</v>
      </c>
    </row>
    <row r="16" spans="1:3" ht="14.45" customHeight="1">
      <c r="A16" s="400" t="s">
        <v>290</v>
      </c>
      <c r="B16" s="400"/>
      <c r="C16" s="183">
        <v>0</v>
      </c>
    </row>
    <row r="17" spans="1:11" ht="16.5" customHeight="1">
      <c r="A17" s="394" t="s">
        <v>291</v>
      </c>
      <c r="B17" s="394"/>
      <c r="C17" s="184">
        <v>5356</v>
      </c>
    </row>
    <row r="18" spans="1:11" ht="14.45">
      <c r="A18" s="396" t="s">
        <v>191</v>
      </c>
      <c r="B18" s="397"/>
      <c r="C18" s="148">
        <f>C11+C17</f>
        <v>5392</v>
      </c>
    </row>
    <row r="19" spans="1:11" ht="16.5" customHeight="1">
      <c r="A19" s="398" t="s">
        <v>240</v>
      </c>
      <c r="B19" s="398"/>
      <c r="C19" s="150"/>
    </row>
    <row r="20" spans="1:11" ht="15" customHeight="1">
      <c r="A20" s="394" t="s">
        <v>285</v>
      </c>
      <c r="B20" s="394"/>
      <c r="C20" s="182">
        <v>29</v>
      </c>
    </row>
    <row r="21" spans="1:11" ht="14.45" customHeight="1">
      <c r="A21" s="399" t="s">
        <v>286</v>
      </c>
      <c r="B21" s="399"/>
      <c r="C21" s="183">
        <f>SUM(C22:C25)</f>
        <v>33</v>
      </c>
    </row>
    <row r="22" spans="1:11" ht="14.45" customHeight="1">
      <c r="A22" s="409" t="s">
        <v>287</v>
      </c>
      <c r="B22" s="409"/>
      <c r="C22" s="184">
        <v>25</v>
      </c>
    </row>
    <row r="23" spans="1:11" ht="14.45" customHeight="1">
      <c r="A23" s="400" t="s">
        <v>288</v>
      </c>
      <c r="B23" s="400"/>
      <c r="C23" s="183">
        <v>7</v>
      </c>
    </row>
    <row r="24" spans="1:11" ht="14.45" customHeight="1">
      <c r="A24" s="409" t="s">
        <v>289</v>
      </c>
      <c r="B24" s="409"/>
      <c r="C24" s="184">
        <v>0</v>
      </c>
    </row>
    <row r="25" spans="1:11" ht="14.45" customHeight="1">
      <c r="A25" s="400" t="s">
        <v>290</v>
      </c>
      <c r="B25" s="400"/>
      <c r="C25" s="183">
        <v>1</v>
      </c>
    </row>
    <row r="26" spans="1:11" ht="16.5" customHeight="1">
      <c r="A26" s="394" t="s">
        <v>291</v>
      </c>
      <c r="B26" s="394"/>
      <c r="C26" s="182">
        <v>1516</v>
      </c>
    </row>
    <row r="27" spans="1:11" ht="14.45" customHeight="1">
      <c r="A27" s="396" t="s">
        <v>191</v>
      </c>
      <c r="B27" s="397"/>
      <c r="C27" s="148">
        <f>C20+C26</f>
        <v>1545</v>
      </c>
      <c r="K27" s="220"/>
    </row>
    <row r="28" spans="1:11" ht="16.5" customHeight="1">
      <c r="A28" s="398" t="s">
        <v>241</v>
      </c>
      <c r="B28" s="398"/>
      <c r="C28" s="150"/>
    </row>
    <row r="29" spans="1:11" ht="16.5" customHeight="1">
      <c r="A29" s="394" t="s">
        <v>285</v>
      </c>
      <c r="B29" s="394"/>
      <c r="C29" s="182">
        <v>38</v>
      </c>
    </row>
    <row r="30" spans="1:11" ht="14.45" customHeight="1">
      <c r="A30" s="399" t="s">
        <v>286</v>
      </c>
      <c r="B30" s="399"/>
      <c r="C30" s="183">
        <f>SUM(C31:C34)</f>
        <v>39</v>
      </c>
    </row>
    <row r="31" spans="1:11" ht="14.45" customHeight="1">
      <c r="A31" s="409" t="s">
        <v>287</v>
      </c>
      <c r="B31" s="409"/>
      <c r="C31" s="184">
        <v>32</v>
      </c>
    </row>
    <row r="32" spans="1:11" ht="14.45" customHeight="1">
      <c r="A32" s="400" t="s">
        <v>288</v>
      </c>
      <c r="B32" s="400"/>
      <c r="C32" s="183">
        <v>7</v>
      </c>
    </row>
    <row r="33" spans="1:3" ht="14.45" customHeight="1">
      <c r="A33" s="409" t="s">
        <v>289</v>
      </c>
      <c r="B33" s="409"/>
      <c r="C33" s="184">
        <v>0</v>
      </c>
    </row>
    <row r="34" spans="1:3" ht="14.45" customHeight="1">
      <c r="A34" s="400" t="s">
        <v>290</v>
      </c>
      <c r="B34" s="400"/>
      <c r="C34" s="183">
        <v>0</v>
      </c>
    </row>
    <row r="35" spans="1:3" ht="16.5" customHeight="1">
      <c r="A35" s="394" t="s">
        <v>291</v>
      </c>
      <c r="B35" s="394"/>
      <c r="C35" s="182">
        <v>2109</v>
      </c>
    </row>
    <row r="36" spans="1:3" ht="14.45" customHeight="1">
      <c r="A36" s="396" t="s">
        <v>191</v>
      </c>
      <c r="B36" s="397"/>
      <c r="C36" s="148">
        <f>C29+C35</f>
        <v>2147</v>
      </c>
    </row>
    <row r="37" spans="1:3" ht="16.5" customHeight="1">
      <c r="A37" s="398" t="s">
        <v>242</v>
      </c>
      <c r="B37" s="398"/>
      <c r="C37" s="150"/>
    </row>
    <row r="38" spans="1:3" ht="16.5" customHeight="1">
      <c r="A38" s="394" t="s">
        <v>285</v>
      </c>
      <c r="B38" s="394"/>
      <c r="C38" s="182">
        <v>82</v>
      </c>
    </row>
    <row r="39" spans="1:3" ht="14.45" customHeight="1">
      <c r="A39" s="399" t="s">
        <v>286</v>
      </c>
      <c r="B39" s="399"/>
      <c r="C39" s="183">
        <f>SUM(C40:C43)</f>
        <v>120</v>
      </c>
    </row>
    <row r="40" spans="1:3" ht="14.45" customHeight="1">
      <c r="A40" s="409" t="s">
        <v>287</v>
      </c>
      <c r="B40" s="409"/>
      <c r="C40" s="184">
        <v>79</v>
      </c>
    </row>
    <row r="41" spans="1:3" ht="14.45" customHeight="1">
      <c r="A41" s="400" t="s">
        <v>288</v>
      </c>
      <c r="B41" s="400"/>
      <c r="C41" s="183">
        <v>20</v>
      </c>
    </row>
    <row r="42" spans="1:3" ht="14.45" customHeight="1">
      <c r="A42" s="409" t="s">
        <v>289</v>
      </c>
      <c r="B42" s="409"/>
      <c r="C42" s="184">
        <v>1</v>
      </c>
    </row>
    <row r="43" spans="1:3" ht="14.45" customHeight="1">
      <c r="A43" s="400" t="s">
        <v>290</v>
      </c>
      <c r="B43" s="400"/>
      <c r="C43" s="183">
        <v>20</v>
      </c>
    </row>
    <row r="44" spans="1:3" ht="16.5" customHeight="1">
      <c r="A44" s="394" t="s">
        <v>291</v>
      </c>
      <c r="B44" s="394"/>
      <c r="C44" s="182">
        <v>856</v>
      </c>
    </row>
    <row r="45" spans="1:3" ht="14.45" customHeight="1">
      <c r="A45" s="396" t="s">
        <v>191</v>
      </c>
      <c r="B45" s="397"/>
      <c r="C45" s="148">
        <f>C44+C38</f>
        <v>938</v>
      </c>
    </row>
    <row r="46" spans="1:3" ht="16.5" customHeight="1">
      <c r="A46" s="398" t="s">
        <v>199</v>
      </c>
      <c r="B46" s="398"/>
      <c r="C46" s="221">
        <f>C45+C39</f>
        <v>1058</v>
      </c>
    </row>
    <row r="47" spans="1:3" ht="14.45" customHeight="1">
      <c r="A47" s="394" t="s">
        <v>285</v>
      </c>
      <c r="B47" s="394"/>
      <c r="C47" s="185">
        <v>0</v>
      </c>
    </row>
    <row r="48" spans="1:3" ht="14.45" customHeight="1">
      <c r="A48" s="401" t="s">
        <v>287</v>
      </c>
      <c r="B48" s="402"/>
      <c r="C48" s="183">
        <v>0</v>
      </c>
    </row>
    <row r="49" spans="1:3" ht="14.45" customHeight="1">
      <c r="A49" s="413" t="s">
        <v>288</v>
      </c>
      <c r="B49" s="414"/>
      <c r="C49" s="184">
        <v>0</v>
      </c>
    </row>
    <row r="50" spans="1:3" ht="14.45" customHeight="1">
      <c r="A50" s="401" t="s">
        <v>289</v>
      </c>
      <c r="B50" s="402"/>
      <c r="C50" s="146">
        <v>0</v>
      </c>
    </row>
    <row r="51" spans="1:3" ht="14.45" customHeight="1">
      <c r="A51" s="413" t="s">
        <v>290</v>
      </c>
      <c r="B51" s="414"/>
      <c r="C51" s="184">
        <v>0</v>
      </c>
    </row>
    <row r="52" spans="1:3" ht="16.5" customHeight="1">
      <c r="A52" s="395" t="s">
        <v>291</v>
      </c>
      <c r="B52" s="395"/>
      <c r="C52" s="146">
        <v>0</v>
      </c>
    </row>
    <row r="53" spans="1:3" ht="14.45" customHeight="1">
      <c r="A53" s="396" t="s">
        <v>191</v>
      </c>
      <c r="B53" s="397"/>
      <c r="C53" s="148">
        <f>C52+C47</f>
        <v>0</v>
      </c>
    </row>
    <row r="54" spans="1:3" ht="14.45">
      <c r="A54" s="403" t="s">
        <v>107</v>
      </c>
      <c r="B54" s="404"/>
      <c r="C54" s="149">
        <f>C18+C27+C36+C45+C53</f>
        <v>10022</v>
      </c>
    </row>
    <row r="55" spans="1:3">
      <c r="A55" s="7"/>
      <c r="B55" s="7"/>
      <c r="C55" s="7"/>
    </row>
    <row r="56" spans="1:3" ht="14.45">
      <c r="A56" s="61" t="s">
        <v>292</v>
      </c>
      <c r="B56" s="61"/>
      <c r="C56" s="7"/>
    </row>
    <row r="57" spans="1:3" ht="14.45" customHeight="1">
      <c r="A57" s="277" t="s">
        <v>1</v>
      </c>
      <c r="B57" s="333"/>
      <c r="C57" s="410" t="s">
        <v>177</v>
      </c>
    </row>
    <row r="58" spans="1:3" ht="14.45" customHeight="1">
      <c r="A58" s="279"/>
      <c r="B58" s="334"/>
      <c r="C58" s="411"/>
    </row>
    <row r="59" spans="1:3" ht="14.45">
      <c r="A59" s="405" t="s">
        <v>198</v>
      </c>
      <c r="B59" s="405"/>
      <c r="C59" s="150">
        <v>6</v>
      </c>
    </row>
    <row r="60" spans="1:3" ht="14.45">
      <c r="A60" s="361" t="s">
        <v>240</v>
      </c>
      <c r="B60" s="361"/>
      <c r="C60" s="147">
        <v>13</v>
      </c>
    </row>
    <row r="61" spans="1:3" ht="14.45">
      <c r="A61" s="408" t="s">
        <v>241</v>
      </c>
      <c r="B61" s="332"/>
      <c r="C61" s="150">
        <v>11</v>
      </c>
    </row>
    <row r="62" spans="1:3" ht="14.45">
      <c r="A62" s="406" t="s">
        <v>242</v>
      </c>
      <c r="B62" s="323"/>
      <c r="C62" s="147">
        <v>5</v>
      </c>
    </row>
    <row r="63" spans="1:3" ht="14.45">
      <c r="A63" s="407" t="s">
        <v>199</v>
      </c>
      <c r="B63" s="407"/>
      <c r="C63" s="151">
        <v>0</v>
      </c>
    </row>
    <row r="64" spans="1:3" ht="14.45">
      <c r="A64" s="403" t="s">
        <v>185</v>
      </c>
      <c r="B64" s="404"/>
      <c r="C64" s="149">
        <f>SUM(C59:C63)</f>
        <v>35</v>
      </c>
    </row>
  </sheetData>
  <mergeCells count="55">
    <mergeCell ref="C57:C58"/>
    <mergeCell ref="A43:B43"/>
    <mergeCell ref="A48:B48"/>
    <mergeCell ref="A24:B24"/>
    <mergeCell ref="A42:B42"/>
    <mergeCell ref="A49:B49"/>
    <mergeCell ref="A51:B51"/>
    <mergeCell ref="A40:B40"/>
    <mergeCell ref="A41:B41"/>
    <mergeCell ref="A25:B25"/>
    <mergeCell ref="A26:B26"/>
    <mergeCell ref="A31:B31"/>
    <mergeCell ref="A32:B32"/>
    <mergeCell ref="A34:B34"/>
    <mergeCell ref="A33:B33"/>
    <mergeCell ref="A30:B30"/>
    <mergeCell ref="A10:B10"/>
    <mergeCell ref="A11:B11"/>
    <mergeCell ref="A15:B15"/>
    <mergeCell ref="A27:B27"/>
    <mergeCell ref="C8:C9"/>
    <mergeCell ref="A7:B9"/>
    <mergeCell ref="A13:B13"/>
    <mergeCell ref="A14:B14"/>
    <mergeCell ref="A16:B16"/>
    <mergeCell ref="A17:B17"/>
    <mergeCell ref="A22:B22"/>
    <mergeCell ref="A12:B12"/>
    <mergeCell ref="A20:B20"/>
    <mergeCell ref="A44:B44"/>
    <mergeCell ref="A36:B36"/>
    <mergeCell ref="A64:B64"/>
    <mergeCell ref="A60:B60"/>
    <mergeCell ref="A54:B54"/>
    <mergeCell ref="A57:B58"/>
    <mergeCell ref="A59:B59"/>
    <mergeCell ref="A62:B62"/>
    <mergeCell ref="A63:B63"/>
    <mergeCell ref="A61:B61"/>
    <mergeCell ref="A29:B29"/>
    <mergeCell ref="A38:B38"/>
    <mergeCell ref="A52:B52"/>
    <mergeCell ref="A53:B53"/>
    <mergeCell ref="A18:B18"/>
    <mergeCell ref="A37:B37"/>
    <mergeCell ref="A39:B39"/>
    <mergeCell ref="A19:B19"/>
    <mergeCell ref="A21:B21"/>
    <mergeCell ref="A23:B23"/>
    <mergeCell ref="A28:B28"/>
    <mergeCell ref="A50:B50"/>
    <mergeCell ref="A45:B45"/>
    <mergeCell ref="A46:B46"/>
    <mergeCell ref="A47:B47"/>
    <mergeCell ref="A35:B3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330F-FCEB-41A4-BB43-3EC76D3C4A88}">
  <dimension ref="A1:G44"/>
  <sheetViews>
    <sheetView showGridLines="0" workbookViewId="0"/>
  </sheetViews>
  <sheetFormatPr defaultColWidth="8.85546875" defaultRowHeight="14.1"/>
  <cols>
    <col min="1" max="1" width="3.85546875" customWidth="1"/>
    <col min="3" max="3" width="37.85546875" customWidth="1"/>
    <col min="4" max="4" width="1.42578125" style="95" customWidth="1"/>
    <col min="5" max="5" width="67.42578125" customWidth="1"/>
  </cols>
  <sheetData>
    <row r="1" spans="1:7" ht="14.45">
      <c r="A1" s="74" t="s">
        <v>1</v>
      </c>
      <c r="B1" s="70"/>
      <c r="C1" s="70"/>
      <c r="D1" s="89"/>
      <c r="E1" s="70"/>
      <c r="F1" s="71"/>
      <c r="G1" s="70"/>
    </row>
    <row r="2" spans="1:7" ht="14.45">
      <c r="A2" s="74" t="s">
        <v>1</v>
      </c>
      <c r="B2" s="70"/>
      <c r="C2" s="72"/>
      <c r="D2" s="89"/>
      <c r="E2" s="70"/>
      <c r="F2" s="71"/>
      <c r="G2" s="70"/>
    </row>
    <row r="3" spans="1:7" ht="14.45">
      <c r="A3" s="74" t="s">
        <v>1</v>
      </c>
      <c r="B3" s="70"/>
      <c r="C3" s="72"/>
      <c r="D3" s="89"/>
      <c r="E3" s="70"/>
      <c r="F3" s="71"/>
      <c r="G3" s="70"/>
    </row>
    <row r="4" spans="1:7" ht="14.45">
      <c r="A4" s="74" t="s">
        <v>1</v>
      </c>
      <c r="B4" s="70"/>
      <c r="C4" s="72"/>
      <c r="D4" s="89"/>
      <c r="E4" s="70"/>
      <c r="F4" s="71"/>
      <c r="G4" s="70"/>
    </row>
    <row r="5" spans="1:7" ht="14.45">
      <c r="A5" s="74" t="s">
        <v>1</v>
      </c>
      <c r="B5" s="70"/>
      <c r="C5" s="72"/>
      <c r="D5" s="89"/>
      <c r="E5" s="70"/>
      <c r="F5" s="71"/>
      <c r="G5" s="70"/>
    </row>
    <row r="6" spans="1:7" ht="14.45">
      <c r="A6" s="74" t="s">
        <v>1</v>
      </c>
      <c r="B6" s="70"/>
      <c r="C6" s="72"/>
      <c r="D6" s="89"/>
      <c r="E6" s="70"/>
      <c r="F6" s="71"/>
      <c r="G6" s="70"/>
    </row>
    <row r="7" spans="1:7" ht="14.45">
      <c r="A7" s="74" t="s">
        <v>1</v>
      </c>
      <c r="B7" s="70"/>
      <c r="C7" s="72"/>
      <c r="D7" s="89"/>
      <c r="E7" s="70"/>
      <c r="F7" s="71"/>
      <c r="G7" s="70"/>
    </row>
    <row r="8" spans="1:7" ht="14.45">
      <c r="A8" s="74" t="s">
        <v>1</v>
      </c>
      <c r="B8" s="70"/>
      <c r="C8" s="72"/>
      <c r="D8" s="89"/>
      <c r="E8" s="70"/>
      <c r="F8" s="71"/>
      <c r="G8" s="70"/>
    </row>
    <row r="9" spans="1:7" ht="24.95">
      <c r="A9" s="74" t="s">
        <v>1</v>
      </c>
      <c r="B9" s="70"/>
      <c r="C9" s="88" t="s">
        <v>48</v>
      </c>
      <c r="D9" s="90"/>
      <c r="E9" s="76"/>
      <c r="F9" s="71"/>
      <c r="G9" s="70"/>
    </row>
    <row r="10" spans="1:7" ht="14.45">
      <c r="A10" s="74" t="s">
        <v>1</v>
      </c>
      <c r="B10" s="70"/>
      <c r="C10" s="84"/>
      <c r="D10" s="91"/>
      <c r="E10" s="85"/>
      <c r="F10" s="71"/>
      <c r="G10" s="70"/>
    </row>
    <row r="11" spans="1:7" ht="27.95">
      <c r="A11" s="74"/>
      <c r="B11" s="70"/>
      <c r="C11" s="82" t="s">
        <v>293</v>
      </c>
      <c r="D11" s="91" t="s">
        <v>294</v>
      </c>
      <c r="E11" s="84" t="s">
        <v>295</v>
      </c>
      <c r="F11" s="71"/>
      <c r="G11" s="70"/>
    </row>
    <row r="12" spans="1:7" ht="14.45">
      <c r="A12" s="74"/>
      <c r="B12" s="70"/>
      <c r="C12" s="84"/>
      <c r="D12" s="91"/>
      <c r="E12" s="85"/>
      <c r="F12" s="71"/>
      <c r="G12" s="70"/>
    </row>
    <row r="13" spans="1:7" ht="30.75" customHeight="1">
      <c r="A13" s="74" t="s">
        <v>1</v>
      </c>
      <c r="B13" s="70"/>
      <c r="C13" s="82" t="s">
        <v>296</v>
      </c>
      <c r="D13" s="96" t="s">
        <v>294</v>
      </c>
      <c r="E13" s="83" t="s">
        <v>297</v>
      </c>
      <c r="F13" s="71"/>
      <c r="G13" s="70"/>
    </row>
    <row r="14" spans="1:7" ht="17.25" customHeight="1">
      <c r="A14" s="74"/>
      <c r="B14" s="70"/>
      <c r="C14" s="82"/>
      <c r="D14" s="97"/>
      <c r="E14" s="83"/>
      <c r="F14" s="71"/>
      <c r="G14" s="70"/>
    </row>
    <row r="15" spans="1:7" ht="69.95">
      <c r="A15" s="74" t="s">
        <v>1</v>
      </c>
      <c r="B15" s="70"/>
      <c r="C15" s="82" t="s">
        <v>298</v>
      </c>
      <c r="D15" s="96" t="s">
        <v>294</v>
      </c>
      <c r="E15" s="83" t="s">
        <v>299</v>
      </c>
      <c r="F15" s="71"/>
      <c r="G15" s="73"/>
    </row>
    <row r="16" spans="1:7" ht="17.25" customHeight="1">
      <c r="A16" s="74"/>
      <c r="B16" s="70"/>
      <c r="C16" s="82"/>
      <c r="D16" s="97"/>
      <c r="E16" s="83"/>
      <c r="F16" s="71"/>
      <c r="G16" s="73"/>
    </row>
    <row r="17" spans="1:7" ht="75" customHeight="1">
      <c r="A17" s="74" t="s">
        <v>1</v>
      </c>
      <c r="B17" s="70"/>
      <c r="C17" s="82" t="s">
        <v>300</v>
      </c>
      <c r="D17" s="96" t="s">
        <v>294</v>
      </c>
      <c r="E17" s="83" t="s">
        <v>301</v>
      </c>
      <c r="F17" s="71"/>
      <c r="G17" s="70"/>
    </row>
    <row r="18" spans="1:7" ht="17.25" customHeight="1">
      <c r="A18" s="74"/>
      <c r="B18" s="70"/>
      <c r="C18" s="82"/>
      <c r="D18" s="97"/>
      <c r="E18" s="83"/>
      <c r="F18" s="71"/>
      <c r="G18" s="70"/>
    </row>
    <row r="19" spans="1:7" ht="27.95">
      <c r="A19" s="74" t="s">
        <v>1</v>
      </c>
      <c r="B19" s="70"/>
      <c r="C19" s="82" t="s">
        <v>302</v>
      </c>
      <c r="D19" s="96" t="s">
        <v>294</v>
      </c>
      <c r="E19" s="83" t="s">
        <v>303</v>
      </c>
      <c r="F19" s="71"/>
      <c r="G19" s="73"/>
    </row>
    <row r="20" spans="1:7" ht="17.25" customHeight="1">
      <c r="A20" s="74"/>
      <c r="B20" s="70"/>
      <c r="C20" s="82"/>
      <c r="D20" s="97"/>
      <c r="E20" s="83"/>
      <c r="F20" s="71"/>
      <c r="G20" s="73"/>
    </row>
    <row r="21" spans="1:7" ht="31.5" customHeight="1">
      <c r="A21" s="74" t="s">
        <v>1</v>
      </c>
      <c r="B21" s="70"/>
      <c r="C21" s="82" t="s">
        <v>304</v>
      </c>
      <c r="D21" s="96" t="s">
        <v>294</v>
      </c>
      <c r="E21" s="86" t="s">
        <v>305</v>
      </c>
      <c r="F21" s="71"/>
      <c r="G21" s="70"/>
    </row>
    <row r="22" spans="1:7" ht="31.5" customHeight="1">
      <c r="A22" s="74"/>
      <c r="B22" s="70"/>
      <c r="C22" s="82"/>
      <c r="D22" s="96"/>
      <c r="E22" s="86"/>
      <c r="F22" s="71"/>
      <c r="G22" s="70"/>
    </row>
    <row r="23" spans="1:7" ht="14.45">
      <c r="A23" s="74" t="s">
        <v>1</v>
      </c>
      <c r="B23" s="70"/>
      <c r="C23" s="78"/>
      <c r="D23" s="93"/>
      <c r="E23" s="79"/>
      <c r="F23" s="71"/>
      <c r="G23" s="70"/>
    </row>
    <row r="24" spans="1:7" ht="24.95">
      <c r="A24" s="74" t="s">
        <v>1</v>
      </c>
      <c r="B24" s="70"/>
      <c r="C24" s="75" t="s">
        <v>306</v>
      </c>
      <c r="D24" s="90"/>
      <c r="E24" s="76"/>
      <c r="F24" s="71"/>
      <c r="G24" s="70"/>
    </row>
    <row r="25" spans="1:7" ht="14.45">
      <c r="A25" s="74" t="s">
        <v>1</v>
      </c>
      <c r="B25" s="70"/>
      <c r="C25" s="80" t="s">
        <v>307</v>
      </c>
      <c r="D25" s="92" t="s">
        <v>294</v>
      </c>
      <c r="E25" s="80" t="s">
        <v>308</v>
      </c>
      <c r="F25" s="71"/>
      <c r="G25" s="73"/>
    </row>
    <row r="26" spans="1:7" ht="14.45">
      <c r="A26" s="74" t="s">
        <v>1</v>
      </c>
      <c r="B26" s="70"/>
      <c r="C26" s="80" t="s">
        <v>163</v>
      </c>
      <c r="D26" s="92" t="s">
        <v>294</v>
      </c>
      <c r="E26" s="80" t="s">
        <v>309</v>
      </c>
      <c r="F26" s="71"/>
      <c r="G26" s="73"/>
    </row>
    <row r="27" spans="1:7" ht="14.45">
      <c r="A27" s="74" t="s">
        <v>1</v>
      </c>
      <c r="B27" s="70"/>
      <c r="C27" t="s">
        <v>230</v>
      </c>
      <c r="D27" s="94" t="s">
        <v>294</v>
      </c>
      <c r="E27" s="81" t="s">
        <v>310</v>
      </c>
      <c r="F27" s="71"/>
      <c r="G27" s="70"/>
    </row>
    <row r="28" spans="1:7" ht="14.45">
      <c r="A28" s="74" t="s">
        <v>1</v>
      </c>
      <c r="B28" s="70"/>
      <c r="C28" t="s">
        <v>311</v>
      </c>
      <c r="D28" s="92" t="s">
        <v>294</v>
      </c>
      <c r="E28" s="81" t="s">
        <v>312</v>
      </c>
      <c r="F28" s="71"/>
      <c r="G28" s="73"/>
    </row>
    <row r="29" spans="1:7" ht="14.45">
      <c r="A29" s="74" t="s">
        <v>1</v>
      </c>
      <c r="B29" s="70"/>
      <c r="C29" s="80" t="s">
        <v>242</v>
      </c>
      <c r="D29" s="92" t="s">
        <v>294</v>
      </c>
      <c r="E29" s="80" t="s">
        <v>313</v>
      </c>
      <c r="F29" s="71"/>
      <c r="G29" s="73"/>
    </row>
    <row r="30" spans="1:7" ht="14.45">
      <c r="A30" s="74" t="s">
        <v>1</v>
      </c>
      <c r="B30" s="70"/>
      <c r="C30" s="80" t="s">
        <v>314</v>
      </c>
      <c r="D30" s="92" t="s">
        <v>294</v>
      </c>
      <c r="E30" s="80" t="s">
        <v>315</v>
      </c>
      <c r="F30" s="71"/>
      <c r="G30" s="70"/>
    </row>
    <row r="31" spans="1:7" ht="14.45">
      <c r="A31" s="74" t="s">
        <v>1</v>
      </c>
      <c r="B31" s="70"/>
      <c r="C31" s="80" t="s">
        <v>178</v>
      </c>
      <c r="D31" s="92" t="s">
        <v>294</v>
      </c>
      <c r="E31" s="87" t="s">
        <v>316</v>
      </c>
      <c r="F31" s="71"/>
      <c r="G31" s="70"/>
    </row>
    <row r="32" spans="1:7" ht="14.45">
      <c r="A32" s="74" t="s">
        <v>1</v>
      </c>
      <c r="B32" s="70"/>
      <c r="C32" s="80" t="s">
        <v>317</v>
      </c>
      <c r="D32" s="92" t="s">
        <v>294</v>
      </c>
      <c r="E32" s="80" t="s">
        <v>318</v>
      </c>
      <c r="F32" s="71"/>
      <c r="G32" s="70"/>
    </row>
    <row r="33" spans="1:5" ht="14.45">
      <c r="A33" s="74" t="s">
        <v>1</v>
      </c>
      <c r="C33" s="80" t="s">
        <v>319</v>
      </c>
      <c r="D33" s="92" t="s">
        <v>294</v>
      </c>
      <c r="E33" s="80" t="s">
        <v>320</v>
      </c>
    </row>
    <row r="34" spans="1:5" ht="14.45">
      <c r="A34" s="74" t="s">
        <v>1</v>
      </c>
      <c r="C34" s="80" t="s">
        <v>321</v>
      </c>
      <c r="D34" s="92" t="s">
        <v>294</v>
      </c>
      <c r="E34" s="77" t="s">
        <v>322</v>
      </c>
    </row>
    <row r="35" spans="1:5" ht="14.45">
      <c r="A35" s="74" t="s">
        <v>1</v>
      </c>
      <c r="C35" t="s">
        <v>323</v>
      </c>
      <c r="D35" s="92" t="s">
        <v>294</v>
      </c>
      <c r="E35" t="s">
        <v>300</v>
      </c>
    </row>
    <row r="36" spans="1:5" ht="14.45">
      <c r="A36" s="74" t="s">
        <v>1</v>
      </c>
      <c r="C36" s="80" t="s">
        <v>240</v>
      </c>
      <c r="D36" s="92" t="s">
        <v>294</v>
      </c>
      <c r="E36" s="80" t="s">
        <v>324</v>
      </c>
    </row>
    <row r="37" spans="1:5" ht="14.45">
      <c r="A37" s="74" t="s">
        <v>1</v>
      </c>
      <c r="C37" t="s">
        <v>325</v>
      </c>
      <c r="D37" s="92" t="s">
        <v>294</v>
      </c>
      <c r="E37" t="s">
        <v>326</v>
      </c>
    </row>
    <row r="38" spans="1:5" ht="14.45">
      <c r="A38" s="74" t="s">
        <v>1</v>
      </c>
      <c r="C38" s="80" t="s">
        <v>241</v>
      </c>
      <c r="D38" s="92" t="s">
        <v>294</v>
      </c>
      <c r="E38" s="80" t="s">
        <v>327</v>
      </c>
    </row>
    <row r="39" spans="1:5" ht="14.45">
      <c r="A39" s="74" t="s">
        <v>1</v>
      </c>
      <c r="C39" t="s">
        <v>181</v>
      </c>
      <c r="D39" s="92" t="s">
        <v>294</v>
      </c>
      <c r="E39" t="s">
        <v>328</v>
      </c>
    </row>
    <row r="40" spans="1:5" ht="14.45">
      <c r="A40" s="74" t="s">
        <v>1</v>
      </c>
      <c r="C40" s="80" t="s">
        <v>329</v>
      </c>
      <c r="D40" s="92" t="s">
        <v>294</v>
      </c>
      <c r="E40" s="80" t="s">
        <v>330</v>
      </c>
    </row>
    <row r="41" spans="1:5" ht="14.45">
      <c r="A41" s="74" t="s">
        <v>1</v>
      </c>
      <c r="C41" s="80" t="s">
        <v>331</v>
      </c>
      <c r="D41" s="92" t="s">
        <v>294</v>
      </c>
      <c r="E41" s="80" t="s">
        <v>332</v>
      </c>
    </row>
    <row r="42" spans="1:5" ht="14.45">
      <c r="A42" s="74" t="s">
        <v>1</v>
      </c>
      <c r="C42" s="80" t="s">
        <v>333</v>
      </c>
      <c r="D42" s="92" t="s">
        <v>294</v>
      </c>
      <c r="E42" s="80" t="s">
        <v>334</v>
      </c>
    </row>
    <row r="43" spans="1:5" ht="14.45">
      <c r="A43" s="74" t="s">
        <v>1</v>
      </c>
      <c r="C43" s="80" t="s">
        <v>62</v>
      </c>
      <c r="D43" s="92" t="s">
        <v>294</v>
      </c>
      <c r="E43" s="80" t="s">
        <v>335</v>
      </c>
    </row>
    <row r="44" spans="1:5" ht="14.45">
      <c r="A44" s="74" t="s">
        <v>1</v>
      </c>
      <c r="C44" t="s">
        <v>336</v>
      </c>
      <c r="D44" s="95" t="s">
        <v>294</v>
      </c>
      <c r="E44" t="s">
        <v>337</v>
      </c>
    </row>
  </sheetData>
  <sortState xmlns:xlrd2="http://schemas.microsoft.com/office/spreadsheetml/2017/richdata2" ref="C13:E21">
    <sortCondition ref="C13:C21"/>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2CEF3-F169-4135-B23E-3616752E987E}">
  <dimension ref="A1:M38"/>
  <sheetViews>
    <sheetView showGridLines="0" topLeftCell="A6" zoomScale="75" workbookViewId="0">
      <selection activeCell="C28" sqref="C28"/>
    </sheetView>
  </sheetViews>
  <sheetFormatPr defaultColWidth="8.85546875" defaultRowHeight="14.1"/>
  <cols>
    <col min="2" max="2" width="7.140625" customWidth="1"/>
    <col min="3" max="3" width="115.42578125" customWidth="1"/>
    <col min="4" max="4" width="4.85546875" customWidth="1"/>
    <col min="5" max="5" width="40.42578125" customWidth="1"/>
    <col min="6" max="6" width="4.85546875" customWidth="1"/>
    <col min="7" max="7" width="6" customWidth="1"/>
  </cols>
  <sheetData>
    <row r="1" spans="1:13" ht="80.25" customHeight="1">
      <c r="A1" s="238" t="s">
        <v>3</v>
      </c>
      <c r="B1" s="239"/>
      <c r="C1" s="239"/>
      <c r="D1" s="239"/>
      <c r="E1" s="239"/>
      <c r="F1" s="239"/>
      <c r="G1" s="240"/>
    </row>
    <row r="2" spans="1:13" ht="22.5">
      <c r="A2" s="241"/>
      <c r="B2" s="242"/>
      <c r="C2" s="242"/>
      <c r="D2" s="242"/>
      <c r="E2" s="242"/>
      <c r="F2" s="242"/>
      <c r="G2" s="243"/>
    </row>
    <row r="3" spans="1:13" ht="9.75" customHeight="1">
      <c r="A3" s="248" t="s">
        <v>1</v>
      </c>
      <c r="B3" s="249"/>
      <c r="C3" s="249"/>
      <c r="D3" s="249"/>
      <c r="E3" s="249"/>
      <c r="F3" s="249"/>
      <c r="G3" s="250"/>
    </row>
    <row r="4" spans="1:13" ht="14.45">
      <c r="A4" s="19" t="s">
        <v>1</v>
      </c>
      <c r="B4" s="20" t="s">
        <v>1</v>
      </c>
      <c r="C4" s="20" t="s">
        <v>1</v>
      </c>
      <c r="D4" s="20" t="s">
        <v>1</v>
      </c>
      <c r="E4" s="20" t="s">
        <v>1</v>
      </c>
      <c r="F4" s="20" t="s">
        <v>1</v>
      </c>
      <c r="G4" s="21" t="s">
        <v>1</v>
      </c>
    </row>
    <row r="5" spans="1:13" ht="14.45">
      <c r="A5" s="19" t="s">
        <v>1</v>
      </c>
      <c r="B5" s="20" t="s">
        <v>1</v>
      </c>
      <c r="C5" s="20" t="s">
        <v>1</v>
      </c>
      <c r="D5" s="20" t="s">
        <v>1</v>
      </c>
      <c r="E5" s="20" t="s">
        <v>1</v>
      </c>
      <c r="F5" s="20" t="s">
        <v>1</v>
      </c>
      <c r="G5" s="21" t="s">
        <v>1</v>
      </c>
    </row>
    <row r="6" spans="1:13" ht="14.45">
      <c r="A6" s="19" t="s">
        <v>1</v>
      </c>
      <c r="B6" s="20" t="s">
        <v>1</v>
      </c>
      <c r="C6" s="20" t="s">
        <v>1</v>
      </c>
      <c r="D6" s="20" t="s">
        <v>1</v>
      </c>
      <c r="E6" s="20" t="s">
        <v>1</v>
      </c>
      <c r="F6" s="20" t="s">
        <v>1</v>
      </c>
      <c r="G6" s="21" t="s">
        <v>1</v>
      </c>
    </row>
    <row r="7" spans="1:13" ht="27.95">
      <c r="A7" s="22" t="s">
        <v>4</v>
      </c>
      <c r="B7" s="23"/>
      <c r="C7" s="23"/>
      <c r="D7" s="23"/>
      <c r="E7" s="123" t="s">
        <v>1</v>
      </c>
      <c r="F7" s="23"/>
      <c r="G7" s="24" t="s">
        <v>1</v>
      </c>
    </row>
    <row r="8" spans="1:13" ht="21">
      <c r="A8" s="25" t="s">
        <v>1</v>
      </c>
      <c r="B8" s="26" t="s">
        <v>1</v>
      </c>
      <c r="C8" s="26" t="s">
        <v>1</v>
      </c>
      <c r="D8" s="26" t="s">
        <v>1</v>
      </c>
      <c r="E8" s="26" t="s">
        <v>1</v>
      </c>
      <c r="F8" s="26" t="s">
        <v>1</v>
      </c>
      <c r="G8" s="27" t="s">
        <v>1</v>
      </c>
    </row>
    <row r="9" spans="1:13" ht="20.100000000000001">
      <c r="A9" s="33" t="s">
        <v>5</v>
      </c>
      <c r="B9" s="34" t="s">
        <v>6</v>
      </c>
      <c r="C9" s="34"/>
      <c r="D9" s="34"/>
      <c r="E9" s="34" t="s">
        <v>7</v>
      </c>
      <c r="F9" s="34"/>
      <c r="G9" s="35"/>
      <c r="M9" s="128"/>
    </row>
    <row r="10" spans="1:13" s="128" customFormat="1" ht="20.100000000000001">
      <c r="A10" s="129"/>
      <c r="B10" s="124" t="s">
        <v>8</v>
      </c>
      <c r="C10" s="36" t="s">
        <v>9</v>
      </c>
      <c r="D10" s="34"/>
      <c r="E10" s="125" t="s">
        <v>10</v>
      </c>
      <c r="F10" s="130"/>
      <c r="G10" s="127"/>
    </row>
    <row r="11" spans="1:13" s="128" customFormat="1" ht="20.100000000000001">
      <c r="A11" s="129"/>
      <c r="B11" s="124" t="s">
        <v>11</v>
      </c>
      <c r="C11" s="36" t="s">
        <v>12</v>
      </c>
      <c r="D11" s="34"/>
      <c r="E11" s="125" t="s">
        <v>10</v>
      </c>
      <c r="F11" s="130"/>
      <c r="G11" s="127"/>
    </row>
    <row r="12" spans="1:13" s="128" customFormat="1" ht="20.100000000000001">
      <c r="A12" s="129"/>
      <c r="B12" s="124" t="s">
        <v>13</v>
      </c>
      <c r="C12" s="36" t="s">
        <v>14</v>
      </c>
      <c r="D12" s="34"/>
      <c r="E12" s="125" t="s">
        <v>10</v>
      </c>
      <c r="F12" s="130"/>
      <c r="G12" s="127"/>
    </row>
    <row r="13" spans="1:13" ht="20.100000000000001">
      <c r="A13" s="33"/>
      <c r="B13" s="124" t="s">
        <v>15</v>
      </c>
      <c r="C13" s="36" t="s">
        <v>16</v>
      </c>
      <c r="D13" s="34"/>
      <c r="E13" s="125" t="s">
        <v>10</v>
      </c>
      <c r="F13" s="34"/>
      <c r="G13" s="37"/>
    </row>
    <row r="14" spans="1:13" s="128" customFormat="1" ht="20.100000000000001">
      <c r="A14" s="129"/>
      <c r="B14" s="124" t="s">
        <v>17</v>
      </c>
      <c r="C14" s="36" t="s">
        <v>18</v>
      </c>
      <c r="D14" s="34"/>
      <c r="E14" s="125" t="s">
        <v>19</v>
      </c>
      <c r="F14" s="130"/>
      <c r="G14" s="37"/>
    </row>
    <row r="15" spans="1:13" s="128" customFormat="1" ht="20.100000000000001">
      <c r="A15" s="129"/>
      <c r="B15" s="124" t="s">
        <v>20</v>
      </c>
      <c r="C15" s="124" t="s">
        <v>21</v>
      </c>
      <c r="D15" s="34"/>
      <c r="E15" s="125" t="s">
        <v>19</v>
      </c>
      <c r="F15" s="130"/>
      <c r="G15" s="127"/>
    </row>
    <row r="16" spans="1:13" s="128" customFormat="1" ht="20.100000000000001">
      <c r="A16" s="129"/>
      <c r="B16" s="124" t="s">
        <v>22</v>
      </c>
      <c r="C16" s="124" t="s">
        <v>23</v>
      </c>
      <c r="D16" s="34"/>
      <c r="E16" s="125" t="s">
        <v>19</v>
      </c>
      <c r="F16" s="130"/>
      <c r="G16" s="127"/>
    </row>
    <row r="17" spans="1:7" s="128" customFormat="1" ht="20.100000000000001">
      <c r="A17" s="129"/>
      <c r="B17" s="124" t="s">
        <v>24</v>
      </c>
      <c r="C17" s="124" t="s">
        <v>25</v>
      </c>
      <c r="D17" s="34"/>
      <c r="E17" s="125" t="s">
        <v>19</v>
      </c>
      <c r="F17" s="130"/>
      <c r="G17" s="127"/>
    </row>
    <row r="18" spans="1:7" s="128" customFormat="1" ht="20.100000000000001">
      <c r="A18" s="129"/>
      <c r="B18" s="124" t="s">
        <v>26</v>
      </c>
      <c r="C18" s="124" t="s">
        <v>27</v>
      </c>
      <c r="D18" s="34"/>
      <c r="E18" s="125" t="s">
        <v>19</v>
      </c>
      <c r="F18" s="130"/>
      <c r="G18" s="127"/>
    </row>
    <row r="19" spans="1:7" ht="20.100000000000001">
      <c r="A19" s="33"/>
      <c r="B19" s="124" t="s">
        <v>28</v>
      </c>
      <c r="C19" s="124" t="s">
        <v>29</v>
      </c>
      <c r="D19" s="34"/>
      <c r="E19" s="125" t="s">
        <v>30</v>
      </c>
      <c r="F19" s="34"/>
      <c r="G19" s="37"/>
    </row>
    <row r="20" spans="1:7" ht="20.100000000000001">
      <c r="A20" s="33"/>
      <c r="B20" s="126"/>
      <c r="C20" s="126"/>
      <c r="D20" s="34"/>
      <c r="E20" s="34"/>
      <c r="F20" s="34"/>
      <c r="G20" s="35"/>
    </row>
    <row r="21" spans="1:7" ht="20.100000000000001">
      <c r="A21" s="33" t="s">
        <v>31</v>
      </c>
      <c r="B21" s="34" t="s">
        <v>32</v>
      </c>
      <c r="C21" s="34"/>
      <c r="D21" s="34"/>
      <c r="E21" s="34" t="s">
        <v>1</v>
      </c>
      <c r="F21" s="34"/>
      <c r="G21" s="35"/>
    </row>
    <row r="22" spans="1:7" ht="20.100000000000001">
      <c r="A22" s="38" t="s">
        <v>1</v>
      </c>
      <c r="B22" s="41" t="s">
        <v>8</v>
      </c>
      <c r="C22" s="124" t="s">
        <v>33</v>
      </c>
      <c r="D22" s="39"/>
      <c r="E22" s="125" t="s">
        <v>10</v>
      </c>
      <c r="F22" s="39"/>
      <c r="G22" s="37"/>
    </row>
    <row r="23" spans="1:7" ht="20.100000000000001">
      <c r="A23" s="38" t="s">
        <v>1</v>
      </c>
      <c r="B23" s="41" t="s">
        <v>11</v>
      </c>
      <c r="C23" s="124" t="s">
        <v>34</v>
      </c>
      <c r="D23" s="39"/>
      <c r="E23" s="125" t="s">
        <v>10</v>
      </c>
      <c r="F23" s="39"/>
      <c r="G23" s="37"/>
    </row>
    <row r="24" spans="1:7" ht="20.100000000000001">
      <c r="A24" s="38" t="s">
        <v>1</v>
      </c>
      <c r="B24" s="41" t="s">
        <v>13</v>
      </c>
      <c r="C24" s="124" t="s">
        <v>35</v>
      </c>
      <c r="D24" s="39" t="s">
        <v>1</v>
      </c>
      <c r="E24" s="125" t="s">
        <v>10</v>
      </c>
      <c r="F24" s="39" t="s">
        <v>1</v>
      </c>
      <c r="G24" s="37"/>
    </row>
    <row r="25" spans="1:7" s="128" customFormat="1" ht="20.100000000000001">
      <c r="A25" s="163" t="s">
        <v>1</v>
      </c>
      <c r="B25" s="164" t="s">
        <v>15</v>
      </c>
      <c r="C25" s="124" t="s">
        <v>36</v>
      </c>
      <c r="D25" s="165"/>
      <c r="E25" s="166" t="s">
        <v>10</v>
      </c>
      <c r="F25" s="165"/>
      <c r="G25" s="37"/>
    </row>
    <row r="26" spans="1:7" s="128" customFormat="1" ht="20.100000000000001">
      <c r="A26" s="163" t="s">
        <v>1</v>
      </c>
      <c r="B26" s="164" t="s">
        <v>17</v>
      </c>
      <c r="C26" s="124" t="s">
        <v>37</v>
      </c>
      <c r="D26" s="165"/>
      <c r="E26" s="166" t="s">
        <v>10</v>
      </c>
      <c r="F26" s="165"/>
      <c r="G26" s="37"/>
    </row>
    <row r="27" spans="1:7" ht="20.100000000000001">
      <c r="A27" s="38"/>
      <c r="B27" s="41" t="s">
        <v>20</v>
      </c>
      <c r="C27" s="124" t="s">
        <v>38</v>
      </c>
      <c r="D27" s="39"/>
      <c r="E27" s="166" t="s">
        <v>10</v>
      </c>
      <c r="F27" s="39"/>
      <c r="G27" s="37"/>
    </row>
    <row r="28" spans="1:7" ht="20.100000000000001">
      <c r="A28" s="38"/>
      <c r="B28" s="41" t="s">
        <v>22</v>
      </c>
      <c r="C28" s="124" t="s">
        <v>39</v>
      </c>
      <c r="D28" s="39"/>
      <c r="E28" s="125" t="s">
        <v>30</v>
      </c>
      <c r="F28" s="39"/>
      <c r="G28" s="37"/>
    </row>
    <row r="29" spans="1:7" ht="17.45">
      <c r="A29" s="38"/>
      <c r="B29" s="39"/>
      <c r="C29" s="39"/>
      <c r="D29" s="39"/>
      <c r="E29" s="39"/>
      <c r="F29" s="39"/>
      <c r="G29" s="40"/>
    </row>
    <row r="30" spans="1:7" ht="20.100000000000001">
      <c r="A30" s="33" t="s">
        <v>40</v>
      </c>
      <c r="B30" s="34" t="s">
        <v>41</v>
      </c>
      <c r="C30" s="39"/>
      <c r="D30" s="39" t="s">
        <v>1</v>
      </c>
      <c r="E30" s="39" t="s">
        <v>1</v>
      </c>
      <c r="F30" s="39" t="s">
        <v>1</v>
      </c>
      <c r="G30" s="40"/>
    </row>
    <row r="31" spans="1:7" ht="20.100000000000001">
      <c r="A31" s="38" t="s">
        <v>1</v>
      </c>
      <c r="B31" s="41" t="s">
        <v>8</v>
      </c>
      <c r="C31" s="124" t="s">
        <v>42</v>
      </c>
      <c r="D31" s="39"/>
      <c r="E31" s="125" t="s">
        <v>43</v>
      </c>
      <c r="F31" s="39"/>
      <c r="G31" s="37"/>
    </row>
    <row r="32" spans="1:7" ht="20.100000000000001">
      <c r="A32" s="38" t="s">
        <v>1</v>
      </c>
      <c r="B32" s="41" t="s">
        <v>44</v>
      </c>
      <c r="C32" s="124" t="s">
        <v>45</v>
      </c>
      <c r="D32" s="39"/>
      <c r="E32" s="125" t="s">
        <v>10</v>
      </c>
      <c r="F32" s="39"/>
      <c r="G32" s="37"/>
    </row>
    <row r="33" spans="1:7" ht="20.100000000000001">
      <c r="A33" s="38"/>
      <c r="B33" s="41" t="s">
        <v>13</v>
      </c>
      <c r="C33" s="124" t="s">
        <v>46</v>
      </c>
      <c r="D33" s="39"/>
      <c r="E33" s="125" t="s">
        <v>30</v>
      </c>
      <c r="F33" s="39"/>
      <c r="G33" s="37"/>
    </row>
    <row r="34" spans="1:7" ht="17.45">
      <c r="A34" s="38"/>
      <c r="B34" s="39"/>
      <c r="C34" s="39"/>
      <c r="D34" s="39"/>
      <c r="E34" s="39"/>
      <c r="F34" s="39"/>
      <c r="G34" s="40"/>
    </row>
    <row r="35" spans="1:7" ht="20.45">
      <c r="A35" s="33" t="s">
        <v>47</v>
      </c>
      <c r="B35" s="34" t="s">
        <v>48</v>
      </c>
      <c r="C35" s="39"/>
      <c r="D35" s="28" t="s">
        <v>1</v>
      </c>
      <c r="E35" s="28" t="s">
        <v>1</v>
      </c>
      <c r="F35" s="28" t="s">
        <v>1</v>
      </c>
      <c r="G35" s="29" t="s">
        <v>1</v>
      </c>
    </row>
    <row r="36" spans="1:7" ht="14.45">
      <c r="A36" s="19" t="s">
        <v>1</v>
      </c>
      <c r="B36" s="20" t="s">
        <v>1</v>
      </c>
      <c r="C36" s="20" t="s">
        <v>1</v>
      </c>
      <c r="D36" s="20" t="s">
        <v>1</v>
      </c>
      <c r="E36" s="20" t="s">
        <v>1</v>
      </c>
      <c r="F36" s="20" t="s">
        <v>1</v>
      </c>
      <c r="G36" s="21" t="s">
        <v>1</v>
      </c>
    </row>
    <row r="37" spans="1:7" ht="15" customHeight="1">
      <c r="A37" s="417" t="s">
        <v>1</v>
      </c>
      <c r="B37" s="251" t="s">
        <v>2</v>
      </c>
      <c r="C37" s="252"/>
      <c r="D37" s="252"/>
      <c r="E37" s="252"/>
      <c r="F37" s="252"/>
      <c r="G37" s="253"/>
    </row>
    <row r="38" spans="1:7">
      <c r="A38" s="418"/>
      <c r="B38" s="254"/>
      <c r="C38" s="255"/>
      <c r="D38" s="255"/>
      <c r="E38" s="255"/>
      <c r="F38" s="255"/>
      <c r="G38" s="256"/>
    </row>
  </sheetData>
  <mergeCells count="5">
    <mergeCell ref="A37:A38"/>
    <mergeCell ref="A1:G1"/>
    <mergeCell ref="A2:G2"/>
    <mergeCell ref="A3:G3"/>
    <mergeCell ref="B37:G38"/>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M49"/>
  <sheetViews>
    <sheetView showGridLines="0" topLeftCell="B1" zoomScale="103" zoomScaleNormal="70" workbookViewId="0">
      <pane ySplit="6" topLeftCell="A7" activePane="bottomLeft" state="frozen"/>
      <selection pane="bottomLeft" activeCell="K45" sqref="K45"/>
    </sheetView>
  </sheetViews>
  <sheetFormatPr defaultColWidth="8.85546875" defaultRowHeight="14.1"/>
  <cols>
    <col min="1" max="1" width="7.140625" customWidth="1"/>
    <col min="2" max="2" width="29.85546875" bestFit="1" customWidth="1"/>
    <col min="3" max="3" width="11" style="6" customWidth="1"/>
    <col min="4" max="4" width="9.85546875" style="6" customWidth="1"/>
    <col min="5" max="5" width="15.140625" style="6" bestFit="1" customWidth="1"/>
    <col min="6" max="6" width="14.85546875" style="6" bestFit="1" customWidth="1"/>
    <col min="7" max="7" width="14.42578125" style="6" bestFit="1" customWidth="1"/>
    <col min="8" max="8" width="10.7109375" style="6" bestFit="1" customWidth="1"/>
    <col min="9" max="10" width="9.85546875" style="6" customWidth="1"/>
    <col min="11" max="11" width="10" style="6" bestFit="1" customWidth="1"/>
    <col min="12" max="12" width="10" style="6" customWidth="1"/>
    <col min="13" max="13" width="13.85546875" style="6" customWidth="1"/>
  </cols>
  <sheetData>
    <row r="1" spans="1:13">
      <c r="A1" s="12" t="s">
        <v>49</v>
      </c>
      <c r="B1" s="7"/>
      <c r="C1" s="8"/>
      <c r="D1" s="8"/>
      <c r="E1" s="8"/>
      <c r="F1" s="8"/>
      <c r="G1" s="8"/>
      <c r="H1" s="8"/>
      <c r="I1" s="8"/>
      <c r="J1" s="8"/>
      <c r="K1" s="9"/>
      <c r="L1" s="9" t="s">
        <v>50</v>
      </c>
      <c r="M1" s="69" t="s">
        <v>51</v>
      </c>
    </row>
    <row r="2" spans="1:13" ht="4.5" customHeight="1">
      <c r="A2" s="56"/>
      <c r="B2" s="57"/>
      <c r="C2" s="58"/>
      <c r="D2" s="58"/>
      <c r="E2" s="58"/>
      <c r="F2" s="58"/>
      <c r="G2" s="58"/>
      <c r="H2" s="58"/>
      <c r="I2" s="58"/>
      <c r="J2" s="58"/>
      <c r="K2" s="58"/>
      <c r="L2" s="58"/>
      <c r="M2" s="58"/>
    </row>
    <row r="3" spans="1:13">
      <c r="A3" s="7"/>
      <c r="B3" s="7"/>
      <c r="C3" s="8"/>
      <c r="D3" s="8"/>
      <c r="E3" s="8"/>
      <c r="F3" s="8"/>
      <c r="G3" s="8"/>
      <c r="H3" s="8"/>
      <c r="I3" s="8"/>
      <c r="J3" s="8"/>
      <c r="K3" s="8"/>
      <c r="L3" s="8"/>
      <c r="M3" s="8"/>
    </row>
    <row r="4" spans="1:13" ht="23.1">
      <c r="A4" s="11" t="s">
        <v>9</v>
      </c>
      <c r="B4" s="7"/>
      <c r="C4" s="8"/>
      <c r="D4" s="8"/>
      <c r="E4" s="8"/>
      <c r="F4" s="8"/>
      <c r="G4" s="8"/>
      <c r="H4" s="8"/>
      <c r="I4" s="8"/>
      <c r="J4" s="8"/>
      <c r="K4" s="8"/>
      <c r="L4" s="8"/>
      <c r="M4" s="8"/>
    </row>
    <row r="5" spans="1:13" ht="17.45">
      <c r="A5" s="13"/>
      <c r="B5" s="7"/>
      <c r="C5" s="8"/>
      <c r="D5" s="8"/>
      <c r="E5" s="8"/>
      <c r="F5" s="8"/>
      <c r="G5" s="8"/>
      <c r="H5" s="8"/>
      <c r="I5" s="8"/>
      <c r="J5" s="8"/>
      <c r="K5" s="8"/>
      <c r="L5" s="8"/>
      <c r="M5" s="8"/>
    </row>
    <row r="6" spans="1:13">
      <c r="A6" s="7" t="s">
        <v>52</v>
      </c>
      <c r="B6" s="7"/>
      <c r="C6" s="8"/>
      <c r="D6" s="8"/>
      <c r="E6" s="8"/>
      <c r="F6" s="8"/>
      <c r="G6" s="8"/>
      <c r="H6" s="8"/>
      <c r="I6" s="8"/>
      <c r="J6" s="8"/>
      <c r="K6" s="8"/>
      <c r="L6" s="8"/>
      <c r="M6" s="8"/>
    </row>
    <row r="7" spans="1:13" ht="14.45" customHeight="1">
      <c r="A7" s="229" t="s">
        <v>53</v>
      </c>
      <c r="B7" s="235" t="s">
        <v>54</v>
      </c>
      <c r="C7" s="237" t="s">
        <v>55</v>
      </c>
      <c r="D7" s="237"/>
      <c r="E7" s="237"/>
      <c r="F7" s="237"/>
      <c r="G7" s="237"/>
      <c r="H7" s="237"/>
      <c r="I7" s="237"/>
      <c r="J7" s="237"/>
      <c r="K7" s="237"/>
      <c r="L7" s="237"/>
      <c r="M7" s="237"/>
    </row>
    <row r="8" spans="1:13" ht="43.5">
      <c r="A8" s="230"/>
      <c r="B8" s="236"/>
      <c r="C8" s="16" t="s">
        <v>56</v>
      </c>
      <c r="D8" s="15" t="s">
        <v>57</v>
      </c>
      <c r="E8" s="15" t="s">
        <v>58</v>
      </c>
      <c r="F8" s="15" t="s">
        <v>59</v>
      </c>
      <c r="G8" s="15" t="s">
        <v>60</v>
      </c>
      <c r="H8" s="15" t="s">
        <v>61</v>
      </c>
      <c r="I8" s="15" t="s">
        <v>62</v>
      </c>
      <c r="J8" s="15" t="s">
        <v>63</v>
      </c>
      <c r="K8" s="15" t="s">
        <v>64</v>
      </c>
      <c r="L8" s="15" t="s">
        <v>65</v>
      </c>
      <c r="M8" s="15" t="s">
        <v>66</v>
      </c>
    </row>
    <row r="9" spans="1:13" ht="14.45">
      <c r="A9" s="1">
        <v>1</v>
      </c>
      <c r="B9" s="2" t="s">
        <v>67</v>
      </c>
      <c r="C9" s="2">
        <v>5</v>
      </c>
      <c r="D9" s="2">
        <v>0</v>
      </c>
      <c r="E9" s="2">
        <v>1</v>
      </c>
      <c r="F9" s="2">
        <v>0</v>
      </c>
      <c r="G9" s="2">
        <v>0</v>
      </c>
      <c r="H9" s="2">
        <v>1</v>
      </c>
      <c r="I9" s="2">
        <v>4</v>
      </c>
      <c r="J9" s="2">
        <v>2</v>
      </c>
      <c r="K9" s="2">
        <v>1</v>
      </c>
      <c r="L9" s="2">
        <v>3</v>
      </c>
      <c r="M9" s="2">
        <v>4</v>
      </c>
    </row>
    <row r="10" spans="1:13" ht="14.45">
      <c r="A10" s="3">
        <v>2</v>
      </c>
      <c r="B10" s="4" t="s">
        <v>68</v>
      </c>
      <c r="C10" s="4">
        <v>108</v>
      </c>
      <c r="D10" s="4">
        <v>24</v>
      </c>
      <c r="E10" s="4">
        <v>0</v>
      </c>
      <c r="F10" s="4">
        <v>0</v>
      </c>
      <c r="G10" s="4">
        <v>0</v>
      </c>
      <c r="H10" s="4">
        <v>4</v>
      </c>
      <c r="I10" s="4">
        <v>1</v>
      </c>
      <c r="J10" s="4">
        <v>1</v>
      </c>
      <c r="K10" s="4">
        <v>45</v>
      </c>
      <c r="L10" s="4">
        <v>2</v>
      </c>
      <c r="M10" s="4">
        <v>19</v>
      </c>
    </row>
    <row r="11" spans="1:13" ht="14.45">
      <c r="A11" s="1">
        <v>3</v>
      </c>
      <c r="B11" s="2" t="s">
        <v>69</v>
      </c>
      <c r="C11" s="2">
        <v>4</v>
      </c>
      <c r="D11" s="2">
        <v>1</v>
      </c>
      <c r="E11" s="2">
        <v>0</v>
      </c>
      <c r="F11" s="2">
        <v>0</v>
      </c>
      <c r="G11" s="2">
        <v>0</v>
      </c>
      <c r="H11" s="2">
        <v>0</v>
      </c>
      <c r="I11" s="2">
        <v>1</v>
      </c>
      <c r="J11" s="2">
        <v>0</v>
      </c>
      <c r="K11" s="2">
        <v>0</v>
      </c>
      <c r="L11" s="2">
        <v>0</v>
      </c>
      <c r="M11" s="2">
        <v>5</v>
      </c>
    </row>
    <row r="12" spans="1:13" ht="14.45">
      <c r="A12" s="3">
        <v>4</v>
      </c>
      <c r="B12" s="4" t="s">
        <v>70</v>
      </c>
      <c r="C12" s="4">
        <v>13</v>
      </c>
      <c r="D12" s="4">
        <v>0</v>
      </c>
      <c r="E12" s="4">
        <v>0</v>
      </c>
      <c r="F12" s="4">
        <v>1</v>
      </c>
      <c r="G12" s="4">
        <v>0</v>
      </c>
      <c r="H12" s="4">
        <v>3</v>
      </c>
      <c r="I12" s="4">
        <v>2</v>
      </c>
      <c r="J12" s="4">
        <v>0</v>
      </c>
      <c r="K12" s="4">
        <v>5</v>
      </c>
      <c r="L12" s="4">
        <v>2</v>
      </c>
      <c r="M12" s="4">
        <v>8</v>
      </c>
    </row>
    <row r="13" spans="1:13" ht="14.45">
      <c r="A13" s="1">
        <v>5</v>
      </c>
      <c r="B13" s="2" t="s">
        <v>71</v>
      </c>
      <c r="C13" s="2">
        <v>3</v>
      </c>
      <c r="D13" s="2">
        <v>1</v>
      </c>
      <c r="E13" s="2">
        <v>0</v>
      </c>
      <c r="F13" s="2">
        <v>0</v>
      </c>
      <c r="G13" s="2">
        <v>0</v>
      </c>
      <c r="H13" s="2">
        <v>1</v>
      </c>
      <c r="I13" s="2">
        <v>3</v>
      </c>
      <c r="J13" s="2">
        <v>0</v>
      </c>
      <c r="K13" s="2">
        <v>1</v>
      </c>
      <c r="L13" s="2">
        <v>0</v>
      </c>
      <c r="M13" s="2">
        <v>2</v>
      </c>
    </row>
    <row r="14" spans="1:13" ht="14.45">
      <c r="A14" s="3">
        <v>6</v>
      </c>
      <c r="B14" s="4" t="s">
        <v>72</v>
      </c>
      <c r="C14" s="4">
        <v>0</v>
      </c>
      <c r="D14" s="4">
        <v>1</v>
      </c>
      <c r="E14" s="4">
        <v>0</v>
      </c>
      <c r="F14" s="4">
        <v>0</v>
      </c>
      <c r="G14" s="4">
        <v>0</v>
      </c>
      <c r="H14" s="4">
        <v>1</v>
      </c>
      <c r="I14" s="4">
        <v>0</v>
      </c>
      <c r="J14" s="4">
        <v>0</v>
      </c>
      <c r="K14" s="4">
        <v>2</v>
      </c>
      <c r="L14" s="4">
        <v>0</v>
      </c>
      <c r="M14" s="4">
        <v>4</v>
      </c>
    </row>
    <row r="15" spans="1:13" ht="14.45">
      <c r="A15" s="1">
        <v>7</v>
      </c>
      <c r="B15" s="2" t="s">
        <v>73</v>
      </c>
      <c r="C15" s="2">
        <v>9</v>
      </c>
      <c r="D15" s="2">
        <v>3</v>
      </c>
      <c r="E15" s="2">
        <v>0</v>
      </c>
      <c r="F15" s="2">
        <v>0</v>
      </c>
      <c r="G15" s="2">
        <v>0</v>
      </c>
      <c r="H15" s="2">
        <v>3</v>
      </c>
      <c r="I15" s="2">
        <v>7</v>
      </c>
      <c r="J15" s="2">
        <v>1</v>
      </c>
      <c r="K15" s="2">
        <v>2</v>
      </c>
      <c r="L15" s="2">
        <v>3</v>
      </c>
      <c r="M15" s="2">
        <v>1</v>
      </c>
    </row>
    <row r="16" spans="1:13" ht="14.45">
      <c r="A16" s="3">
        <v>8</v>
      </c>
      <c r="B16" s="4" t="s">
        <v>74</v>
      </c>
      <c r="C16" s="4">
        <v>4</v>
      </c>
      <c r="D16" s="4">
        <v>1</v>
      </c>
      <c r="E16" s="4">
        <v>0</v>
      </c>
      <c r="F16" s="4">
        <v>0</v>
      </c>
      <c r="G16" s="4">
        <v>0</v>
      </c>
      <c r="H16" s="4">
        <v>0</v>
      </c>
      <c r="I16" s="4">
        <v>0</v>
      </c>
      <c r="J16" s="4">
        <v>0</v>
      </c>
      <c r="K16" s="4">
        <v>2</v>
      </c>
      <c r="L16" s="4">
        <v>2</v>
      </c>
      <c r="M16" s="4">
        <v>2</v>
      </c>
    </row>
    <row r="17" spans="1:13" ht="14.45">
      <c r="A17" s="1">
        <v>9</v>
      </c>
      <c r="B17" s="2" t="s">
        <v>75</v>
      </c>
      <c r="C17" s="2">
        <v>5</v>
      </c>
      <c r="D17" s="2">
        <v>2</v>
      </c>
      <c r="E17" s="2">
        <v>1</v>
      </c>
      <c r="F17" s="2">
        <v>0</v>
      </c>
      <c r="G17" s="2">
        <v>0</v>
      </c>
      <c r="H17" s="2">
        <v>0</v>
      </c>
      <c r="I17" s="2">
        <v>2</v>
      </c>
      <c r="J17" s="2">
        <v>0</v>
      </c>
      <c r="K17" s="2">
        <v>0</v>
      </c>
      <c r="L17" s="2">
        <v>3</v>
      </c>
      <c r="M17" s="2">
        <v>5</v>
      </c>
    </row>
    <row r="18" spans="1:13" ht="14.45">
      <c r="A18" s="3">
        <v>10</v>
      </c>
      <c r="B18" s="4" t="s">
        <v>76</v>
      </c>
      <c r="C18" s="4">
        <v>11</v>
      </c>
      <c r="D18" s="4">
        <v>3</v>
      </c>
      <c r="E18" s="4">
        <v>0</v>
      </c>
      <c r="F18" s="4">
        <v>0</v>
      </c>
      <c r="G18" s="4">
        <v>0</v>
      </c>
      <c r="H18" s="4">
        <v>1</v>
      </c>
      <c r="I18" s="4">
        <v>3</v>
      </c>
      <c r="J18" s="4">
        <v>0</v>
      </c>
      <c r="K18" s="4">
        <v>2</v>
      </c>
      <c r="L18" s="4">
        <v>1</v>
      </c>
      <c r="M18" s="4">
        <v>14</v>
      </c>
    </row>
    <row r="19" spans="1:13" ht="14.45">
      <c r="A19" s="1">
        <v>11</v>
      </c>
      <c r="B19" s="2" t="s">
        <v>77</v>
      </c>
      <c r="C19" s="2">
        <v>17</v>
      </c>
      <c r="D19" s="2">
        <v>0</v>
      </c>
      <c r="E19" s="2">
        <v>0</v>
      </c>
      <c r="F19" s="2">
        <v>0</v>
      </c>
      <c r="G19" s="2">
        <v>0</v>
      </c>
      <c r="H19" s="2">
        <v>2</v>
      </c>
      <c r="I19" s="2">
        <v>0</v>
      </c>
      <c r="J19" s="2">
        <v>0</v>
      </c>
      <c r="K19" s="2">
        <v>1</v>
      </c>
      <c r="L19" s="2">
        <v>3</v>
      </c>
      <c r="M19" s="2">
        <v>17</v>
      </c>
    </row>
    <row r="20" spans="1:13" ht="14.45">
      <c r="A20" s="3">
        <v>12</v>
      </c>
      <c r="B20" s="4" t="s">
        <v>78</v>
      </c>
      <c r="C20" s="4">
        <v>384</v>
      </c>
      <c r="D20" s="4">
        <v>51</v>
      </c>
      <c r="E20" s="4">
        <v>10</v>
      </c>
      <c r="F20" s="4">
        <v>3</v>
      </c>
      <c r="G20" s="4">
        <v>0</v>
      </c>
      <c r="H20" s="4">
        <v>2</v>
      </c>
      <c r="I20" s="4">
        <v>292</v>
      </c>
      <c r="J20" s="4">
        <v>8</v>
      </c>
      <c r="K20" s="4">
        <v>47</v>
      </c>
      <c r="L20" s="4">
        <v>12</v>
      </c>
      <c r="M20" s="4">
        <v>0</v>
      </c>
    </row>
    <row r="21" spans="1:13" ht="14.45">
      <c r="A21" s="1">
        <v>13</v>
      </c>
      <c r="B21" s="2" t="s">
        <v>79</v>
      </c>
      <c r="C21" s="2">
        <v>39</v>
      </c>
      <c r="D21" s="2">
        <v>11</v>
      </c>
      <c r="E21" s="2">
        <v>0</v>
      </c>
      <c r="F21" s="2">
        <v>1</v>
      </c>
      <c r="G21" s="2">
        <v>0</v>
      </c>
      <c r="H21" s="2">
        <v>12</v>
      </c>
      <c r="I21" s="2">
        <v>7</v>
      </c>
      <c r="J21" s="2">
        <v>4</v>
      </c>
      <c r="K21" s="2">
        <v>9</v>
      </c>
      <c r="L21" s="2">
        <v>12</v>
      </c>
      <c r="M21" s="2">
        <v>46</v>
      </c>
    </row>
    <row r="22" spans="1:13" ht="14.45">
      <c r="A22" s="3">
        <v>14</v>
      </c>
      <c r="B22" s="4" t="s">
        <v>80</v>
      </c>
      <c r="C22" s="4">
        <v>65</v>
      </c>
      <c r="D22" s="4">
        <v>23</v>
      </c>
      <c r="E22" s="4">
        <v>2</v>
      </c>
      <c r="F22" s="4">
        <v>0</v>
      </c>
      <c r="G22" s="4">
        <v>2</v>
      </c>
      <c r="H22" s="4">
        <v>6</v>
      </c>
      <c r="I22" s="4">
        <v>21</v>
      </c>
      <c r="J22" s="4">
        <v>1</v>
      </c>
      <c r="K22" s="4">
        <v>9</v>
      </c>
      <c r="L22" s="4">
        <v>10</v>
      </c>
      <c r="M22" s="4">
        <v>41</v>
      </c>
    </row>
    <row r="23" spans="1:13" ht="14.45">
      <c r="A23" s="1">
        <v>15</v>
      </c>
      <c r="B23" s="2" t="s">
        <v>81</v>
      </c>
      <c r="C23" s="2">
        <v>9</v>
      </c>
      <c r="D23" s="2">
        <v>11</v>
      </c>
      <c r="E23" s="2">
        <v>0</v>
      </c>
      <c r="F23" s="2">
        <v>0</v>
      </c>
      <c r="G23" s="2">
        <v>0</v>
      </c>
      <c r="H23" s="2">
        <v>0</v>
      </c>
      <c r="I23" s="2">
        <v>16</v>
      </c>
      <c r="J23" s="2">
        <v>0</v>
      </c>
      <c r="K23" s="2">
        <v>2</v>
      </c>
      <c r="L23" s="2">
        <v>3</v>
      </c>
      <c r="M23" s="2">
        <v>15</v>
      </c>
    </row>
    <row r="24" spans="1:13" ht="14.45">
      <c r="A24" s="3">
        <v>16</v>
      </c>
      <c r="B24" s="4" t="s">
        <v>82</v>
      </c>
      <c r="C24" s="4">
        <v>10</v>
      </c>
      <c r="D24" s="4">
        <v>2</v>
      </c>
      <c r="E24" s="4">
        <v>0</v>
      </c>
      <c r="F24" s="4">
        <v>0</v>
      </c>
      <c r="G24" s="4">
        <v>0</v>
      </c>
      <c r="H24" s="4">
        <v>2</v>
      </c>
      <c r="I24" s="4">
        <v>1</v>
      </c>
      <c r="J24" s="4">
        <v>0</v>
      </c>
      <c r="K24" s="4">
        <v>0</v>
      </c>
      <c r="L24" s="4">
        <v>2</v>
      </c>
      <c r="M24" s="4">
        <v>13</v>
      </c>
    </row>
    <row r="25" spans="1:13" ht="14.45">
      <c r="A25" s="1">
        <v>17</v>
      </c>
      <c r="B25" s="2" t="s">
        <v>83</v>
      </c>
      <c r="C25" s="2">
        <v>27</v>
      </c>
      <c r="D25" s="2">
        <v>1</v>
      </c>
      <c r="E25" s="2">
        <v>1</v>
      </c>
      <c r="F25" s="2">
        <v>0</v>
      </c>
      <c r="G25" s="2">
        <v>0</v>
      </c>
      <c r="H25" s="2">
        <v>3</v>
      </c>
      <c r="I25" s="2">
        <v>1</v>
      </c>
      <c r="J25" s="2">
        <v>1</v>
      </c>
      <c r="K25" s="2">
        <v>3</v>
      </c>
      <c r="L25" s="2">
        <v>2</v>
      </c>
      <c r="M25" s="2">
        <v>4</v>
      </c>
    </row>
    <row r="26" spans="1:13" ht="14.45">
      <c r="A26" s="3">
        <v>18</v>
      </c>
      <c r="B26" s="4" t="s">
        <v>84</v>
      </c>
      <c r="C26" s="4">
        <v>2</v>
      </c>
      <c r="D26" s="4">
        <v>0</v>
      </c>
      <c r="E26" s="4">
        <v>0</v>
      </c>
      <c r="F26" s="4">
        <v>0</v>
      </c>
      <c r="G26" s="4">
        <v>0</v>
      </c>
      <c r="H26" s="4">
        <v>0</v>
      </c>
      <c r="I26" s="4">
        <v>3</v>
      </c>
      <c r="J26" s="4">
        <v>1</v>
      </c>
      <c r="K26" s="4">
        <v>1</v>
      </c>
      <c r="L26" s="4">
        <v>6</v>
      </c>
      <c r="M26" s="4">
        <v>2</v>
      </c>
    </row>
    <row r="27" spans="1:13" ht="14.45">
      <c r="A27" s="1">
        <v>19</v>
      </c>
      <c r="B27" s="2" t="s">
        <v>85</v>
      </c>
      <c r="C27" s="2">
        <v>5</v>
      </c>
      <c r="D27" s="2">
        <v>1</v>
      </c>
      <c r="E27" s="2">
        <v>0</v>
      </c>
      <c r="F27" s="2">
        <v>0</v>
      </c>
      <c r="G27" s="2">
        <v>2</v>
      </c>
      <c r="H27" s="2">
        <v>0</v>
      </c>
      <c r="I27" s="2">
        <v>9</v>
      </c>
      <c r="J27" s="2">
        <v>0</v>
      </c>
      <c r="K27" s="2">
        <v>2</v>
      </c>
      <c r="L27" s="2">
        <v>1</v>
      </c>
      <c r="M27" s="2">
        <v>5</v>
      </c>
    </row>
    <row r="28" spans="1:13" ht="14.45">
      <c r="A28" s="3">
        <v>20</v>
      </c>
      <c r="B28" s="4" t="s">
        <v>86</v>
      </c>
      <c r="C28" s="4">
        <v>4</v>
      </c>
      <c r="D28" s="4">
        <v>2</v>
      </c>
      <c r="E28" s="4">
        <v>0</v>
      </c>
      <c r="F28" s="4">
        <v>0</v>
      </c>
      <c r="G28" s="4">
        <v>0</v>
      </c>
      <c r="H28" s="4">
        <v>3</v>
      </c>
      <c r="I28" s="4">
        <v>0</v>
      </c>
      <c r="J28" s="4">
        <v>1</v>
      </c>
      <c r="K28" s="4">
        <v>6</v>
      </c>
      <c r="L28" s="4">
        <v>0</v>
      </c>
      <c r="M28" s="4">
        <v>10</v>
      </c>
    </row>
    <row r="29" spans="1:13" ht="14.45">
      <c r="A29" s="1">
        <v>21</v>
      </c>
      <c r="B29" s="2" t="s">
        <v>87</v>
      </c>
      <c r="C29" s="2">
        <v>1</v>
      </c>
      <c r="D29" s="2">
        <v>0</v>
      </c>
      <c r="E29" s="2">
        <v>0</v>
      </c>
      <c r="F29" s="2">
        <v>0</v>
      </c>
      <c r="G29" s="2">
        <v>0</v>
      </c>
      <c r="H29" s="2">
        <v>0</v>
      </c>
      <c r="I29" s="2">
        <v>0</v>
      </c>
      <c r="J29" s="2">
        <v>0</v>
      </c>
      <c r="K29" s="2">
        <v>1</v>
      </c>
      <c r="L29" s="2">
        <v>0</v>
      </c>
      <c r="M29" s="2">
        <v>18</v>
      </c>
    </row>
    <row r="30" spans="1:13" ht="14.45">
      <c r="A30" s="3">
        <v>22</v>
      </c>
      <c r="B30" s="4" t="s">
        <v>88</v>
      </c>
      <c r="C30" s="4">
        <v>4</v>
      </c>
      <c r="D30" s="4">
        <v>20</v>
      </c>
      <c r="E30" s="4">
        <v>1</v>
      </c>
      <c r="F30" s="4">
        <v>0</v>
      </c>
      <c r="G30" s="4">
        <v>0</v>
      </c>
      <c r="H30" s="4">
        <v>0</v>
      </c>
      <c r="I30" s="4">
        <v>3</v>
      </c>
      <c r="J30" s="4">
        <v>0</v>
      </c>
      <c r="K30" s="4">
        <v>28</v>
      </c>
      <c r="L30" s="4">
        <v>2</v>
      </c>
      <c r="M30" s="4">
        <v>8</v>
      </c>
    </row>
    <row r="31" spans="1:13" ht="14.45">
      <c r="A31" s="1">
        <v>23</v>
      </c>
      <c r="B31" s="2" t="s">
        <v>89</v>
      </c>
      <c r="C31" s="2">
        <v>6</v>
      </c>
      <c r="D31" s="2">
        <v>0</v>
      </c>
      <c r="E31" s="2">
        <v>0</v>
      </c>
      <c r="F31" s="2">
        <v>0</v>
      </c>
      <c r="G31" s="2">
        <v>0</v>
      </c>
      <c r="H31" s="2">
        <v>1</v>
      </c>
      <c r="I31" s="2">
        <v>3</v>
      </c>
      <c r="J31" s="2">
        <v>0</v>
      </c>
      <c r="K31" s="2">
        <v>2</v>
      </c>
      <c r="L31" s="2">
        <v>5</v>
      </c>
      <c r="M31" s="2">
        <v>1</v>
      </c>
    </row>
    <row r="32" spans="1:13" ht="14.45">
      <c r="A32" s="3">
        <v>24</v>
      </c>
      <c r="B32" s="4" t="s">
        <v>90</v>
      </c>
      <c r="C32" s="4">
        <v>1</v>
      </c>
      <c r="D32" s="4">
        <v>0</v>
      </c>
      <c r="E32" s="4">
        <v>2</v>
      </c>
      <c r="F32" s="4">
        <v>0</v>
      </c>
      <c r="G32" s="4">
        <v>0</v>
      </c>
      <c r="H32" s="4">
        <v>0</v>
      </c>
      <c r="I32" s="4">
        <v>0</v>
      </c>
      <c r="J32" s="4">
        <v>0</v>
      </c>
      <c r="K32" s="4">
        <v>0</v>
      </c>
      <c r="L32" s="4">
        <v>1</v>
      </c>
      <c r="M32" s="4">
        <v>0</v>
      </c>
    </row>
    <row r="33" spans="1:13" ht="14.45">
      <c r="A33" s="1">
        <v>25</v>
      </c>
      <c r="B33" s="2" t="s">
        <v>91</v>
      </c>
      <c r="C33" s="2">
        <v>2</v>
      </c>
      <c r="D33" s="2">
        <v>0</v>
      </c>
      <c r="E33" s="2">
        <v>0</v>
      </c>
      <c r="F33" s="2">
        <v>0</v>
      </c>
      <c r="G33" s="2">
        <v>0</v>
      </c>
      <c r="H33" s="2">
        <v>0</v>
      </c>
      <c r="I33" s="2">
        <v>0</v>
      </c>
      <c r="J33" s="2">
        <v>0</v>
      </c>
      <c r="K33" s="2">
        <v>0</v>
      </c>
      <c r="L33" s="2">
        <v>0</v>
      </c>
      <c r="M33" s="2">
        <v>0</v>
      </c>
    </row>
    <row r="34" spans="1:13" ht="14.45">
      <c r="A34" s="3">
        <v>26</v>
      </c>
      <c r="B34" s="4" t="s">
        <v>92</v>
      </c>
      <c r="C34" s="4">
        <v>31</v>
      </c>
      <c r="D34" s="4">
        <v>7</v>
      </c>
      <c r="E34" s="4">
        <v>3</v>
      </c>
      <c r="F34" s="4">
        <v>0</v>
      </c>
      <c r="G34" s="4">
        <v>0</v>
      </c>
      <c r="H34" s="4">
        <v>5</v>
      </c>
      <c r="I34" s="4">
        <v>6</v>
      </c>
      <c r="J34" s="4">
        <v>3</v>
      </c>
      <c r="K34" s="4">
        <v>1</v>
      </c>
      <c r="L34" s="4">
        <v>2</v>
      </c>
      <c r="M34" s="4">
        <v>92</v>
      </c>
    </row>
    <row r="35" spans="1:13" ht="14.45">
      <c r="A35" s="1">
        <v>27</v>
      </c>
      <c r="B35" s="2" t="s">
        <v>93</v>
      </c>
      <c r="C35" s="2">
        <v>1</v>
      </c>
      <c r="D35" s="2">
        <v>4</v>
      </c>
      <c r="E35" s="2">
        <v>0</v>
      </c>
      <c r="F35" s="2">
        <v>0</v>
      </c>
      <c r="G35" s="2">
        <v>0</v>
      </c>
      <c r="H35" s="2">
        <v>0</v>
      </c>
      <c r="I35" s="2">
        <v>1</v>
      </c>
      <c r="J35" s="2">
        <v>0</v>
      </c>
      <c r="K35" s="2">
        <v>1</v>
      </c>
      <c r="L35" s="2">
        <v>0</v>
      </c>
      <c r="M35" s="2">
        <v>5</v>
      </c>
    </row>
    <row r="36" spans="1:13" ht="14.45">
      <c r="A36" s="3">
        <v>28</v>
      </c>
      <c r="B36" s="4" t="s">
        <v>94</v>
      </c>
      <c r="C36" s="4">
        <v>14</v>
      </c>
      <c r="D36" s="4">
        <v>5</v>
      </c>
      <c r="E36" s="4">
        <v>2</v>
      </c>
      <c r="F36" s="4">
        <v>1</v>
      </c>
      <c r="G36" s="4">
        <v>0</v>
      </c>
      <c r="H36" s="4">
        <v>0</v>
      </c>
      <c r="I36" s="4">
        <v>7</v>
      </c>
      <c r="J36" s="4">
        <v>2</v>
      </c>
      <c r="K36" s="4">
        <v>2</v>
      </c>
      <c r="L36" s="4">
        <v>4</v>
      </c>
      <c r="M36" s="4">
        <v>18</v>
      </c>
    </row>
    <row r="37" spans="1:13" ht="14.45">
      <c r="A37" s="1">
        <v>29</v>
      </c>
      <c r="B37" s="2" t="s">
        <v>95</v>
      </c>
      <c r="C37" s="2">
        <v>5</v>
      </c>
      <c r="D37" s="2">
        <v>2</v>
      </c>
      <c r="E37" s="2">
        <v>2</v>
      </c>
      <c r="F37" s="2">
        <v>0</v>
      </c>
      <c r="G37" s="2">
        <v>0</v>
      </c>
      <c r="H37" s="2">
        <v>0</v>
      </c>
      <c r="I37" s="2">
        <v>1</v>
      </c>
      <c r="J37" s="2">
        <v>0</v>
      </c>
      <c r="K37" s="2">
        <v>2</v>
      </c>
      <c r="L37" s="2">
        <v>0</v>
      </c>
      <c r="M37" s="2">
        <v>4</v>
      </c>
    </row>
    <row r="38" spans="1:13" ht="14.45">
      <c r="A38" s="3">
        <v>30</v>
      </c>
      <c r="B38" s="4" t="s">
        <v>96</v>
      </c>
      <c r="C38" s="4">
        <v>0</v>
      </c>
      <c r="D38" s="4">
        <v>0</v>
      </c>
      <c r="E38" s="4">
        <v>0</v>
      </c>
      <c r="F38" s="4">
        <v>0</v>
      </c>
      <c r="G38" s="4">
        <v>0</v>
      </c>
      <c r="H38" s="4">
        <v>0</v>
      </c>
      <c r="I38" s="4">
        <v>0</v>
      </c>
      <c r="J38" s="4">
        <v>0</v>
      </c>
      <c r="K38" s="4">
        <v>0</v>
      </c>
      <c r="L38" s="4">
        <v>0</v>
      </c>
      <c r="M38" s="4">
        <v>2</v>
      </c>
    </row>
    <row r="39" spans="1:13" ht="14.45">
      <c r="A39" s="1">
        <v>31</v>
      </c>
      <c r="B39" s="2" t="s">
        <v>97</v>
      </c>
      <c r="C39" s="2">
        <v>7</v>
      </c>
      <c r="D39" s="2">
        <v>2</v>
      </c>
      <c r="E39" s="2">
        <v>2</v>
      </c>
      <c r="F39" s="2">
        <v>0</v>
      </c>
      <c r="G39" s="2">
        <v>2</v>
      </c>
      <c r="H39" s="2">
        <v>0</v>
      </c>
      <c r="I39" s="2">
        <v>1</v>
      </c>
      <c r="J39" s="2">
        <v>0</v>
      </c>
      <c r="K39" s="2">
        <v>3</v>
      </c>
      <c r="L39" s="2">
        <v>1</v>
      </c>
      <c r="M39" s="2">
        <v>41</v>
      </c>
    </row>
    <row r="40" spans="1:13" ht="14.45">
      <c r="A40" s="3">
        <v>32</v>
      </c>
      <c r="B40" s="4" t="s">
        <v>98</v>
      </c>
      <c r="C40" s="4">
        <v>0</v>
      </c>
      <c r="D40" s="4">
        <v>0</v>
      </c>
      <c r="E40" s="4">
        <v>0</v>
      </c>
      <c r="F40" s="4">
        <v>0</v>
      </c>
      <c r="G40" s="4">
        <v>0</v>
      </c>
      <c r="H40" s="4">
        <v>2</v>
      </c>
      <c r="I40" s="4">
        <v>0</v>
      </c>
      <c r="J40" s="4">
        <v>1</v>
      </c>
      <c r="K40" s="4">
        <v>0</v>
      </c>
      <c r="L40" s="4">
        <v>1</v>
      </c>
      <c r="M40" s="4">
        <v>3</v>
      </c>
    </row>
    <row r="41" spans="1:13" ht="14.45">
      <c r="A41" s="1">
        <v>33</v>
      </c>
      <c r="B41" s="2" t="s">
        <v>99</v>
      </c>
      <c r="C41" s="2">
        <v>9</v>
      </c>
      <c r="D41" s="2">
        <v>0</v>
      </c>
      <c r="E41" s="2">
        <v>3</v>
      </c>
      <c r="F41" s="2">
        <v>0</v>
      </c>
      <c r="G41" s="2">
        <v>0</v>
      </c>
      <c r="H41" s="2">
        <v>0</v>
      </c>
      <c r="I41" s="2">
        <v>0</v>
      </c>
      <c r="J41" s="2">
        <v>0</v>
      </c>
      <c r="K41" s="2">
        <v>0</v>
      </c>
      <c r="L41" s="2">
        <v>0</v>
      </c>
      <c r="M41" s="2">
        <v>1</v>
      </c>
    </row>
    <row r="42" spans="1:13" ht="14.45">
      <c r="A42" s="3">
        <v>34</v>
      </c>
      <c r="B42" s="4" t="s">
        <v>100</v>
      </c>
      <c r="C42" s="4">
        <v>9</v>
      </c>
      <c r="D42" s="4">
        <v>3</v>
      </c>
      <c r="E42" s="4">
        <v>1</v>
      </c>
      <c r="F42" s="4">
        <v>0</v>
      </c>
      <c r="G42" s="4">
        <v>0</v>
      </c>
      <c r="H42" s="4">
        <v>0</v>
      </c>
      <c r="I42" s="4">
        <v>2</v>
      </c>
      <c r="J42" s="4">
        <v>0</v>
      </c>
      <c r="K42" s="4">
        <v>5</v>
      </c>
      <c r="L42" s="4">
        <v>1</v>
      </c>
      <c r="M42" s="4">
        <v>7</v>
      </c>
    </row>
    <row r="43" spans="1:13" ht="14.45">
      <c r="A43" s="1">
        <v>35</v>
      </c>
      <c r="B43" s="2" t="s">
        <v>101</v>
      </c>
      <c r="C43" s="2">
        <v>2</v>
      </c>
      <c r="D43" s="2">
        <v>0</v>
      </c>
      <c r="E43" s="2">
        <v>0</v>
      </c>
      <c r="F43" s="2">
        <v>0</v>
      </c>
      <c r="G43" s="2">
        <v>0</v>
      </c>
      <c r="H43" s="2">
        <v>0</v>
      </c>
      <c r="I43" s="2">
        <v>0</v>
      </c>
      <c r="J43" s="2">
        <v>0</v>
      </c>
      <c r="K43" s="2">
        <v>1</v>
      </c>
      <c r="L43" s="2">
        <v>1</v>
      </c>
      <c r="M43" s="2">
        <v>1</v>
      </c>
    </row>
    <row r="44" spans="1:13" ht="14.45">
      <c r="A44" s="3">
        <v>36</v>
      </c>
      <c r="B44" s="4" t="s">
        <v>102</v>
      </c>
      <c r="C44" s="4">
        <v>0</v>
      </c>
      <c r="D44" s="4">
        <v>0</v>
      </c>
      <c r="E44" s="4">
        <v>0</v>
      </c>
      <c r="F44" s="4">
        <v>0</v>
      </c>
      <c r="G44" s="4">
        <v>0</v>
      </c>
      <c r="H44" s="4">
        <v>0</v>
      </c>
      <c r="I44" s="4">
        <v>0</v>
      </c>
      <c r="J44" s="4">
        <v>0</v>
      </c>
      <c r="K44" s="4">
        <v>0</v>
      </c>
      <c r="L44" s="4">
        <v>0</v>
      </c>
      <c r="M44" s="4">
        <v>1</v>
      </c>
    </row>
    <row r="45" spans="1:13" ht="14.45">
      <c r="A45" s="1">
        <v>37</v>
      </c>
      <c r="B45" s="2" t="s">
        <v>103</v>
      </c>
      <c r="C45" s="2">
        <v>0</v>
      </c>
      <c r="D45" s="2">
        <v>0</v>
      </c>
      <c r="E45" s="2">
        <v>0</v>
      </c>
      <c r="F45" s="2">
        <v>0</v>
      </c>
      <c r="G45" s="2">
        <v>0</v>
      </c>
      <c r="H45" s="2">
        <v>0</v>
      </c>
      <c r="I45" s="2">
        <v>0</v>
      </c>
      <c r="J45" s="2">
        <v>0</v>
      </c>
      <c r="K45" s="2">
        <v>1</v>
      </c>
      <c r="L45" s="2">
        <v>0</v>
      </c>
      <c r="M45" s="2">
        <v>1</v>
      </c>
    </row>
    <row r="46" spans="1:13" ht="14.45">
      <c r="A46" s="3">
        <v>38</v>
      </c>
      <c r="B46" s="4" t="s">
        <v>104</v>
      </c>
      <c r="C46" s="4">
        <v>5</v>
      </c>
      <c r="D46" s="4">
        <v>2</v>
      </c>
      <c r="E46" s="4">
        <v>1</v>
      </c>
      <c r="F46" s="4">
        <v>0</v>
      </c>
      <c r="G46" s="4">
        <v>2</v>
      </c>
      <c r="H46" s="4">
        <v>1</v>
      </c>
      <c r="I46" s="4">
        <v>1</v>
      </c>
      <c r="J46" s="4">
        <v>0</v>
      </c>
      <c r="K46" s="4">
        <v>1</v>
      </c>
      <c r="L46" s="4">
        <v>0</v>
      </c>
      <c r="M46" s="4">
        <v>5</v>
      </c>
    </row>
    <row r="47" spans="1:13" ht="14.45">
      <c r="A47" s="1">
        <v>39</v>
      </c>
      <c r="B47" s="2" t="s">
        <v>105</v>
      </c>
      <c r="C47" s="2">
        <v>2</v>
      </c>
      <c r="D47" s="2">
        <v>0</v>
      </c>
      <c r="E47" s="2">
        <v>0</v>
      </c>
      <c r="F47" s="2">
        <v>0</v>
      </c>
      <c r="G47" s="2">
        <v>0</v>
      </c>
      <c r="H47" s="2">
        <v>0</v>
      </c>
      <c r="I47" s="2">
        <v>0</v>
      </c>
      <c r="J47" s="2">
        <v>0</v>
      </c>
      <c r="K47" s="2">
        <v>0</v>
      </c>
      <c r="L47" s="2">
        <v>0</v>
      </c>
      <c r="M47" s="2">
        <v>11</v>
      </c>
    </row>
    <row r="48" spans="1:13" ht="14.45">
      <c r="A48" s="3">
        <v>40</v>
      </c>
      <c r="B48" s="4" t="s">
        <v>106</v>
      </c>
      <c r="C48" s="4">
        <v>0</v>
      </c>
      <c r="D48" s="4">
        <v>0</v>
      </c>
      <c r="E48" s="4">
        <v>0</v>
      </c>
      <c r="F48" s="4">
        <v>0</v>
      </c>
      <c r="G48" s="4">
        <v>0</v>
      </c>
      <c r="H48" s="4">
        <v>0</v>
      </c>
      <c r="I48" s="4">
        <v>0</v>
      </c>
      <c r="J48" s="4">
        <v>0</v>
      </c>
      <c r="K48" s="4">
        <v>0</v>
      </c>
      <c r="L48" s="4">
        <v>0</v>
      </c>
      <c r="M48" s="4">
        <v>0</v>
      </c>
    </row>
    <row r="49" spans="1:13" ht="14.45">
      <c r="A49" s="257" t="s">
        <v>107</v>
      </c>
      <c r="B49" s="258"/>
      <c r="C49" s="186">
        <v>823</v>
      </c>
      <c r="D49" s="186">
        <v>183</v>
      </c>
      <c r="E49" s="186">
        <v>32</v>
      </c>
      <c r="F49" s="186">
        <v>6</v>
      </c>
      <c r="G49" s="186">
        <v>8</v>
      </c>
      <c r="H49" s="186">
        <v>53</v>
      </c>
      <c r="I49" s="186">
        <v>398</v>
      </c>
      <c r="J49" s="186">
        <v>26</v>
      </c>
      <c r="K49" s="186">
        <v>188</v>
      </c>
      <c r="L49" s="186">
        <v>85</v>
      </c>
      <c r="M49" s="186">
        <v>436</v>
      </c>
    </row>
  </sheetData>
  <mergeCells count="3">
    <mergeCell ref="C7:M7"/>
    <mergeCell ref="A49:B49"/>
    <mergeCell ref="B7:B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C0F84-A225-4743-AB3A-E5A64E9C1A04}">
  <sheetPr>
    <tabColor rgb="FFC00000"/>
  </sheetPr>
  <dimension ref="A1:K49"/>
  <sheetViews>
    <sheetView showGridLines="0" tabSelected="1" zoomScale="85" workbookViewId="0">
      <selection activeCell="I18" sqref="I18"/>
    </sheetView>
  </sheetViews>
  <sheetFormatPr defaultColWidth="8.85546875" defaultRowHeight="14.1"/>
  <cols>
    <col min="2" max="2" width="29.85546875" bestFit="1" customWidth="1"/>
    <col min="3" max="3" width="9.85546875" customWidth="1"/>
    <col min="4" max="4" width="10.85546875" customWidth="1"/>
    <col min="5" max="5" width="13.42578125" customWidth="1"/>
    <col min="6" max="6" width="12.42578125" customWidth="1"/>
    <col min="7" max="7" width="18.42578125" bestFit="1" customWidth="1"/>
    <col min="8" max="8" width="15" bestFit="1" customWidth="1"/>
    <col min="9" max="9" width="21" customWidth="1"/>
    <col min="10" max="10" width="23.7109375" customWidth="1"/>
    <col min="11" max="11" width="14.42578125" customWidth="1"/>
  </cols>
  <sheetData>
    <row r="1" spans="1:11">
      <c r="A1" s="12" t="s">
        <v>108</v>
      </c>
      <c r="B1" s="7"/>
      <c r="C1" s="8"/>
      <c r="D1" s="8"/>
      <c r="E1" s="8"/>
      <c r="F1" s="8"/>
      <c r="G1" s="8"/>
      <c r="H1" s="8"/>
      <c r="I1" s="8"/>
      <c r="J1" s="9" t="s">
        <v>50</v>
      </c>
      <c r="K1" s="69" t="s">
        <v>51</v>
      </c>
    </row>
    <row r="2" spans="1:11" ht="4.5" customHeight="1">
      <c r="A2" s="56"/>
      <c r="B2" s="57"/>
      <c r="C2" s="58"/>
      <c r="D2" s="58"/>
      <c r="E2" s="58"/>
      <c r="F2" s="58"/>
      <c r="G2" s="58"/>
      <c r="H2" s="58"/>
      <c r="I2" s="58"/>
      <c r="J2" s="58"/>
      <c r="K2" s="58"/>
    </row>
    <row r="3" spans="1:11">
      <c r="A3" s="7"/>
      <c r="B3" s="7"/>
      <c r="C3" s="8"/>
      <c r="D3" s="8"/>
      <c r="E3" s="8"/>
      <c r="F3" s="8"/>
      <c r="G3" s="8"/>
      <c r="H3" s="8"/>
      <c r="I3" s="8"/>
      <c r="J3" s="8"/>
      <c r="K3" s="8"/>
    </row>
    <row r="4" spans="1:11" ht="23.1">
      <c r="A4" s="11" t="s">
        <v>12</v>
      </c>
      <c r="B4" s="7"/>
      <c r="C4" s="8"/>
      <c r="D4" s="8"/>
      <c r="E4" s="8"/>
      <c r="F4" s="8"/>
      <c r="G4" s="8"/>
      <c r="H4" s="8"/>
      <c r="I4" s="8"/>
      <c r="J4" s="8"/>
      <c r="K4" s="8"/>
    </row>
    <row r="5" spans="1:11" ht="17.45">
      <c r="A5" s="13"/>
      <c r="B5" s="7"/>
      <c r="C5" s="8"/>
      <c r="D5" s="8"/>
      <c r="E5" s="8"/>
      <c r="F5" s="8"/>
      <c r="G5" s="8"/>
      <c r="H5" s="8"/>
      <c r="I5" s="8"/>
      <c r="J5" s="8"/>
      <c r="K5" s="8"/>
    </row>
    <row r="6" spans="1:11">
      <c r="A6" s="7" t="s">
        <v>109</v>
      </c>
      <c r="B6" s="7"/>
      <c r="C6" s="8"/>
      <c r="D6" s="8"/>
      <c r="E6" s="8"/>
      <c r="F6" s="8"/>
      <c r="G6" s="8"/>
      <c r="H6" s="8"/>
      <c r="I6" s="8"/>
      <c r="J6" s="8"/>
      <c r="K6" s="8"/>
    </row>
    <row r="7" spans="1:11" ht="14.45" customHeight="1">
      <c r="A7" s="233" t="s">
        <v>53</v>
      </c>
      <c r="B7" s="235" t="s">
        <v>110</v>
      </c>
      <c r="C7" s="237" t="s">
        <v>111</v>
      </c>
      <c r="D7" s="237"/>
      <c r="E7" s="237"/>
      <c r="F7" s="237"/>
      <c r="G7" s="237"/>
      <c r="H7" s="237"/>
      <c r="I7" s="237"/>
      <c r="J7" s="237"/>
      <c r="K7" s="237"/>
    </row>
    <row r="8" spans="1:11" ht="66" customHeight="1">
      <c r="A8" s="234"/>
      <c r="B8" s="236"/>
      <c r="C8" s="67" t="s">
        <v>112</v>
      </c>
      <c r="D8" s="67" t="s">
        <v>113</v>
      </c>
      <c r="E8" s="67" t="s">
        <v>114</v>
      </c>
      <c r="F8" s="67" t="s">
        <v>115</v>
      </c>
      <c r="G8" s="67" t="s">
        <v>116</v>
      </c>
      <c r="H8" s="67" t="s">
        <v>117</v>
      </c>
      <c r="I8" s="67" t="s">
        <v>118</v>
      </c>
      <c r="J8" s="67" t="s">
        <v>119</v>
      </c>
      <c r="K8" s="66" t="s">
        <v>66</v>
      </c>
    </row>
    <row r="9" spans="1:11" ht="14.45">
      <c r="A9" s="1">
        <v>1</v>
      </c>
      <c r="B9" s="2" t="s">
        <v>67</v>
      </c>
      <c r="C9" s="231">
        <v>6</v>
      </c>
      <c r="D9" s="231">
        <v>0</v>
      </c>
      <c r="E9" s="231">
        <v>0</v>
      </c>
      <c r="F9" s="231">
        <v>0</v>
      </c>
      <c r="G9" s="231">
        <v>0</v>
      </c>
      <c r="H9" s="231">
        <v>0</v>
      </c>
      <c r="I9" s="231">
        <v>0</v>
      </c>
      <c r="J9" s="231">
        <v>0</v>
      </c>
      <c r="K9" s="231">
        <v>12</v>
      </c>
    </row>
    <row r="10" spans="1:11" ht="14.45">
      <c r="A10" s="3">
        <v>2</v>
      </c>
      <c r="B10" s="4" t="s">
        <v>68</v>
      </c>
      <c r="C10" s="232">
        <v>165</v>
      </c>
      <c r="D10" s="232">
        <v>0</v>
      </c>
      <c r="E10" s="232">
        <v>0</v>
      </c>
      <c r="F10" s="232">
        <v>0</v>
      </c>
      <c r="G10" s="232">
        <v>0</v>
      </c>
      <c r="H10" s="232">
        <v>0</v>
      </c>
      <c r="I10" s="232">
        <v>0</v>
      </c>
      <c r="J10" s="232">
        <v>0</v>
      </c>
      <c r="K10" s="232">
        <v>10</v>
      </c>
    </row>
    <row r="11" spans="1:11" ht="14.45">
      <c r="A11" s="1">
        <v>3</v>
      </c>
      <c r="B11" s="2" t="s">
        <v>69</v>
      </c>
      <c r="C11" s="231">
        <v>3</v>
      </c>
      <c r="D11" s="231">
        <v>0</v>
      </c>
      <c r="E11" s="231">
        <v>0</v>
      </c>
      <c r="F11" s="231">
        <v>0</v>
      </c>
      <c r="G11" s="231">
        <v>1</v>
      </c>
      <c r="H11" s="231">
        <v>0</v>
      </c>
      <c r="I11" s="231">
        <v>0</v>
      </c>
      <c r="J11" s="231">
        <v>0</v>
      </c>
      <c r="K11" s="231">
        <v>5</v>
      </c>
    </row>
    <row r="12" spans="1:11" ht="14.45">
      <c r="A12" s="3">
        <v>4</v>
      </c>
      <c r="B12" s="4" t="s">
        <v>70</v>
      </c>
      <c r="C12" s="232">
        <v>16</v>
      </c>
      <c r="D12" s="232">
        <v>0</v>
      </c>
      <c r="E12" s="232">
        <v>0</v>
      </c>
      <c r="F12" s="232">
        <v>0</v>
      </c>
      <c r="G12" s="232">
        <v>0</v>
      </c>
      <c r="H12" s="232">
        <v>0</v>
      </c>
      <c r="I12" s="232">
        <v>0</v>
      </c>
      <c r="J12" s="232">
        <v>0</v>
      </c>
      <c r="K12" s="232">
        <v>15</v>
      </c>
    </row>
    <row r="13" spans="1:11" ht="14.45">
      <c r="A13" s="1">
        <v>5</v>
      </c>
      <c r="B13" s="2" t="s">
        <v>71</v>
      </c>
      <c r="C13" s="231">
        <v>4</v>
      </c>
      <c r="D13" s="231">
        <v>0</v>
      </c>
      <c r="E13" s="231">
        <v>0</v>
      </c>
      <c r="F13" s="231">
        <v>0</v>
      </c>
      <c r="G13" s="231">
        <v>0</v>
      </c>
      <c r="H13" s="231">
        <v>0</v>
      </c>
      <c r="I13" s="231">
        <v>0</v>
      </c>
      <c r="J13" s="231">
        <v>0</v>
      </c>
      <c r="K13" s="231">
        <v>5</v>
      </c>
    </row>
    <row r="14" spans="1:11" ht="14.45">
      <c r="A14" s="3">
        <v>6</v>
      </c>
      <c r="B14" s="4" t="s">
        <v>72</v>
      </c>
      <c r="C14" s="232">
        <v>2</v>
      </c>
      <c r="D14" s="232">
        <v>0</v>
      </c>
      <c r="E14" s="232">
        <v>0</v>
      </c>
      <c r="F14" s="232">
        <v>0</v>
      </c>
      <c r="G14" s="232">
        <v>0</v>
      </c>
      <c r="H14" s="232">
        <v>0</v>
      </c>
      <c r="I14" s="232">
        <v>0</v>
      </c>
      <c r="J14" s="232">
        <v>1</v>
      </c>
      <c r="K14" s="232">
        <v>4</v>
      </c>
    </row>
    <row r="15" spans="1:11" ht="14.45">
      <c r="A15" s="1">
        <v>7</v>
      </c>
      <c r="B15" s="2" t="s">
        <v>73</v>
      </c>
      <c r="C15" s="231">
        <v>16</v>
      </c>
      <c r="D15" s="231">
        <v>0</v>
      </c>
      <c r="E15" s="231">
        <v>0</v>
      </c>
      <c r="F15" s="231">
        <v>0</v>
      </c>
      <c r="G15" s="231">
        <v>2</v>
      </c>
      <c r="H15" s="231">
        <v>0</v>
      </c>
      <c r="I15" s="231">
        <v>0</v>
      </c>
      <c r="J15" s="231">
        <v>0</v>
      </c>
      <c r="K15" s="231">
        <v>4</v>
      </c>
    </row>
    <row r="16" spans="1:11" ht="14.45">
      <c r="A16" s="3">
        <v>8</v>
      </c>
      <c r="B16" s="4" t="s">
        <v>74</v>
      </c>
      <c r="C16" s="232">
        <v>10</v>
      </c>
      <c r="D16" s="232">
        <v>0</v>
      </c>
      <c r="E16" s="232">
        <v>0</v>
      </c>
      <c r="F16" s="232">
        <v>0</v>
      </c>
      <c r="G16" s="232">
        <v>0</v>
      </c>
      <c r="H16" s="232">
        <v>0</v>
      </c>
      <c r="I16" s="232">
        <v>0</v>
      </c>
      <c r="J16" s="232">
        <v>0</v>
      </c>
      <c r="K16" s="232">
        <v>0</v>
      </c>
    </row>
    <row r="17" spans="1:11" ht="14.45">
      <c r="A17" s="1">
        <v>9</v>
      </c>
      <c r="B17" s="2" t="s">
        <v>75</v>
      </c>
      <c r="C17" s="231">
        <v>6</v>
      </c>
      <c r="D17" s="231">
        <v>0</v>
      </c>
      <c r="E17" s="231">
        <v>0</v>
      </c>
      <c r="F17" s="231">
        <v>0</v>
      </c>
      <c r="G17" s="231">
        <v>0</v>
      </c>
      <c r="H17" s="231">
        <v>0</v>
      </c>
      <c r="I17" s="231">
        <v>0</v>
      </c>
      <c r="J17" s="231">
        <v>0</v>
      </c>
      <c r="K17" s="231">
        <v>11</v>
      </c>
    </row>
    <row r="18" spans="1:11" ht="14.45">
      <c r="A18" s="3">
        <v>10</v>
      </c>
      <c r="B18" s="4" t="s">
        <v>76</v>
      </c>
      <c r="C18" s="232">
        <v>33</v>
      </c>
      <c r="D18" s="232">
        <v>0</v>
      </c>
      <c r="E18" s="232">
        <v>0</v>
      </c>
      <c r="F18" s="232">
        <v>0</v>
      </c>
      <c r="G18" s="232">
        <v>0</v>
      </c>
      <c r="H18" s="232">
        <v>0</v>
      </c>
      <c r="I18" s="232">
        <v>0</v>
      </c>
      <c r="J18" s="232">
        <v>0</v>
      </c>
      <c r="K18" s="232">
        <v>0</v>
      </c>
    </row>
    <row r="19" spans="1:11" ht="14.45">
      <c r="A19" s="1">
        <v>11</v>
      </c>
      <c r="B19" s="2" t="s">
        <v>77</v>
      </c>
      <c r="C19" s="231">
        <v>20</v>
      </c>
      <c r="D19" s="231">
        <v>1</v>
      </c>
      <c r="E19" s="231">
        <v>0</v>
      </c>
      <c r="F19" s="231">
        <v>0</v>
      </c>
      <c r="G19" s="231">
        <v>0</v>
      </c>
      <c r="H19" s="231">
        <v>0</v>
      </c>
      <c r="I19" s="231">
        <v>0</v>
      </c>
      <c r="J19" s="231">
        <v>0</v>
      </c>
      <c r="K19" s="231">
        <v>18</v>
      </c>
    </row>
    <row r="20" spans="1:11" ht="14.45">
      <c r="A20" s="3">
        <v>12</v>
      </c>
      <c r="B20" s="4" t="s">
        <v>78</v>
      </c>
      <c r="C20" s="232">
        <v>439</v>
      </c>
      <c r="D20" s="232">
        <v>4</v>
      </c>
      <c r="E20" s="232">
        <v>1</v>
      </c>
      <c r="F20" s="232">
        <v>0</v>
      </c>
      <c r="G20" s="232">
        <v>1</v>
      </c>
      <c r="H20" s="232">
        <v>0</v>
      </c>
      <c r="I20" s="232">
        <v>0</v>
      </c>
      <c r="J20" s="232">
        <v>0</v>
      </c>
      <c r="K20" s="232">
        <v>56</v>
      </c>
    </row>
    <row r="21" spans="1:11" ht="14.45">
      <c r="A21" s="1">
        <v>13</v>
      </c>
      <c r="B21" s="2" t="s">
        <v>79</v>
      </c>
      <c r="C21" s="231">
        <v>81</v>
      </c>
      <c r="D21" s="231">
        <v>0</v>
      </c>
      <c r="E21" s="231">
        <v>9</v>
      </c>
      <c r="F21" s="231">
        <v>0</v>
      </c>
      <c r="G21" s="231">
        <v>3</v>
      </c>
      <c r="H21" s="231">
        <v>0</v>
      </c>
      <c r="I21" s="231">
        <v>0</v>
      </c>
      <c r="J21" s="231">
        <v>0</v>
      </c>
      <c r="K21" s="231">
        <v>35</v>
      </c>
    </row>
    <row r="22" spans="1:11" ht="14.45">
      <c r="A22" s="3">
        <v>14</v>
      </c>
      <c r="B22" s="4" t="s">
        <v>80</v>
      </c>
      <c r="C22" s="232">
        <v>87</v>
      </c>
      <c r="D22" s="232">
        <v>0</v>
      </c>
      <c r="E22" s="232">
        <v>0</v>
      </c>
      <c r="F22" s="232">
        <v>0</v>
      </c>
      <c r="G22" s="232">
        <v>0</v>
      </c>
      <c r="H22" s="232">
        <v>0</v>
      </c>
      <c r="I22" s="232">
        <v>1</v>
      </c>
      <c r="J22" s="232">
        <v>0</v>
      </c>
      <c r="K22" s="232">
        <v>72</v>
      </c>
    </row>
    <row r="23" spans="1:11" ht="14.45">
      <c r="A23" s="1">
        <v>15</v>
      </c>
      <c r="B23" s="2" t="s">
        <v>81</v>
      </c>
      <c r="C23" s="231">
        <v>25</v>
      </c>
      <c r="D23" s="231">
        <v>1</v>
      </c>
      <c r="E23" s="231">
        <v>0</v>
      </c>
      <c r="F23" s="231">
        <v>0</v>
      </c>
      <c r="G23" s="231">
        <v>1</v>
      </c>
      <c r="H23" s="231">
        <v>0</v>
      </c>
      <c r="I23" s="231">
        <v>0</v>
      </c>
      <c r="J23" s="231">
        <v>0</v>
      </c>
      <c r="K23" s="231">
        <v>28</v>
      </c>
    </row>
    <row r="24" spans="1:11" ht="14.45">
      <c r="A24" s="3">
        <v>16</v>
      </c>
      <c r="B24" s="4" t="s">
        <v>82</v>
      </c>
      <c r="C24" s="232">
        <v>13</v>
      </c>
      <c r="D24" s="232">
        <v>0</v>
      </c>
      <c r="E24" s="232">
        <v>0</v>
      </c>
      <c r="F24" s="232">
        <v>0</v>
      </c>
      <c r="G24" s="232">
        <v>0</v>
      </c>
      <c r="H24" s="232">
        <v>0</v>
      </c>
      <c r="I24" s="232">
        <v>0</v>
      </c>
      <c r="J24" s="232">
        <v>0</v>
      </c>
      <c r="K24" s="232">
        <v>14</v>
      </c>
    </row>
    <row r="25" spans="1:11" ht="14.45">
      <c r="A25" s="1">
        <v>17</v>
      </c>
      <c r="B25" s="2" t="s">
        <v>83</v>
      </c>
      <c r="C25" s="231">
        <v>37</v>
      </c>
      <c r="D25" s="231">
        <v>0</v>
      </c>
      <c r="E25" s="231">
        <v>0</v>
      </c>
      <c r="F25" s="231">
        <v>0</v>
      </c>
      <c r="G25" s="231">
        <v>0</v>
      </c>
      <c r="H25" s="231">
        <v>0</v>
      </c>
      <c r="I25" s="231">
        <v>0</v>
      </c>
      <c r="J25" s="231">
        <v>0</v>
      </c>
      <c r="K25" s="231">
        <v>2</v>
      </c>
    </row>
    <row r="26" spans="1:11" ht="14.45">
      <c r="A26" s="3">
        <v>18</v>
      </c>
      <c r="B26" s="4" t="s">
        <v>84</v>
      </c>
      <c r="C26" s="232">
        <v>14</v>
      </c>
      <c r="D26" s="232">
        <v>0</v>
      </c>
      <c r="E26" s="232">
        <v>0</v>
      </c>
      <c r="F26" s="232">
        <v>0</v>
      </c>
      <c r="G26" s="232">
        <v>0</v>
      </c>
      <c r="H26" s="232">
        <v>0</v>
      </c>
      <c r="I26" s="232">
        <v>0</v>
      </c>
      <c r="J26" s="232">
        <v>0</v>
      </c>
      <c r="K26" s="232">
        <v>0</v>
      </c>
    </row>
    <row r="27" spans="1:11" ht="14.45">
      <c r="A27" s="1">
        <v>19</v>
      </c>
      <c r="B27" s="2" t="s">
        <v>85</v>
      </c>
      <c r="C27" s="231">
        <v>18</v>
      </c>
      <c r="D27" s="231">
        <v>0</v>
      </c>
      <c r="E27" s="231">
        <v>0</v>
      </c>
      <c r="F27" s="231">
        <v>0</v>
      </c>
      <c r="G27" s="231">
        <v>0</v>
      </c>
      <c r="H27" s="231">
        <v>0</v>
      </c>
      <c r="I27" s="231">
        <v>0</v>
      </c>
      <c r="J27" s="231">
        <v>0</v>
      </c>
      <c r="K27" s="231">
        <v>4</v>
      </c>
    </row>
    <row r="28" spans="1:11" ht="14.45">
      <c r="A28" s="3">
        <v>20</v>
      </c>
      <c r="B28" s="4" t="s">
        <v>86</v>
      </c>
      <c r="C28" s="232">
        <v>3</v>
      </c>
      <c r="D28" s="232">
        <v>0</v>
      </c>
      <c r="E28" s="232">
        <v>4</v>
      </c>
      <c r="F28" s="232">
        <v>0</v>
      </c>
      <c r="G28" s="232">
        <v>0</v>
      </c>
      <c r="H28" s="232">
        <v>0</v>
      </c>
      <c r="I28" s="232">
        <v>0</v>
      </c>
      <c r="J28" s="232">
        <v>0</v>
      </c>
      <c r="K28" s="232">
        <v>16</v>
      </c>
    </row>
    <row r="29" spans="1:11" ht="14.45">
      <c r="A29" s="1">
        <v>21</v>
      </c>
      <c r="B29" s="2" t="s">
        <v>87</v>
      </c>
      <c r="C29" s="231">
        <v>14</v>
      </c>
      <c r="D29" s="231">
        <v>0</v>
      </c>
      <c r="E29" s="231">
        <v>0</v>
      </c>
      <c r="F29" s="231">
        <v>0</v>
      </c>
      <c r="G29" s="231">
        <v>0</v>
      </c>
      <c r="H29" s="231">
        <v>0</v>
      </c>
      <c r="I29" s="231">
        <v>0</v>
      </c>
      <c r="J29" s="231">
        <v>0</v>
      </c>
      <c r="K29" s="231">
        <v>6</v>
      </c>
    </row>
    <row r="30" spans="1:11" ht="14.45">
      <c r="A30" s="3">
        <v>22</v>
      </c>
      <c r="B30" s="4" t="s">
        <v>88</v>
      </c>
      <c r="C30" s="232">
        <v>24</v>
      </c>
      <c r="D30" s="232">
        <v>0</v>
      </c>
      <c r="E30" s="232">
        <v>2</v>
      </c>
      <c r="F30" s="232">
        <v>0</v>
      </c>
      <c r="G30" s="232">
        <v>0</v>
      </c>
      <c r="H30" s="232">
        <v>0</v>
      </c>
      <c r="I30" s="232">
        <v>0</v>
      </c>
      <c r="J30" s="232">
        <v>0</v>
      </c>
      <c r="K30" s="232">
        <v>24</v>
      </c>
    </row>
    <row r="31" spans="1:11" ht="14.45">
      <c r="A31" s="1">
        <v>23</v>
      </c>
      <c r="B31" s="2" t="s">
        <v>89</v>
      </c>
      <c r="C31" s="231">
        <v>5</v>
      </c>
      <c r="D31" s="231">
        <v>0</v>
      </c>
      <c r="E31" s="231">
        <v>1</v>
      </c>
      <c r="F31" s="231">
        <v>0</v>
      </c>
      <c r="G31" s="231">
        <v>1</v>
      </c>
      <c r="H31" s="231">
        <v>0</v>
      </c>
      <c r="I31" s="231">
        <v>0</v>
      </c>
      <c r="J31" s="231">
        <v>0</v>
      </c>
      <c r="K31" s="231">
        <v>6</v>
      </c>
    </row>
    <row r="32" spans="1:11" ht="14.45">
      <c r="A32" s="3">
        <v>24</v>
      </c>
      <c r="B32" s="4" t="s">
        <v>90</v>
      </c>
      <c r="C32" s="232">
        <v>3</v>
      </c>
      <c r="D32" s="232">
        <v>0</v>
      </c>
      <c r="E32" s="232">
        <v>0</v>
      </c>
      <c r="F32" s="232">
        <v>0</v>
      </c>
      <c r="G32" s="232">
        <v>0</v>
      </c>
      <c r="H32" s="232">
        <v>0</v>
      </c>
      <c r="I32" s="232">
        <v>0</v>
      </c>
      <c r="J32" s="232">
        <v>0</v>
      </c>
      <c r="K32" s="232">
        <v>0</v>
      </c>
    </row>
    <row r="33" spans="1:11" ht="14.45">
      <c r="A33" s="1">
        <v>25</v>
      </c>
      <c r="B33" s="2" t="s">
        <v>91</v>
      </c>
      <c r="C33" s="231">
        <v>0</v>
      </c>
      <c r="D33" s="231">
        <v>0</v>
      </c>
      <c r="E33" s="231">
        <v>0</v>
      </c>
      <c r="F33" s="231">
        <v>0</v>
      </c>
      <c r="G33" s="231">
        <v>0</v>
      </c>
      <c r="H33" s="231">
        <v>0</v>
      </c>
      <c r="I33" s="231">
        <v>0</v>
      </c>
      <c r="J33" s="231">
        <v>0</v>
      </c>
      <c r="K33" s="231">
        <v>2</v>
      </c>
    </row>
    <row r="34" spans="1:11" ht="14.45">
      <c r="A34" s="3">
        <v>26</v>
      </c>
      <c r="B34" s="4" t="s">
        <v>92</v>
      </c>
      <c r="C34" s="232">
        <v>40</v>
      </c>
      <c r="D34" s="232">
        <v>0</v>
      </c>
      <c r="E34" s="232">
        <v>0</v>
      </c>
      <c r="F34" s="232">
        <v>0</v>
      </c>
      <c r="G34" s="232">
        <v>0</v>
      </c>
      <c r="H34" s="232">
        <v>0</v>
      </c>
      <c r="I34" s="232">
        <v>0</v>
      </c>
      <c r="J34" s="232">
        <v>10</v>
      </c>
      <c r="K34" s="232">
        <v>91</v>
      </c>
    </row>
    <row r="35" spans="1:11" ht="14.45">
      <c r="A35" s="1">
        <v>27</v>
      </c>
      <c r="B35" s="2" t="s">
        <v>93</v>
      </c>
      <c r="C35" s="231">
        <v>9</v>
      </c>
      <c r="D35" s="231">
        <v>0</v>
      </c>
      <c r="E35" s="231">
        <v>0</v>
      </c>
      <c r="F35" s="231">
        <v>0</v>
      </c>
      <c r="G35" s="231">
        <v>0</v>
      </c>
      <c r="H35" s="231">
        <v>0</v>
      </c>
      <c r="I35" s="231">
        <v>0</v>
      </c>
      <c r="J35" s="231">
        <v>0</v>
      </c>
      <c r="K35" s="231">
        <v>1</v>
      </c>
    </row>
    <row r="36" spans="1:11" ht="14.45">
      <c r="A36" s="3">
        <v>28</v>
      </c>
      <c r="B36" s="4" t="s">
        <v>94</v>
      </c>
      <c r="C36" s="232">
        <v>39</v>
      </c>
      <c r="D36" s="232">
        <v>0</v>
      </c>
      <c r="E36" s="232">
        <v>2</v>
      </c>
      <c r="F36" s="232">
        <v>0</v>
      </c>
      <c r="G36" s="232">
        <v>1</v>
      </c>
      <c r="H36" s="232">
        <v>0</v>
      </c>
      <c r="I36" s="232">
        <v>0</v>
      </c>
      <c r="J36" s="232">
        <v>0</v>
      </c>
      <c r="K36" s="232">
        <v>12</v>
      </c>
    </row>
    <row r="37" spans="1:11" ht="14.45">
      <c r="A37" s="1">
        <v>29</v>
      </c>
      <c r="B37" s="2" t="s">
        <v>95</v>
      </c>
      <c r="C37" s="231">
        <v>4</v>
      </c>
      <c r="D37" s="231">
        <v>0</v>
      </c>
      <c r="E37" s="231">
        <v>0</v>
      </c>
      <c r="F37" s="231">
        <v>0</v>
      </c>
      <c r="G37" s="231">
        <v>0</v>
      </c>
      <c r="H37" s="231">
        <v>0</v>
      </c>
      <c r="I37" s="231">
        <v>0</v>
      </c>
      <c r="J37" s="231">
        <v>0</v>
      </c>
      <c r="K37" s="231">
        <v>11</v>
      </c>
    </row>
    <row r="38" spans="1:11" ht="14.45">
      <c r="A38" s="3">
        <v>30</v>
      </c>
      <c r="B38" s="4" t="s">
        <v>96</v>
      </c>
      <c r="C38" s="232">
        <v>1</v>
      </c>
      <c r="D38" s="232">
        <v>0</v>
      </c>
      <c r="E38" s="232">
        <v>0</v>
      </c>
      <c r="F38" s="232">
        <v>0</v>
      </c>
      <c r="G38" s="232">
        <v>0</v>
      </c>
      <c r="H38" s="232">
        <v>0</v>
      </c>
      <c r="I38" s="232">
        <v>0</v>
      </c>
      <c r="J38" s="232">
        <v>0</v>
      </c>
      <c r="K38" s="232">
        <v>1</v>
      </c>
    </row>
    <row r="39" spans="1:11" ht="14.45">
      <c r="A39" s="1">
        <v>31</v>
      </c>
      <c r="B39" s="2" t="s">
        <v>97</v>
      </c>
      <c r="C39" s="231">
        <v>20</v>
      </c>
      <c r="D39" s="231">
        <v>0</v>
      </c>
      <c r="E39" s="231">
        <v>0</v>
      </c>
      <c r="F39" s="231">
        <v>0</v>
      </c>
      <c r="G39" s="231">
        <v>0</v>
      </c>
      <c r="H39" s="231">
        <v>0</v>
      </c>
      <c r="I39" s="231">
        <v>0</v>
      </c>
      <c r="J39" s="231">
        <v>0</v>
      </c>
      <c r="K39" s="231">
        <v>39</v>
      </c>
    </row>
    <row r="40" spans="1:11" ht="14.45">
      <c r="A40" s="3">
        <v>32</v>
      </c>
      <c r="B40" s="4" t="s">
        <v>98</v>
      </c>
      <c r="C40" s="232">
        <v>0</v>
      </c>
      <c r="D40" s="232">
        <v>0</v>
      </c>
      <c r="E40" s="232">
        <v>0</v>
      </c>
      <c r="F40" s="232">
        <v>0</v>
      </c>
      <c r="G40" s="232">
        <v>0</v>
      </c>
      <c r="H40" s="232">
        <v>0</v>
      </c>
      <c r="I40" s="232">
        <v>0</v>
      </c>
      <c r="J40" s="232">
        <v>0</v>
      </c>
      <c r="K40" s="232">
        <v>6</v>
      </c>
    </row>
    <row r="41" spans="1:11" ht="14.45">
      <c r="A41" s="1">
        <v>33</v>
      </c>
      <c r="B41" s="2" t="s">
        <v>99</v>
      </c>
      <c r="C41" s="231">
        <v>7</v>
      </c>
      <c r="D41" s="231">
        <v>0</v>
      </c>
      <c r="E41" s="231">
        <v>0</v>
      </c>
      <c r="F41" s="231">
        <v>0</v>
      </c>
      <c r="G41" s="231">
        <v>0</v>
      </c>
      <c r="H41" s="231">
        <v>0</v>
      </c>
      <c r="I41" s="231">
        <v>0</v>
      </c>
      <c r="J41" s="231">
        <v>0</v>
      </c>
      <c r="K41" s="231">
        <v>6</v>
      </c>
    </row>
    <row r="42" spans="1:11" ht="14.45">
      <c r="A42" s="3">
        <v>34</v>
      </c>
      <c r="B42" s="4" t="s">
        <v>100</v>
      </c>
      <c r="C42" s="232">
        <v>17</v>
      </c>
      <c r="D42" s="232">
        <v>0</v>
      </c>
      <c r="E42" s="232">
        <v>0</v>
      </c>
      <c r="F42" s="232">
        <v>0</v>
      </c>
      <c r="G42" s="232">
        <v>0</v>
      </c>
      <c r="H42" s="232">
        <v>0</v>
      </c>
      <c r="I42" s="232">
        <v>0</v>
      </c>
      <c r="J42" s="232">
        <v>0</v>
      </c>
      <c r="K42" s="232">
        <v>9</v>
      </c>
    </row>
    <row r="43" spans="1:11" ht="14.45">
      <c r="A43" s="1">
        <v>35</v>
      </c>
      <c r="B43" s="2" t="s">
        <v>101</v>
      </c>
      <c r="C43" s="231">
        <v>1</v>
      </c>
      <c r="D43" s="231">
        <v>0</v>
      </c>
      <c r="E43" s="231">
        <v>0</v>
      </c>
      <c r="F43" s="231">
        <v>0</v>
      </c>
      <c r="G43" s="231">
        <v>0</v>
      </c>
      <c r="H43" s="231">
        <v>0</v>
      </c>
      <c r="I43" s="231">
        <v>0</v>
      </c>
      <c r="J43" s="231">
        <v>0</v>
      </c>
      <c r="K43" s="231">
        <v>4</v>
      </c>
    </row>
    <row r="44" spans="1:11" ht="14.45">
      <c r="A44" s="3">
        <v>36</v>
      </c>
      <c r="B44" s="4" t="s">
        <v>102</v>
      </c>
      <c r="C44" s="232">
        <v>1</v>
      </c>
      <c r="D44" s="232">
        <v>0</v>
      </c>
      <c r="E44" s="232">
        <v>0</v>
      </c>
      <c r="F44" s="232">
        <v>0</v>
      </c>
      <c r="G44" s="232">
        <v>0</v>
      </c>
      <c r="H44" s="232">
        <v>0</v>
      </c>
      <c r="I44" s="232">
        <v>0</v>
      </c>
      <c r="J44" s="232">
        <v>0</v>
      </c>
      <c r="K44" s="232">
        <v>0</v>
      </c>
    </row>
    <row r="45" spans="1:11" ht="14.45">
      <c r="A45" s="1">
        <v>37</v>
      </c>
      <c r="B45" s="2" t="s">
        <v>103</v>
      </c>
      <c r="C45" s="231">
        <v>2</v>
      </c>
      <c r="D45" s="231">
        <v>0</v>
      </c>
      <c r="E45" s="231">
        <v>0</v>
      </c>
      <c r="F45" s="231">
        <v>0</v>
      </c>
      <c r="G45" s="231">
        <v>0</v>
      </c>
      <c r="H45" s="231">
        <v>0</v>
      </c>
      <c r="I45" s="231">
        <v>0</v>
      </c>
      <c r="J45" s="231">
        <v>0</v>
      </c>
      <c r="K45" s="231">
        <v>0</v>
      </c>
    </row>
    <row r="46" spans="1:11" ht="14.45">
      <c r="A46" s="3">
        <v>38</v>
      </c>
      <c r="B46" s="4" t="s">
        <v>104</v>
      </c>
      <c r="C46" s="232">
        <v>15</v>
      </c>
      <c r="D46" s="232">
        <v>0</v>
      </c>
      <c r="E46" s="232">
        <v>0</v>
      </c>
      <c r="F46" s="232">
        <v>0</v>
      </c>
      <c r="G46" s="232">
        <v>0</v>
      </c>
      <c r="H46" s="232">
        <v>0</v>
      </c>
      <c r="I46" s="232">
        <v>0</v>
      </c>
      <c r="J46" s="232">
        <v>0</v>
      </c>
      <c r="K46" s="232">
        <v>3</v>
      </c>
    </row>
    <row r="47" spans="1:11" ht="14.45">
      <c r="A47" s="1">
        <v>39</v>
      </c>
      <c r="B47" s="2" t="s">
        <v>105</v>
      </c>
      <c r="C47" s="231">
        <v>11</v>
      </c>
      <c r="D47" s="231">
        <v>2</v>
      </c>
      <c r="E47" s="231">
        <v>0</v>
      </c>
      <c r="F47" s="231">
        <v>0</v>
      </c>
      <c r="G47" s="231">
        <v>0</v>
      </c>
      <c r="H47" s="231">
        <v>0</v>
      </c>
      <c r="I47" s="231">
        <v>0</v>
      </c>
      <c r="J47" s="231">
        <v>0</v>
      </c>
      <c r="K47" s="231">
        <v>0</v>
      </c>
    </row>
    <row r="48" spans="1:11" ht="14.45">
      <c r="A48" s="3">
        <v>40</v>
      </c>
      <c r="B48" s="4" t="s">
        <v>106</v>
      </c>
      <c r="C48" s="232">
        <v>0</v>
      </c>
      <c r="D48" s="232">
        <v>0</v>
      </c>
      <c r="E48" s="232">
        <v>0</v>
      </c>
      <c r="F48" s="232">
        <v>0</v>
      </c>
      <c r="G48" s="232">
        <v>0</v>
      </c>
      <c r="H48" s="232">
        <v>0</v>
      </c>
      <c r="I48" s="232">
        <v>0</v>
      </c>
      <c r="J48" s="232">
        <v>0</v>
      </c>
      <c r="K48" s="232">
        <v>0</v>
      </c>
    </row>
    <row r="49" spans="1:11" ht="14.45" customHeight="1">
      <c r="A49" s="419" t="s">
        <v>107</v>
      </c>
      <c r="B49" s="420"/>
      <c r="C49" s="186">
        <v>1211</v>
      </c>
      <c r="D49" s="186">
        <v>8</v>
      </c>
      <c r="E49" s="186">
        <v>19</v>
      </c>
      <c r="F49" s="186">
        <v>0</v>
      </c>
      <c r="G49" s="186">
        <v>10</v>
      </c>
      <c r="H49" s="186">
        <v>0</v>
      </c>
      <c r="I49" s="186">
        <v>1</v>
      </c>
      <c r="J49" s="186">
        <v>11</v>
      </c>
      <c r="K49" s="186">
        <v>532</v>
      </c>
    </row>
  </sheetData>
  <mergeCells count="4">
    <mergeCell ref="A7:A8"/>
    <mergeCell ref="B7:B8"/>
    <mergeCell ref="C7:K7"/>
    <mergeCell ref="A49:B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7A32-F91A-4DBA-ABD0-5774614F5AA9}">
  <sheetPr>
    <tabColor rgb="FFC00000"/>
  </sheetPr>
  <dimension ref="A1:U47"/>
  <sheetViews>
    <sheetView showGridLines="0" zoomScale="112" workbookViewId="0">
      <selection activeCell="G10" sqref="G10:G12"/>
    </sheetView>
  </sheetViews>
  <sheetFormatPr defaultColWidth="8.85546875" defaultRowHeight="15" customHeight="1"/>
  <cols>
    <col min="1" max="1" width="8.7109375" customWidth="1"/>
    <col min="2" max="2" width="44.42578125" customWidth="1"/>
    <col min="3" max="7" width="13.7109375" customWidth="1"/>
    <col min="8" max="11" width="13.7109375" hidden="1" customWidth="1"/>
    <col min="12" max="14" width="11.140625" hidden="1" customWidth="1"/>
    <col min="15" max="15" width="18.7109375" hidden="1" customWidth="1"/>
    <col min="18" max="18" width="15.42578125" bestFit="1" customWidth="1"/>
  </cols>
  <sheetData>
    <row r="1" spans="1:21" ht="14.1">
      <c r="A1" s="12" t="s">
        <v>120</v>
      </c>
      <c r="B1" s="9"/>
      <c r="C1" s="9"/>
      <c r="D1" s="9"/>
      <c r="E1" s="9"/>
      <c r="F1" s="9" t="s">
        <v>50</v>
      </c>
      <c r="G1" s="69" t="s">
        <v>51</v>
      </c>
      <c r="H1" s="9"/>
      <c r="I1" s="9"/>
      <c r="J1" s="9"/>
      <c r="K1" s="9"/>
      <c r="L1" s="9"/>
      <c r="M1" s="9"/>
      <c r="N1" s="69"/>
    </row>
    <row r="2" spans="1:21" ht="4.5" customHeight="1">
      <c r="A2" s="56"/>
      <c r="B2" s="56"/>
      <c r="C2" s="57"/>
      <c r="D2" s="58"/>
      <c r="E2" s="58"/>
      <c r="F2" s="58"/>
      <c r="G2" s="58"/>
      <c r="H2" s="58"/>
      <c r="I2" s="58"/>
      <c r="J2" s="58"/>
      <c r="K2" s="58"/>
      <c r="L2" s="58"/>
      <c r="M2" s="58"/>
      <c r="N2" s="58"/>
    </row>
    <row r="3" spans="1:21" ht="14.1">
      <c r="A3" s="7"/>
      <c r="B3" s="7"/>
      <c r="C3" s="7"/>
      <c r="D3" s="7"/>
      <c r="E3" s="7"/>
      <c r="F3" s="7"/>
      <c r="G3" s="7"/>
      <c r="H3" s="7"/>
      <c r="I3" s="7"/>
      <c r="J3" s="7"/>
      <c r="K3" s="7"/>
      <c r="L3" s="7"/>
      <c r="M3" s="7"/>
      <c r="N3" s="7"/>
    </row>
    <row r="4" spans="1:21" ht="23.1">
      <c r="A4" s="11" t="s">
        <v>14</v>
      </c>
      <c r="B4" s="11"/>
      <c r="C4" s="11"/>
      <c r="D4" s="11"/>
      <c r="E4" s="11"/>
      <c r="F4" s="11"/>
      <c r="G4" s="11"/>
      <c r="H4" s="11"/>
      <c r="I4" s="11"/>
      <c r="J4" s="11"/>
      <c r="K4" s="11"/>
      <c r="L4" s="11"/>
      <c r="M4" s="11"/>
      <c r="N4" s="11"/>
    </row>
    <row r="5" spans="1:21" ht="17.45">
      <c r="A5" s="13"/>
      <c r="B5" s="13"/>
      <c r="C5" s="13"/>
      <c r="D5" s="13"/>
      <c r="E5" s="13"/>
      <c r="F5" s="13"/>
      <c r="G5" s="13"/>
      <c r="H5" s="13"/>
      <c r="I5" s="13"/>
      <c r="J5" s="13"/>
      <c r="K5" s="13"/>
      <c r="L5" s="13"/>
      <c r="M5" s="13"/>
      <c r="N5" s="13"/>
    </row>
    <row r="6" spans="1:21" ht="14.1">
      <c r="A6" s="7" t="s">
        <v>52</v>
      </c>
      <c r="B6" s="7"/>
      <c r="C6" s="7"/>
      <c r="D6" s="7"/>
      <c r="E6" s="7"/>
      <c r="F6" s="7"/>
      <c r="G6" s="7"/>
      <c r="H6" s="7"/>
      <c r="I6" s="7"/>
      <c r="J6" s="7"/>
      <c r="K6" s="7"/>
      <c r="L6" s="7"/>
      <c r="M6" s="7"/>
      <c r="N6" s="7"/>
    </row>
    <row r="7" spans="1:21" ht="14.1" customHeight="1">
      <c r="A7" s="263" t="s">
        <v>121</v>
      </c>
      <c r="B7" s="264"/>
      <c r="C7" s="259">
        <v>46048</v>
      </c>
      <c r="D7" s="259">
        <v>46079</v>
      </c>
      <c r="E7" s="259">
        <v>46107</v>
      </c>
      <c r="F7" s="259">
        <v>46138</v>
      </c>
      <c r="G7" s="259">
        <v>46168</v>
      </c>
      <c r="H7" s="259">
        <v>46199</v>
      </c>
      <c r="I7" s="259">
        <v>46229</v>
      </c>
      <c r="J7" s="259">
        <v>46260</v>
      </c>
      <c r="K7" s="259">
        <v>46291</v>
      </c>
      <c r="L7" s="259">
        <v>46321</v>
      </c>
      <c r="M7" s="259">
        <v>46352</v>
      </c>
      <c r="N7" s="259">
        <v>46382</v>
      </c>
    </row>
    <row r="8" spans="1:21" ht="14.1" customHeight="1">
      <c r="A8" s="265"/>
      <c r="B8" s="266"/>
      <c r="C8" s="260"/>
      <c r="D8" s="260"/>
      <c r="E8" s="260"/>
      <c r="F8" s="260"/>
      <c r="G8" s="260"/>
      <c r="H8" s="260"/>
      <c r="I8" s="260"/>
      <c r="J8" s="260"/>
      <c r="K8" s="260"/>
      <c r="L8" s="260"/>
      <c r="M8" s="260"/>
      <c r="N8" s="260"/>
    </row>
    <row r="9" spans="1:21" ht="14.45">
      <c r="A9" s="267" t="s">
        <v>122</v>
      </c>
      <c r="B9" s="268"/>
      <c r="C9" s="17"/>
      <c r="D9" s="17"/>
      <c r="E9" s="17"/>
      <c r="F9" s="17"/>
      <c r="G9" s="17"/>
      <c r="H9" s="17"/>
      <c r="I9" s="17"/>
      <c r="J9" s="17"/>
      <c r="K9" s="17"/>
      <c r="L9" s="17"/>
      <c r="M9" s="17"/>
      <c r="N9" s="17"/>
    </row>
    <row r="10" spans="1:21" ht="14.45">
      <c r="A10" s="261" t="s">
        <v>123</v>
      </c>
      <c r="B10" s="262"/>
      <c r="C10" s="18">
        <v>12</v>
      </c>
      <c r="D10" s="18">
        <v>111</v>
      </c>
      <c r="E10" s="18">
        <v>270</v>
      </c>
      <c r="F10" s="18">
        <v>389</v>
      </c>
      <c r="G10" s="18">
        <v>759</v>
      </c>
      <c r="H10" s="189"/>
      <c r="I10" s="189"/>
      <c r="J10" s="189"/>
      <c r="K10" s="18"/>
      <c r="L10" s="18"/>
      <c r="M10" s="18"/>
      <c r="N10" s="18"/>
    </row>
    <row r="11" spans="1:21" ht="14.45">
      <c r="A11" s="269" t="s">
        <v>124</v>
      </c>
      <c r="B11" s="270"/>
      <c r="C11" s="17">
        <v>1</v>
      </c>
      <c r="D11" s="17">
        <v>11</v>
      </c>
      <c r="E11" s="17">
        <v>314</v>
      </c>
      <c r="F11" s="17">
        <v>389</v>
      </c>
      <c r="G11" s="17">
        <v>431</v>
      </c>
      <c r="H11" s="190"/>
      <c r="I11" s="190"/>
      <c r="J11" s="190"/>
      <c r="K11" s="17"/>
      <c r="L11" s="17"/>
      <c r="M11" s="17"/>
      <c r="N11" s="17"/>
    </row>
    <row r="12" spans="1:21" ht="14.45">
      <c r="A12" s="261" t="s">
        <v>125</v>
      </c>
      <c r="B12" s="262"/>
      <c r="C12" s="18">
        <v>17</v>
      </c>
      <c r="D12" s="18">
        <v>129</v>
      </c>
      <c r="E12" s="18">
        <v>418</v>
      </c>
      <c r="F12" s="18">
        <v>477</v>
      </c>
      <c r="G12" s="18">
        <v>602</v>
      </c>
      <c r="H12" s="189"/>
      <c r="I12" s="189"/>
      <c r="J12" s="189"/>
      <c r="K12" s="18"/>
      <c r="L12" s="18"/>
      <c r="M12" s="18"/>
      <c r="N12" s="18"/>
    </row>
    <row r="13" spans="1:21" ht="14.1">
      <c r="A13" s="202" t="s">
        <v>126</v>
      </c>
    </row>
    <row r="14" spans="1:21" ht="15" customHeight="1">
      <c r="I14" s="195"/>
      <c r="O14" s="199"/>
      <c r="U14" s="199"/>
    </row>
    <row r="15" spans="1:21" ht="15" customHeight="1">
      <c r="O15" s="199"/>
      <c r="U15" s="199"/>
    </row>
    <row r="16" spans="1:21" ht="15" customHeight="1">
      <c r="O16" s="199"/>
      <c r="U16" s="199"/>
    </row>
    <row r="17" spans="15:21" ht="15" customHeight="1">
      <c r="O17" s="199"/>
      <c r="U17" s="199"/>
    </row>
    <row r="18" spans="15:21" ht="15" customHeight="1">
      <c r="O18" s="199"/>
      <c r="U18" s="199"/>
    </row>
    <row r="19" spans="15:21" ht="15" customHeight="1">
      <c r="O19" s="199"/>
      <c r="U19" s="199"/>
    </row>
    <row r="20" spans="15:21" ht="15" customHeight="1">
      <c r="O20" s="199"/>
      <c r="U20" s="199"/>
    </row>
    <row r="21" spans="15:21" ht="15" customHeight="1">
      <c r="O21" s="199"/>
      <c r="U21" s="199"/>
    </row>
    <row r="22" spans="15:21" ht="15" customHeight="1">
      <c r="O22" s="199"/>
      <c r="U22" s="199"/>
    </row>
    <row r="23" spans="15:21" ht="15" customHeight="1">
      <c r="O23" s="199"/>
      <c r="U23" s="199"/>
    </row>
    <row r="24" spans="15:21" ht="15" customHeight="1">
      <c r="O24" s="199"/>
      <c r="U24" s="199"/>
    </row>
    <row r="25" spans="15:21" ht="15" customHeight="1">
      <c r="O25" s="199"/>
      <c r="U25" s="199"/>
    </row>
    <row r="26" spans="15:21" ht="15" customHeight="1">
      <c r="O26" s="199"/>
      <c r="U26" s="199"/>
    </row>
    <row r="27" spans="15:21" ht="15" customHeight="1">
      <c r="O27" s="199"/>
      <c r="U27" s="199"/>
    </row>
    <row r="28" spans="15:21" ht="15" customHeight="1">
      <c r="O28" s="199"/>
      <c r="U28" s="199"/>
    </row>
    <row r="29" spans="15:21" ht="15" customHeight="1">
      <c r="O29" s="199"/>
      <c r="U29" s="199"/>
    </row>
    <row r="30" spans="15:21" ht="15" customHeight="1">
      <c r="O30" s="199"/>
      <c r="U30" s="199"/>
    </row>
    <row r="31" spans="15:21" ht="15" customHeight="1">
      <c r="O31" s="199"/>
      <c r="U31" s="199"/>
    </row>
    <row r="32" spans="15:21" ht="15" customHeight="1">
      <c r="O32" s="199"/>
      <c r="U32" s="199"/>
    </row>
    <row r="33" spans="15:21" ht="15" customHeight="1">
      <c r="O33" s="199"/>
      <c r="U33" s="199"/>
    </row>
    <row r="34" spans="15:21" ht="15" customHeight="1">
      <c r="O34" s="199"/>
      <c r="U34" s="199"/>
    </row>
    <row r="35" spans="15:21" ht="15" customHeight="1">
      <c r="O35" s="199"/>
      <c r="U35" s="199"/>
    </row>
    <row r="36" spans="15:21" ht="15" customHeight="1">
      <c r="O36" s="199"/>
      <c r="U36" s="199"/>
    </row>
    <row r="37" spans="15:21" ht="15" customHeight="1">
      <c r="O37" s="199"/>
      <c r="U37" s="199"/>
    </row>
    <row r="38" spans="15:21" ht="15" customHeight="1">
      <c r="O38" s="199"/>
      <c r="U38" s="199"/>
    </row>
    <row r="39" spans="15:21" ht="15" customHeight="1">
      <c r="O39" s="199"/>
      <c r="U39" s="199"/>
    </row>
    <row r="40" spans="15:21" ht="15" customHeight="1">
      <c r="O40" s="199"/>
      <c r="U40" s="199"/>
    </row>
    <row r="41" spans="15:21" ht="15" customHeight="1">
      <c r="O41" s="199"/>
      <c r="U41" s="199"/>
    </row>
    <row r="42" spans="15:21" ht="15" customHeight="1">
      <c r="O42" s="199"/>
      <c r="U42" s="199"/>
    </row>
    <row r="43" spans="15:21" ht="15" customHeight="1">
      <c r="O43" s="199"/>
      <c r="U43" s="199"/>
    </row>
    <row r="44" spans="15:21" ht="15" customHeight="1">
      <c r="O44" s="199"/>
      <c r="U44" s="199"/>
    </row>
    <row r="45" spans="15:21" ht="15" customHeight="1">
      <c r="O45" s="199"/>
      <c r="U45" s="199"/>
    </row>
    <row r="46" spans="15:21" ht="15" customHeight="1">
      <c r="O46" s="199"/>
      <c r="U46" s="199"/>
    </row>
    <row r="47" spans="15:21" ht="15" customHeight="1">
      <c r="O47" s="199"/>
      <c r="U47" s="199"/>
    </row>
  </sheetData>
  <mergeCells count="17">
    <mergeCell ref="K7:K8"/>
    <mergeCell ref="L7:L8"/>
    <mergeCell ref="I7:I8"/>
    <mergeCell ref="M7:M8"/>
    <mergeCell ref="N7:N8"/>
    <mergeCell ref="F7:F8"/>
    <mergeCell ref="G7:G8"/>
    <mergeCell ref="H7:H8"/>
    <mergeCell ref="J7:J8"/>
    <mergeCell ref="A12:B12"/>
    <mergeCell ref="C7:C8"/>
    <mergeCell ref="D7:D8"/>
    <mergeCell ref="E7:E8"/>
    <mergeCell ref="A7:B8"/>
    <mergeCell ref="A9:B9"/>
    <mergeCell ref="A10:B10"/>
    <mergeCell ref="A11:B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BA83-EA1F-9944-9D4D-86E2EBF2FED2}">
  <sheetPr>
    <tabColor rgb="FFC00000"/>
  </sheetPr>
  <dimension ref="A1:P19"/>
  <sheetViews>
    <sheetView showGridLines="0" zoomScale="92" zoomScaleNormal="84" workbookViewId="0">
      <selection activeCell="E2" sqref="E2"/>
    </sheetView>
  </sheetViews>
  <sheetFormatPr defaultColWidth="8.85546875" defaultRowHeight="14.1"/>
  <cols>
    <col min="1" max="1" width="6.42578125" customWidth="1"/>
    <col min="2" max="2" width="37.42578125" customWidth="1"/>
    <col min="3" max="3" width="15.42578125" customWidth="1"/>
    <col min="4" max="4" width="10.42578125" customWidth="1"/>
    <col min="5" max="5" width="12.42578125" customWidth="1"/>
    <col min="6" max="7" width="10.42578125" customWidth="1"/>
    <col min="8" max="9" width="10.42578125" hidden="1" customWidth="1"/>
    <col min="10" max="10" width="11.42578125" hidden="1" customWidth="1"/>
    <col min="11" max="13" width="10.42578125" hidden="1" customWidth="1"/>
    <col min="14" max="14" width="12.85546875" hidden="1" customWidth="1"/>
  </cols>
  <sheetData>
    <row r="1" spans="1:16">
      <c r="A1" s="12" t="s">
        <v>127</v>
      </c>
      <c r="B1" s="9"/>
      <c r="C1" s="9"/>
      <c r="D1" s="9"/>
      <c r="E1" s="9"/>
      <c r="F1" s="9" t="s">
        <v>50</v>
      </c>
      <c r="G1" s="69" t="s">
        <v>51</v>
      </c>
      <c r="H1" s="9"/>
      <c r="I1" s="9"/>
      <c r="J1" s="9"/>
      <c r="K1" s="9"/>
      <c r="L1" s="9"/>
      <c r="M1" s="9"/>
      <c r="N1" s="69"/>
    </row>
    <row r="2" spans="1:16" ht="4.5" customHeight="1">
      <c r="A2" s="56"/>
      <c r="B2" s="58"/>
      <c r="C2" s="58"/>
      <c r="D2" s="58"/>
      <c r="E2" s="58"/>
      <c r="F2" s="58"/>
      <c r="G2" s="58"/>
      <c r="H2" s="58"/>
      <c r="I2" s="58"/>
      <c r="J2" s="58"/>
      <c r="K2" s="58"/>
      <c r="L2" s="58"/>
      <c r="M2" s="58"/>
      <c r="N2" s="58"/>
    </row>
    <row r="3" spans="1:16">
      <c r="A3" s="7"/>
      <c r="B3" s="7"/>
      <c r="C3" s="7"/>
      <c r="D3" s="7"/>
      <c r="E3" s="7"/>
      <c r="F3" s="7"/>
      <c r="G3" s="7"/>
      <c r="H3" s="7"/>
      <c r="I3" s="7"/>
      <c r="J3" s="7"/>
      <c r="K3" s="7"/>
      <c r="L3" s="7"/>
      <c r="M3" s="7"/>
      <c r="N3" s="7"/>
    </row>
    <row r="4" spans="1:16" ht="23.1">
      <c r="A4" s="11" t="s">
        <v>16</v>
      </c>
      <c r="B4" s="11"/>
      <c r="C4" s="11"/>
      <c r="D4" s="11"/>
      <c r="E4" s="11"/>
      <c r="F4" s="11"/>
      <c r="G4" s="11"/>
      <c r="H4" s="11"/>
      <c r="I4" s="11"/>
      <c r="J4" s="11"/>
      <c r="K4" s="11"/>
      <c r="L4" s="11"/>
      <c r="M4" s="11"/>
      <c r="N4" s="11"/>
    </row>
    <row r="5" spans="1:16" ht="17.45">
      <c r="A5" s="13"/>
      <c r="B5" s="13"/>
      <c r="C5" s="13"/>
      <c r="D5" s="13"/>
      <c r="E5" s="13"/>
      <c r="F5" s="13"/>
      <c r="G5" s="13"/>
      <c r="H5" s="13"/>
      <c r="I5" s="13"/>
      <c r="J5" s="13"/>
      <c r="K5" s="13"/>
      <c r="L5" s="13"/>
      <c r="M5" s="13"/>
      <c r="N5" s="13"/>
    </row>
    <row r="6" spans="1:16">
      <c r="A6" s="7" t="s">
        <v>109</v>
      </c>
      <c r="B6" s="7"/>
      <c r="C6" s="7"/>
      <c r="D6" s="7"/>
      <c r="E6" s="7"/>
      <c r="F6" s="7"/>
      <c r="G6" s="7"/>
      <c r="H6" s="7"/>
      <c r="I6" s="7"/>
      <c r="J6" s="7"/>
      <c r="K6" s="7"/>
      <c r="L6" s="7"/>
      <c r="M6" s="7"/>
      <c r="N6" s="7"/>
    </row>
    <row r="7" spans="1:16" ht="15" customHeight="1">
      <c r="A7" s="277" t="s">
        <v>128</v>
      </c>
      <c r="B7" s="278"/>
      <c r="C7" s="259">
        <v>46048</v>
      </c>
      <c r="D7" s="259">
        <v>46079</v>
      </c>
      <c r="E7" s="259">
        <v>46107</v>
      </c>
      <c r="F7" s="259">
        <v>46138</v>
      </c>
      <c r="G7" s="259">
        <v>46168</v>
      </c>
      <c r="H7" s="259">
        <v>46199</v>
      </c>
      <c r="I7" s="259">
        <v>46229</v>
      </c>
      <c r="J7" s="259">
        <v>46260</v>
      </c>
      <c r="K7" s="259">
        <v>46291</v>
      </c>
      <c r="L7" s="259">
        <v>46321</v>
      </c>
      <c r="M7" s="259">
        <v>46352</v>
      </c>
      <c r="N7" s="259">
        <v>46382</v>
      </c>
    </row>
    <row r="8" spans="1:16" ht="15" customHeight="1">
      <c r="A8" s="279"/>
      <c r="B8" s="280"/>
      <c r="C8" s="260"/>
      <c r="D8" s="260"/>
      <c r="E8" s="260"/>
      <c r="F8" s="260"/>
      <c r="G8" s="260"/>
      <c r="H8" s="260"/>
      <c r="I8" s="260"/>
      <c r="J8" s="260"/>
      <c r="K8" s="260"/>
      <c r="L8" s="260"/>
      <c r="M8" s="260"/>
      <c r="N8" s="260"/>
    </row>
    <row r="9" spans="1:16" ht="14.45">
      <c r="A9" s="275"/>
      <c r="B9" s="276"/>
      <c r="C9" s="175"/>
      <c r="D9" s="175"/>
      <c r="E9" s="175"/>
      <c r="F9" s="175"/>
      <c r="G9" s="118"/>
      <c r="H9" s="118"/>
      <c r="I9" s="118"/>
      <c r="J9" s="118"/>
      <c r="K9" s="118"/>
      <c r="L9" s="118"/>
      <c r="M9" s="118"/>
      <c r="N9" s="118"/>
      <c r="O9" s="170"/>
      <c r="P9" s="170"/>
    </row>
    <row r="10" spans="1:16" ht="14.45">
      <c r="A10" s="267" t="s">
        <v>129</v>
      </c>
      <c r="B10" s="268"/>
      <c r="C10" s="17"/>
      <c r="D10" s="17"/>
      <c r="E10" s="17"/>
      <c r="F10" s="17"/>
      <c r="G10" s="17"/>
      <c r="H10" s="17"/>
      <c r="I10" s="17"/>
      <c r="J10" s="17"/>
      <c r="K10" s="17"/>
      <c r="L10" s="17"/>
      <c r="M10" s="17"/>
      <c r="N10" s="17"/>
      <c r="O10" s="170"/>
      <c r="P10" s="170"/>
    </row>
    <row r="11" spans="1:16" ht="14.45">
      <c r="A11" s="261" t="s">
        <v>130</v>
      </c>
      <c r="B11" s="262"/>
      <c r="C11" s="176">
        <v>33</v>
      </c>
      <c r="D11" s="177">
        <v>62</v>
      </c>
      <c r="E11" s="177">
        <v>100</v>
      </c>
      <c r="F11" s="177">
        <v>136</v>
      </c>
      <c r="G11" s="18">
        <v>166</v>
      </c>
      <c r="H11" s="118"/>
      <c r="I11" s="118"/>
      <c r="J11" s="118"/>
      <c r="K11" s="118"/>
      <c r="L11" s="118"/>
      <c r="M11" s="118"/>
      <c r="N11" s="118"/>
      <c r="O11" s="170"/>
      <c r="P11" s="170"/>
    </row>
    <row r="12" spans="1:16" ht="14.45">
      <c r="A12" s="269" t="s">
        <v>131</v>
      </c>
      <c r="B12" s="270"/>
      <c r="C12" s="178">
        <v>311376</v>
      </c>
      <c r="D12" s="179">
        <v>637078</v>
      </c>
      <c r="E12" s="179">
        <v>900018</v>
      </c>
      <c r="F12" s="179">
        <v>1182786</v>
      </c>
      <c r="G12" s="179">
        <v>1508281</v>
      </c>
      <c r="H12" s="119"/>
      <c r="I12" s="119"/>
      <c r="J12" s="119"/>
      <c r="K12" s="119"/>
      <c r="L12" s="119"/>
      <c r="M12" s="119"/>
      <c r="N12" s="119"/>
      <c r="O12" s="170"/>
      <c r="P12" s="170"/>
    </row>
    <row r="13" spans="1:16" ht="14.45">
      <c r="A13" s="275"/>
      <c r="B13" s="276"/>
      <c r="C13" s="176"/>
      <c r="D13" s="177"/>
      <c r="E13" s="177"/>
      <c r="F13" s="177"/>
      <c r="G13" s="118"/>
      <c r="H13" s="118"/>
      <c r="I13" s="118"/>
      <c r="J13" s="118"/>
      <c r="K13" s="118"/>
      <c r="L13" s="118"/>
      <c r="M13" s="118"/>
      <c r="N13" s="118"/>
      <c r="O13" s="170"/>
      <c r="P13" s="170"/>
    </row>
    <row r="14" spans="1:16" ht="14.45">
      <c r="A14" s="267" t="s">
        <v>132</v>
      </c>
      <c r="B14" s="268"/>
      <c r="C14" s="180"/>
      <c r="D14" s="181"/>
      <c r="E14" s="181"/>
      <c r="F14" s="181"/>
      <c r="G14" s="17"/>
      <c r="H14" s="17"/>
      <c r="I14" s="17"/>
      <c r="J14" s="17"/>
      <c r="K14" s="17"/>
      <c r="L14" s="17"/>
      <c r="M14" s="17"/>
      <c r="N14" s="17"/>
      <c r="O14" s="170"/>
      <c r="P14" s="170"/>
    </row>
    <row r="15" spans="1:16" ht="14.45">
      <c r="A15" s="261" t="s">
        <v>133</v>
      </c>
      <c r="B15" s="262"/>
      <c r="C15" s="176">
        <v>499</v>
      </c>
      <c r="D15" s="177">
        <v>2239</v>
      </c>
      <c r="E15" s="177">
        <v>4413</v>
      </c>
      <c r="F15" s="177">
        <v>6986</v>
      </c>
      <c r="G15" s="177">
        <v>10593</v>
      </c>
      <c r="H15" s="118"/>
      <c r="I15" s="118"/>
      <c r="J15" s="118"/>
      <c r="K15" s="118"/>
      <c r="L15" s="118"/>
      <c r="M15" s="118"/>
      <c r="N15" s="118"/>
      <c r="O15" s="170"/>
      <c r="P15" s="170"/>
    </row>
    <row r="16" spans="1:16" ht="14.45">
      <c r="A16" s="271" t="s">
        <v>134</v>
      </c>
      <c r="B16" s="272"/>
      <c r="C16" s="178">
        <v>609</v>
      </c>
      <c r="D16" s="179">
        <v>1424</v>
      </c>
      <c r="E16" s="179">
        <v>3981</v>
      </c>
      <c r="F16" s="179">
        <v>6238</v>
      </c>
      <c r="G16" s="179">
        <v>8385</v>
      </c>
      <c r="H16" s="119"/>
      <c r="I16" s="119"/>
      <c r="J16" s="119"/>
      <c r="K16" s="119"/>
      <c r="L16" s="119"/>
      <c r="M16" s="119"/>
      <c r="N16" s="119"/>
      <c r="O16" s="170"/>
      <c r="P16" s="170"/>
    </row>
    <row r="17" spans="1:16" ht="14.45">
      <c r="A17" s="273" t="s">
        <v>135</v>
      </c>
      <c r="B17" s="274"/>
      <c r="C17" s="176">
        <v>391</v>
      </c>
      <c r="D17" s="177">
        <v>898</v>
      </c>
      <c r="E17" s="177">
        <v>2862</v>
      </c>
      <c r="F17" s="177">
        <v>4273</v>
      </c>
      <c r="G17" s="177">
        <v>5841</v>
      </c>
      <c r="H17" s="118"/>
      <c r="I17" s="118"/>
      <c r="J17" s="118"/>
      <c r="K17" s="118"/>
      <c r="L17" s="118"/>
      <c r="M17" s="118"/>
      <c r="N17" s="118"/>
      <c r="O17" s="170"/>
      <c r="P17" s="170"/>
    </row>
    <row r="19" spans="1:16">
      <c r="J19" s="170"/>
    </row>
  </sheetData>
  <mergeCells count="22">
    <mergeCell ref="K7:K8"/>
    <mergeCell ref="L7:L8"/>
    <mergeCell ref="M7:M8"/>
    <mergeCell ref="N7:N8"/>
    <mergeCell ref="G7:G8"/>
    <mergeCell ref="H7:H8"/>
    <mergeCell ref="I7:I8"/>
    <mergeCell ref="J7:J8"/>
    <mergeCell ref="E7:E8"/>
    <mergeCell ref="F7:F8"/>
    <mergeCell ref="C7:C8"/>
    <mergeCell ref="D7:D8"/>
    <mergeCell ref="A7:B8"/>
    <mergeCell ref="A15:B15"/>
    <mergeCell ref="A16:B16"/>
    <mergeCell ref="A17:B17"/>
    <mergeCell ref="A9:B9"/>
    <mergeCell ref="A10:B10"/>
    <mergeCell ref="A11:B11"/>
    <mergeCell ref="A12:B12"/>
    <mergeCell ref="A13:B13"/>
    <mergeCell ref="A14:B14"/>
  </mergeCells>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E29CC-F3C4-4C6C-806F-5123409B9CF5}">
  <sheetPr>
    <tabColor rgb="FFC00000"/>
  </sheetPr>
  <dimension ref="A1:D15"/>
  <sheetViews>
    <sheetView showGridLines="0" zoomScale="106" workbookViewId="0">
      <selection activeCell="A10" sqref="A10:B10"/>
    </sheetView>
  </sheetViews>
  <sheetFormatPr defaultColWidth="8.85546875" defaultRowHeight="15" customHeight="1"/>
  <cols>
    <col min="1" max="1" width="8.7109375" customWidth="1"/>
    <col min="2" max="2" width="46.140625" customWidth="1"/>
    <col min="3" max="3" width="17.140625" customWidth="1"/>
    <col min="4" max="4" width="16.140625" customWidth="1"/>
    <col min="5" max="5" width="8.85546875" bestFit="1" customWidth="1"/>
  </cols>
  <sheetData>
    <row r="1" spans="1:4" ht="14.1">
      <c r="A1" s="12" t="s">
        <v>136</v>
      </c>
      <c r="B1" s="9"/>
      <c r="C1" s="9" t="s">
        <v>137</v>
      </c>
      <c r="D1" s="69" t="s">
        <v>51</v>
      </c>
    </row>
    <row r="2" spans="1:4" ht="4.5" customHeight="1">
      <c r="A2" s="56"/>
      <c r="B2" s="56"/>
      <c r="C2" s="56"/>
      <c r="D2" s="56"/>
    </row>
    <row r="3" spans="1:4" ht="14.1">
      <c r="A3" s="7"/>
      <c r="B3" s="7"/>
      <c r="C3" s="7"/>
      <c r="D3" s="7"/>
    </row>
    <row r="4" spans="1:4" ht="23.1">
      <c r="A4" s="11" t="s">
        <v>18</v>
      </c>
      <c r="B4" s="11"/>
      <c r="C4" s="11"/>
      <c r="D4" s="11"/>
    </row>
    <row r="5" spans="1:4" ht="17.45">
      <c r="A5" s="13"/>
      <c r="B5" s="13"/>
      <c r="C5" s="13"/>
      <c r="D5" s="13"/>
    </row>
    <row r="6" spans="1:4" ht="14.1">
      <c r="A6" s="7" t="s">
        <v>138</v>
      </c>
      <c r="B6" s="7"/>
      <c r="C6" s="7"/>
      <c r="D6" s="7"/>
    </row>
    <row r="7" spans="1:4" ht="14.45" customHeight="1">
      <c r="A7" s="263" t="s">
        <v>121</v>
      </c>
      <c r="B7" s="264"/>
      <c r="C7" s="281" t="s">
        <v>139</v>
      </c>
      <c r="D7" s="281" t="s">
        <v>140</v>
      </c>
    </row>
    <row r="8" spans="1:4" ht="14.45" customHeight="1">
      <c r="A8" s="265"/>
      <c r="B8" s="266"/>
      <c r="C8" s="282"/>
      <c r="D8" s="282"/>
    </row>
    <row r="9" spans="1:4" ht="14.45">
      <c r="A9" s="283" t="s">
        <v>141</v>
      </c>
      <c r="B9" s="284"/>
      <c r="C9" s="173"/>
      <c r="D9" s="173"/>
    </row>
    <row r="10" spans="1:4" ht="14.45" customHeight="1">
      <c r="A10" s="269" t="s">
        <v>123</v>
      </c>
      <c r="B10" s="270"/>
      <c r="C10" s="187">
        <v>4546</v>
      </c>
      <c r="D10" s="187">
        <v>11391</v>
      </c>
    </row>
    <row r="11" spans="1:4" ht="14.45" customHeight="1">
      <c r="A11" s="261" t="s">
        <v>124</v>
      </c>
      <c r="B11" s="262"/>
      <c r="C11" s="188">
        <v>695</v>
      </c>
      <c r="D11" s="188">
        <v>1758</v>
      </c>
    </row>
    <row r="12" spans="1:4" ht="14.45" customHeight="1">
      <c r="A12" s="269" t="s">
        <v>142</v>
      </c>
      <c r="B12" s="270"/>
      <c r="C12" s="187">
        <v>174</v>
      </c>
      <c r="D12" s="187">
        <v>379</v>
      </c>
    </row>
    <row r="13" spans="1:4" ht="14.1">
      <c r="A13" s="202" t="s">
        <v>143</v>
      </c>
    </row>
    <row r="14" spans="1:4" ht="15" customHeight="1">
      <c r="A14" s="202" t="s">
        <v>144</v>
      </c>
    </row>
    <row r="15" spans="1:4" ht="15" customHeight="1">
      <c r="A15" s="202"/>
    </row>
  </sheetData>
  <mergeCells count="7">
    <mergeCell ref="D7:D8"/>
    <mergeCell ref="A12:B12"/>
    <mergeCell ref="A7:B8"/>
    <mergeCell ref="A9:B9"/>
    <mergeCell ref="A10:B10"/>
    <mergeCell ref="A11:B11"/>
    <mergeCell ref="C7:C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E297F-0C4A-8F4B-93AD-E5FFCE4879A0}">
  <sheetPr>
    <tabColor rgb="FFC00000"/>
  </sheetPr>
  <dimension ref="A1:M53"/>
  <sheetViews>
    <sheetView showGridLines="0" zoomScale="83" workbookViewId="0">
      <selection activeCell="C9" sqref="C9:G17"/>
    </sheetView>
  </sheetViews>
  <sheetFormatPr defaultColWidth="8.85546875" defaultRowHeight="14.1"/>
  <cols>
    <col min="1" max="1" width="8.85546875" bestFit="1" customWidth="1"/>
    <col min="2" max="2" width="29.85546875" bestFit="1" customWidth="1"/>
    <col min="3" max="3" width="17.7109375" customWidth="1"/>
    <col min="4" max="4" width="13.7109375" customWidth="1"/>
    <col min="5" max="13" width="15.7109375" customWidth="1"/>
    <col min="14" max="14" width="8.85546875" bestFit="1" customWidth="1"/>
  </cols>
  <sheetData>
    <row r="1" spans="1:13">
      <c r="A1" s="12" t="s">
        <v>145</v>
      </c>
      <c r="B1" s="7"/>
      <c r="C1" s="8"/>
      <c r="D1" s="8"/>
      <c r="E1" s="8"/>
      <c r="F1" s="8"/>
      <c r="G1" s="8"/>
      <c r="H1" s="8"/>
      <c r="I1" s="8"/>
      <c r="J1" s="8"/>
      <c r="K1" s="8"/>
      <c r="L1" s="9" t="s">
        <v>137</v>
      </c>
      <c r="M1" s="69" t="s">
        <v>51</v>
      </c>
    </row>
    <row r="2" spans="1:13" ht="4.5" customHeight="1">
      <c r="A2" s="56"/>
      <c r="B2" s="57"/>
      <c r="C2" s="58"/>
      <c r="D2" s="58"/>
      <c r="E2" s="58"/>
      <c r="F2" s="58"/>
      <c r="G2" s="58"/>
      <c r="H2" s="58"/>
      <c r="I2" s="58"/>
      <c r="J2" s="58"/>
      <c r="K2" s="58"/>
      <c r="L2" s="58"/>
      <c r="M2" s="58"/>
    </row>
    <row r="3" spans="1:13">
      <c r="A3" s="7"/>
      <c r="B3" s="7"/>
      <c r="C3" s="8"/>
      <c r="D3" s="8"/>
      <c r="E3" s="8"/>
      <c r="F3" s="8"/>
      <c r="G3" s="8"/>
      <c r="H3" s="8"/>
      <c r="I3" s="8"/>
      <c r="J3" s="8"/>
      <c r="K3" s="8"/>
      <c r="L3" s="8"/>
      <c r="M3" s="8"/>
    </row>
    <row r="4" spans="1:13" ht="23.1">
      <c r="A4" s="11" t="s">
        <v>21</v>
      </c>
      <c r="B4" s="7"/>
      <c r="C4" s="8"/>
      <c r="D4" s="8"/>
      <c r="E4" s="8"/>
      <c r="F4" s="8"/>
      <c r="G4" s="8"/>
      <c r="H4" s="8"/>
      <c r="I4" s="8"/>
      <c r="J4" s="8"/>
      <c r="K4" s="8"/>
      <c r="L4" s="8"/>
      <c r="M4" s="8"/>
    </row>
    <row r="5" spans="1:13" ht="17.45">
      <c r="A5" s="13"/>
      <c r="B5" s="7"/>
      <c r="C5" s="8"/>
      <c r="D5" s="8"/>
      <c r="E5" s="8"/>
      <c r="F5" s="8"/>
      <c r="G5" s="8"/>
      <c r="H5" s="8"/>
      <c r="I5" s="8"/>
      <c r="J5" s="8"/>
      <c r="K5" s="8"/>
      <c r="L5" s="8"/>
      <c r="M5" s="8"/>
    </row>
    <row r="6" spans="1:13">
      <c r="A6" s="7" t="s">
        <v>138</v>
      </c>
      <c r="B6" s="7"/>
      <c r="C6" s="8"/>
      <c r="D6" s="8"/>
      <c r="E6" s="8"/>
      <c r="F6" s="8"/>
      <c r="G6" s="8"/>
      <c r="H6" s="8"/>
      <c r="I6" s="8"/>
      <c r="J6" s="8"/>
      <c r="K6" s="8"/>
      <c r="L6" s="8"/>
      <c r="M6" s="8"/>
    </row>
    <row r="7" spans="1:13" ht="14.45">
      <c r="A7" s="233" t="s">
        <v>53</v>
      </c>
      <c r="B7" s="235" t="s">
        <v>54</v>
      </c>
      <c r="C7" s="237" t="s">
        <v>146</v>
      </c>
      <c r="D7" s="237"/>
      <c r="E7" s="237"/>
      <c r="F7" s="237"/>
      <c r="G7" s="237"/>
      <c r="H7" s="237"/>
      <c r="I7" s="237"/>
      <c r="J7" s="237"/>
      <c r="K7" s="237"/>
      <c r="L7" s="237"/>
      <c r="M7" s="237"/>
    </row>
    <row r="8" spans="1:13" ht="14.45">
      <c r="A8" s="234"/>
      <c r="B8" s="236"/>
      <c r="C8" s="66" t="s">
        <v>147</v>
      </c>
      <c r="D8" s="66" t="s">
        <v>57</v>
      </c>
      <c r="E8" s="66" t="s">
        <v>58</v>
      </c>
      <c r="F8" s="66" t="s">
        <v>59</v>
      </c>
      <c r="G8" s="66" t="s">
        <v>60</v>
      </c>
      <c r="H8" s="66" t="s">
        <v>61</v>
      </c>
      <c r="I8" s="66" t="s">
        <v>62</v>
      </c>
      <c r="J8" s="66" t="s">
        <v>63</v>
      </c>
      <c r="K8" s="66" t="s">
        <v>64</v>
      </c>
      <c r="L8" s="66" t="s">
        <v>65</v>
      </c>
      <c r="M8" s="66" t="s">
        <v>66</v>
      </c>
    </row>
    <row r="9" spans="1:13" ht="14.45">
      <c r="A9" s="1">
        <v>1</v>
      </c>
      <c r="B9" s="2" t="s">
        <v>67</v>
      </c>
      <c r="C9" s="2">
        <v>116</v>
      </c>
      <c r="D9" s="2">
        <v>4</v>
      </c>
      <c r="E9" s="2">
        <v>3</v>
      </c>
      <c r="F9" s="2">
        <v>0</v>
      </c>
      <c r="G9" s="2">
        <v>0</v>
      </c>
      <c r="H9" s="2">
        <v>3</v>
      </c>
      <c r="I9" s="2">
        <v>13</v>
      </c>
      <c r="J9" s="2">
        <v>2</v>
      </c>
      <c r="K9" s="2">
        <v>15</v>
      </c>
      <c r="L9" s="64">
        <v>2</v>
      </c>
      <c r="M9" s="2">
        <v>11</v>
      </c>
    </row>
    <row r="10" spans="1:13" ht="14.45">
      <c r="A10" s="3">
        <v>2</v>
      </c>
      <c r="B10" s="4" t="s">
        <v>68</v>
      </c>
      <c r="C10" s="4">
        <v>131</v>
      </c>
      <c r="D10" s="4">
        <v>22</v>
      </c>
      <c r="E10" s="4">
        <v>15</v>
      </c>
      <c r="F10" s="4">
        <v>0</v>
      </c>
      <c r="G10" s="4">
        <v>0</v>
      </c>
      <c r="H10" s="4">
        <v>9</v>
      </c>
      <c r="I10" s="4">
        <v>35</v>
      </c>
      <c r="J10" s="4">
        <v>1</v>
      </c>
      <c r="K10" s="4">
        <v>29</v>
      </c>
      <c r="L10" s="63">
        <v>25</v>
      </c>
      <c r="M10" s="4">
        <v>71</v>
      </c>
    </row>
    <row r="11" spans="1:13" ht="14.45">
      <c r="A11" s="1">
        <v>3</v>
      </c>
      <c r="B11" s="2" t="s">
        <v>69</v>
      </c>
      <c r="C11" s="2">
        <v>89</v>
      </c>
      <c r="D11" s="2">
        <v>9</v>
      </c>
      <c r="E11" s="2">
        <v>2</v>
      </c>
      <c r="F11" s="2">
        <v>0</v>
      </c>
      <c r="G11" s="2">
        <v>1</v>
      </c>
      <c r="H11" s="2">
        <v>5</v>
      </c>
      <c r="I11" s="2">
        <v>28</v>
      </c>
      <c r="J11" s="2">
        <v>0</v>
      </c>
      <c r="K11" s="2">
        <v>10</v>
      </c>
      <c r="L11" s="64">
        <v>11</v>
      </c>
      <c r="M11" s="2">
        <v>36</v>
      </c>
    </row>
    <row r="12" spans="1:13" ht="14.45">
      <c r="A12" s="3">
        <v>4</v>
      </c>
      <c r="B12" s="4" t="s">
        <v>70</v>
      </c>
      <c r="C12" s="4">
        <v>65</v>
      </c>
      <c r="D12" s="4">
        <v>10</v>
      </c>
      <c r="E12" s="4">
        <v>6</v>
      </c>
      <c r="F12" s="4">
        <v>0</v>
      </c>
      <c r="G12" s="4">
        <v>0</v>
      </c>
      <c r="H12" s="4">
        <v>4</v>
      </c>
      <c r="I12" s="4">
        <v>17</v>
      </c>
      <c r="J12" s="4">
        <v>2</v>
      </c>
      <c r="K12" s="4">
        <v>52</v>
      </c>
      <c r="L12" s="63">
        <v>6</v>
      </c>
      <c r="M12" s="4">
        <v>66</v>
      </c>
    </row>
    <row r="13" spans="1:13" ht="14.45">
      <c r="A13" s="1">
        <v>5</v>
      </c>
      <c r="B13" s="2" t="s">
        <v>71</v>
      </c>
      <c r="C13" s="2">
        <v>157</v>
      </c>
      <c r="D13" s="2">
        <v>20</v>
      </c>
      <c r="E13" s="2">
        <v>7</v>
      </c>
      <c r="F13" s="2">
        <v>1</v>
      </c>
      <c r="G13" s="2">
        <v>1</v>
      </c>
      <c r="H13" s="2">
        <v>14</v>
      </c>
      <c r="I13" s="2">
        <v>42</v>
      </c>
      <c r="J13" s="2">
        <v>1</v>
      </c>
      <c r="K13" s="2">
        <v>27</v>
      </c>
      <c r="L13" s="64">
        <v>11</v>
      </c>
      <c r="M13" s="2">
        <v>116</v>
      </c>
    </row>
    <row r="14" spans="1:13" ht="14.45">
      <c r="A14" s="3">
        <v>6</v>
      </c>
      <c r="B14" s="4" t="s">
        <v>72</v>
      </c>
      <c r="C14" s="4">
        <v>86</v>
      </c>
      <c r="D14" s="4">
        <v>10</v>
      </c>
      <c r="E14" s="4">
        <v>3</v>
      </c>
      <c r="F14" s="4">
        <v>0</v>
      </c>
      <c r="G14" s="4">
        <v>1</v>
      </c>
      <c r="H14" s="4">
        <v>4</v>
      </c>
      <c r="I14" s="4">
        <v>28</v>
      </c>
      <c r="J14" s="4">
        <v>0</v>
      </c>
      <c r="K14" s="4">
        <v>17</v>
      </c>
      <c r="L14" s="63">
        <v>7</v>
      </c>
      <c r="M14" s="4">
        <v>72</v>
      </c>
    </row>
    <row r="15" spans="1:13" ht="14.45">
      <c r="A15" s="1">
        <v>7</v>
      </c>
      <c r="B15" s="2" t="s">
        <v>73</v>
      </c>
      <c r="C15" s="2">
        <v>25</v>
      </c>
      <c r="D15" s="2">
        <v>4</v>
      </c>
      <c r="E15" s="2">
        <v>2</v>
      </c>
      <c r="F15" s="2">
        <v>1</v>
      </c>
      <c r="G15" s="2">
        <v>0</v>
      </c>
      <c r="H15" s="2">
        <v>1</v>
      </c>
      <c r="I15" s="2">
        <v>10</v>
      </c>
      <c r="J15" s="2">
        <v>1</v>
      </c>
      <c r="K15" s="2">
        <v>10</v>
      </c>
      <c r="L15" s="64">
        <v>4</v>
      </c>
      <c r="M15" s="2">
        <v>15</v>
      </c>
    </row>
    <row r="16" spans="1:13" ht="14.45">
      <c r="A16" s="3">
        <v>8</v>
      </c>
      <c r="B16" s="4" t="s">
        <v>74</v>
      </c>
      <c r="C16" s="4">
        <v>25</v>
      </c>
      <c r="D16" s="4">
        <v>5</v>
      </c>
      <c r="E16" s="4">
        <v>1</v>
      </c>
      <c r="F16" s="4">
        <v>0</v>
      </c>
      <c r="G16" s="4">
        <v>0</v>
      </c>
      <c r="H16" s="4">
        <v>2</v>
      </c>
      <c r="I16" s="4">
        <v>10</v>
      </c>
      <c r="J16" s="4">
        <v>0</v>
      </c>
      <c r="K16" s="4">
        <v>3</v>
      </c>
      <c r="L16" s="63">
        <v>5</v>
      </c>
      <c r="M16" s="4">
        <v>12</v>
      </c>
    </row>
    <row r="17" spans="1:13" ht="14.45">
      <c r="A17" s="1">
        <v>9</v>
      </c>
      <c r="B17" s="2" t="s">
        <v>75</v>
      </c>
      <c r="C17" s="2">
        <v>19</v>
      </c>
      <c r="D17" s="2">
        <v>3</v>
      </c>
      <c r="E17" s="2">
        <v>1</v>
      </c>
      <c r="F17" s="2">
        <v>0</v>
      </c>
      <c r="G17" s="2">
        <v>0</v>
      </c>
      <c r="H17" s="2">
        <v>5</v>
      </c>
      <c r="I17" s="2">
        <v>7</v>
      </c>
      <c r="J17" s="2">
        <v>1</v>
      </c>
      <c r="K17" s="2">
        <v>4</v>
      </c>
      <c r="L17" s="64">
        <v>0</v>
      </c>
      <c r="M17" s="2">
        <v>6</v>
      </c>
    </row>
    <row r="18" spans="1:13" ht="14.45">
      <c r="A18" s="3">
        <v>10</v>
      </c>
      <c r="B18" s="4" t="s">
        <v>76</v>
      </c>
      <c r="C18" s="4">
        <v>116</v>
      </c>
      <c r="D18" s="4">
        <v>14</v>
      </c>
      <c r="E18" s="4">
        <v>9</v>
      </c>
      <c r="F18" s="4">
        <v>3</v>
      </c>
      <c r="G18" s="4">
        <v>0</v>
      </c>
      <c r="H18" s="4">
        <v>4</v>
      </c>
      <c r="I18" s="4">
        <v>38</v>
      </c>
      <c r="J18" s="4">
        <v>1</v>
      </c>
      <c r="K18" s="4">
        <v>13</v>
      </c>
      <c r="L18" s="63">
        <v>16</v>
      </c>
      <c r="M18" s="4">
        <v>38</v>
      </c>
    </row>
    <row r="19" spans="1:13" ht="14.45">
      <c r="A19" s="1">
        <v>11</v>
      </c>
      <c r="B19" s="2" t="s">
        <v>77</v>
      </c>
      <c r="C19" s="2">
        <v>229</v>
      </c>
      <c r="D19" s="2">
        <v>42</v>
      </c>
      <c r="E19" s="2">
        <v>4</v>
      </c>
      <c r="F19" s="2">
        <v>1</v>
      </c>
      <c r="G19" s="2">
        <v>0</v>
      </c>
      <c r="H19" s="2">
        <v>16</v>
      </c>
      <c r="I19" s="2">
        <v>73</v>
      </c>
      <c r="J19" s="2">
        <v>1</v>
      </c>
      <c r="K19" s="2">
        <v>96</v>
      </c>
      <c r="L19" s="64">
        <v>41</v>
      </c>
      <c r="M19" s="2">
        <v>130</v>
      </c>
    </row>
    <row r="20" spans="1:13" ht="14.45">
      <c r="A20" s="3">
        <v>12</v>
      </c>
      <c r="B20" s="4" t="s">
        <v>78</v>
      </c>
      <c r="C20" s="4">
        <v>612</v>
      </c>
      <c r="D20" s="4">
        <v>131</v>
      </c>
      <c r="E20" s="4">
        <v>21</v>
      </c>
      <c r="F20" s="4">
        <v>7</v>
      </c>
      <c r="G20" s="4">
        <v>0</v>
      </c>
      <c r="H20" s="4">
        <v>40</v>
      </c>
      <c r="I20" s="4">
        <v>295</v>
      </c>
      <c r="J20" s="4">
        <v>6</v>
      </c>
      <c r="K20" s="4">
        <v>227</v>
      </c>
      <c r="L20" s="63">
        <v>97</v>
      </c>
      <c r="M20" s="4">
        <v>372</v>
      </c>
    </row>
    <row r="21" spans="1:13" ht="14.45">
      <c r="A21" s="1">
        <v>13</v>
      </c>
      <c r="B21" s="2" t="s">
        <v>148</v>
      </c>
      <c r="C21" s="2">
        <v>502</v>
      </c>
      <c r="D21" s="2">
        <v>139</v>
      </c>
      <c r="E21" s="2">
        <v>11</v>
      </c>
      <c r="F21" s="2">
        <v>6</v>
      </c>
      <c r="G21" s="2">
        <v>1</v>
      </c>
      <c r="H21" s="2">
        <v>59</v>
      </c>
      <c r="I21" s="2">
        <v>222</v>
      </c>
      <c r="J21" s="2">
        <v>0</v>
      </c>
      <c r="K21" s="2">
        <v>98</v>
      </c>
      <c r="L21" s="64">
        <v>84</v>
      </c>
      <c r="M21" s="2">
        <v>329</v>
      </c>
    </row>
    <row r="22" spans="1:13" ht="14.45">
      <c r="A22" s="3">
        <v>14</v>
      </c>
      <c r="B22" s="4" t="s">
        <v>80</v>
      </c>
      <c r="C22" s="4">
        <v>470</v>
      </c>
      <c r="D22" s="4">
        <v>119</v>
      </c>
      <c r="E22" s="4">
        <v>49</v>
      </c>
      <c r="F22" s="4">
        <v>1</v>
      </c>
      <c r="G22" s="4">
        <v>0</v>
      </c>
      <c r="H22" s="4">
        <v>43</v>
      </c>
      <c r="I22" s="4">
        <v>224</v>
      </c>
      <c r="J22" s="4">
        <v>9</v>
      </c>
      <c r="K22" s="4">
        <v>122</v>
      </c>
      <c r="L22" s="63">
        <v>75</v>
      </c>
      <c r="M22" s="4">
        <v>425</v>
      </c>
    </row>
    <row r="23" spans="1:13" ht="14.45">
      <c r="A23" s="1">
        <v>15</v>
      </c>
      <c r="B23" s="2" t="s">
        <v>81</v>
      </c>
      <c r="C23" s="2">
        <v>1179</v>
      </c>
      <c r="D23" s="2">
        <v>257</v>
      </c>
      <c r="E23" s="2">
        <v>25</v>
      </c>
      <c r="F23" s="2">
        <v>9</v>
      </c>
      <c r="G23" s="2">
        <v>4</v>
      </c>
      <c r="H23" s="2">
        <v>119</v>
      </c>
      <c r="I23" s="2">
        <v>495</v>
      </c>
      <c r="J23" s="2">
        <v>28</v>
      </c>
      <c r="K23" s="2">
        <v>591</v>
      </c>
      <c r="L23" s="64">
        <v>144</v>
      </c>
      <c r="M23" s="2">
        <v>1009</v>
      </c>
    </row>
    <row r="24" spans="1:13" ht="14.45">
      <c r="A24" s="3">
        <v>16</v>
      </c>
      <c r="B24" s="4" t="s">
        <v>82</v>
      </c>
      <c r="C24" s="4">
        <v>181</v>
      </c>
      <c r="D24" s="4">
        <v>39</v>
      </c>
      <c r="E24" s="4">
        <v>8</v>
      </c>
      <c r="F24" s="4">
        <v>0</v>
      </c>
      <c r="G24" s="4">
        <v>1</v>
      </c>
      <c r="H24" s="4">
        <v>21</v>
      </c>
      <c r="I24" s="4">
        <v>93</v>
      </c>
      <c r="J24" s="4">
        <v>4</v>
      </c>
      <c r="K24" s="4">
        <v>64</v>
      </c>
      <c r="L24" s="63">
        <v>27</v>
      </c>
      <c r="M24" s="4">
        <v>119</v>
      </c>
    </row>
    <row r="25" spans="1:13" ht="14.45">
      <c r="A25" s="1">
        <v>17</v>
      </c>
      <c r="B25" s="2" t="s">
        <v>83</v>
      </c>
      <c r="C25" s="2">
        <v>519</v>
      </c>
      <c r="D25" s="2">
        <v>44</v>
      </c>
      <c r="E25" s="2">
        <v>16</v>
      </c>
      <c r="F25" s="2">
        <v>16</v>
      </c>
      <c r="G25" s="2">
        <v>0</v>
      </c>
      <c r="H25" s="2">
        <v>36</v>
      </c>
      <c r="I25" s="2">
        <v>96</v>
      </c>
      <c r="J25" s="2">
        <v>14</v>
      </c>
      <c r="K25" s="2">
        <v>88</v>
      </c>
      <c r="L25" s="64">
        <v>43</v>
      </c>
      <c r="M25" s="2">
        <v>105</v>
      </c>
    </row>
    <row r="26" spans="1:13" ht="14.45">
      <c r="A26" s="3">
        <v>18</v>
      </c>
      <c r="B26" s="4" t="s">
        <v>84</v>
      </c>
      <c r="C26" s="4">
        <v>57</v>
      </c>
      <c r="D26" s="4">
        <v>47</v>
      </c>
      <c r="E26" s="4">
        <v>3</v>
      </c>
      <c r="F26" s="4">
        <v>0</v>
      </c>
      <c r="G26" s="4">
        <v>3</v>
      </c>
      <c r="H26" s="4">
        <v>8</v>
      </c>
      <c r="I26" s="4">
        <v>47</v>
      </c>
      <c r="J26" s="4">
        <v>5</v>
      </c>
      <c r="K26" s="4">
        <v>18</v>
      </c>
      <c r="L26" s="63">
        <v>7</v>
      </c>
      <c r="M26" s="4">
        <v>56</v>
      </c>
    </row>
    <row r="27" spans="1:13" ht="14.45">
      <c r="A27" s="1">
        <v>19</v>
      </c>
      <c r="B27" s="2" t="s">
        <v>85</v>
      </c>
      <c r="C27" s="2">
        <v>32</v>
      </c>
      <c r="D27" s="2">
        <v>16</v>
      </c>
      <c r="E27" s="2">
        <v>9</v>
      </c>
      <c r="F27" s="2">
        <v>0</v>
      </c>
      <c r="G27" s="2">
        <v>3</v>
      </c>
      <c r="H27" s="2">
        <v>3</v>
      </c>
      <c r="I27" s="2">
        <v>15</v>
      </c>
      <c r="J27" s="2">
        <v>0</v>
      </c>
      <c r="K27" s="2">
        <v>18</v>
      </c>
      <c r="L27" s="64">
        <v>4</v>
      </c>
      <c r="M27" s="2">
        <v>15</v>
      </c>
    </row>
    <row r="28" spans="1:13" ht="14.45">
      <c r="A28" s="3">
        <v>20</v>
      </c>
      <c r="B28" s="4" t="s">
        <v>86</v>
      </c>
      <c r="C28" s="4">
        <v>49</v>
      </c>
      <c r="D28" s="4">
        <v>9</v>
      </c>
      <c r="E28" s="4">
        <v>2</v>
      </c>
      <c r="F28" s="4">
        <v>0</v>
      </c>
      <c r="G28" s="4">
        <v>0</v>
      </c>
      <c r="H28" s="4">
        <v>0</v>
      </c>
      <c r="I28" s="4">
        <v>9</v>
      </c>
      <c r="J28" s="4">
        <v>1</v>
      </c>
      <c r="K28" s="4">
        <v>3</v>
      </c>
      <c r="L28" s="63">
        <v>5</v>
      </c>
      <c r="M28" s="4">
        <v>32</v>
      </c>
    </row>
    <row r="29" spans="1:13" ht="14.45">
      <c r="A29" s="1">
        <v>21</v>
      </c>
      <c r="B29" s="2" t="s">
        <v>87</v>
      </c>
      <c r="C29" s="2">
        <v>72</v>
      </c>
      <c r="D29" s="2">
        <v>12</v>
      </c>
      <c r="E29" s="2">
        <v>4</v>
      </c>
      <c r="F29" s="2">
        <v>0</v>
      </c>
      <c r="G29" s="2">
        <v>0</v>
      </c>
      <c r="H29" s="2">
        <v>4</v>
      </c>
      <c r="I29" s="2">
        <v>25</v>
      </c>
      <c r="J29" s="2">
        <v>2</v>
      </c>
      <c r="K29" s="2">
        <v>18</v>
      </c>
      <c r="L29" s="64">
        <v>4</v>
      </c>
      <c r="M29" s="2">
        <v>48</v>
      </c>
    </row>
    <row r="30" spans="1:13" ht="14.45">
      <c r="A30" s="3">
        <v>22</v>
      </c>
      <c r="B30" s="4" t="s">
        <v>88</v>
      </c>
      <c r="C30" s="4">
        <v>36</v>
      </c>
      <c r="D30" s="4">
        <v>2</v>
      </c>
      <c r="E30" s="4">
        <v>1</v>
      </c>
      <c r="F30" s="4">
        <v>0</v>
      </c>
      <c r="G30" s="4">
        <v>0</v>
      </c>
      <c r="H30" s="4">
        <v>2</v>
      </c>
      <c r="I30" s="4">
        <v>6</v>
      </c>
      <c r="J30" s="4">
        <v>1</v>
      </c>
      <c r="K30" s="4">
        <v>11</v>
      </c>
      <c r="L30" s="63">
        <v>2</v>
      </c>
      <c r="M30" s="4">
        <v>16</v>
      </c>
    </row>
    <row r="31" spans="1:13" ht="14.45">
      <c r="A31" s="1">
        <v>23</v>
      </c>
      <c r="B31" s="2" t="s">
        <v>89</v>
      </c>
      <c r="C31" s="2">
        <v>67</v>
      </c>
      <c r="D31" s="2">
        <v>14</v>
      </c>
      <c r="E31" s="2">
        <v>8</v>
      </c>
      <c r="F31" s="2">
        <v>0</v>
      </c>
      <c r="G31" s="2">
        <v>1</v>
      </c>
      <c r="H31" s="2">
        <v>3</v>
      </c>
      <c r="I31" s="2">
        <v>44</v>
      </c>
      <c r="J31" s="2">
        <v>1</v>
      </c>
      <c r="K31" s="2">
        <v>26</v>
      </c>
      <c r="L31" s="64">
        <v>13</v>
      </c>
      <c r="M31" s="2">
        <v>158</v>
      </c>
    </row>
    <row r="32" spans="1:13" ht="14.45">
      <c r="A32" s="3">
        <v>24</v>
      </c>
      <c r="B32" s="4" t="s">
        <v>90</v>
      </c>
      <c r="C32" s="4">
        <v>25</v>
      </c>
      <c r="D32" s="4">
        <v>4</v>
      </c>
      <c r="E32" s="4">
        <v>0</v>
      </c>
      <c r="F32" s="4">
        <v>1</v>
      </c>
      <c r="G32" s="4">
        <v>1</v>
      </c>
      <c r="H32" s="4">
        <v>0</v>
      </c>
      <c r="I32" s="4">
        <v>6</v>
      </c>
      <c r="J32" s="4">
        <v>0</v>
      </c>
      <c r="K32" s="4">
        <v>1</v>
      </c>
      <c r="L32" s="63">
        <v>5</v>
      </c>
      <c r="M32" s="4">
        <v>54</v>
      </c>
    </row>
    <row r="33" spans="1:13" ht="14.45">
      <c r="A33" s="1">
        <v>25</v>
      </c>
      <c r="B33" s="2" t="s">
        <v>91</v>
      </c>
      <c r="C33" s="2">
        <v>10</v>
      </c>
      <c r="D33" s="2">
        <v>1</v>
      </c>
      <c r="E33" s="2">
        <v>0</v>
      </c>
      <c r="F33" s="2">
        <v>0</v>
      </c>
      <c r="G33" s="2">
        <v>0</v>
      </c>
      <c r="H33" s="2">
        <v>2</v>
      </c>
      <c r="I33" s="2">
        <v>9</v>
      </c>
      <c r="J33" s="2">
        <v>0</v>
      </c>
      <c r="K33" s="2">
        <v>3</v>
      </c>
      <c r="L33" s="64">
        <v>0</v>
      </c>
      <c r="M33" s="2">
        <v>1</v>
      </c>
    </row>
    <row r="34" spans="1:13" ht="14.45">
      <c r="A34" s="3">
        <v>26</v>
      </c>
      <c r="B34" s="4" t="s">
        <v>92</v>
      </c>
      <c r="C34" s="4">
        <v>114</v>
      </c>
      <c r="D34" s="4">
        <v>96</v>
      </c>
      <c r="E34" s="4">
        <v>9</v>
      </c>
      <c r="F34" s="4">
        <v>0</v>
      </c>
      <c r="G34" s="4">
        <v>0</v>
      </c>
      <c r="H34" s="4">
        <v>10</v>
      </c>
      <c r="I34" s="4">
        <v>32</v>
      </c>
      <c r="J34" s="4">
        <v>0</v>
      </c>
      <c r="K34" s="4">
        <v>130</v>
      </c>
      <c r="L34" s="63">
        <v>9</v>
      </c>
      <c r="M34" s="4">
        <v>45</v>
      </c>
    </row>
    <row r="35" spans="1:13" ht="14.45">
      <c r="A35" s="1">
        <v>27</v>
      </c>
      <c r="B35" s="2" t="s">
        <v>93</v>
      </c>
      <c r="C35" s="2">
        <v>63</v>
      </c>
      <c r="D35" s="2">
        <v>51</v>
      </c>
      <c r="E35" s="2">
        <v>12</v>
      </c>
      <c r="F35" s="2">
        <v>0</v>
      </c>
      <c r="G35" s="2">
        <v>0</v>
      </c>
      <c r="H35" s="2">
        <v>1</v>
      </c>
      <c r="I35" s="2">
        <v>40</v>
      </c>
      <c r="J35" s="2">
        <v>0</v>
      </c>
      <c r="K35" s="2">
        <v>42</v>
      </c>
      <c r="L35" s="64">
        <v>0</v>
      </c>
      <c r="M35" s="2">
        <v>35</v>
      </c>
    </row>
    <row r="36" spans="1:13" ht="14.45">
      <c r="A36" s="3">
        <v>28</v>
      </c>
      <c r="B36" s="4" t="s">
        <v>94</v>
      </c>
      <c r="C36" s="4">
        <v>17</v>
      </c>
      <c r="D36" s="4">
        <v>6</v>
      </c>
      <c r="E36" s="4">
        <v>3</v>
      </c>
      <c r="F36" s="4">
        <v>0</v>
      </c>
      <c r="G36" s="4">
        <v>1</v>
      </c>
      <c r="H36" s="4">
        <v>0</v>
      </c>
      <c r="I36" s="4">
        <v>6</v>
      </c>
      <c r="J36" s="4">
        <v>0</v>
      </c>
      <c r="K36" s="4">
        <v>5</v>
      </c>
      <c r="L36" s="63">
        <v>1</v>
      </c>
      <c r="M36" s="4">
        <v>10</v>
      </c>
    </row>
    <row r="37" spans="1:13" ht="14.45">
      <c r="A37" s="1">
        <v>29</v>
      </c>
      <c r="B37" s="2" t="s">
        <v>95</v>
      </c>
      <c r="C37" s="2">
        <v>36</v>
      </c>
      <c r="D37" s="2">
        <v>6</v>
      </c>
      <c r="E37" s="2">
        <v>2</v>
      </c>
      <c r="F37" s="2">
        <v>0</v>
      </c>
      <c r="G37" s="2">
        <v>0</v>
      </c>
      <c r="H37" s="2">
        <v>2</v>
      </c>
      <c r="I37" s="2">
        <v>11</v>
      </c>
      <c r="J37" s="2">
        <v>0</v>
      </c>
      <c r="K37" s="2">
        <v>4</v>
      </c>
      <c r="L37" s="64">
        <v>0</v>
      </c>
      <c r="M37" s="2">
        <v>23</v>
      </c>
    </row>
    <row r="38" spans="1:13" ht="14.45">
      <c r="A38" s="3">
        <v>30</v>
      </c>
      <c r="B38" s="4" t="s">
        <v>96</v>
      </c>
      <c r="C38" s="4">
        <v>11</v>
      </c>
      <c r="D38" s="4">
        <v>9</v>
      </c>
      <c r="E38" s="4">
        <v>0</v>
      </c>
      <c r="F38" s="4">
        <v>0</v>
      </c>
      <c r="G38" s="4">
        <v>0</v>
      </c>
      <c r="H38" s="4">
        <v>0</v>
      </c>
      <c r="I38" s="4">
        <v>1</v>
      </c>
      <c r="J38" s="4">
        <v>0</v>
      </c>
      <c r="K38" s="4">
        <v>6</v>
      </c>
      <c r="L38" s="63">
        <v>0</v>
      </c>
      <c r="M38" s="4">
        <v>4</v>
      </c>
    </row>
    <row r="39" spans="1:13" ht="14.45">
      <c r="A39" s="1">
        <v>31</v>
      </c>
      <c r="B39" s="2" t="s">
        <v>97</v>
      </c>
      <c r="C39" s="2">
        <v>18</v>
      </c>
      <c r="D39" s="2">
        <v>6</v>
      </c>
      <c r="E39" s="2">
        <v>1</v>
      </c>
      <c r="F39" s="2">
        <v>0</v>
      </c>
      <c r="G39" s="2">
        <v>0</v>
      </c>
      <c r="H39" s="2">
        <v>0</v>
      </c>
      <c r="I39" s="2">
        <v>5</v>
      </c>
      <c r="J39" s="2">
        <v>0</v>
      </c>
      <c r="K39" s="2">
        <v>3</v>
      </c>
      <c r="L39" s="64">
        <v>0</v>
      </c>
      <c r="M39" s="2">
        <v>10</v>
      </c>
    </row>
    <row r="40" spans="1:13" ht="14.45">
      <c r="A40" s="3">
        <v>32</v>
      </c>
      <c r="B40" s="4" t="s">
        <v>98</v>
      </c>
      <c r="C40" s="4">
        <v>12</v>
      </c>
      <c r="D40" s="4">
        <v>2</v>
      </c>
      <c r="E40" s="4">
        <v>0</v>
      </c>
      <c r="F40" s="4">
        <v>0</v>
      </c>
      <c r="G40" s="4">
        <v>0</v>
      </c>
      <c r="H40" s="4">
        <v>0</v>
      </c>
      <c r="I40" s="4">
        <v>4</v>
      </c>
      <c r="J40" s="4">
        <v>0</v>
      </c>
      <c r="K40" s="4">
        <v>1</v>
      </c>
      <c r="L40" s="63">
        <v>0</v>
      </c>
      <c r="M40" s="4">
        <v>2</v>
      </c>
    </row>
    <row r="41" spans="1:13" ht="14.45">
      <c r="A41" s="1">
        <v>33</v>
      </c>
      <c r="B41" s="2" t="s">
        <v>99</v>
      </c>
      <c r="C41" s="2">
        <v>39</v>
      </c>
      <c r="D41" s="2">
        <v>12</v>
      </c>
      <c r="E41" s="2">
        <v>1</v>
      </c>
      <c r="F41" s="2">
        <v>0</v>
      </c>
      <c r="G41" s="2">
        <v>1</v>
      </c>
      <c r="H41" s="2">
        <v>5</v>
      </c>
      <c r="I41" s="2">
        <v>18</v>
      </c>
      <c r="J41" s="2">
        <v>0</v>
      </c>
      <c r="K41" s="2">
        <v>11</v>
      </c>
      <c r="L41" s="64">
        <v>0</v>
      </c>
      <c r="M41" s="2">
        <v>31</v>
      </c>
    </row>
    <row r="42" spans="1:13" ht="14.45">
      <c r="A42" s="3">
        <v>34</v>
      </c>
      <c r="B42" s="4" t="s">
        <v>100</v>
      </c>
      <c r="C42" s="4">
        <v>9</v>
      </c>
      <c r="D42" s="4">
        <v>3</v>
      </c>
      <c r="E42" s="4">
        <v>0</v>
      </c>
      <c r="F42" s="4">
        <v>0</v>
      </c>
      <c r="G42" s="4">
        <v>0</v>
      </c>
      <c r="H42" s="4">
        <v>0</v>
      </c>
      <c r="I42" s="4">
        <v>5</v>
      </c>
      <c r="J42" s="4">
        <v>0</v>
      </c>
      <c r="K42" s="4">
        <v>2</v>
      </c>
      <c r="L42" s="63">
        <v>0</v>
      </c>
      <c r="M42" s="4">
        <v>7</v>
      </c>
    </row>
    <row r="43" spans="1:13" ht="14.45">
      <c r="A43" s="1">
        <v>35</v>
      </c>
      <c r="B43" s="2" t="s">
        <v>101</v>
      </c>
      <c r="C43" s="2">
        <v>4</v>
      </c>
      <c r="D43" s="2">
        <v>1</v>
      </c>
      <c r="E43" s="2">
        <v>0</v>
      </c>
      <c r="F43" s="2">
        <v>0</v>
      </c>
      <c r="G43" s="2">
        <v>0</v>
      </c>
      <c r="H43" s="2">
        <v>0</v>
      </c>
      <c r="I43" s="2">
        <v>0</v>
      </c>
      <c r="J43" s="2">
        <v>0</v>
      </c>
      <c r="K43" s="2">
        <v>0</v>
      </c>
      <c r="L43" s="64">
        <v>0</v>
      </c>
      <c r="M43" s="2">
        <v>2</v>
      </c>
    </row>
    <row r="44" spans="1:13" ht="14.45">
      <c r="A44" s="3">
        <v>36</v>
      </c>
      <c r="B44" s="4" t="s">
        <v>102</v>
      </c>
      <c r="C44" s="4">
        <v>2</v>
      </c>
      <c r="D44" s="4">
        <v>0</v>
      </c>
      <c r="E44" s="4">
        <v>0</v>
      </c>
      <c r="F44" s="4">
        <v>0</v>
      </c>
      <c r="G44" s="4">
        <v>0</v>
      </c>
      <c r="H44" s="4">
        <v>1</v>
      </c>
      <c r="I44" s="4">
        <v>3</v>
      </c>
      <c r="J44" s="4">
        <v>0</v>
      </c>
      <c r="K44" s="4">
        <v>2</v>
      </c>
      <c r="L44" s="63">
        <v>0</v>
      </c>
      <c r="M44" s="4">
        <v>1</v>
      </c>
    </row>
    <row r="45" spans="1:13" ht="14.45">
      <c r="A45" s="1">
        <v>37</v>
      </c>
      <c r="B45" s="2" t="s">
        <v>103</v>
      </c>
      <c r="C45" s="2">
        <v>2</v>
      </c>
      <c r="D45" s="2">
        <v>0</v>
      </c>
      <c r="E45" s="2">
        <v>0</v>
      </c>
      <c r="F45" s="2">
        <v>0</v>
      </c>
      <c r="G45" s="2">
        <v>0</v>
      </c>
      <c r="H45" s="2">
        <v>0</v>
      </c>
      <c r="I45" s="2">
        <v>0</v>
      </c>
      <c r="J45" s="2">
        <v>0</v>
      </c>
      <c r="K45" s="2">
        <v>0</v>
      </c>
      <c r="L45" s="64">
        <v>0</v>
      </c>
      <c r="M45" s="2">
        <v>0</v>
      </c>
    </row>
    <row r="46" spans="1:13" ht="14.45">
      <c r="A46" s="3">
        <v>38</v>
      </c>
      <c r="B46" s="4" t="s">
        <v>104</v>
      </c>
      <c r="C46" s="4">
        <v>7</v>
      </c>
      <c r="D46" s="4">
        <v>3</v>
      </c>
      <c r="E46" s="4">
        <v>0</v>
      </c>
      <c r="F46" s="4">
        <v>0</v>
      </c>
      <c r="G46" s="4">
        <v>0</v>
      </c>
      <c r="H46" s="4">
        <v>0</v>
      </c>
      <c r="I46" s="4">
        <v>5</v>
      </c>
      <c r="J46" s="4">
        <v>0</v>
      </c>
      <c r="K46" s="4">
        <v>2</v>
      </c>
      <c r="L46" s="63">
        <v>0</v>
      </c>
      <c r="M46" s="4">
        <v>5</v>
      </c>
    </row>
    <row r="47" spans="1:13" ht="14.45">
      <c r="A47" s="1">
        <v>39</v>
      </c>
      <c r="B47" s="2" t="s">
        <v>105</v>
      </c>
      <c r="C47" s="2">
        <v>250</v>
      </c>
      <c r="D47" s="2">
        <v>87</v>
      </c>
      <c r="E47" s="2">
        <v>21</v>
      </c>
      <c r="F47" s="2">
        <v>3</v>
      </c>
      <c r="G47" s="2">
        <v>8</v>
      </c>
      <c r="H47" s="2">
        <v>60</v>
      </c>
      <c r="I47" s="2">
        <v>150</v>
      </c>
      <c r="J47" s="2">
        <v>8</v>
      </c>
      <c r="K47" s="2">
        <v>223</v>
      </c>
      <c r="L47" s="64">
        <v>44</v>
      </c>
      <c r="M47" s="2">
        <v>1225</v>
      </c>
    </row>
    <row r="48" spans="1:13" ht="14.45">
      <c r="A48" s="3">
        <v>40</v>
      </c>
      <c r="B48" s="4" t="s">
        <v>106</v>
      </c>
      <c r="C48" s="4">
        <v>0</v>
      </c>
      <c r="D48" s="4">
        <v>0</v>
      </c>
      <c r="E48" s="4">
        <v>0</v>
      </c>
      <c r="F48" s="4">
        <v>1</v>
      </c>
      <c r="G48" s="4">
        <v>0</v>
      </c>
      <c r="H48" s="4">
        <v>0</v>
      </c>
      <c r="I48" s="4">
        <v>2</v>
      </c>
      <c r="J48" s="4">
        <v>0</v>
      </c>
      <c r="K48" s="4">
        <v>1</v>
      </c>
      <c r="L48" s="63">
        <v>0</v>
      </c>
      <c r="M48" s="4">
        <v>5</v>
      </c>
    </row>
    <row r="49" spans="1:13" ht="14.45">
      <c r="A49" s="419" t="s">
        <v>107</v>
      </c>
      <c r="B49" s="420"/>
      <c r="C49" s="5">
        <f>SUM(C9:C48)</f>
        <v>5453</v>
      </c>
      <c r="D49" s="5">
        <f t="shared" ref="D49:M49" si="0">SUM(D9:D48)</f>
        <v>1259</v>
      </c>
      <c r="E49" s="5">
        <f t="shared" si="0"/>
        <v>259</v>
      </c>
      <c r="F49" s="5">
        <f t="shared" si="0"/>
        <v>50</v>
      </c>
      <c r="G49" s="5">
        <f t="shared" si="0"/>
        <v>27</v>
      </c>
      <c r="H49" s="5">
        <f t="shared" si="0"/>
        <v>486</v>
      </c>
      <c r="I49" s="5">
        <f t="shared" si="0"/>
        <v>2169</v>
      </c>
      <c r="J49" s="5">
        <f t="shared" si="0"/>
        <v>89</v>
      </c>
      <c r="K49" s="5">
        <f t="shared" si="0"/>
        <v>1996</v>
      </c>
      <c r="L49" s="5">
        <f t="shared" si="0"/>
        <v>692</v>
      </c>
      <c r="M49" s="5">
        <f t="shared" si="0"/>
        <v>4717</v>
      </c>
    </row>
    <row r="50" spans="1:13">
      <c r="A50" s="202" t="s">
        <v>143</v>
      </c>
    </row>
    <row r="51" spans="1:13">
      <c r="A51" s="202" t="s">
        <v>149</v>
      </c>
    </row>
    <row r="52" spans="1:13">
      <c r="A52" s="202" t="s">
        <v>150</v>
      </c>
    </row>
    <row r="53" spans="1:13">
      <c r="A53" s="202"/>
    </row>
  </sheetData>
  <mergeCells count="4">
    <mergeCell ref="A7:A8"/>
    <mergeCell ref="B7:B8"/>
    <mergeCell ref="C7:M7"/>
    <mergeCell ref="A49:B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86C58A9ADD764198E32F7C0CC83883" ma:contentTypeVersion="1" ma:contentTypeDescription="Create a new document." ma:contentTypeScope="" ma:versionID="829a2e6321a33c5e7387cb119b34ea97">
  <xsd:schema xmlns:xsd="http://www.w3.org/2001/XMLSchema" xmlns:xs="http://www.w3.org/2001/XMLSchema" xmlns:p="http://schemas.microsoft.com/office/2006/metadata/properties" xmlns:ns1="http://schemas.microsoft.com/sharepoint/v3" targetNamespace="http://schemas.microsoft.com/office/2006/metadata/properties" ma:root="true" ma:fieldsID="b233dc41620c8da42f85d8428b07e23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2BA975C-7D00-439E-B5D8-E3EE8A476096}"/>
</file>

<file path=customXml/itemProps2.xml><?xml version="1.0" encoding="utf-8"?>
<ds:datastoreItem xmlns:ds="http://schemas.openxmlformats.org/officeDocument/2006/customXml" ds:itemID="{DDDDCA55-038F-46F5-A675-7BCBDA428761}"/>
</file>

<file path=customXml/itemProps3.xml><?xml version="1.0" encoding="utf-8"?>
<ds:datastoreItem xmlns:ds="http://schemas.openxmlformats.org/officeDocument/2006/customXml" ds:itemID="{5C16E0D8-0E24-45B7-9434-4461D3E886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Athaya Islami T</dc:creator>
  <cp:keywords/>
  <dc:description/>
  <cp:lastModifiedBy/>
  <cp:revision/>
  <dcterms:created xsi:type="dcterms:W3CDTF">2024-04-22T04:39:59Z</dcterms:created>
  <dcterms:modified xsi:type="dcterms:W3CDTF">2026-08-18T07:45:23Z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0x0101006486C58A9ADD764198E32F7C0CC83883</vt:lpwstr>
  </property>
</Properties>
</file>