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2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1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OJK\DPLK DPBK\2026\Statistik Bulanan 2026\1. Januari 2026\"/>
    </mc:Choice>
  </mc:AlternateContent>
  <xr:revisionPtr revIDLastSave="0" documentId="13_ncr:1_{B2CF9D2D-5CDD-4310-95B6-11B98C99FCF8}" xr6:coauthVersionLast="36" xr6:coauthVersionMax="47" xr10:uidLastSave="{00000000-0000-0000-0000-000000000000}"/>
  <bookViews>
    <workbookView xWindow="0" yWindow="0" windowWidth="19200" windowHeight="8010" tabRatio="872" firstSheet="20" activeTab="23" xr2:uid="{00000000-000D-0000-FFFF-FFFF00000000}"/>
  </bookViews>
  <sheets>
    <sheet name="Halaman Judul" sheetId="33" r:id="rId1"/>
    <sheet name="Penafian" sheetId="31" r:id="rId2"/>
    <sheet name="Daftar Isi" sheetId="22" r:id="rId3"/>
    <sheet name="Ia.Edu OJK Segmen" sheetId="1" r:id="rId4"/>
    <sheet name="Ib.Edu OJK Bentuk" sheetId="5" r:id="rId5"/>
    <sheet name="Ic.Edu OJK KonvenSyariah" sheetId="25" r:id="rId6"/>
    <sheet name="Id.Edu OJK Platform Digital" sheetId="13" r:id="rId7"/>
    <sheet name="Ie.Edu PUJK KonvenSyariah" sheetId="29" r:id="rId8"/>
    <sheet name="If.Edu PUJK Segmen" sheetId="11" r:id="rId9"/>
    <sheet name="Ig.Edu PUJK Bentuk" sheetId="17" r:id="rId10"/>
    <sheet name="Ih.Edu PUJK Topik" sheetId="6" r:id="rId11"/>
    <sheet name="Ii.Edu PUJK Sektor" sheetId="19" r:id="rId12"/>
    <sheet name="Ij. Data KEJAR&amp;SIMUDA" sheetId="30" r:id="rId13"/>
    <sheet name="IIa. Jumlah Layanan Domisili" sheetId="4" r:id="rId14"/>
    <sheet name="IIb. Jumlah Layanan Sub Sektor" sheetId="10" r:id="rId15"/>
    <sheet name="IIc. Pengaduan Sub Sektor Prov." sheetId="9" r:id="rId16"/>
    <sheet name="IId. Pengaduan Keuangan Ilegal" sheetId="12" r:id="rId17"/>
    <sheet name="IIe. Aktivitas Keuangan Ilegal" sheetId="16" r:id="rId18"/>
    <sheet name="IIf. Anti Scam Centre" sheetId="35" r:id="rId19"/>
    <sheet name="IIg. Penyelesaian Sengketa LAPS" sheetId="28" r:id="rId20"/>
    <sheet name="IIIa. Penilaian Sendiri" sheetId="20" r:id="rId21"/>
    <sheet name="IIIb. Pengenaan Sanksi" sheetId="21" r:id="rId22"/>
    <sheet name="IIIc. Pemantauan Iklan" sheetId="23" r:id="rId23"/>
    <sheet name="IV. Glossary" sheetId="32" r:id="rId24"/>
  </sheets>
  <definedNames>
    <definedName name="_xlnm._FilterDatabase" localSheetId="23" hidden="1">'IV. Glossary'!$C$24:$E$43</definedName>
    <definedName name="_xlnm.Print_Area" localSheetId="0">'Halaman Judul'!$A$1:$I$52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10" i="10" l="1"/>
  <c r="E47" i="12" l="1"/>
  <c r="J15" i="20"/>
  <c r="I15" i="20"/>
  <c r="E25" i="20"/>
  <c r="G25" i="20"/>
  <c r="I25" i="20"/>
  <c r="C25" i="20"/>
  <c r="C60" i="23"/>
  <c r="C49" i="23"/>
  <c r="C41" i="23"/>
  <c r="C33" i="23"/>
  <c r="C25" i="23"/>
  <c r="C17" i="23"/>
  <c r="C50" i="23" s="1"/>
  <c r="Z47" i="12"/>
  <c r="AA47" i="12"/>
  <c r="X47" i="12"/>
  <c r="Y47" i="12"/>
  <c r="N8" i="35"/>
  <c r="M8" i="35"/>
  <c r="V47" i="12"/>
  <c r="W47" i="12"/>
  <c r="L8" i="35"/>
  <c r="K8" i="35"/>
  <c r="U47" i="12"/>
  <c r="T47" i="12"/>
  <c r="J8" i="35"/>
  <c r="R47" i="12"/>
  <c r="S47" i="12"/>
  <c r="D49" i="19"/>
  <c r="E49" i="19"/>
  <c r="F49" i="19"/>
  <c r="G49" i="19"/>
  <c r="H49" i="19"/>
  <c r="I49" i="19"/>
  <c r="J49" i="19"/>
  <c r="K49" i="19"/>
  <c r="L49" i="19"/>
  <c r="M49" i="19"/>
  <c r="N49" i="19"/>
  <c r="C49" i="19"/>
  <c r="D49" i="17"/>
  <c r="E49" i="17"/>
  <c r="F49" i="17"/>
  <c r="G49" i="17"/>
  <c r="H49" i="17"/>
  <c r="I49" i="17"/>
  <c r="J49" i="17"/>
  <c r="K49" i="17"/>
  <c r="C49" i="17"/>
  <c r="D49" i="11"/>
  <c r="E49" i="11"/>
  <c r="F49" i="11"/>
  <c r="G49" i="11"/>
  <c r="H49" i="11"/>
  <c r="I49" i="11"/>
  <c r="J49" i="11"/>
  <c r="K49" i="11"/>
  <c r="L49" i="11"/>
  <c r="M49" i="11"/>
  <c r="C49" i="11"/>
  <c r="C49" i="6"/>
  <c r="D49" i="6"/>
  <c r="E49" i="6"/>
  <c r="F49" i="6"/>
  <c r="G49" i="6"/>
  <c r="P47" i="12"/>
  <c r="Q47" i="12"/>
  <c r="H18" i="21"/>
  <c r="I8" i="35"/>
  <c r="H8" i="35"/>
  <c r="N47" i="12"/>
  <c r="O47" i="12"/>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44" i="9"/>
  <c r="J44" i="9"/>
  <c r="L47" i="12"/>
  <c r="M47" i="12"/>
  <c r="G8" i="35"/>
  <c r="D29" i="21"/>
  <c r="E29" i="21"/>
  <c r="F29" i="21"/>
  <c r="G29" i="21"/>
  <c r="C29" i="21"/>
  <c r="H29" i="21"/>
  <c r="D47" i="12"/>
  <c r="F47" i="12"/>
  <c r="G47" i="12"/>
  <c r="H47" i="12"/>
  <c r="I47" i="12"/>
  <c r="J47" i="12"/>
  <c r="K47" i="12"/>
  <c r="C47" i="12"/>
  <c r="E8" i="35"/>
  <c r="H24" i="21"/>
  <c r="H23" i="21"/>
  <c r="H22" i="21"/>
  <c r="D49" i="5"/>
  <c r="E49" i="5"/>
  <c r="F49" i="5"/>
  <c r="G49" i="5"/>
  <c r="H49" i="5"/>
  <c r="I49" i="5"/>
  <c r="J49" i="5"/>
  <c r="K49" i="5"/>
  <c r="C49" i="5"/>
  <c r="K11" i="10"/>
  <c r="K12" i="10"/>
  <c r="K13" i="10"/>
  <c r="K14" i="10"/>
  <c r="K15" i="10"/>
  <c r="K16" i="10"/>
  <c r="K17" i="10"/>
  <c r="K18" i="10"/>
  <c r="K10" i="10"/>
  <c r="H11" i="10"/>
  <c r="H12" i="10"/>
  <c r="H13" i="10"/>
  <c r="H14" i="10"/>
  <c r="H15" i="10"/>
  <c r="H16" i="10"/>
  <c r="H17" i="10"/>
  <c r="H18" i="10"/>
  <c r="H10" i="10"/>
  <c r="E11" i="10"/>
  <c r="E12" i="10"/>
  <c r="E13" i="10"/>
  <c r="E14" i="10"/>
  <c r="E15" i="10"/>
  <c r="E16" i="10"/>
  <c r="E17" i="10"/>
  <c r="E18" i="10"/>
  <c r="E10" i="10"/>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10" i="4"/>
  <c r="F8" i="35"/>
  <c r="D8" i="35"/>
  <c r="L17" i="10"/>
  <c r="C19" i="10"/>
  <c r="D19" i="10"/>
  <c r="E19" i="10"/>
  <c r="F19" i="10"/>
  <c r="G19" i="10"/>
  <c r="H19" i="10"/>
  <c r="I19" i="10"/>
  <c r="J19" i="10"/>
  <c r="K19" i="10"/>
  <c r="H28" i="21"/>
  <c r="H27" i="21"/>
  <c r="H26" i="21"/>
  <c r="K15" i="20"/>
  <c r="G15" i="20"/>
  <c r="E15" i="20"/>
  <c r="C15" i="20"/>
  <c r="N11" i="16"/>
  <c r="M11" i="16"/>
  <c r="L11" i="16"/>
  <c r="K11" i="16"/>
  <c r="J11" i="16" l="1"/>
  <c r="I11" i="16" l="1"/>
  <c r="C45" i="4"/>
  <c r="M49" i="1"/>
  <c r="L49" i="1"/>
  <c r="K49" i="1"/>
  <c r="J49" i="1"/>
  <c r="I49" i="1"/>
  <c r="H49" i="1"/>
  <c r="G49" i="1"/>
  <c r="F49" i="1"/>
  <c r="E49" i="1"/>
  <c r="D49" i="1"/>
  <c r="C49" i="1"/>
  <c r="G11" i="16"/>
  <c r="H11" i="16"/>
  <c r="F11" i="16"/>
  <c r="E11" i="16"/>
  <c r="D11" i="16"/>
  <c r="C11" i="16"/>
  <c r="D44" i="9"/>
  <c r="E44" i="9"/>
  <c r="F44" i="9"/>
  <c r="G44" i="9"/>
  <c r="H44" i="9"/>
  <c r="I44" i="9"/>
  <c r="C44" i="9"/>
  <c r="L18" i="10"/>
  <c r="L16" i="10"/>
  <c r="L15" i="10"/>
  <c r="L14" i="10"/>
  <c r="L13" i="10"/>
  <c r="L12" i="10"/>
  <c r="L11" i="10"/>
  <c r="L19" i="10"/>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D45" i="4"/>
  <c r="E45" i="4"/>
  <c r="F45" i="4"/>
  <c r="G45" i="4"/>
  <c r="H45" i="4"/>
  <c r="I45" i="4"/>
  <c r="J45" i="4"/>
  <c r="K45" i="4"/>
  <c r="L45" i="4" l="1"/>
  <c r="H20" i="21" l="1"/>
  <c r="H19" i="21"/>
  <c r="H16" i="21"/>
  <c r="H15" i="21"/>
  <c r="H14" i="21"/>
  <c r="H12" i="21"/>
  <c r="H11" i="21"/>
  <c r="H10" i="21"/>
  <c r="L15" i="20"/>
  <c r="H15" i="20"/>
  <c r="F15" i="20"/>
  <c r="D15" i="20"/>
</calcChain>
</file>

<file path=xl/sharedStrings.xml><?xml version="1.0" encoding="utf-8"?>
<sst xmlns="http://schemas.openxmlformats.org/spreadsheetml/2006/main" count="1085" uniqueCount="335">
  <si>
    <t xml:space="preserve">Statistik Berkala Pengawasan Perilaku Pelaku Usaha Jasa Keuangan, 
Edukasi, dan Pelindungan Konsumen (Januari 2026) </t>
  </si>
  <si>
    <t> </t>
  </si>
  <si>
    <t>Departemen Pelindungan Konsumen</t>
  </si>
  <si>
    <t>Statistik Berkala Pengawasan Perilaku Pelaku Usaha Jasa Keuangan, 
Edukasi, dan Pelindungan Konsumen (Januari 2026)</t>
  </si>
  <si>
    <t>DAFTAR ISI</t>
  </si>
  <si>
    <t>I.</t>
  </si>
  <si>
    <t>Literasi dan Inklusi Keuangan</t>
  </si>
  <si>
    <t>Periode Pengkinian Data</t>
  </si>
  <si>
    <t>a.</t>
  </si>
  <si>
    <t>Edukasi OJK Berdasarkan Provinsi dan Segmen Peserta</t>
  </si>
  <si>
    <t>Bulanan</t>
  </si>
  <si>
    <t>b.</t>
  </si>
  <si>
    <t>Edukasi OJK Berdasarkan Provinsi dan Bentuk Kegiatan</t>
  </si>
  <si>
    <t>c.</t>
  </si>
  <si>
    <t>Edukasi OJK Berdasarkan Konvensional/Syariah</t>
  </si>
  <si>
    <t>d.</t>
  </si>
  <si>
    <t>Edukasi OJK melalui Platform Digital</t>
  </si>
  <si>
    <t>e.</t>
  </si>
  <si>
    <t>Edukasi PUJK Berdasarkan Konvensional/Syariah</t>
  </si>
  <si>
    <t>Semesteran</t>
  </si>
  <si>
    <t>f.</t>
  </si>
  <si>
    <t>Edukasi PUJK Berdasarkan Provinsi dan Segmen Peserta</t>
  </si>
  <si>
    <t>g.</t>
  </si>
  <si>
    <t>Edukasi PUJK Berdasarkan Provinsi dan Bentuk Kegiatan</t>
  </si>
  <si>
    <t>h.</t>
  </si>
  <si>
    <t>Edukasi PUJK Berdasarkan Provinsi dan Topik Materi</t>
  </si>
  <si>
    <t>i.</t>
  </si>
  <si>
    <t>Edukasi PUJK Berdasarkan Provinsi dan Sektor PUJK Pelaksana</t>
  </si>
  <si>
    <t>j.</t>
  </si>
  <si>
    <t>Database Satu Rekening Satu Pelajar (KEJAR) dan Simpanan Mahasiswa dan Pemuda (SIMUDA)</t>
  </si>
  <si>
    <t>Triwulanan</t>
  </si>
  <si>
    <t>II.</t>
  </si>
  <si>
    <t>Pelindungan Konsumen</t>
  </si>
  <si>
    <t>Layanan Konsumen Berdasarkan Domisili Konsumen</t>
  </si>
  <si>
    <t>Layanan Konsumen Berdasarkan Sub Sektor</t>
  </si>
  <si>
    <t>Pengaduan Konsumen Tiap Sub-Sektor Berdasarkan Domisili Konsumen</t>
  </si>
  <si>
    <t>Pengaduan Masyarakat Terhadap Aktivitas Keuangan Ilegal Berdasarkan Provinsi</t>
  </si>
  <si>
    <t>Penghentian/Pemblokiran Aktivitas Keuangan Ilegal</t>
  </si>
  <si>
    <t>Indonesia Anti Scam Centre</t>
  </si>
  <si>
    <t>Penyelesaian Sengketa LAPS SJK</t>
  </si>
  <si>
    <t>III.</t>
  </si>
  <si>
    <t>Pengawasan Perilaku Pelaku Usaha Jasa Keuangan</t>
  </si>
  <si>
    <t>Penilaian Sendiri PUJK terhadap Tingkat Kepatuhan Ketentuan Pelindungan Konsumen</t>
  </si>
  <si>
    <t>Tahunan</t>
  </si>
  <si>
    <t xml:space="preserve">b. </t>
  </si>
  <si>
    <t>Pengenaan Sanksi</t>
  </si>
  <si>
    <t>Pemantauan Iklan Sektor Jasa Keuangan</t>
  </si>
  <si>
    <t>IV.</t>
  </si>
  <si>
    <t>Daftar Istilah</t>
  </si>
  <si>
    <t>Hal - 1</t>
  </si>
  <si>
    <t>Statistik Berkala Bidang PEPK | Bulanan |</t>
  </si>
  <si>
    <t>Januari 2026</t>
  </si>
  <si>
    <t>Penyajian periode data secara Year-to-Date*)</t>
  </si>
  <si>
    <t>No</t>
  </si>
  <si>
    <t>Wilayah Pelaksanaan (Provinsi)</t>
  </si>
  <si>
    <t>Segmen Peserta Kegiatan</t>
  </si>
  <si>
    <t>Pelajar/ Mahasiswa</t>
  </si>
  <si>
    <t>Profesi</t>
  </si>
  <si>
    <t>Petani/Nelayan</t>
  </si>
  <si>
    <t>TKI &amp; Calon TKI</t>
  </si>
  <si>
    <t>Masyarakat 3T</t>
  </si>
  <si>
    <t>Komunitas</t>
  </si>
  <si>
    <t>UMKM</t>
  </si>
  <si>
    <t>Difabel</t>
  </si>
  <si>
    <t>Karyawan</t>
  </si>
  <si>
    <t>Perempuan</t>
  </si>
  <si>
    <t>Lainnya</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</si>
  <si>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</si>
  <si>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</si>
  <si>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</si>
  <si>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</si>
  <si>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</si>
  <si>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</si>
  <si>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</si>
  <si>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</si>
  <si>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</si>
  <si>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</si>
  <si>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</si>
  <si>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</si>
  <si>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</si>
  <si>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</si>
  <si>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</si>
  <si>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</si>
  <si>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</si>
  <si>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</si>
  <si>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</si>
  <si>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</si>
  <si>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</si>
  <si>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</si>
  <si>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</si>
  <si>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</si>
  <si>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</si>
  <si>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</si>
  <si>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</si>
  <si>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</si>
  <si>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</si>
  <si>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</si>
  <si>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</si>
  <si>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</si>
  <si>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</si>
  <si>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</si>
  <si>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</si>
  <si>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</si>
  <si>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</si>
  <si>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</si>
  <si>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</si>
  <si>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</si>
  <si>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</si>
  <si>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*Dalam 1 (satu) kegiatan dapat memiliki lebih dari 1 (satu) target segmen peserta</t>
  </si>
  <si>
    <t>Hal - 2</t>
  </si>
  <si>
    <t>Penyajian periode data secara Year-to-Date</t>
  </si>
  <si>
    <r>
      <t>Provinsi/</t>
    </r>
    <r>
      <rPr>
        <b/>
        <i/>
        <sz val="11"/>
        <color rgb="FFFFFFFF"/>
        <rFont val="Calibri"/>
        <family val="2"/>
      </rPr>
      <t>Province</t>
    </r>
  </si>
  <si>
    <t>Bentuk Kegiatan</t>
  </si>
  <si>
    <t>Sosialisasi</t>
  </si>
  <si>
    <t>Workshop</t>
  </si>
  <si>
    <t>Pendampingan</t>
  </si>
  <si>
    <t>Gamification</t>
  </si>
  <si>
    <t>Training of Community</t>
  </si>
  <si>
    <t>Outreach Program</t>
  </si>
  <si>
    <t>Training of Trainers/ Training of Facilitator</t>
  </si>
  <si>
    <t>Pengembangan Infrastruktur (e-learning, website, aplikasi mobile, dan modul/materi)</t>
  </si>
  <si>
    <t>Hal - 3</t>
  </si>
  <si>
    <t>Jenis</t>
  </si>
  <si>
    <t>Jumlah Kegiatan Edukasi oleh OJK</t>
  </si>
  <si>
    <t>Konvensional</t>
  </si>
  <si>
    <t>Syariah</t>
  </si>
  <si>
    <t>Konvensional dan Syariah*)</t>
  </si>
  <si>
    <t>*Konvensional dan syariah menampilkan jumlah kegiatan yang memuat materi konvensional dan syariah secara bersamaan (tidak menghitung kembali baris konvensional dan baris syariah)</t>
  </si>
  <si>
    <t>Hal - 4</t>
  </si>
  <si>
    <t>Platform</t>
  </si>
  <si>
    <t>Minisite dan Media Sosial Sikapi Uangmu</t>
  </si>
  <si>
    <t>Konten</t>
  </si>
  <si>
    <t>Viewers</t>
  </si>
  <si>
    <t>LMSKU OJK</t>
  </si>
  <si>
    <t>Pengguna</t>
  </si>
  <si>
    <t>Akses Modul</t>
  </si>
  <si>
    <t>Kelulusan Modul</t>
  </si>
  <si>
    <t>Hal - 5</t>
  </si>
  <si>
    <t>Statistik Berkala Bidang PEPK | Semesteran |</t>
  </si>
  <si>
    <t>Penyajian periode data secara Year-to-Date per 10 Maret 2026*)**)</t>
  </si>
  <si>
    <t>Semester I - 2025</t>
  </si>
  <si>
    <t>Semester II - 2025</t>
  </si>
  <si>
    <t>Jumlah Kegiatan Edukasi oleh PUJK</t>
  </si>
  <si>
    <t>Konvensional dan Syariah</t>
  </si>
  <si>
    <t>*Statistik akan diupdate secara semesteran berdasarkan Laporan Realisasi Kegiatan Untuk Meningkatkan Literasi Keuangan</t>
  </si>
  <si>
    <t>**Konvensional dan syariah menampilkan jumlah kegiatan yang memuat materi konvensional dan syariah secara bersamaan (tidak menghitung kembali baris konvensional dan baris syariah)</t>
  </si>
  <si>
    <t>Hal - 6</t>
  </si>
  <si>
    <t>Segmen</t>
  </si>
  <si>
    <t>Pelajar/Mahasiswa</t>
  </si>
  <si>
    <t>JAWA TNEGAH</t>
  </si>
  <si>
    <t>**Dalam 1 (satu) kegiatan dapat memiliki lebih dari 1 (satu) target segmen peserta</t>
  </si>
  <si>
    <t>***1 (satu) kegiatan dapat dilaksanakan di beberapa provinsi</t>
  </si>
  <si>
    <t>Hal - 7</t>
  </si>
  <si>
    <t>**1 (satu) kegiatan dapat dilaksanakan di beberapa provinsi</t>
  </si>
  <si>
    <t>Hal - 8</t>
  </si>
  <si>
    <t>Karakteristik Sektor Jasa Keuangan</t>
  </si>
  <si>
    <t>Karakteristik Produk/Layanan Keuangan</t>
  </si>
  <si>
    <t>Karakteristik Pengelolaan Keuangan</t>
  </si>
  <si>
    <t>Perpajakan</t>
  </si>
  <si>
    <t>Keuangan Digital</t>
  </si>
  <si>
    <t>**Dalam 1 (satu) kegiatan dapat memiliki lebih dari 1 (satu) topik materi</t>
  </si>
  <si>
    <t>Hal - 9</t>
  </si>
  <si>
    <t>Sektor PUJK Pelaksana</t>
  </si>
  <si>
    <t>Bank Umum</t>
  </si>
  <si>
    <t>BPR</t>
  </si>
  <si>
    <t>Perusahaan Efek</t>
  </si>
  <si>
    <t>Dana Pensiun</t>
  </si>
  <si>
    <t>Asuransi</t>
  </si>
  <si>
    <t>Pergadaian</t>
  </si>
  <si>
    <t>Peer-to-peer Lending</t>
  </si>
  <si>
    <t>Securities Crowdfunding</t>
  </si>
  <si>
    <t>Perusahaan Pembiayaan</t>
  </si>
  <si>
    <t>Modal Ventura</t>
  </si>
  <si>
    <t>Perusahaan Penjaminan</t>
  </si>
  <si>
    <t>LJK Lainnya</t>
  </si>
  <si>
    <t>Hal - 10</t>
  </si>
  <si>
    <t>Statistik Berkala Bidang PEPK | Triwulanan |</t>
  </si>
  <si>
    <t>Penyajian data dari awal program KEJAR (tahun 2015) dan SIMUDA (tahun 2018)</t>
  </si>
  <si>
    <t>Triwulan IV - 2025</t>
  </si>
  <si>
    <t>KEJAR</t>
  </si>
  <si>
    <t>Jumlah Rekening</t>
  </si>
  <si>
    <t>Nominal</t>
  </si>
  <si>
    <t>SIMUDA</t>
  </si>
  <si>
    <t>Hal - 11</t>
  </si>
  <si>
    <t>Layanan</t>
  </si>
  <si>
    <t>Total</t>
  </si>
  <si>
    <t>Penerimaan Informasi</t>
  </si>
  <si>
    <t>Pertanyaan</t>
  </si>
  <si>
    <t>Pengaduan</t>
  </si>
  <si>
    <t>Selesai</t>
  </si>
  <si>
    <t>Proses</t>
  </si>
  <si>
    <t>Subtotal</t>
  </si>
  <si>
    <t>D.I. YOGYAKARTA</t>
  </si>
  <si>
    <t>DKI. JAKARTA</t>
  </si>
  <si>
    <t>N/A (Lain-lain)</t>
  </si>
  <si>
    <t>(Data diunduh per 05/04/2026)</t>
  </si>
  <si>
    <t>Hal - 12</t>
  </si>
  <si>
    <t>Sub Sektor</t>
  </si>
  <si>
    <t>Perbankan</t>
  </si>
  <si>
    <t>Pasar Modal</t>
  </si>
  <si>
    <t>IKNB-Asuransi</t>
  </si>
  <si>
    <t>IKNB-Dana Pensiun</t>
  </si>
  <si>
    <t>IKNB-Lembaga Pembiayaan</t>
  </si>
  <si>
    <t>IKNB-Fintech</t>
  </si>
  <si>
    <t>IKNB-Lainnya</t>
  </si>
  <si>
    <t>Inovasi Teknologi Sektor Keuangan</t>
  </si>
  <si>
    <t>Hal - 13</t>
  </si>
  <si>
    <t>Sub-Sektor</t>
  </si>
  <si>
    <t>Hal - 14</t>
  </si>
  <si>
    <t>Investasi Ilegal</t>
  </si>
  <si>
    <t>Pinjol Ilegal</t>
  </si>
  <si>
    <t>Gadai Ilegal</t>
  </si>
  <si>
    <t>Hal - 15</t>
  </si>
  <si>
    <t>Entitas</t>
  </si>
  <si>
    <t>INVESTASI ILEGAL</t>
  </si>
  <si>
    <t>PINJAMAN ONLINE ILEGAL</t>
  </si>
  <si>
    <t>Hal - 16</t>
  </si>
  <si>
    <t>Indonesia Anti-Scam Centre (IASC)</t>
  </si>
  <si>
    <t>Jumlah Laporan Diterima</t>
  </si>
  <si>
    <t>Laporan ke sistem IASC</t>
  </si>
  <si>
    <t>Laporan langsung ke PUJK</t>
  </si>
  <si>
    <t>Jumlah Rekening yang Dilaporkan</t>
  </si>
  <si>
    <t>Jumlah Rekening yang Diblokir</t>
  </si>
  <si>
    <t>Total Dana yang Diblokir (dalam milyar)</t>
  </si>
  <si>
    <t>Data yang ditampilkan mencakup data yang telah terverifikasi per 08/04/2026</t>
  </si>
  <si>
    <t>Hal - 17</t>
  </si>
  <si>
    <t>PENYELESAIAN SENGKETA OLEH LAPS SJK</t>
  </si>
  <si>
    <t>Jumlah permohonan sengketa masuk</t>
  </si>
  <si>
    <t>Pembiayaan</t>
  </si>
  <si>
    <t>Fintech</t>
  </si>
  <si>
    <t>Perasuransian</t>
  </si>
  <si>
    <t>Sektor lainnya</t>
  </si>
  <si>
    <t>Jumlah sengketa dalam proses*</t>
  </si>
  <si>
    <t>Jumlah sengketa selesai*</t>
  </si>
  <si>
    <t>3298**</t>
  </si>
  <si>
    <t>*Penyajian data dari awal LAPS SJK beroperasi tahun 2021</t>
  </si>
  <si>
    <t>**Sebanyak 71% dari jumlah sengketa yang selesai ditangani oleh LAPS SJK merupakan sengketa yang tidak memenuhi persyaratan</t>
  </si>
  <si>
    <t>Hal - 18</t>
  </si>
  <si>
    <t>Statistik Berkala Bidang PEPK | Tahunan |</t>
  </si>
  <si>
    <t>PPDP</t>
  </si>
  <si>
    <t>PVML</t>
  </si>
  <si>
    <t>IAKD</t>
  </si>
  <si>
    <t>Jumlah PUJK</t>
  </si>
  <si>
    <t>Persentase</t>
  </si>
  <si>
    <t>Tingkat Kepatuhan PUJK terhadap Ketentuan Pelindungan Konsumen</t>
  </si>
  <si>
    <t xml:space="preserve">   Sangat Baik</t>
  </si>
  <si>
    <t xml:space="preserve">   Baik</t>
  </si>
  <si>
    <t xml:space="preserve">   Cukup Baik</t>
  </si>
  <si>
    <t xml:space="preserve">   Kurang Baik</t>
  </si>
  <si>
    <t xml:space="preserve">   Tidak Baik</t>
  </si>
  <si>
    <t>Jumlah Total</t>
  </si>
  <si>
    <t>Menyampaikan Tepat Waktu</t>
  </si>
  <si>
    <t>Terlambat</t>
  </si>
  <si>
    <t>Tidak Menyampaikan</t>
  </si>
  <si>
    <t>Tingkat Kepatuhan PUJK terhadap Pelaporan Penilaian Sendiri</t>
  </si>
  <si>
    <t>Hasil Pelaporan Penilaian Sendiri</t>
  </si>
  <si>
    <t>Tahun Pelaporan: 2025</t>
  </si>
  <si>
    <t>No.</t>
  </si>
  <si>
    <t>Kertas Kerja</t>
  </si>
  <si>
    <t>Nilai (0-100)</t>
  </si>
  <si>
    <t>Aspek Umum terhadap Penerapan Pelindungan Konsumen</t>
  </si>
  <si>
    <t>Pelaksanaan Kegiatan dalam rangka Meningkatkan Literasi dan Inklusi Keuangan</t>
  </si>
  <si>
    <t>Desain Produk dan/atau Layanan</t>
  </si>
  <si>
    <t>Penyediaan dan Penyampaian Informasi Produk dan/atau Layanan Jasa Keuangan</t>
  </si>
  <si>
    <t>Pemasaran Produk dan/atau Layanan Jasa Keuangan</t>
  </si>
  <si>
    <t>Pemberian Layanan atas Penggunaan Produk dan/atau Layanan Jasa Keuangan</t>
  </si>
  <si>
    <t>Penanganan Pengaduan dan Penyelesaian Sengketa Konsumen</t>
  </si>
  <si>
    <t>Kerahasiaan dan Keamanan Data dan/atau Informasi Pribadi Konsumen dan/atau Masyarakat</t>
  </si>
  <si>
    <t>Penyusunan Perjanjian terkait Produk dan/atau Layanan Jasa Keuangan</t>
  </si>
  <si>
    <t>Hal - 19</t>
  </si>
  <si>
    <t>Jumlah Sanksi</t>
  </si>
  <si>
    <t>Pengenaan Sanksi Administratif atas Keterlambatan Pelaporan Penilaian Sendiri</t>
  </si>
  <si>
    <t>Sanksi Administratif Berupa Denda</t>
  </si>
  <si>
    <t>Sanksi Administratif Berupa Peringatan Tertulis</t>
  </si>
  <si>
    <t>Sanksi Administratif Lainnya</t>
  </si>
  <si>
    <t>Pengenaan Sanksi Administratif atas Pengawasan Langsung</t>
  </si>
  <si>
    <t>Pengenaan Sanksi Administratif atas Pengawasan Tidak Langsung</t>
  </si>
  <si>
    <t>Pengenaan Sanksi Administratif atas Penanganan Pengaduan dan Laporan Layanan Pengaduan</t>
  </si>
  <si>
    <t>Sanksi Administratif Lainnya (Perintah/Instruksi Tertulis)</t>
  </si>
  <si>
    <t>Catatan: Data sanksi mencakup sanksi yang telah dikenakan oleh OJK Kantor Pusat pada periode tahun berjalan</t>
  </si>
  <si>
    <t>Hal - 20</t>
  </si>
  <si>
    <t>Sektor</t>
  </si>
  <si>
    <t>Jumlah Iklan</t>
  </si>
  <si>
    <t>Melanggar</t>
  </si>
  <si>
    <t>Tidak Jelas</t>
  </si>
  <si>
    <t>Menyesatkan</t>
  </si>
  <si>
    <t>Tidak Mudah Diakses</t>
  </si>
  <si>
    <t>Tidak Akurat</t>
  </si>
  <si>
    <t>Tidak Melanggar</t>
  </si>
  <si>
    <t>Tindak Lanjut Hasil Pemantauan</t>
  </si>
  <si>
    <t>Konsumen</t>
  </si>
  <si>
    <t>:</t>
  </si>
  <si>
    <t>Konsumen adalah setiap orang yang memiliki dan/atau memanfaatkan produk dan/atau layanan yang disediakan oleh PUJK</t>
  </si>
  <si>
    <t>Lembaga Alternatif Penyelesaian Sengketa Sektor Jasa Keuangan (LAPS SJK)</t>
  </si>
  <si>
    <t>LAPS SJK adalah lembaga yang melakukan penyelesaian Sengketa antara Konsumen dan PUJK di luar pengadilan.</t>
  </si>
  <si>
    <t>Penilaian Sendiri</t>
  </si>
  <si>
    <t>PUJK melakukan penilaian sendiri terhadap pemenuhan ketentuan Pelindungan Konsumen dan masyarakat. Yang dimaksud dengan “ketentuan Pelindungan Konsumen dan masyarakat” adalah ketentuan mengenai segala upaya yang menjamin adanya kepastian hukum untuk memberikan pelindungan kepada Konsumen dan masyarakat.</t>
  </si>
  <si>
    <t>Pinjaman Online</t>
  </si>
  <si>
    <t>Pinjaman online atau layanan pinjam meminjam uang berbasis teknologi informasi adalah kegiatan penyelenggaraan jasa keuangan untuk mempertemukan pemberi pinjaman (lender) dengan penerima pinjaman (borrower) dalam rangka melakukan perjanjian pinjam meminjam dalam mata uang rupiah secara langsung melalui sistem elektronik dengan menggunakan jaringan internet.</t>
  </si>
  <si>
    <t>Sengketa</t>
  </si>
  <si>
    <t>Sengketa adalah perselisihan antara Konsumen dengan PUJK yang telah melalui proses penyelesaian Pengaduan oleh PUJK.</t>
  </si>
  <si>
    <t>Tim Percepatan Akses Keuangan Daerah</t>
  </si>
  <si>
    <t>TPAKD merupakan forum koordinasi antar instansi dan stakeholders untuk meningkatkan percepatan akses keuangan dalam rangka mendorong pertumbuhan ekonomi daerah serta mewujudkan masyarakat yang lebih sejahtera.</t>
  </si>
  <si>
    <t>Daftar Singkatan</t>
  </si>
  <si>
    <t>3T</t>
  </si>
  <si>
    <t>Tertinggal, Terdepan dan Terluar</t>
  </si>
  <si>
    <t>Bank Perekonomian Rakyat</t>
  </si>
  <si>
    <t>Financial Technology</t>
  </si>
  <si>
    <t>FSP</t>
  </si>
  <si>
    <t>Financial Service Provider</t>
  </si>
  <si>
    <t>Bidang Pengawasan Sektor Inovasi Teknologi Sektor Keuangan, Aset Keuangan Digital dan Aset Kripto</t>
  </si>
  <si>
    <t>IKNB</t>
  </si>
  <si>
    <t>Industri Keuangan Non Bank</t>
  </si>
  <si>
    <t>Satu Rekening Satu Pelajar</t>
  </si>
  <si>
    <t>LAPS SJK</t>
  </si>
  <si>
    <t>Lembaga Alternatif Penyelesaian Sengketa Sektor Jasa Keuangan</t>
  </si>
  <si>
    <t>LJK</t>
  </si>
  <si>
    <t>Lembaga Jasa Keuangan</t>
  </si>
  <si>
    <t>LMSKU</t>
  </si>
  <si>
    <r>
      <rPr>
        <i/>
        <sz val="11"/>
        <color rgb="FF000000"/>
        <rFont val="Aptos Display"/>
        <scheme val="major"/>
      </rPr>
      <t xml:space="preserve">Learning Management System </t>
    </r>
    <r>
      <rPr>
        <sz val="11"/>
        <color rgb="FF000000"/>
        <rFont val="Aptos Display"/>
        <scheme val="major"/>
      </rPr>
      <t>Edukasi Keuangan</t>
    </r>
  </si>
  <si>
    <t>PINJOL</t>
  </si>
  <si>
    <t>Bidang Pengawasan Sektor Perasuransian, Penjaminan dan Dana Pensiun</t>
  </si>
  <si>
    <t>PUJK</t>
  </si>
  <si>
    <t>Pelaku Usaha Jasa Keuangan</t>
  </si>
  <si>
    <t>Bidang Pengawasan Sektor Lembaga Pembiayaan, Perusahaan Modal Ventura, Lembaga Keuangan Mikro dan Lembaga Jasa Keuangan Lainnya</t>
  </si>
  <si>
    <t>Simpanan Mahasiswa dan Pemuda</t>
  </si>
  <si>
    <t>SJK</t>
  </si>
  <si>
    <t>Sektor Jasa Keuangan</t>
  </si>
  <si>
    <t>TKI</t>
  </si>
  <si>
    <t>Tenaga Kerja Indonesia</t>
  </si>
  <si>
    <t>TPAKD</t>
  </si>
  <si>
    <t xml:space="preserve">Tim Percepatan Akses Keuangan Daerah </t>
  </si>
  <si>
    <t>Usaha Mikro Kecil dan Menengah</t>
  </si>
  <si>
    <t>IASC</t>
  </si>
  <si>
    <t>Indonesia Anti-Scam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</si>
</sst>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Rp&quot;* #,##0_-;\-&quot;Rp&quot;* #,##0_-;_-&quot;Rp&quot;* &quot;-&quot;_-;_-@_-"/>
    <numFmt numFmtId="41" formatCode="_-* #,##0_-;\-* #,##0_-;_-* &quot;-&quot;_-;_-@_-"/>
    <numFmt numFmtId="43" formatCode="_-* #,##0.00_-;\-* #,##0.00_-;_-* &quot;-&quot;??_-;_-@_-"/>
    <numFmt numFmtId="164" formatCode="_-* #,##0_-;\-* #,##0_-;_-* &quot;-&quot;??_-;_-@_-"/>
    <numFmt numFmtId="165" formatCode="&quot;Rp&quot;#,##0"/>
    <numFmt numFmtId="166" formatCode="_(* #,##0_);_(* \(#,##0\);_(* &quot;-&quot;??_);_(@_)"/>
    <numFmt numFmtId="167" formatCode="_(* #,##0.0_);_(* \(#,##0.0\);_(* &quot;-&quot;??_);_(@_)"/>
  </numFmts>
  <fonts count="61">
    <font>
      <sz val="11"/>
      <color theme="1"/>
      <name val="Aptos Narrow"/>
      <family val="2"/>
      <scheme val="minor"/>
    </font>
    <font>
      <b/>
      <sz val="11"/>
      <color rgb="FFFFFFFF"/>
      <name val="Calibri"/>
      <family val="2"/>
    </font>
    <font>
      <b/>
      <i/>
      <sz val="11"/>
      <color rgb="FFFFFFFF"/>
      <name val="Calibri"/>
      <family val="2"/>
    </font>
    <font>
      <sz val="11"/>
      <color rgb="FF000000"/>
      <name val="Calibri"/>
      <family val="2"/>
    </font>
    <font>
      <sz val="11"/>
      <name val="Calibri"/>
      <family val="2"/>
    </font>
    <font>
      <b/>
      <sz val="11"/>
      <color rgb="FF000000"/>
      <name val="Calibri"/>
      <family val="2"/>
    </font>
    <font>
      <sz val="10"/>
      <color theme="1"/>
      <name val="Aptos Narrow"/>
    </font>
    <font>
      <b/>
      <u/>
      <sz val="18"/>
      <color theme="1"/>
      <name val="Aptos Display"/>
    </font>
    <font>
      <b/>
      <sz val="9"/>
      <color theme="0"/>
      <name val="Aptos Narrow"/>
      <family val="2"/>
      <scheme val="minor"/>
    </font>
    <font>
      <b/>
      <i/>
      <sz val="14"/>
      <color theme="1"/>
      <name val="Aptos Display"/>
      <scheme val="major"/>
    </font>
    <font>
      <i/>
      <sz val="9"/>
      <color theme="1"/>
      <name val="Aptos Narrow"/>
      <family val="2"/>
      <scheme val="minor"/>
    </font>
    <font>
      <b/>
      <i/>
      <sz val="8"/>
      <color theme="0"/>
      <name val="Aptos Narrow"/>
      <family val="2"/>
      <scheme val="minor"/>
    </font>
    <font>
      <u/>
      <sz val="22"/>
      <color rgb="FF000000"/>
      <name val="Aharoni"/>
      <charset val="177"/>
    </font>
    <font>
      <sz val="22"/>
      <color rgb="FF000000"/>
      <name val="Aharoni"/>
      <charset val="177"/>
    </font>
    <font>
      <b/>
      <sz val="16"/>
      <color rgb="FF000000"/>
      <name val="Calibri"/>
      <family val="2"/>
    </font>
    <font>
      <sz val="14"/>
      <color rgb="FF000000"/>
      <name val="Calibri"/>
      <family val="2"/>
    </font>
    <font>
      <b/>
      <sz val="11"/>
      <color rgb="FF262626"/>
      <name val="Calibri"/>
      <family val="2"/>
    </font>
    <font>
      <b/>
      <sz val="28"/>
      <color rgb="FFFFFFFF"/>
      <name val="Aptos Display"/>
      <scheme val="major"/>
    </font>
    <font>
      <b/>
      <i/>
      <sz val="18"/>
      <color rgb="FFFFFFFF"/>
      <name val="Aptos Display"/>
      <scheme val="major"/>
    </font>
    <font>
      <b/>
      <sz val="16"/>
      <color rgb="FF000000"/>
      <name val="Aptos Display"/>
      <scheme val="major"/>
    </font>
    <font>
      <sz val="16"/>
      <color rgb="FF000000"/>
      <name val="Aptos Display"/>
      <scheme val="major"/>
    </font>
    <font>
      <sz val="14"/>
      <color rgb="FF000000"/>
      <name val="Aptos Display"/>
      <scheme val="major"/>
    </font>
    <font>
      <sz val="11"/>
      <color rgb="FF000000"/>
      <name val="Aptos Narrow"/>
      <family val="2"/>
    </font>
    <font>
      <b/>
      <sz val="11"/>
      <name val="Calibri"/>
      <family val="2"/>
    </font>
    <font>
      <b/>
      <u/>
      <sz val="18"/>
      <color rgb="FF000000"/>
      <name val="Aptos Display"/>
    </font>
    <font>
      <b/>
      <i/>
      <sz val="14"/>
      <color rgb="FF000000"/>
      <name val="Aptos Display"/>
      <family val="2"/>
    </font>
    <font>
      <b/>
      <sz val="11"/>
      <color theme="1"/>
      <name val="Calibri"/>
      <family val="2"/>
    </font>
    <font>
      <sz val="16"/>
      <color rgb="FF000000"/>
      <name val="Aptos Display"/>
    </font>
    <font>
      <sz val="11"/>
      <color theme="1"/>
      <name val="Aptos Narrow"/>
      <family val="2"/>
      <scheme val="minor"/>
    </font>
    <font>
      <b/>
      <sz val="11"/>
      <color theme="0"/>
      <name val="Calibri"/>
      <family val="2"/>
    </font>
    <font>
      <sz val="10"/>
      <name val="Aptos Narrow"/>
      <scheme val="minor"/>
    </font>
    <font>
      <b/>
      <i/>
      <sz val="16"/>
      <color rgb="FF000000"/>
      <name val="Calibri"/>
      <family val="2"/>
    </font>
    <font>
      <b/>
      <sz val="10"/>
      <color theme="1"/>
      <name val="Aptos Narrow"/>
    </font>
    <font>
      <b/>
      <i/>
      <sz val="11"/>
      <color rgb="FF000000"/>
      <name val="Arial Narrow"/>
      <family val="2"/>
    </font>
    <font>
      <sz val="11"/>
      <color rgb="FF000000"/>
      <name val="Arial Narrow"/>
      <family val="2"/>
    </font>
    <font>
      <i/>
      <sz val="11"/>
      <color rgb="FF000000"/>
      <name val="Arial Narrow"/>
      <family val="2"/>
    </font>
    <font>
      <b/>
      <sz val="20"/>
      <color rgb="FFC00000"/>
      <name val="Aptos Display"/>
      <scheme val="major"/>
    </font>
    <font>
      <sz val="11"/>
      <color rgb="FF31869B"/>
      <name val="Aptos Display"/>
      <scheme val="major"/>
    </font>
    <font>
      <b/>
      <i/>
      <sz val="20"/>
      <color rgb="FFC00000"/>
      <name val="Aptos Display"/>
      <scheme val="major"/>
    </font>
    <font>
      <sz val="11"/>
      <color rgb="FF000000"/>
      <name val="Aptos Display"/>
      <scheme val="major"/>
    </font>
    <font>
      <sz val="7"/>
      <name val="Aptos Display"/>
      <scheme val="major"/>
    </font>
    <font>
      <i/>
      <sz val="7"/>
      <name val="Aptos Display"/>
      <scheme val="major"/>
    </font>
    <font>
      <b/>
      <sz val="11"/>
      <name val="Aptos Display"/>
      <scheme val="major"/>
    </font>
    <font>
      <b/>
      <i/>
      <sz val="11"/>
      <name val="Aptos Display"/>
      <scheme val="major"/>
    </font>
    <font>
      <sz val="11"/>
      <name val="Aptos Display"/>
      <scheme val="major"/>
    </font>
    <font>
      <i/>
      <sz val="11"/>
      <color rgb="FF000000"/>
      <name val="Aptos Display"/>
      <scheme val="major"/>
    </font>
    <font>
      <i/>
      <sz val="11"/>
      <color theme="1"/>
      <name val="Aptos Narrow"/>
      <family val="2"/>
      <scheme val="minor"/>
    </font>
    <font>
      <sz val="11"/>
      <color theme="1"/>
      <name val="Aptos Narrow"/>
    </font>
    <font>
      <sz val="11"/>
      <name val="Aptos Display"/>
      <family val="2"/>
      <scheme val="major"/>
    </font>
    <font>
      <b/>
      <sz val="11"/>
      <color theme="1"/>
      <name val="Aptos Narrow"/>
      <family val="2"/>
      <scheme val="minor"/>
    </font>
    <font>
      <u/>
      <sz val="11"/>
      <color theme="10"/>
      <name val="Aptos Narrow"/>
      <family val="2"/>
      <scheme val="minor"/>
    </font>
    <font>
      <sz val="16"/>
      <color theme="1"/>
      <name val="Aptos Display"/>
      <scheme val="major"/>
    </font>
    <font>
      <sz val="16"/>
      <color theme="0" tint="-0.34998626667073579"/>
      <name val="Aptos Display"/>
      <scheme val="major"/>
    </font>
    <font>
      <sz val="11"/>
      <color theme="0" tint="-0.34998626667073579"/>
      <name val="Aptos Narrow"/>
      <family val="2"/>
      <scheme val="minor"/>
    </font>
    <font>
      <b/>
      <sz val="16"/>
      <color theme="0" tint="-0.34998626667073579"/>
      <name val="Aptos Display"/>
      <scheme val="major"/>
    </font>
    <font>
      <sz val="14"/>
      <color theme="1"/>
      <name val="Aptos Display"/>
      <scheme val="major"/>
    </font>
    <font>
      <sz val="11"/>
      <color theme="1"/>
      <name val="Calibri"/>
      <family val="2"/>
    </font>
    <font>
      <i/>
      <sz val="10"/>
      <color theme="1"/>
      <name val="Aptos Narrow"/>
      <family val="2"/>
      <scheme val="minor"/>
    </font>
    <font>
      <i/>
      <sz val="10"/>
      <color rgb="FF000000"/>
      <name val="Aptos Narrow"/>
      <family val="2"/>
    </font>
    <font>
      <i/>
      <sz val="10"/>
      <color rgb="FF000000"/>
      <name val="Aptos Narrow"/>
    </font>
    <font>
      <sz val="11"/>
      <color rgb="FF000000"/>
      <name val="Aptos Narrow"/>
    </font>
  </fonts>
  <fills count="20">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bgColor indexed="64"/>
      </patternFill>
    </fill>
    <fill>
      <patternFill patternType="solid">
        <fgColor rgb="FFE8E8E8"/>
        <bgColor rgb="FF000000"/>
      </patternFill>
    </fill>
    <fill>
      <patternFill patternType="solid">
        <fgColor rgb="FFF2DCDB"/>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theme="0"/>
        <bgColor rgb="FF000000"/>
      </patternFill>
    </fill>
  </fills>
  <borders count="96">
    <border>
      <left/>
      <right/>
      <top/>
      <bottom/>
      <diagonal/>
    </border>
    <border>
      <left style="thin">
        <color rgb="FFBFBFBF"/>
      </left>
      <right style="thin">
        <color rgb="FFFFFFFF"/>
      </right>
      <top style="thin">
        <color rgb="FFFFFFFF"/>
      </top>
      <bottom/>
      <diagonal/>
    </border>
    <border>
      <left style="thin">
        <color rgb="FFBFBFBF"/>
      </left>
      <right style="thin">
        <color rgb="FFFFFFFF"/>
      </right>
      <top/>
      <bottom style="thin">
        <color rgb="FFFFFFFF"/>
      </bottom>
      <diagonal/>
    </border>
    <border>
      <left style="thin">
        <color rgb="FFBFBFBF"/>
      </left>
      <right style="thin">
        <color rgb="FFA6A6A6"/>
      </right>
      <top/>
      <bottom style="thin">
        <color rgb="FFA6A6A6"/>
      </bottom>
      <diagonal/>
    </border>
    <border>
      <left/>
      <right style="thin">
        <color rgb="FFA6A6A6"/>
      </right>
      <top/>
      <bottom style="thin">
        <color rgb="FFA6A6A6"/>
      </bottom>
      <diagonal/>
    </border>
    <border>
      <left style="thin">
        <color rgb="FFBFBFBF"/>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rgb="FFA6A6A6"/>
      </right>
      <top style="thin">
        <color theme="0"/>
      </top>
      <bottom style="thin">
        <color rgb="FFA6A6A6"/>
      </bottom>
      <diagonal/>
    </border>
    <border>
      <left style="thin">
        <color rgb="FFA6A6A6"/>
      </left>
      <right/>
      <top style="thin">
        <color rgb="FFA6A6A6"/>
      </top>
      <bottom style="thin">
        <color rgb="FFA6A6A6"/>
      </bottom>
      <diagonal/>
    </border>
    <border>
      <left style="thin">
        <color rgb="FFBFBFBF"/>
      </left>
      <right style="thin">
        <color rgb="FFFFFFFF"/>
      </right>
      <top/>
      <bottom/>
      <diagonal/>
    </border>
    <border>
      <left style="thin">
        <color rgb="FFA6A6A6"/>
      </left>
      <right/>
      <top/>
      <bottom style="thin">
        <color rgb="FFA6A6A6"/>
      </bottom>
      <diagonal/>
    </border>
    <border>
      <left style="thin">
        <color rgb="FFBFBFBF"/>
      </left>
      <right/>
      <top style="thin">
        <color theme="0"/>
      </top>
      <bottom style="thin">
        <color rgb="FFA6A6A6"/>
      </bottom>
      <diagonal/>
    </border>
    <border>
      <left/>
      <right/>
      <top/>
      <bottom style="thin">
        <color theme="0"/>
      </bottom>
      <diagonal/>
    </border>
    <border>
      <left/>
      <right/>
      <top style="thin">
        <color rgb="FFA6A6A6"/>
      </top>
      <bottom style="thin">
        <color rgb="FFA6A6A6"/>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right/>
      <top/>
      <bottom style="thin">
        <color rgb="FFA6A6A6"/>
      </bottom>
      <diagonal/>
    </border>
    <border>
      <left/>
      <right/>
      <top style="thin">
        <color theme="0"/>
      </top>
      <bottom/>
      <diagonal/>
    </border>
    <border>
      <left/>
      <right/>
      <top style="thin">
        <color theme="0"/>
      </top>
      <bottom style="thin">
        <color rgb="FFA6A6A6"/>
      </bottom>
      <diagonal/>
    </border>
    <border>
      <left style="thin">
        <color rgb="FFBFBFBF"/>
      </left>
      <right/>
      <top style="thin">
        <color rgb="FFFFFFFF"/>
      </top>
      <bottom/>
      <diagonal/>
    </border>
    <border>
      <left/>
      <right style="thin">
        <color rgb="FFBFBFBF"/>
      </right>
      <top style="thin">
        <color rgb="FFFFFFFF"/>
      </top>
      <bottom/>
      <diagonal/>
    </border>
    <border>
      <left style="thin">
        <color rgb="FFBFBFBF"/>
      </left>
      <right/>
      <top/>
      <bottom style="thin">
        <color rgb="FFFFFFFF"/>
      </bottom>
      <diagonal/>
    </border>
    <border>
      <left/>
      <right style="thin">
        <color rgb="FFBFBFBF"/>
      </right>
      <top/>
      <bottom style="thin">
        <color rgb="FFFFFFFF"/>
      </bottom>
      <diagonal/>
    </border>
    <border>
      <left style="thin">
        <color rgb="FFBFBFBF"/>
      </left>
      <right/>
      <top style="thin">
        <color rgb="FFFFFFFF"/>
      </top>
      <bottom style="thin">
        <color rgb="FFA6A6A6"/>
      </bottom>
      <diagonal/>
    </border>
    <border>
      <left/>
      <right style="thin">
        <color rgb="FFA6A6A6"/>
      </right>
      <top style="thin">
        <color rgb="FFFFFFFF"/>
      </top>
      <bottom style="thin">
        <color rgb="FFA6A6A6"/>
      </bottom>
      <diagonal/>
    </border>
    <border>
      <left/>
      <right/>
      <top style="thin">
        <color rgb="FFFFFFFF"/>
      </top>
      <bottom style="thin">
        <color theme="0"/>
      </bottom>
      <diagonal/>
    </border>
    <border>
      <left style="thin">
        <color theme="0"/>
      </left>
      <right/>
      <top style="thin">
        <color rgb="FFFFFFFF"/>
      </top>
      <bottom style="thin">
        <color theme="0"/>
      </bottom>
      <diagonal/>
    </border>
    <border>
      <left/>
      <right style="thin">
        <color rgb="FFFFFFFF"/>
      </right>
      <top style="thin">
        <color rgb="FFFFFFFF"/>
      </top>
      <bottom style="thin">
        <color theme="0"/>
      </bottom>
      <diagonal/>
    </border>
    <border>
      <left/>
      <right style="thin">
        <color rgb="FFBFBFBF"/>
      </right>
      <top style="thin">
        <color theme="0"/>
      </top>
      <bottom style="thin">
        <color rgb="FFA6A6A6"/>
      </bottom>
      <diagonal/>
    </border>
    <border>
      <left/>
      <right style="thin">
        <color rgb="FFBFBFBF"/>
      </right>
      <top style="thin">
        <color rgb="FFA6A6A6"/>
      </top>
      <bottom style="thin">
        <color rgb="FFA6A6A6"/>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bottom/>
      <diagonal/>
    </border>
    <border>
      <left/>
      <right style="thin">
        <color theme="0"/>
      </right>
      <top/>
      <bottom/>
      <diagonal/>
    </border>
    <border>
      <left style="thin">
        <color rgb="FFFFFFFF"/>
      </left>
      <right/>
      <top style="thin">
        <color theme="0"/>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op>
      <bottom style="thin">
        <color rgb="FFA6A6A6"/>
      </bottom>
      <diagonal/>
    </border>
    <border>
      <left style="thin">
        <color theme="0" tint="-0.34998626667073579"/>
      </left>
      <right/>
      <top style="thin">
        <color rgb="FFA6A6A6"/>
      </top>
      <bottom style="thin">
        <color rgb="FFA6A6A6"/>
      </bottom>
      <diagonal/>
    </border>
    <border>
      <left/>
      <right style="thin">
        <color theme="0" tint="-0.34998626667073579"/>
      </right>
      <top/>
      <bottom style="thin">
        <color rgb="FFA6A6A6"/>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bottom style="thin">
        <color rgb="FFA6A6A6"/>
      </bottom>
      <diagonal/>
    </border>
    <border>
      <left/>
      <right/>
      <top style="thin">
        <color rgb="FFA6A6A6"/>
      </top>
      <bottom style="thin">
        <color theme="0" tint="-0.34998626667073579"/>
      </bottom>
      <diagonal/>
    </border>
    <border>
      <left style="thin">
        <color theme="0" tint="-0.34998626667073579"/>
      </left>
      <right/>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rgb="FFA6A6A6"/>
      </bottom>
      <diagonal/>
    </border>
    <border>
      <left style="thin">
        <color rgb="FFA6A6A6"/>
      </left>
      <right style="thin">
        <color theme="0" tint="-0.34998626667073579"/>
      </right>
      <top/>
      <bottom style="thin">
        <color rgb="FFA6A6A6"/>
      </bottom>
      <diagonal/>
    </border>
    <border>
      <left style="thin">
        <color rgb="FFA6A6A6"/>
      </left>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theme="0" tint="-0.34998626667073579"/>
      </bottom>
      <diagonal/>
    </border>
    <border>
      <left/>
      <right/>
      <top style="thin">
        <color rgb="FFFFFFFF"/>
      </top>
      <bottom/>
      <diagonal/>
    </border>
    <border>
      <left/>
      <right/>
      <top/>
      <bottom style="thin">
        <color rgb="FFFFFFFF"/>
      </bottom>
      <diagonal/>
    </border>
    <border>
      <left/>
      <right style="thin">
        <color rgb="FFBFBFBF"/>
      </right>
      <top style="thin">
        <color theme="0"/>
      </top>
      <bottom/>
      <diagonal/>
    </border>
    <border>
      <left style="thin">
        <color rgb="FFBFBFBF"/>
      </left>
      <right style="thin">
        <color rgb="FFFFFFFF"/>
      </right>
      <top style="thin">
        <color theme="0"/>
      </top>
      <bottom/>
      <diagonal/>
    </border>
    <border>
      <left/>
      <right style="thin">
        <color rgb="FFBFBFBF"/>
      </right>
      <top/>
      <bottom style="thin">
        <color theme="0"/>
      </bottom>
      <diagonal/>
    </border>
    <border>
      <left style="thin">
        <color rgb="FFBFBFBF"/>
      </left>
      <right style="thin">
        <color rgb="FFFFFFFF"/>
      </right>
      <top/>
      <bottom style="thin">
        <color theme="0"/>
      </bottom>
      <diagonal/>
    </border>
    <border>
      <left style="thin">
        <color rgb="FFBFBFBF"/>
      </left>
      <right/>
      <top style="thin">
        <color rgb="FFA6A6A6"/>
      </top>
      <bottom/>
      <diagonal/>
    </border>
    <border>
      <left/>
      <right style="thin">
        <color rgb="FFA6A6A6"/>
      </right>
      <top style="thin">
        <color rgb="FFA6A6A6"/>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BFBFBF"/>
      </left>
      <right style="thin">
        <color rgb="FFBFBFBF"/>
      </right>
      <top style="thin">
        <color rgb="FFFFFFFF"/>
      </top>
      <bottom/>
      <diagonal/>
    </border>
    <border>
      <left style="thin">
        <color rgb="FFBFBFBF"/>
      </left>
      <right style="thin">
        <color rgb="FFBFBFBF"/>
      </right>
      <top/>
      <bottom style="thin">
        <color rgb="FFFFFFFF"/>
      </bottom>
      <diagonal/>
    </border>
    <border>
      <left style="thin">
        <color theme="0" tint="-0.34998626667073579"/>
      </left>
      <right/>
      <top style="thin">
        <color theme="0"/>
      </top>
      <bottom/>
      <diagonal/>
    </border>
    <border>
      <left style="thin">
        <color theme="0"/>
      </left>
      <right style="thin">
        <color theme="0"/>
      </right>
      <top/>
      <bottom style="thin">
        <color theme="0"/>
      </bottom>
      <diagonal/>
    </border>
    <border>
      <left style="thin">
        <color rgb="FFA6A6A6"/>
      </left>
      <right/>
      <top style="thin">
        <color theme="0"/>
      </top>
      <bottom style="thin">
        <color rgb="FFA6A6A6"/>
      </bottom>
      <diagonal/>
    </border>
    <border>
      <left/>
      <right/>
      <top style="thin">
        <color theme="0" tint="-0.34998626667073579"/>
      </top>
      <bottom/>
      <diagonal/>
    </border>
  </borders>
  <cellStyleXfs count="7">
    <xf numFmtId="0" fontId="0" fillId="0" borderId="0"/>
    <xf numFmtId="9" fontId="28" fillId="0" borderId="0" applyFont="0" applyFill="0" applyBorder="0" applyAlignment="0" applyProtection="0"/>
    <xf numFmtId="43" fontId="28" fillId="0" borderId="0" applyFont="0" applyFill="0" applyBorder="0" applyAlignment="0" applyProtection="0"/>
    <xf numFmtId="0" fontId="50" fillId="0" borderId="0" applyNumberFormat="0" applyFill="0" applyBorder="0" applyAlignment="0" applyProtection="0"/>
    <xf numFmtId="0" fontId="28" fillId="0" borderId="0"/>
    <xf numFmtId="41" fontId="28" fillId="0" borderId="0" applyFont="0" applyFill="0" applyBorder="0" applyAlignment="0" applyProtection="0"/>
    <xf numFmtId="42" fontId="28" fillId="0" borderId="0" applyFont="0" applyFill="0" applyBorder="0" applyAlignment="0" applyProtection="0"/>
  </cellStyleXfs>
  <cellXfs count="405">
    <xf numFmtId="0" fontId="0" fillId="0" borderId="0" xfId="0"/>
    <xf numFmtId="0" fontId="3" fillId="3" borderId="3" xfId="0" applyFont="1" applyFill="1" applyBorder="1"/>
    <xf numFmtId="0" fontId="4" fillId="3" borderId="4" xfId="0" applyFont="1" applyFill="1" applyBorder="1"/>
    <xf numFmtId="0" fontId="3" fillId="4" borderId="3" xfId="0" applyFont="1" applyFill="1" applyBorder="1"/>
    <xf numFmtId="0" fontId="4" fillId="4" borderId="4" xfId="0" applyFont="1" applyFill="1" applyBorder="1"/>
    <xf numFmtId="0" fontId="5" fillId="5" borderId="6" xfId="0" applyFont="1" applyFill="1" applyBorder="1"/>
    <xf numFmtId="0" fontId="0" fillId="0" borderId="0" xfId="0" applyAlignment="1">
      <alignment horizontal="center"/>
    </xf>
    <xf numFmtId="0" fontId="0" fillId="6" borderId="0" xfId="0" applyFill="1"/>
    <xf numFmtId="0" fontId="0" fillId="6" borderId="0" xfId="0" applyFill="1" applyAlignment="1">
      <alignment horizontal="center"/>
    </xf>
    <xf numFmtId="0" fontId="6" fillId="6" borderId="0" xfId="0" applyFont="1" applyFill="1" applyAlignment="1">
      <alignment horizontal="right"/>
    </xf>
    <xf numFmtId="49" fontId="6" fillId="6" borderId="0" xfId="0" quotePrefix="1" applyNumberFormat="1" applyFont="1" applyFill="1" applyAlignment="1">
      <alignment horizontal="right"/>
    </xf>
    <xf numFmtId="0" fontId="7" fillId="6" borderId="0" xfId="0" applyFont="1" applyFill="1"/>
    <xf numFmtId="0" fontId="8" fillId="7" borderId="0" xfId="0" applyFont="1" applyFill="1"/>
    <xf numFmtId="0" fontId="9" fillId="6" borderId="0" xfId="0" applyFont="1" applyFill="1"/>
    <xf numFmtId="49" fontId="6" fillId="6" borderId="0" xfId="0" applyNumberFormat="1" applyFont="1" applyFill="1" applyAlignment="1">
      <alignment horizontal="right"/>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3" borderId="4" xfId="0" applyFont="1" applyFill="1" applyBorder="1"/>
    <xf numFmtId="0" fontId="3" fillId="4" borderId="4" xfId="0" applyFont="1" applyFill="1" applyBorder="1"/>
    <xf numFmtId="0" fontId="3" fillId="4" borderId="27" xfId="0" applyFont="1" applyFill="1" applyBorder="1"/>
    <xf numFmtId="0" fontId="3" fillId="4" borderId="0" xfId="0" applyFont="1" applyFill="1"/>
    <xf numFmtId="0" fontId="3" fillId="4" borderId="28" xfId="0" applyFont="1" applyFill="1" applyBorder="1"/>
    <xf numFmtId="0" fontId="12" fillId="4" borderId="27" xfId="0" applyFont="1" applyFill="1" applyBorder="1"/>
    <xf numFmtId="0" fontId="12" fillId="4" borderId="0" xfId="0" applyFont="1" applyFill="1"/>
    <xf numFmtId="0" fontId="13" fillId="4" borderId="28" xfId="0" applyFont="1" applyFill="1" applyBorder="1"/>
    <xf numFmtId="0" fontId="14" fillId="4" borderId="27" xfId="0" applyFont="1" applyFill="1" applyBorder="1"/>
    <xf numFmtId="0" fontId="14" fillId="4" borderId="0" xfId="0" applyFont="1" applyFill="1"/>
    <xf numFmtId="0" fontId="14" fillId="4" borderId="28" xfId="0" applyFont="1" applyFill="1" applyBorder="1"/>
    <xf numFmtId="0" fontId="15" fillId="4" borderId="0" xfId="0" applyFont="1" applyFill="1"/>
    <xf numFmtId="0" fontId="15" fillId="4" borderId="28" xfId="0" applyFont="1" applyFill="1" applyBorder="1"/>
    <xf numFmtId="0" fontId="3" fillId="8" borderId="27" xfId="0" applyFont="1" applyFill="1" applyBorder="1"/>
    <xf numFmtId="0" fontId="3" fillId="8" borderId="0" xfId="0" applyFont="1" applyFill="1"/>
    <xf numFmtId="0" fontId="3" fillId="8" borderId="28" xfId="0" applyFont="1" applyFill="1" applyBorder="1"/>
    <xf numFmtId="0" fontId="19" fillId="4" borderId="27" xfId="0" applyFont="1" applyFill="1" applyBorder="1" applyAlignment="1">
      <alignment horizontal="right"/>
    </xf>
    <xf numFmtId="0" fontId="19" fillId="4" borderId="0" xfId="0" applyFont="1" applyFill="1"/>
    <xf numFmtId="0" fontId="19" fillId="4" borderId="28" xfId="0" applyFont="1" applyFill="1" applyBorder="1"/>
    <xf numFmtId="0" fontId="20" fillId="4" borderId="0" xfId="0" applyFont="1" applyFill="1" applyAlignment="1">
      <alignment wrapText="1"/>
    </xf>
    <xf numFmtId="0" fontId="20" fillId="4" borderId="28" xfId="0" applyFont="1" applyFill="1" applyBorder="1" applyAlignment="1">
      <alignment horizontal="left" vertical="top"/>
    </xf>
    <xf numFmtId="0" fontId="21" fillId="4" borderId="27" xfId="0" applyFont="1" applyFill="1" applyBorder="1" applyAlignment="1">
      <alignment horizontal="right"/>
    </xf>
    <xf numFmtId="0" fontId="21" fillId="4" borderId="0" xfId="0" applyFont="1" applyFill="1"/>
    <xf numFmtId="0" fontId="21" fillId="4" borderId="28" xfId="0" applyFont="1" applyFill="1" applyBorder="1"/>
    <xf numFmtId="0" fontId="20" fillId="4" borderId="0" xfId="0" applyFont="1" applyFill="1" applyAlignment="1">
      <alignment vertical="top" wrapText="1"/>
    </xf>
    <xf numFmtId="0" fontId="4" fillId="3" borderId="35" xfId="0" applyFont="1" applyFill="1" applyBorder="1"/>
    <xf numFmtId="0" fontId="4" fillId="4" borderId="35" xfId="0" applyFont="1" applyFill="1" applyBorder="1"/>
    <xf numFmtId="17" fontId="1" fillId="2" borderId="11" xfId="0"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22" fillId="0" borderId="0" xfId="0" applyFont="1"/>
    <xf numFmtId="0" fontId="4" fillId="3" borderId="23" xfId="0" applyFont="1" applyFill="1" applyBorder="1" applyAlignment="1">
      <alignment horizontal="center" vertical="center"/>
    </xf>
    <xf numFmtId="0" fontId="4" fillId="4" borderId="21" xfId="0" applyFont="1" applyFill="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24" fillId="10" borderId="0" xfId="0" applyFont="1" applyFill="1"/>
    <xf numFmtId="0" fontId="25" fillId="10" borderId="0" xfId="0" applyFont="1" applyFill="1"/>
    <xf numFmtId="0" fontId="4" fillId="3" borderId="4" xfId="0" applyFont="1" applyFill="1" applyBorder="1" applyAlignment="1">
      <alignment wrapText="1"/>
    </xf>
    <xf numFmtId="0" fontId="11" fillId="8" borderId="0" xfId="0" applyFont="1" applyFill="1"/>
    <xf numFmtId="0" fontId="0" fillId="8" borderId="0" xfId="0" applyFill="1"/>
    <xf numFmtId="0" fontId="0" fillId="8" borderId="0" xfId="0" applyFill="1" applyAlignment="1">
      <alignment horizontal="center"/>
    </xf>
    <xf numFmtId="0" fontId="10" fillId="8" borderId="0" xfId="0" applyFont="1" applyFill="1" applyAlignment="1">
      <alignment horizontal="center"/>
    </xf>
    <xf numFmtId="0" fontId="10" fillId="8" borderId="0" xfId="0" applyFont="1" applyFill="1" applyAlignment="1">
      <alignment horizontal="right"/>
    </xf>
    <xf numFmtId="0" fontId="26" fillId="6" borderId="0" xfId="0" applyFont="1" applyFill="1"/>
    <xf numFmtId="0" fontId="27" fillId="4" borderId="0" xfId="0" applyFont="1" applyFill="1" applyAlignment="1">
      <alignment wrapText="1"/>
    </xf>
    <xf numFmtId="0" fontId="4" fillId="4" borderId="6" xfId="0" applyFont="1" applyFill="1" applyBorder="1"/>
    <xf numFmtId="0" fontId="4" fillId="3" borderId="20" xfId="0" applyFont="1" applyFill="1" applyBorder="1"/>
    <xf numFmtId="0" fontId="30" fillId="6" borderId="0" xfId="0" applyFont="1" applyFill="1" applyAlignment="1">
      <alignment horizontal="left"/>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31" fillId="4" borderId="0" xfId="0" applyFont="1" applyFill="1"/>
    <xf numFmtId="49" fontId="32" fillId="6" borderId="0" xfId="0" quotePrefix="1" applyNumberFormat="1" applyFont="1" applyFill="1" applyAlignment="1">
      <alignment horizontal="right"/>
    </xf>
    <xf numFmtId="0" fontId="3" fillId="0" borderId="0" xfId="0" applyFont="1"/>
    <xf numFmtId="0" fontId="33"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 fillId="11" borderId="0" xfId="0" applyFont="1" applyFill="1"/>
    <xf numFmtId="0" fontId="36"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44" fillId="0" borderId="0" xfId="0" applyFont="1"/>
    <xf numFmtId="0" fontId="46" fillId="0" borderId="0" xfId="0" applyFont="1"/>
    <xf numFmtId="0" fontId="42" fillId="0" borderId="0" xfId="0" applyFont="1" applyAlignment="1">
      <alignment vertical="top" wrapText="1"/>
    </xf>
    <xf numFmtId="0" fontId="44"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44" fillId="0" borderId="0" xfId="0" applyFont="1" applyAlignment="1">
      <alignment horizontal="left" vertical="top" wrapText="1"/>
    </xf>
    <xf numFmtId="0" fontId="47" fillId="0" borderId="0" xfId="0" applyFont="1"/>
    <xf numFmtId="0" fontId="36" fillId="0" borderId="0" xfId="0" applyFont="1" applyAlignment="1">
      <alignment horizontal="left"/>
    </xf>
    <xf numFmtId="0" fontId="3"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vertical="center" wrapText="1"/>
    </xf>
    <xf numFmtId="0" fontId="48" fillId="0" borderId="0" xfId="0" applyFont="1" applyAlignment="1">
      <alignment horizontal="center" vertical="center"/>
    </xf>
    <xf numFmtId="0" fontId="0" fillId="0" borderId="0" xfId="0" applyAlignment="1">
      <alignment horizontal="center" vertical="center"/>
    </xf>
    <xf numFmtId="0" fontId="44" fillId="0" borderId="0" xfId="0" applyFont="1" applyAlignment="1">
      <alignment horizontal="center" vertical="top"/>
    </xf>
    <xf numFmtId="0" fontId="43" fillId="0" borderId="0" xfId="0" applyFont="1" applyAlignment="1">
      <alignment horizontal="center" vertical="top" wrapText="1"/>
    </xf>
    <xf numFmtId="0" fontId="20" fillId="0" borderId="0" xfId="0" applyFont="1" applyAlignment="1">
      <alignment vertical="top" wrapText="1"/>
    </xf>
    <xf numFmtId="0" fontId="27"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18" fillId="0" borderId="0" xfId="0" applyFont="1"/>
    <xf numFmtId="0" fontId="19" fillId="0" borderId="0" xfId="0" applyFont="1"/>
    <xf numFmtId="0" fontId="21" fillId="0" borderId="0" xfId="0" applyFont="1"/>
    <xf numFmtId="0" fontId="20" fillId="0" borderId="0" xfId="0" applyFont="1" applyAlignment="1">
      <alignment vertical="top"/>
    </xf>
    <xf numFmtId="0" fontId="31" fillId="0" borderId="0" xfId="0" applyFont="1"/>
    <xf numFmtId="0" fontId="1" fillId="2" borderId="8" xfId="0" applyFont="1" applyFill="1" applyBorder="1" applyAlignment="1">
      <alignment horizontal="center" vertical="center" wrapText="1"/>
    </xf>
    <xf numFmtId="0" fontId="4" fillId="3" borderId="54" xfId="0" applyFont="1" applyFill="1" applyBorder="1" applyAlignment="1">
      <alignment horizontal="center"/>
    </xf>
    <xf numFmtId="0" fontId="4" fillId="4" borderId="54" xfId="0" applyFont="1" applyFill="1" applyBorder="1" applyAlignment="1">
      <alignment horizontal="center"/>
    </xf>
    <xf numFmtId="10" fontId="4" fillId="4" borderId="54" xfId="0" applyNumberFormat="1" applyFont="1" applyFill="1" applyBorder="1" applyAlignment="1">
      <alignment horizontal="center"/>
    </xf>
    <xf numFmtId="10" fontId="0" fillId="12" borderId="54" xfId="0" applyNumberFormat="1" applyFill="1" applyBorder="1" applyAlignment="1">
      <alignment horizontal="center" vertical="center"/>
    </xf>
    <xf numFmtId="10" fontId="4" fillId="0" borderId="54" xfId="0" applyNumberFormat="1" applyFont="1" applyBorder="1" applyAlignment="1">
      <alignment horizontal="center"/>
    </xf>
    <xf numFmtId="10" fontId="0" fillId="0" borderId="54" xfId="0" applyNumberFormat="1" applyBorder="1" applyAlignment="1">
      <alignment horizontal="center" vertical="center"/>
    </xf>
    <xf numFmtId="0" fontId="5" fillId="5" borderId="54" xfId="0" applyFont="1" applyFill="1" applyBorder="1" applyAlignment="1">
      <alignment horizontal="center"/>
    </xf>
    <xf numFmtId="10" fontId="23" fillId="13" borderId="54" xfId="0" applyNumberFormat="1" applyFont="1" applyFill="1" applyBorder="1" applyAlignment="1">
      <alignment horizontal="center"/>
    </xf>
    <xf numFmtId="10" fontId="49" fillId="14" borderId="54" xfId="0" applyNumberFormat="1" applyFont="1" applyFill="1" applyBorder="1" applyAlignment="1">
      <alignment horizontal="center" vertical="center"/>
    </xf>
    <xf numFmtId="0" fontId="4" fillId="4" borderId="54" xfId="0" applyFont="1" applyFill="1" applyBorder="1" applyAlignment="1">
      <alignment horizontal="left"/>
    </xf>
    <xf numFmtId="3" fontId="3" fillId="4" borderId="4" xfId="0" applyNumberFormat="1" applyFont="1" applyFill="1" applyBorder="1" applyAlignment="1">
      <alignment horizontal="right" vertical="center"/>
    </xf>
    <xf numFmtId="3" fontId="3" fillId="3" borderId="4" xfId="0" applyNumberFormat="1" applyFont="1" applyFill="1" applyBorder="1"/>
    <xf numFmtId="0" fontId="14" fillId="0" borderId="0" xfId="0" applyFont="1"/>
    <xf numFmtId="0" fontId="15" fillId="0" borderId="0" xfId="0" applyFont="1"/>
    <xf numFmtId="0" fontId="16" fillId="0" borderId="0" xfId="0" applyFont="1" applyAlignment="1">
      <alignment wrapText="1"/>
    </xf>
    <xf numFmtId="0" fontId="13" fillId="4" borderId="0" xfId="0" applyFont="1" applyFill="1"/>
    <xf numFmtId="0" fontId="20" fillId="4" borderId="0" xfId="0" applyFont="1" applyFill="1" applyAlignment="1">
      <alignment vertical="top"/>
    </xf>
    <xf numFmtId="0" fontId="20" fillId="4" borderId="0" xfId="0" applyFont="1" applyFill="1" applyAlignment="1">
      <alignment horizontal="left" vertical="top"/>
    </xf>
    <xf numFmtId="0" fontId="20" fillId="4" borderId="0" xfId="0" applyFont="1" applyFill="1"/>
    <xf numFmtId="0" fontId="52" fillId="4" borderId="28" xfId="0" applyFont="1" applyFill="1" applyBorder="1" applyAlignment="1">
      <alignment horizontal="left" vertical="top"/>
    </xf>
    <xf numFmtId="0" fontId="53" fillId="0" borderId="0" xfId="0" applyFont="1"/>
    <xf numFmtId="0" fontId="54" fillId="4" borderId="27" xfId="0" applyFont="1" applyFill="1" applyBorder="1" applyAlignment="1">
      <alignment horizontal="right"/>
    </xf>
    <xf numFmtId="0" fontId="54" fillId="4" borderId="0" xfId="0" applyFont="1" applyFill="1"/>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4" fillId="4" borderId="74" xfId="0" applyFont="1" applyFill="1" applyBorder="1" applyAlignment="1">
      <alignment horizontal="center" vertical="center"/>
    </xf>
    <xf numFmtId="0" fontId="4" fillId="3"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 fillId="2" borderId="12" xfId="0" applyFont="1" applyFill="1" applyBorder="1" applyAlignment="1">
      <alignment horizontal="center" vertical="center" wrapText="1"/>
    </xf>
    <xf numFmtId="164" fontId="4" fillId="4" borderId="74" xfId="2" applyNumberFormat="1" applyFont="1" applyFill="1" applyBorder="1" applyAlignment="1">
      <alignment horizontal="center"/>
    </xf>
    <xf numFmtId="165" fontId="4" fillId="4" borderId="77" xfId="0" applyNumberFormat="1" applyFont="1" applyFill="1" applyBorder="1" applyAlignment="1">
      <alignment horizontal="right"/>
    </xf>
    <xf numFmtId="0" fontId="4" fillId="3" borderId="75" xfId="0" applyFont="1" applyFill="1" applyBorder="1"/>
    <xf numFmtId="0" fontId="5" fillId="3" borderId="54" xfId="0" applyFont="1" applyFill="1" applyBorder="1" applyAlignment="1">
      <alignment horizontal="center" wrapText="1"/>
    </xf>
    <xf numFmtId="10" fontId="4" fillId="4" borderId="54" xfId="1" applyNumberFormat="1" applyFont="1" applyFill="1" applyBorder="1" applyAlignment="1">
      <alignment horizontal="center"/>
    </xf>
    <xf numFmtId="10" fontId="4" fillId="0" borderId="54" xfId="1" applyNumberFormat="1" applyFont="1" applyFill="1" applyBorder="1" applyAlignment="1">
      <alignment horizontal="center"/>
    </xf>
    <xf numFmtId="10" fontId="23" fillId="13" borderId="54" xfId="1" applyNumberFormat="1" applyFont="1" applyFill="1" applyBorder="1" applyAlignment="1">
      <alignment horizontal="center"/>
    </xf>
    <xf numFmtId="0" fontId="4" fillId="3" borderId="68" xfId="0" applyFont="1" applyFill="1" applyBorder="1" applyAlignment="1">
      <alignment horizontal="right"/>
    </xf>
    <xf numFmtId="164" fontId="4" fillId="4" borderId="69" xfId="2" applyNumberFormat="1" applyFont="1" applyFill="1" applyBorder="1" applyAlignment="1">
      <alignment horizontal="right" vertical="center"/>
    </xf>
    <xf numFmtId="164" fontId="4" fillId="3" borderId="69" xfId="2" applyNumberFormat="1" applyFont="1" applyFill="1" applyBorder="1" applyAlignment="1">
      <alignment horizontal="right" vertical="center"/>
    </xf>
    <xf numFmtId="1" fontId="4" fillId="3" borderId="69" xfId="0" applyNumberFormat="1" applyFont="1" applyFill="1" applyBorder="1" applyAlignment="1">
      <alignment horizontal="right"/>
    </xf>
    <xf numFmtId="3" fontId="4" fillId="4" borderId="72" xfId="0" applyNumberFormat="1" applyFont="1" applyFill="1" applyBorder="1" applyAlignment="1">
      <alignment horizontal="right"/>
    </xf>
    <xf numFmtId="3" fontId="3" fillId="5" borderId="72" xfId="0" applyNumberFormat="1" applyFont="1" applyFill="1" applyBorder="1" applyAlignment="1">
      <alignment horizontal="right"/>
    </xf>
    <xf numFmtId="3" fontId="3" fillId="5" borderId="73" xfId="0" applyNumberFormat="1" applyFont="1" applyFill="1" applyBorder="1" applyAlignment="1">
      <alignment horizontal="right"/>
    </xf>
    <xf numFmtId="3" fontId="4" fillId="3" borderId="69" xfId="0" applyNumberFormat="1" applyFont="1" applyFill="1" applyBorder="1" applyAlignment="1">
      <alignment horizontal="right"/>
    </xf>
    <xf numFmtId="3" fontId="4" fillId="9" borderId="72" xfId="0" applyNumberFormat="1" applyFont="1" applyFill="1" applyBorder="1" applyAlignment="1">
      <alignment horizontal="right"/>
    </xf>
    <xf numFmtId="3" fontId="4" fillId="3" borderId="35" xfId="0" applyNumberFormat="1" applyFont="1" applyFill="1" applyBorder="1"/>
    <xf numFmtId="3" fontId="4" fillId="3" borderId="23" xfId="0" applyNumberFormat="1" applyFont="1" applyFill="1" applyBorder="1"/>
    <xf numFmtId="3" fontId="4" fillId="3" borderId="71" xfId="0" applyNumberFormat="1" applyFont="1" applyFill="1" applyBorder="1"/>
    <xf numFmtId="3" fontId="4" fillId="3" borderId="75" xfId="0" applyNumberFormat="1" applyFont="1" applyFill="1" applyBorder="1"/>
    <xf numFmtId="3" fontId="4" fillId="4" borderId="35" xfId="0" applyNumberFormat="1" applyFont="1" applyFill="1" applyBorder="1"/>
    <xf numFmtId="3" fontId="4" fillId="4" borderId="21" xfId="0" applyNumberFormat="1" applyFont="1" applyFill="1" applyBorder="1"/>
    <xf numFmtId="3" fontId="4" fillId="4" borderId="64" xfId="0" applyNumberFormat="1" applyFont="1" applyFill="1" applyBorder="1"/>
    <xf numFmtId="3" fontId="4" fillId="4" borderId="74" xfId="0" applyNumberFormat="1" applyFont="1" applyFill="1" applyBorder="1"/>
    <xf numFmtId="3" fontId="5" fillId="5" borderId="88" xfId="0" applyNumberFormat="1" applyFont="1" applyFill="1" applyBorder="1"/>
    <xf numFmtId="3" fontId="4" fillId="0" borderId="88" xfId="0" applyNumberFormat="1" applyFont="1" applyBorder="1"/>
    <xf numFmtId="3" fontId="4" fillId="12" borderId="88" xfId="0" applyNumberFormat="1" applyFont="1" applyFill="1" applyBorder="1"/>
    <xf numFmtId="0" fontId="55" fillId="4" borderId="27" xfId="0" applyFont="1" applyFill="1" applyBorder="1" applyAlignment="1">
      <alignment horizontal="right"/>
    </xf>
    <xf numFmtId="0" fontId="51" fillId="4" borderId="0" xfId="0" applyFont="1" applyFill="1" applyAlignment="1">
      <alignment vertical="top" wrapText="1"/>
    </xf>
    <xf numFmtId="0" fontId="55" fillId="4" borderId="0" xfId="0" applyFont="1" applyFill="1"/>
    <xf numFmtId="0" fontId="51" fillId="4" borderId="0" xfId="0" applyFont="1" applyFill="1" applyAlignment="1">
      <alignment horizontal="left" vertical="top"/>
    </xf>
    <xf numFmtId="3" fontId="4" fillId="3" borderId="4" xfId="0" applyNumberFormat="1" applyFont="1" applyFill="1" applyBorder="1"/>
    <xf numFmtId="3" fontId="4" fillId="4" borderId="4" xfId="2" applyNumberFormat="1" applyFont="1" applyFill="1" applyBorder="1"/>
    <xf numFmtId="3" fontId="5" fillId="5" borderId="6" xfId="0" applyNumberFormat="1" applyFont="1" applyFill="1" applyBorder="1"/>
    <xf numFmtId="3" fontId="0" fillId="0" borderId="0" xfId="0" applyNumberFormat="1"/>
    <xf numFmtId="0" fontId="3" fillId="16" borderId="4" xfId="0" applyFont="1" applyFill="1" applyBorder="1"/>
    <xf numFmtId="0" fontId="3" fillId="17" borderId="4" xfId="0" applyFont="1" applyFill="1" applyBorder="1"/>
    <xf numFmtId="0" fontId="5" fillId="4" borderId="35" xfId="0" applyFont="1" applyFill="1" applyBorder="1" applyAlignment="1">
      <alignment horizontal="left"/>
    </xf>
    <xf numFmtId="0" fontId="7" fillId="6" borderId="0" xfId="0" applyFont="1" applyFill="1" applyAlignment="1">
      <alignment horizontal="left" wrapText="1"/>
    </xf>
    <xf numFmtId="0" fontId="3" fillId="4" borderId="4" xfId="0" applyFont="1" applyFill="1" applyBorder="1" applyAlignment="1">
      <alignment horizontal="right"/>
    </xf>
    <xf numFmtId="166" fontId="3" fillId="4" borderId="4" xfId="0" applyNumberFormat="1" applyFont="1" applyFill="1" applyBorder="1" applyAlignment="1">
      <alignment horizontal="right" vertical="top"/>
    </xf>
    <xf numFmtId="166" fontId="3" fillId="4" borderId="4" xfId="0" applyNumberFormat="1" applyFont="1" applyFill="1" applyBorder="1" applyAlignment="1">
      <alignment horizontal="right"/>
    </xf>
    <xf numFmtId="166" fontId="3" fillId="0" borderId="4" xfId="0" applyNumberFormat="1" applyFont="1" applyBorder="1" applyAlignment="1">
      <alignment horizontal="right" vertical="top"/>
    </xf>
    <xf numFmtId="166" fontId="3" fillId="0" borderId="4" xfId="0" applyNumberFormat="1" applyFont="1" applyBorder="1"/>
    <xf numFmtId="166" fontId="3" fillId="3" borderId="4" xfId="0" applyNumberFormat="1" applyFont="1" applyFill="1" applyBorder="1" applyAlignment="1">
      <alignment horizontal="right" vertical="top"/>
    </xf>
    <xf numFmtId="166" fontId="3" fillId="3" borderId="4" xfId="0" applyNumberFormat="1" applyFont="1" applyFill="1" applyBorder="1" applyAlignment="1">
      <alignment horizontal="right"/>
    </xf>
    <xf numFmtId="1" fontId="4" fillId="4" borderId="72" xfId="0" applyNumberFormat="1" applyFont="1" applyFill="1" applyBorder="1" applyAlignment="1">
      <alignment horizontal="right" vertical="center"/>
    </xf>
    <xf numFmtId="3" fontId="4" fillId="3" borderId="69" xfId="0" applyNumberFormat="1" applyFont="1" applyFill="1" applyBorder="1" applyAlignment="1">
      <alignment horizontal="right" vertical="center"/>
    </xf>
    <xf numFmtId="3" fontId="4" fillId="4" borderId="69" xfId="0" applyNumberFormat="1" applyFont="1" applyFill="1" applyBorder="1" applyAlignment="1">
      <alignment horizontal="right" vertical="center"/>
    </xf>
    <xf numFmtId="3" fontId="4" fillId="4" borderId="72" xfId="0" applyNumberFormat="1" applyFont="1" applyFill="1" applyBorder="1" applyAlignment="1">
      <alignment horizontal="right" vertical="center"/>
    </xf>
    <xf numFmtId="0" fontId="5" fillId="18" borderId="6" xfId="0" applyFont="1" applyFill="1" applyBorder="1"/>
    <xf numFmtId="0" fontId="3" fillId="3" borderId="26" xfId="4" applyFont="1" applyFill="1" applyBorder="1" applyAlignment="1">
      <alignment horizontal="center" indent="1"/>
    </xf>
    <xf numFmtId="0" fontId="3" fillId="4" borderId="26" xfId="4" applyFont="1" applyFill="1" applyBorder="1" applyAlignment="1">
      <alignment horizontal="center" indent="1"/>
    </xf>
    <xf numFmtId="0" fontId="56" fillId="16" borderId="4" xfId="0" applyFont="1" applyFill="1" applyBorder="1"/>
    <xf numFmtId="0" fontId="56" fillId="17" borderId="4" xfId="0" applyFont="1" applyFill="1" applyBorder="1"/>
    <xf numFmtId="41" fontId="3" fillId="17" borderId="4" xfId="5" applyFont="1" applyFill="1" applyBorder="1"/>
    <xf numFmtId="41" fontId="3" fillId="16" borderId="4" xfId="5" applyFont="1" applyFill="1" applyBorder="1"/>
    <xf numFmtId="164" fontId="4" fillId="3" borderId="68" xfId="0" applyNumberFormat="1" applyFont="1" applyFill="1" applyBorder="1" applyAlignment="1">
      <alignment horizontal="right"/>
    </xf>
    <xf numFmtId="166" fontId="4" fillId="3" borderId="4" xfId="2" applyNumberFormat="1" applyFont="1" applyFill="1" applyBorder="1"/>
    <xf numFmtId="166" fontId="4" fillId="15" borderId="4" xfId="2" applyNumberFormat="1" applyFont="1" applyFill="1" applyBorder="1"/>
    <xf numFmtId="166" fontId="4" fillId="4" borderId="4" xfId="2" applyNumberFormat="1" applyFont="1" applyFill="1" applyBorder="1"/>
    <xf numFmtId="3" fontId="3" fillId="0" borderId="4" xfId="0" applyNumberFormat="1" applyFont="1" applyBorder="1"/>
    <xf numFmtId="41" fontId="0" fillId="0" borderId="0" xfId="0" applyNumberFormat="1"/>
    <xf numFmtId="164" fontId="4" fillId="3" borderId="75" xfId="2" applyNumberFormat="1" applyFont="1" applyFill="1" applyBorder="1" applyAlignment="1">
      <alignment horizontal="center"/>
    </xf>
    <xf numFmtId="42" fontId="4" fillId="3" borderId="75" xfId="6" applyFont="1" applyFill="1" applyBorder="1" applyAlignment="1">
      <alignment horizontal="center"/>
    </xf>
    <xf numFmtId="166" fontId="4" fillId="3" borderId="23" xfId="0" applyNumberFormat="1" applyFont="1" applyFill="1" applyBorder="1" applyAlignment="1">
      <alignment vertical="center"/>
    </xf>
    <xf numFmtId="166" fontId="4" fillId="4" borderId="23" xfId="0" applyNumberFormat="1" applyFont="1" applyFill="1" applyBorder="1" applyAlignment="1">
      <alignment horizontal="center" vertical="center"/>
    </xf>
    <xf numFmtId="167" fontId="4" fillId="4" borderId="23" xfId="0" applyNumberFormat="1" applyFont="1" applyFill="1" applyBorder="1" applyAlignment="1">
      <alignment horizontal="center" vertical="center"/>
    </xf>
    <xf numFmtId="0" fontId="4" fillId="0" borderId="0" xfId="0" applyFont="1"/>
    <xf numFmtId="166" fontId="3" fillId="3" borderId="26" xfId="4" applyNumberFormat="1" applyFont="1" applyFill="1" applyBorder="1" applyAlignment="1">
      <alignment horizontal="center" indent="1"/>
    </xf>
    <xf numFmtId="17" fontId="1" fillId="2" borderId="16" xfId="0" applyNumberFormat="1" applyFont="1" applyFill="1" applyBorder="1" applyAlignment="1">
      <alignment horizontal="center" vertical="center" wrapText="1"/>
    </xf>
    <xf numFmtId="17" fontId="1" fillId="2" borderId="89" xfId="0" applyNumberFormat="1" applyFont="1" applyFill="1" applyBorder="1" applyAlignment="1">
      <alignment horizontal="center" vertical="center"/>
    </xf>
    <xf numFmtId="0" fontId="57" fillId="0" borderId="0" xfId="0" applyFont="1"/>
    <xf numFmtId="0" fontId="58" fillId="0" borderId="0" xfId="0" applyFont="1"/>
    <xf numFmtId="0" fontId="59" fillId="0" borderId="0" xfId="0" applyFont="1"/>
    <xf numFmtId="3" fontId="4" fillId="19" borderId="69" xfId="0" applyNumberFormat="1" applyFont="1" applyFill="1" applyBorder="1" applyAlignment="1">
      <alignment horizontal="right" vertical="center"/>
    </xf>
    <xf numFmtId="0" fontId="60" fillId="0" borderId="0" xfId="0" applyFont="1"/>
    <xf numFmtId="9" fontId="4" fillId="4" borderId="54" xfId="0" applyNumberFormat="1" applyFont="1" applyFill="1" applyBorder="1" applyAlignment="1">
      <alignment horizontal="center"/>
    </xf>
    <xf numFmtId="9" fontId="4" fillId="3" borderId="54" xfId="0" applyNumberFormat="1" applyFont="1" applyFill="1" applyBorder="1" applyAlignment="1">
      <alignment horizontal="center"/>
    </xf>
    <xf numFmtId="10" fontId="4" fillId="3" borderId="54" xfId="0" applyNumberFormat="1" applyFont="1" applyFill="1" applyBorder="1" applyAlignment="1">
      <alignment horizontal="center"/>
    </xf>
    <xf numFmtId="9" fontId="5" fillId="5" borderId="54" xfId="0" applyNumberFormat="1" applyFont="1" applyFill="1" applyBorder="1" applyAlignment="1">
      <alignment horizontal="center"/>
    </xf>
    <xf numFmtId="166" fontId="4" fillId="0" borderId="23" xfId="0" applyNumberFormat="1" applyFont="1" applyBorder="1" applyAlignment="1">
      <alignment horizontal="center" vertical="center"/>
    </xf>
    <xf numFmtId="0" fontId="17" fillId="7" borderId="27" xfId="0" applyFont="1" applyFill="1" applyBorder="1" applyAlignment="1">
      <alignment horizontal="center" wrapText="1"/>
    </xf>
    <xf numFmtId="0" fontId="17" fillId="7" borderId="0" xfId="0" applyFont="1" applyFill="1" applyAlignment="1">
      <alignment horizontal="center" wrapText="1"/>
    </xf>
    <xf numFmtId="0" fontId="17" fillId="7" borderId="28" xfId="0" applyFont="1" applyFill="1" applyBorder="1" applyAlignment="1">
      <alignment horizontal="center" wrapText="1"/>
    </xf>
    <xf numFmtId="0" fontId="18" fillId="7" borderId="27" xfId="0" applyFont="1" applyFill="1" applyBorder="1" applyAlignment="1">
      <alignment horizontal="center"/>
    </xf>
    <xf numFmtId="0" fontId="18" fillId="7" borderId="0" xfId="0" applyFont="1" applyFill="1" applyAlignment="1">
      <alignment horizontal="center"/>
    </xf>
    <xf numFmtId="0" fontId="18" fillId="7" borderId="28" xfId="0" applyFont="1" applyFill="1" applyBorder="1" applyAlignment="1">
      <alignment horizontal="center"/>
    </xf>
    <xf numFmtId="0" fontId="3" fillId="2" borderId="29" xfId="0" applyFont="1" applyFill="1" applyBorder="1" applyAlignment="1"/>
    <xf numFmtId="0" fontId="3" fillId="2" borderId="30" xfId="0" applyFont="1" applyFill="1" applyBorder="1" applyAlignment="1"/>
    <xf numFmtId="0" fontId="16" fillId="5" borderId="31" xfId="0" applyFont="1" applyFill="1" applyBorder="1" applyAlignment="1">
      <alignment horizontal="right" vertical="center" wrapText="1"/>
    </xf>
    <xf numFmtId="0" fontId="16" fillId="5" borderId="33" xfId="0" applyFont="1" applyFill="1" applyBorder="1" applyAlignment="1">
      <alignment horizontal="right" vertical="center" wrapText="1"/>
    </xf>
    <xf numFmtId="0" fontId="16" fillId="5" borderId="32" xfId="0" applyFont="1" applyFill="1" applyBorder="1" applyAlignment="1">
      <alignment horizontal="right" vertical="center" wrapText="1"/>
    </xf>
    <xf numFmtId="0" fontId="16" fillId="5" borderId="34" xfId="0" applyFont="1" applyFill="1" applyBorder="1" applyAlignment="1">
      <alignment horizontal="right" vertical="center" wrapText="1"/>
    </xf>
    <xf numFmtId="0" fontId="3" fillId="2" borderId="58" xfId="0" applyFont="1" applyFill="1" applyBorder="1" applyAlignment="1"/>
    <xf numFmtId="0" fontId="3" fillId="2" borderId="60" xfId="0" applyFont="1" applyFill="1" applyBorder="1" applyAlignment="1"/>
    <xf numFmtId="0" fontId="3" fillId="8" borderId="27" xfId="0" applyFont="1" applyFill="1" applyBorder="1" applyAlignment="1">
      <alignment horizontal="center"/>
    </xf>
    <xf numFmtId="0" fontId="3" fillId="8" borderId="0" xfId="0" applyFont="1" applyFill="1" applyAlignment="1">
      <alignment horizontal="center"/>
    </xf>
    <xf numFmtId="0" fontId="3" fillId="8" borderId="28" xfId="0" applyFont="1" applyFill="1" applyBorder="1" applyAlignment="1">
      <alignment horizontal="center"/>
    </xf>
    <xf numFmtId="0" fontId="16" fillId="5" borderId="58" xfId="0" applyFont="1" applyFill="1" applyBorder="1" applyAlignment="1">
      <alignment horizontal="right" vertical="center" wrapText="1"/>
    </xf>
    <xf numFmtId="0" fontId="16" fillId="5" borderId="57" xfId="0" applyFont="1" applyFill="1" applyBorder="1" applyAlignment="1">
      <alignment horizontal="right" vertical="center" wrapText="1"/>
    </xf>
    <xf numFmtId="0" fontId="16" fillId="5" borderId="59" xfId="0" applyFont="1" applyFill="1" applyBorder="1" applyAlignment="1">
      <alignment horizontal="right" vertical="center" wrapText="1"/>
    </xf>
    <xf numFmtId="0" fontId="16" fillId="5" borderId="60" xfId="0" applyFont="1" applyFill="1" applyBorder="1" applyAlignment="1">
      <alignment horizontal="right" vertical="center" wrapText="1"/>
    </xf>
    <xf numFmtId="0" fontId="16" fillId="5" borderId="61" xfId="0" applyFont="1" applyFill="1" applyBorder="1" applyAlignment="1">
      <alignment horizontal="right" vertical="center" wrapText="1"/>
    </xf>
    <xf numFmtId="0" fontId="16" fillId="5" borderId="62" xfId="0" applyFont="1" applyFill="1" applyBorder="1" applyAlignment="1">
      <alignment horizontal="right" vertical="center" wrapText="1"/>
    </xf>
    <xf numFmtId="0" fontId="1" fillId="2" borderId="11" xfId="0" applyFont="1" applyFill="1" applyBorder="1" applyAlignment="1">
      <alignment horizontal="center" vertical="center"/>
    </xf>
    <xf numFmtId="0" fontId="5" fillId="5" borderId="5" xfId="0" applyFont="1" applyFill="1" applyBorder="1" applyAlignment="1"/>
    <xf numFmtId="0" fontId="5" fillId="5" borderId="6"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17" fontId="1" fillId="2" borderId="81" xfId="0" quotePrefix="1"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4" borderId="5" xfId="0" applyFont="1" applyFill="1" applyBorder="1" applyAlignment="1">
      <alignment horizontal="left" indent="1"/>
    </xf>
    <xf numFmtId="0" fontId="3" fillId="4" borderId="6" xfId="0" applyFont="1" applyFill="1" applyBorder="1" applyAlignment="1">
      <alignment horizontal="left" inden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5" fillId="3" borderId="42" xfId="0" applyFont="1" applyFill="1" applyBorder="1" applyAlignment="1">
      <alignment horizontal="left"/>
    </xf>
    <xf numFmtId="0" fontId="5" fillId="3" borderId="43" xfId="0" applyFont="1" applyFill="1" applyBorder="1" applyAlignment="1">
      <alignment horizontal="left"/>
    </xf>
    <xf numFmtId="0" fontId="3" fillId="3" borderId="5" xfId="0" applyFont="1" applyFill="1" applyBorder="1" applyAlignment="1">
      <alignment horizontal="left" indent="1"/>
    </xf>
    <xf numFmtId="0" fontId="3" fillId="3" borderId="6" xfId="0" applyFont="1" applyFill="1" applyBorder="1" applyAlignment="1">
      <alignment horizontal="left" indent="1"/>
    </xf>
    <xf numFmtId="0" fontId="1" fillId="2" borderId="16"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2" xfId="0" applyFont="1" applyFill="1" applyBorder="1" applyAlignment="1">
      <alignment horizontal="center" vertical="center"/>
    </xf>
    <xf numFmtId="0" fontId="3" fillId="3" borderId="84" xfId="0" applyFont="1" applyFill="1" applyBorder="1" applyAlignment="1">
      <alignment horizontal="left" indent="1"/>
    </xf>
    <xf numFmtId="0" fontId="3" fillId="3" borderId="85" xfId="0" applyFont="1" applyFill="1" applyBorder="1" applyAlignment="1">
      <alignment horizontal="left" indent="1"/>
    </xf>
    <xf numFmtId="0" fontId="3" fillId="4" borderId="86" xfId="0" applyFont="1" applyFill="1" applyBorder="1" applyAlignment="1">
      <alignment horizontal="left" indent="1"/>
    </xf>
    <xf numFmtId="0" fontId="3" fillId="4" borderId="87" xfId="0" applyFont="1" applyFill="1" applyBorder="1" applyAlignment="1">
      <alignment horizontal="left" indent="1"/>
    </xf>
    <xf numFmtId="0" fontId="3" fillId="4" borderId="5" xfId="0" applyFont="1" applyFill="1" applyBorder="1" applyAlignment="1">
      <alignment horizontal="left" indent="2"/>
    </xf>
    <xf numFmtId="0" fontId="3" fillId="4" borderId="6" xfId="0" applyFont="1" applyFill="1" applyBorder="1" applyAlignment="1">
      <alignment horizontal="left" indent="2"/>
    </xf>
    <xf numFmtId="0" fontId="1" fillId="2" borderId="90" xfId="0" applyFont="1" applyFill="1" applyBorder="1" applyAlignment="1">
      <alignment horizontal="center" vertical="center"/>
    </xf>
    <xf numFmtId="0" fontId="1" fillId="2" borderId="91" xfId="0" applyFont="1" applyFill="1" applyBorder="1" applyAlignment="1">
      <alignment horizontal="center" vertical="center"/>
    </xf>
    <xf numFmtId="0" fontId="5" fillId="4" borderId="5" xfId="0" applyFont="1" applyFill="1" applyBorder="1" applyAlignment="1">
      <alignment horizontal="left"/>
    </xf>
    <xf numFmtId="0" fontId="5" fillId="4" borderId="6" xfId="0" applyFont="1" applyFill="1" applyBorder="1" applyAlignment="1">
      <alignment horizontal="left"/>
    </xf>
    <xf numFmtId="0" fontId="7" fillId="6" borderId="0" xfId="0" applyFont="1" applyFill="1" applyAlignment="1">
      <alignment horizontal="left" wrapText="1"/>
    </xf>
    <xf numFmtId="17" fontId="1" fillId="2" borderId="11" xfId="0" applyNumberFormat="1" applyFont="1" applyFill="1" applyBorder="1" applyAlignment="1">
      <alignment horizontal="center" vertical="center"/>
    </xf>
    <xf numFmtId="0" fontId="23" fillId="4" borderId="64" xfId="0" applyFont="1" applyFill="1" applyBorder="1" applyAlignment="1">
      <alignment horizontal="left"/>
    </xf>
    <xf numFmtId="0" fontId="23" fillId="4" borderId="6" xfId="0" applyFont="1" applyFill="1" applyBorder="1" applyAlignment="1">
      <alignment horizontal="left"/>
    </xf>
    <xf numFmtId="0" fontId="4" fillId="4" borderId="66" xfId="0" applyFont="1" applyFill="1" applyBorder="1" applyAlignment="1">
      <alignment horizontal="left" indent="1"/>
    </xf>
    <xf numFmtId="0" fontId="4" fillId="4" borderId="67" xfId="0" applyFont="1" applyFill="1" applyBorder="1" applyAlignment="1">
      <alignment horizontal="left" indent="1"/>
    </xf>
    <xf numFmtId="0" fontId="4" fillId="4" borderId="64" xfId="0" applyFont="1" applyFill="1" applyBorder="1" applyAlignment="1">
      <alignment horizontal="left" indent="1"/>
    </xf>
    <xf numFmtId="0" fontId="4" fillId="4" borderId="6" xfId="0" applyFont="1" applyFill="1" applyBorder="1" applyAlignment="1">
      <alignment horizontal="left" indent="1"/>
    </xf>
    <xf numFmtId="0" fontId="3" fillId="3" borderId="63" xfId="0" applyFont="1" applyFill="1" applyBorder="1" applyAlignment="1">
      <alignment horizontal="left" indent="1"/>
    </xf>
    <xf numFmtId="0" fontId="3" fillId="3" borderId="20" xfId="0" applyFont="1" applyFill="1" applyBorder="1" applyAlignment="1">
      <alignment horizontal="left" indent="1"/>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5" fillId="3" borderId="71" xfId="0" applyFont="1" applyFill="1" applyBorder="1" applyAlignment="1">
      <alignment horizontal="left"/>
    </xf>
    <xf numFmtId="0" fontId="5" fillId="3" borderId="4" xfId="0" applyFont="1" applyFill="1" applyBorder="1" applyAlignment="1">
      <alignment horizontal="left"/>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7" fontId="1" fillId="2" borderId="12" xfId="0" quotePrefix="1" applyNumberFormat="1" applyFont="1" applyFill="1" applyBorder="1" applyAlignment="1">
      <alignment horizontal="center" vertical="center"/>
    </xf>
    <xf numFmtId="17" fontId="1" fillId="2" borderId="14" xfId="0" applyNumberFormat="1" applyFont="1" applyFill="1" applyBorder="1" applyAlignment="1">
      <alignment horizontal="center" vertical="center"/>
    </xf>
    <xf numFmtId="0" fontId="7" fillId="6" borderId="0" xfId="0" applyFont="1" applyFill="1" applyAlignment="1">
      <alignment horizontal="left" vertical="center" wrapText="1"/>
    </xf>
    <xf numFmtId="17" fontId="1" fillId="2" borderId="13" xfId="0" quotePrefix="1" applyNumberFormat="1" applyFont="1" applyFill="1" applyBorder="1" applyAlignment="1">
      <alignment horizontal="center" vertical="center"/>
    </xf>
    <xf numFmtId="17" fontId="1" fillId="2" borderId="14" xfId="0" quotePrefix="1" applyNumberFormat="1" applyFont="1" applyFill="1" applyBorder="1" applyAlignment="1">
      <alignment horizontal="center" vertical="center"/>
    </xf>
    <xf numFmtId="17" fontId="1" fillId="2" borderId="1" xfId="0" quotePrefix="1" applyNumberFormat="1" applyFont="1" applyFill="1" applyBorder="1" applyAlignment="1">
      <alignment horizontal="center" vertical="center"/>
    </xf>
    <xf numFmtId="0" fontId="7" fillId="6" borderId="0" xfId="0" applyFont="1" applyFill="1" applyAlignment="1">
      <alignment wrapText="1"/>
    </xf>
    <xf numFmtId="0" fontId="23" fillId="4" borderId="2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0" borderId="21" xfId="0" applyFont="1" applyBorder="1" applyAlignment="1">
      <alignment horizontal="left" vertical="center" wrapText="1"/>
    </xf>
    <xf numFmtId="0" fontId="23" fillId="0" borderId="6" xfId="0" applyFont="1" applyBorder="1" applyAlignment="1">
      <alignment horizontal="left" vertical="center" wrapText="1"/>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23" fillId="3" borderId="94" xfId="0" applyFont="1" applyFill="1" applyBorder="1" applyAlignment="1">
      <alignment horizontal="left" vertical="center" wrapText="1"/>
    </xf>
    <xf numFmtId="0" fontId="23" fillId="3" borderId="37"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3" borderId="2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23" fillId="3" borderId="92" xfId="0" applyFont="1" applyFill="1" applyBorder="1" applyAlignment="1">
      <alignment horizontal="left"/>
    </xf>
    <xf numFmtId="0" fontId="23" fillId="3" borderId="36" xfId="0" applyFont="1" applyFill="1" applyBorder="1" applyAlignment="1">
      <alignment horizontal="left"/>
    </xf>
    <xf numFmtId="0" fontId="4" fillId="3" borderId="64" xfId="0" applyFont="1" applyFill="1" applyBorder="1" applyAlignment="1">
      <alignment horizontal="left"/>
    </xf>
    <xf numFmtId="0" fontId="4" fillId="3" borderId="26" xfId="0" applyFont="1" applyFill="1" applyBorder="1" applyAlignment="1">
      <alignment horizontal="left"/>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4" fillId="3" borderId="64" xfId="0" applyFont="1" applyFill="1" applyBorder="1" applyAlignment="1">
      <alignment horizontal="left" indent="1"/>
    </xf>
    <xf numFmtId="0" fontId="4" fillId="3" borderId="26" xfId="0" applyFont="1" applyFill="1" applyBorder="1" applyAlignment="1">
      <alignment horizontal="left" indent="1"/>
    </xf>
    <xf numFmtId="0" fontId="4" fillId="4" borderId="64" xfId="0" applyFont="1" applyFill="1" applyBorder="1" applyAlignment="1">
      <alignment horizontal="left"/>
    </xf>
    <xf numFmtId="0" fontId="4" fillId="4" borderId="26" xfId="0" applyFont="1" applyFill="1" applyBorder="1" applyAlignment="1">
      <alignment horizontal="left"/>
    </xf>
    <xf numFmtId="0" fontId="4" fillId="3" borderId="66" xfId="0" applyFont="1" applyFill="1" applyBorder="1" applyAlignment="1">
      <alignment horizontal="left"/>
    </xf>
    <xf numFmtId="0" fontId="4" fillId="3" borderId="70" xfId="0" applyFont="1" applyFill="1" applyBorder="1" applyAlignment="1">
      <alignment horizontal="left"/>
    </xf>
    <xf numFmtId="0" fontId="4" fillId="4" borderId="26" xfId="0" applyFont="1" applyFill="1" applyBorder="1" applyAlignment="1">
      <alignment horizontal="left" indent="1"/>
    </xf>
    <xf numFmtId="0" fontId="4" fillId="3" borderId="55" xfId="0" applyFont="1" applyFill="1" applyBorder="1" applyAlignment="1">
      <alignment horizontal="left" wrapText="1"/>
    </xf>
    <xf numFmtId="0" fontId="4" fillId="3" borderId="56" xfId="0" applyFont="1" applyFill="1" applyBorder="1" applyAlignment="1">
      <alignment horizontal="left" wrapText="1"/>
    </xf>
    <xf numFmtId="41" fontId="4" fillId="4" borderId="55" xfId="5" applyFont="1" applyFill="1" applyBorder="1" applyAlignment="1">
      <alignment horizontal="center"/>
    </xf>
    <xf numFmtId="41" fontId="4" fillId="4" borderId="56" xfId="5" applyFont="1" applyFill="1" applyBorder="1" applyAlignment="1">
      <alignment horizontal="center"/>
    </xf>
    <xf numFmtId="41" fontId="4" fillId="3" borderId="55" xfId="5" applyFont="1" applyFill="1" applyBorder="1" applyAlignment="1">
      <alignment horizontal="center" vertical="center" wrapText="1"/>
    </xf>
    <xf numFmtId="41" fontId="4" fillId="3" borderId="56" xfId="5" applyFont="1" applyFill="1" applyBorder="1" applyAlignment="1">
      <alignment horizontal="center" vertical="center" wrapText="1"/>
    </xf>
    <xf numFmtId="0" fontId="4" fillId="4" borderId="55" xfId="0" applyFont="1" applyFill="1" applyBorder="1" applyAlignment="1">
      <alignment horizontal="left" indent="1"/>
    </xf>
    <xf numFmtId="0" fontId="4" fillId="4" borderId="56" xfId="0" applyFont="1" applyFill="1" applyBorder="1" applyAlignment="1">
      <alignment horizontal="left" indent="1"/>
    </xf>
    <xf numFmtId="0" fontId="23" fillId="14" borderId="55" xfId="0" applyFont="1" applyFill="1" applyBorder="1" applyAlignment="1">
      <alignment horizontal="left"/>
    </xf>
    <xf numFmtId="0" fontId="23" fillId="14" borderId="56" xfId="0" applyFont="1" applyFill="1" applyBorder="1" applyAlignment="1">
      <alignment horizontal="left"/>
    </xf>
    <xf numFmtId="0" fontId="4" fillId="4" borderId="55" xfId="0" applyFont="1" applyFill="1" applyBorder="1" applyAlignment="1">
      <alignment horizontal="left"/>
    </xf>
    <xf numFmtId="0" fontId="4" fillId="4" borderId="56" xfId="0" applyFont="1" applyFill="1" applyBorder="1" applyAlignment="1">
      <alignment horizontal="left"/>
    </xf>
    <xf numFmtId="0" fontId="4" fillId="3" borderId="55" xfId="0" applyFont="1" applyFill="1" applyBorder="1" applyAlignment="1">
      <alignment horizontal="left" wrapText="1" indent="1"/>
    </xf>
    <xf numFmtId="0" fontId="4" fillId="3" borderId="56" xfId="0" applyFont="1" applyFill="1" applyBorder="1" applyAlignment="1">
      <alignment horizontal="left" wrapText="1" indent="1"/>
    </xf>
    <xf numFmtId="0" fontId="23" fillId="3" borderId="55" xfId="0" applyFont="1" applyFill="1" applyBorder="1" applyAlignment="1">
      <alignment horizontal="left" wrapText="1"/>
    </xf>
    <xf numFmtId="0" fontId="23" fillId="3" borderId="56" xfId="0" applyFont="1" applyFill="1" applyBorder="1" applyAlignment="1">
      <alignment horizontal="left" wrapText="1"/>
    </xf>
    <xf numFmtId="0" fontId="4" fillId="3" borderId="55" xfId="0" applyFont="1" applyFill="1" applyBorder="1" applyAlignment="1">
      <alignment horizontal="center" wrapText="1" indent="1"/>
    </xf>
    <xf numFmtId="0" fontId="4" fillId="3" borderId="56" xfId="0" applyFont="1" applyFill="1" applyBorder="1" applyAlignment="1">
      <alignment horizontal="center" wrapText="1" inden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79" xfId="0" applyFont="1" applyFill="1" applyBorder="1" applyAlignment="1">
      <alignment horizontal="center" vertical="center" wrapText="1"/>
    </xf>
    <xf numFmtId="166" fontId="4" fillId="4" borderId="55" xfId="0" applyNumberFormat="1" applyFont="1" applyFill="1" applyBorder="1" applyAlignment="1">
      <alignment horizontal="center" vertical="center"/>
    </xf>
    <xf numFmtId="166" fontId="4" fillId="4" borderId="56" xfId="0" applyNumberFormat="1" applyFont="1" applyFill="1" applyBorder="1" applyAlignment="1">
      <alignment horizontal="center" vertical="center"/>
    </xf>
    <xf numFmtId="0" fontId="1" fillId="2" borderId="4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166" fontId="5" fillId="5" borderId="55" xfId="0" applyNumberFormat="1" applyFont="1" applyFill="1" applyBorder="1" applyAlignment="1">
      <alignment horizontal="center" vertical="center"/>
    </xf>
    <xf numFmtId="166" fontId="5" fillId="5" borderId="56" xfId="0" applyNumberFormat="1" applyFont="1" applyFill="1" applyBorder="1" applyAlignment="1">
      <alignment horizontal="center" vertical="center"/>
    </xf>
    <xf numFmtId="166" fontId="5" fillId="5" borderId="55" xfId="0" applyNumberFormat="1" applyFont="1" applyFill="1" applyBorder="1" applyAlignment="1">
      <alignment vertical="center"/>
    </xf>
    <xf numFmtId="0" fontId="5" fillId="5" borderId="56" xfId="0" applyFont="1" applyFill="1" applyBorder="1" applyAlignment="1">
      <alignment vertical="center"/>
    </xf>
    <xf numFmtId="0" fontId="3" fillId="3" borderId="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8" xfId="0" applyFont="1" applyFill="1" applyBorder="1" applyAlignment="1">
      <alignment horizontal="left" vertical="center" wrapText="1"/>
    </xf>
    <xf numFmtId="17" fontId="29" fillId="2" borderId="53" xfId="0" applyNumberFormat="1" applyFont="1" applyFill="1" applyBorder="1" applyAlignment="1">
      <alignment horizontal="center" vertical="center"/>
    </xf>
    <xf numFmtId="17" fontId="29" fillId="2" borderId="14"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6" xfId="0" applyFont="1" applyFill="1" applyBorder="1" applyAlignment="1">
      <alignment horizontal="center" vertical="center"/>
    </xf>
    <xf numFmtId="0" fontId="1" fillId="2" borderId="49" xfId="0" applyFont="1" applyFill="1" applyBorder="1" applyAlignment="1">
      <alignment horizontal="center" wrapText="1"/>
    </xf>
    <xf numFmtId="0" fontId="1" fillId="2" borderId="50" xfId="0" applyFont="1" applyFill="1" applyBorder="1" applyAlignment="1">
      <alignment horizontal="center" wrapText="1"/>
    </xf>
    <xf numFmtId="0" fontId="23" fillId="3" borderId="7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65" xfId="0" applyFont="1" applyFill="1" applyBorder="1" applyAlignment="1">
      <alignment horizontal="left" vertical="center" wrapText="1"/>
    </xf>
    <xf numFmtId="0" fontId="4" fillId="4" borderId="64"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58" fillId="0" borderId="95" xfId="0" applyFont="1" applyBorder="1" applyAlignment="1">
      <alignment horizontal="left"/>
    </xf>
    <xf numFmtId="0" fontId="5" fillId="5" borderId="66" xfId="0" applyFont="1" applyFill="1" applyBorder="1" applyAlignment="1">
      <alignment horizontal="left" vertical="center"/>
    </xf>
    <xf numFmtId="0" fontId="5" fillId="5" borderId="67" xfId="0" applyFont="1" applyFill="1" applyBorder="1" applyAlignment="1">
      <alignment horizontal="left" vertical="center"/>
    </xf>
    <xf numFmtId="17" fontId="1" fillId="2" borderId="89" xfId="0" applyNumberFormat="1" applyFont="1" applyFill="1" applyBorder="1" applyAlignment="1">
      <alignment horizontal="center" vertical="center"/>
    </xf>
    <xf numFmtId="17" fontId="1" fillId="2" borderId="93" xfId="0" applyNumberFormat="1" applyFont="1" applyFill="1" applyBorder="1" applyAlignment="1">
      <alignment horizontal="center" vertical="center"/>
    </xf>
    <xf numFmtId="0" fontId="4" fillId="4" borderId="21" xfId="0" applyFont="1" applyFill="1" applyBorder="1" applyAlignment="1">
      <alignment horizontal="left" indent="2"/>
    </xf>
    <xf numFmtId="0" fontId="4" fillId="4" borderId="26" xfId="0" applyFont="1" applyFill="1" applyBorder="1" applyAlignment="1">
      <alignment horizontal="left" indent="2"/>
    </xf>
    <xf numFmtId="0" fontId="4" fillId="3" borderId="21" xfId="0" applyFont="1" applyFill="1" applyBorder="1" applyAlignment="1">
      <alignment horizontal="left" indent="2"/>
    </xf>
    <xf numFmtId="0" fontId="4" fillId="3" borderId="26" xfId="0" applyFont="1" applyFill="1" applyBorder="1" applyAlignment="1">
      <alignment horizontal="left" indent="2"/>
    </xf>
    <xf numFmtId="0" fontId="4" fillId="9" borderId="26" xfId="0" applyFont="1" applyFill="1" applyBorder="1" applyAlignment="1">
      <alignment horizontal="left" vertical="center" wrapText="1" indent="1"/>
    </xf>
    <xf numFmtId="0" fontId="4" fillId="4" borderId="26" xfId="0" applyFont="1" applyFill="1" applyBorder="1" applyAlignment="1">
      <alignment horizontal="left" vertical="center" wrapText="1" indent="1"/>
    </xf>
    <xf numFmtId="0" fontId="4" fillId="3" borderId="37" xfId="0" applyFont="1" applyFill="1" applyBorder="1" applyAlignment="1">
      <alignment horizontal="left" wrapText="1"/>
    </xf>
    <xf numFmtId="0" fontId="5" fillId="5" borderId="5" xfId="0" applyFont="1" applyFill="1" applyBorder="1" applyAlignment="1">
      <alignment horizontal="left" indent="1"/>
    </xf>
    <xf numFmtId="0" fontId="5" fillId="5" borderId="26" xfId="0" applyFont="1" applyFill="1" applyBorder="1" applyAlignment="1">
      <alignment horizontal="left" indent="1"/>
    </xf>
    <xf numFmtId="0" fontId="1" fillId="2" borderId="51" xfId="0" applyFont="1" applyFill="1" applyBorder="1" applyAlignment="1">
      <alignment horizontal="center" vertical="center"/>
    </xf>
    <xf numFmtId="0" fontId="5" fillId="5" borderId="5" xfId="0" applyFont="1" applyFill="1" applyBorder="1" applyAlignment="1">
      <alignment horizontal="left"/>
    </xf>
    <xf numFmtId="0" fontId="5" fillId="5" borderId="26" xfId="0" applyFont="1" applyFill="1" applyBorder="1" applyAlignment="1">
      <alignment horizontal="left"/>
    </xf>
    <xf numFmtId="0" fontId="4" fillId="3" borderId="37" xfId="0" applyFont="1" applyFill="1" applyBorder="1" applyAlignment="1">
      <alignment horizontal="left" vertical="center" wrapText="1"/>
    </xf>
    <xf numFmtId="0" fontId="4" fillId="4" borderId="21" xfId="0" applyFont="1" applyFill="1" applyBorder="1" applyAlignment="1">
      <alignment horizontal="left"/>
    </xf>
    <xf numFmtId="0" fontId="4" fillId="3" borderId="26" xfId="0" applyFont="1" applyFill="1" applyBorder="1" applyAlignment="1">
      <alignment horizontal="left" vertical="center" wrapText="1"/>
    </xf>
    <xf numFmtId="0" fontId="4" fillId="3" borderId="21" xfId="0" applyFont="1" applyFill="1" applyBorder="1" applyAlignment="1">
      <alignment horizontal="left"/>
    </xf>
  </cellXfs>
  <cellStyles count="7">
    <cellStyle name="Comma" xfId="2" builtinId="3"/>
    <cellStyle name="Comma [0]" xfId="5" builtinId="6"/>
    <cellStyle name="Currency [0]" xfId="6" builtinId="7"/>
    <cellStyle name="Hyperlink" xfId="3" xr:uid="{00000000-000B-0000-0000-000008000000}"/>
    <cellStyle name="Normal" xfId="0" builtinId="0"/>
    <cellStyle name="Normal 2" xfId="4" xr:uid="{22A6354A-1535-4556-8918-9D955D2F50E3}"/>
    <cellStyle name="Percent" xfId="1" builtinId="5"/>
  </cellStyles>
  <dxfs count="0"/>
  <tableStyles count="0" defaultTableStyle="TableStyleMedium2" defaultPivotStyle="PivotStyleMedium9"/>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152400</xdr:colOff>
      <xdr:row>42</xdr:row>
      <xdr:rowOff>133350</xdr:rowOff>
    </xdr:to>
    <xdr:pic>
      <xdr:nvPicPr>
        <xdr:cNvPr id="3" name="Picture 2">
          <a:extLst>
            <a:ext uri="{FF2B5EF4-FFF2-40B4-BE49-F238E27FC236}">
              <a16:creationId xmlns:a16="http://schemas.microsoft.com/office/drawing/2014/main" id="{E36BC0EA-0A74-513E-25F7-CB1A937DBEC4}"/>
            </a:ext>
          </a:extLst>
        </xdr:cNvPr>
        <xdr:cNvPicPr>
          <a:picLocks noChangeAspect="1"/>
        </xdr:cNvPicPr>
      </xdr:nvPicPr>
      <xdr:blipFill>
        <a:blip xmlns:r="http://schemas.openxmlformats.org/officeDocument/2006/relationships" r:embed="rId1"/>
        <a:stretch>
          <a:fillRect/>
        </a:stretch>
      </xdr:blipFill>
      <xdr:spPr>
        <a:xfrm>
          <a:off x="0" y="0"/>
          <a:ext cx="6381750" cy="9020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9525</xdr:rowOff>
    </xdr:from>
    <xdr:to>
      <xdr:col>4</xdr:col>
      <xdr:colOff>1571625</xdr:colOff>
      <xdr:row>13</xdr:row>
      <xdr:rowOff>95250</xdr:rowOff>
    </xdr:to>
    <xdr:sp macro="" textlink="">
      <xdr:nvSpPr>
        <xdr:cNvPr id="3" name="TextBox 1">
          <a:extLst>
            <a:ext uri="{FF2B5EF4-FFF2-40B4-BE49-F238E27FC236}">
              <a16:creationId xmlns:a16="http://schemas.microsoft.com/office/drawing/2014/main" id="{CFE9A771-11C0-350A-05B8-E67A5172978D}"/>
            </a:ext>
          </a:extLst>
        </xdr:cNvPr>
        <xdr:cNvSpPr txBox="1"/>
      </xdr:nvSpPr>
      <xdr:spPr>
        <a:xfrm>
          <a:off x="942975" y="1981200"/>
          <a:ext cx="9629775" cy="17907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600" b="1">
              <a:latin typeface="+mn-lt"/>
              <a:ea typeface="+mn-lt"/>
              <a:cs typeface="+mn-lt"/>
            </a:rPr>
            <a:t>Penafian</a:t>
          </a:r>
        </a:p>
        <a:p>
          <a:pPr marL="0" indent="0" algn="l"/>
          <a:r>
            <a:rPr lang="en-US" sz="1600" b="1">
              <a:latin typeface="+mn-lt"/>
              <a:ea typeface="+mn-lt"/>
              <a:cs typeface="+mn-lt"/>
            </a:rPr>
            <a:t>Data dan informasi dalam Statistik Bulanan Pengawasan Perilaku Pelaku Usaha Jasa Keuangan, Edukasi, dan Pelindungan Konsumen </a:t>
          </a:r>
          <a:r>
            <a:rPr lang="en-US" sz="1600" b="1" i="0" u="none" strike="noStrike">
              <a:solidFill>
                <a:srgbClr val="000000"/>
              </a:solidFill>
              <a:latin typeface="Aptos Narrow" panose="020B0004020202020204" pitchFamily="34" charset="0"/>
            </a:rPr>
            <a:t>(PEPK) </a:t>
          </a:r>
          <a:r>
            <a:rPr lang="en-US" sz="1600" b="1">
              <a:latin typeface="+mn-lt"/>
              <a:ea typeface="+mn-lt"/>
              <a:cs typeface="+mn-lt"/>
            </a:rPr>
            <a:t>ini ditujukan untuk </a:t>
          </a:r>
          <a:r>
            <a:rPr lang="en-US" sz="1600" b="1" i="0" u="none" strike="noStrike">
              <a:solidFill>
                <a:srgbClr val="000000"/>
              </a:solidFill>
              <a:latin typeface="Aptos Narrow" panose="020B0004020202020204" pitchFamily="34" charset="0"/>
            </a:rPr>
            <a:t>kebutuhan </a:t>
          </a:r>
          <a:r>
            <a:rPr lang="en-US" sz="1600" b="1">
              <a:latin typeface="+mn-lt"/>
              <a:ea typeface="+mn-lt"/>
              <a:cs typeface="+mn-lt"/>
            </a:rPr>
            <a:t>publikasi. Otoritas Jasa Keuangan telah berupaya memastikan kualitas data dalam Statistik Bulanan</a:t>
          </a:r>
          <a:r>
            <a:rPr lang="en-US" sz="1600" b="1" i="0" u="none" strike="noStrike">
              <a:solidFill>
                <a:srgbClr val="000000"/>
              </a:solidFill>
              <a:latin typeface="Aptos Narrow" panose="020B0004020202020204" pitchFamily="34" charset="0"/>
            </a:rPr>
            <a:t> PEPK</a:t>
          </a:r>
          <a:r>
            <a:rPr lang="en-US" sz="1600" b="1">
              <a:latin typeface="+mn-lt"/>
              <a:ea typeface="+mn-lt"/>
              <a:cs typeface="+mn-lt"/>
            </a:rPr>
            <a:t> ini. Namun demikian, segala kerugian yang timbul akibat penggunaan data/informasi tidak menjadi tanggung jawab Otoritas Jasa Keuangan.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1739901</xdr:colOff>
      <xdr:row>5</xdr:row>
      <xdr:rowOff>69850</xdr:rowOff>
    </xdr:to>
    <xdr:pic>
      <xdr:nvPicPr>
        <xdr:cNvPr id="2" name="Gambar 1">
          <a:extLst>
            <a:ext uri="{FF2B5EF4-FFF2-40B4-BE49-F238E27FC236}">
              <a16:creationId xmlns:a16="http://schemas.microsoft.com/office/drawing/2014/main" id="{C1F69E99-E172-584E-C67A-3039BC13C4CA}"/>
            </a:ext>
          </a:extLst>
        </xdr:cNvPr>
        <xdr:cNvPicPr>
          <a:picLocks noChangeAspect="1"/>
        </xdr:cNvPicPr>
      </xdr:nvPicPr>
      <xdr:blipFill>
        <a:blip xmlns:r="http://schemas.openxmlformats.org/officeDocument/2006/relationships" r:embed="rId1"/>
        <a:stretch>
          <a:fillRect/>
        </a:stretch>
      </xdr:blipFill>
      <xdr:spPr>
        <a:xfrm>
          <a:off x="457201" y="212725"/>
          <a:ext cx="2159000" cy="87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7307-FFEA-4ED4-8D86-8E1ED2946B9C}">
  <dimension ref="A1:E37"/>
  <sheetViews>
    <sheetView showGridLines="0" zoomScale="55" workbookViewId="0">
      <selection activeCell="K10" sqref="K10"/>
    </sheetView>
  </sheetViews>
  <sheetFormatPr defaultColWidth="8.83203125" defaultRowHeight="14"/>
  <cols>
    <col min="1" max="6" width="9.1640625" customWidth="1"/>
    <col min="9" max="9" width="12" customWidth="1"/>
  </cols>
  <sheetData>
    <row r="1" spans="1:5" ht="21" customHeight="1">
      <c r="A1" s="101"/>
      <c r="B1" s="101"/>
      <c r="C1" s="101"/>
      <c r="D1" s="101"/>
      <c r="E1" s="101"/>
    </row>
    <row r="2" spans="1:5" ht="22.5" customHeight="1">
      <c r="A2" s="102"/>
      <c r="B2" s="102"/>
      <c r="C2" s="102"/>
      <c r="D2" s="102"/>
      <c r="E2" s="102"/>
    </row>
    <row r="3" spans="1:5" ht="9.75" customHeight="1">
      <c r="A3" s="70"/>
      <c r="B3" s="70"/>
      <c r="C3" s="70"/>
      <c r="D3" s="70"/>
      <c r="E3" s="70"/>
    </row>
    <row r="4" spans="1:5" ht="14.5">
      <c r="A4" s="70"/>
      <c r="B4" s="70"/>
      <c r="C4" s="70"/>
      <c r="D4" s="70"/>
      <c r="E4" s="70"/>
    </row>
    <row r="5" spans="1:5" ht="14.5">
      <c r="A5" s="70"/>
      <c r="B5" s="70"/>
      <c r="C5" s="70"/>
      <c r="D5" s="70"/>
      <c r="E5" s="70"/>
    </row>
    <row r="6" spans="1:5" ht="14.5">
      <c r="A6" s="70"/>
      <c r="B6" s="70"/>
      <c r="C6" s="70"/>
      <c r="D6" s="70"/>
      <c r="E6" s="70"/>
    </row>
    <row r="7" spans="1:5" ht="20">
      <c r="A7" s="103"/>
      <c r="B7" s="103"/>
      <c r="C7" s="103"/>
      <c r="D7" s="103"/>
      <c r="E7" s="103"/>
    </row>
    <row r="8" spans="1:5" ht="20">
      <c r="A8" s="104"/>
      <c r="B8" s="98"/>
      <c r="C8" s="98"/>
      <c r="D8" s="104"/>
      <c r="E8" s="105"/>
    </row>
    <row r="9" spans="1:5" ht="20">
      <c r="A9" s="104"/>
      <c r="B9" s="98"/>
      <c r="C9" s="98"/>
      <c r="D9" s="104"/>
      <c r="E9" s="105"/>
    </row>
    <row r="10" spans="1:5" ht="20">
      <c r="A10" s="104"/>
      <c r="B10" s="98"/>
      <c r="C10" s="99"/>
      <c r="D10" s="104"/>
      <c r="E10" s="105"/>
    </row>
    <row r="11" spans="1:5" ht="20">
      <c r="B11" s="98"/>
      <c r="C11" s="99"/>
      <c r="D11" s="104"/>
      <c r="E11" s="105"/>
    </row>
    <row r="12" spans="1:5" ht="20">
      <c r="A12" s="104"/>
      <c r="B12" s="98"/>
      <c r="C12" s="100"/>
      <c r="D12" s="104"/>
      <c r="E12" s="105"/>
    </row>
    <row r="13" spans="1:5" ht="20">
      <c r="A13" s="104"/>
      <c r="B13" s="98"/>
      <c r="C13" s="100"/>
      <c r="D13" s="104"/>
      <c r="E13" s="105"/>
    </row>
    <row r="14" spans="1:5" ht="20">
      <c r="A14" s="104"/>
      <c r="B14" s="98"/>
      <c r="C14" s="100"/>
      <c r="D14" s="104"/>
      <c r="E14" s="105"/>
    </row>
    <row r="15" spans="1:5" ht="17.5">
      <c r="A15" s="104"/>
      <c r="B15" s="104"/>
      <c r="C15" s="104"/>
      <c r="D15" s="104"/>
      <c r="E15" s="104"/>
    </row>
    <row r="16" spans="1:5" ht="20">
      <c r="A16" s="103"/>
      <c r="B16" s="103"/>
      <c r="C16" s="104"/>
      <c r="D16" s="104"/>
      <c r="E16" s="104"/>
    </row>
    <row r="17" spans="1:5" ht="20">
      <c r="A17" s="104"/>
      <c r="B17" s="98"/>
      <c r="C17" s="100"/>
      <c r="D17" s="104"/>
      <c r="E17" s="105"/>
    </row>
    <row r="18" spans="1:5" ht="20">
      <c r="A18" s="104"/>
      <c r="B18" s="98"/>
      <c r="C18" s="99"/>
      <c r="D18" s="104"/>
      <c r="E18" s="105"/>
    </row>
    <row r="19" spans="1:5" ht="20">
      <c r="A19" s="104"/>
      <c r="B19" s="98"/>
      <c r="C19" s="100"/>
      <c r="D19" s="104"/>
      <c r="E19" s="105"/>
    </row>
    <row r="20" spans="1:5" ht="17.5">
      <c r="A20" s="104"/>
      <c r="B20" s="104"/>
      <c r="C20" s="104"/>
      <c r="D20" s="104"/>
      <c r="E20" s="104"/>
    </row>
    <row r="21" spans="1:5" ht="21">
      <c r="A21" s="120"/>
      <c r="B21" s="106"/>
      <c r="C21" s="120"/>
      <c r="D21" s="121"/>
      <c r="E21" s="121"/>
    </row>
    <row r="22" spans="1:5" ht="14.5">
      <c r="A22" s="70"/>
      <c r="B22" s="70"/>
      <c r="C22" s="70"/>
      <c r="D22" s="70"/>
      <c r="E22" s="70"/>
    </row>
    <row r="23" spans="1:5" ht="15" customHeight="1">
      <c r="A23" s="70"/>
      <c r="B23" s="122"/>
      <c r="C23" s="122"/>
      <c r="D23" s="122"/>
      <c r="E23" s="122"/>
    </row>
    <row r="24" spans="1:5" ht="14.5">
      <c r="A24" s="70"/>
      <c r="B24" s="122"/>
      <c r="C24" s="122"/>
      <c r="D24" s="122"/>
      <c r="E24" s="122"/>
    </row>
    <row r="37" ht="10.5" customHeight="1"/>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F773-0A22-FB41-97EF-807293B749E2}">
  <sheetPr>
    <tabColor rgb="FFC00000"/>
  </sheetPr>
  <dimension ref="A1:K52"/>
  <sheetViews>
    <sheetView showGridLines="0" topLeftCell="F26" zoomScale="75" zoomScaleNormal="75" workbookViewId="0">
      <selection activeCell="C49" sqref="C49:K49"/>
    </sheetView>
  </sheetViews>
  <sheetFormatPr defaultColWidth="8.83203125" defaultRowHeight="15" customHeight="1"/>
  <cols>
    <col min="2" max="2" width="29.83203125" bestFit="1" customWidth="1"/>
    <col min="3" max="3" width="10.1640625" bestFit="1" customWidth="1"/>
    <col min="4" max="4" width="10.25" bestFit="1" customWidth="1"/>
    <col min="5" max="5" width="13.1640625" customWidth="1"/>
    <col min="6" max="6" width="14.75" bestFit="1" customWidth="1"/>
    <col min="7" max="7" width="14.4140625" customWidth="1"/>
    <col min="8" max="8" width="14.83203125" customWidth="1"/>
    <col min="9" max="9" width="21.75" customWidth="1"/>
    <col min="10" max="10" width="28.4140625" customWidth="1"/>
    <col min="11" max="11" width="14.1640625" customWidth="1"/>
  </cols>
  <sheetData>
    <row r="1" spans="1:11" ht="14">
      <c r="A1" s="12" t="s">
        <v>152</v>
      </c>
      <c r="B1" s="7"/>
      <c r="C1" s="8"/>
      <c r="D1" s="8"/>
      <c r="E1" s="8"/>
      <c r="F1" s="8"/>
      <c r="G1" s="8"/>
      <c r="H1" s="8"/>
      <c r="I1" s="8"/>
      <c r="J1" s="9" t="s">
        <v>138</v>
      </c>
      <c r="K1" s="69" t="s">
        <v>51</v>
      </c>
    </row>
    <row r="2" spans="1:11" ht="3.75" customHeight="1">
      <c r="A2" s="56"/>
      <c r="B2" s="57"/>
      <c r="C2" s="58"/>
      <c r="D2" s="58"/>
      <c r="E2" s="58"/>
      <c r="F2" s="58"/>
      <c r="G2" s="58"/>
      <c r="H2" s="58"/>
      <c r="I2" s="58"/>
      <c r="J2" s="58"/>
      <c r="K2" s="58"/>
    </row>
    <row r="3" spans="1:11" ht="14">
      <c r="A3" s="7"/>
      <c r="B3" s="7"/>
      <c r="C3" s="8"/>
      <c r="D3" s="8"/>
      <c r="E3" s="8"/>
      <c r="F3" s="8"/>
      <c r="G3" s="8"/>
      <c r="H3" s="8"/>
      <c r="I3" s="8"/>
      <c r="J3" s="8"/>
      <c r="K3" s="8"/>
    </row>
    <row r="4" spans="1:11" ht="23">
      <c r="A4" s="11" t="s">
        <v>23</v>
      </c>
      <c r="B4" s="7"/>
      <c r="C4" s="8"/>
      <c r="D4" s="8"/>
      <c r="E4" s="8"/>
      <c r="F4" s="8"/>
      <c r="G4" s="8"/>
      <c r="H4" s="8"/>
      <c r="I4" s="8"/>
      <c r="J4" s="8"/>
      <c r="K4" s="8"/>
    </row>
    <row r="5" spans="1:11" ht="17.5">
      <c r="A5" s="13"/>
      <c r="B5" s="7"/>
      <c r="C5" s="8"/>
      <c r="D5" s="8"/>
      <c r="E5" s="8"/>
      <c r="F5" s="8"/>
      <c r="G5" s="8"/>
      <c r="H5" s="8"/>
      <c r="I5" s="8"/>
      <c r="J5" s="8"/>
      <c r="K5" s="8"/>
    </row>
    <row r="6" spans="1:11" ht="14">
      <c r="A6" s="7" t="s">
        <v>139</v>
      </c>
      <c r="B6" s="7"/>
      <c r="C6" s="8"/>
      <c r="D6" s="8"/>
      <c r="E6" s="8"/>
      <c r="F6" s="8"/>
      <c r="G6" s="8"/>
      <c r="H6" s="8"/>
      <c r="I6" s="8"/>
      <c r="J6" s="8"/>
      <c r="K6" s="8"/>
    </row>
    <row r="7" spans="1:11" ht="14.5">
      <c r="A7" s="247" t="s">
        <v>53</v>
      </c>
      <c r="B7" s="249" t="s">
        <v>54</v>
      </c>
      <c r="C7" s="244" t="s">
        <v>112</v>
      </c>
      <c r="D7" s="244"/>
      <c r="E7" s="244"/>
      <c r="F7" s="244"/>
      <c r="G7" s="244"/>
      <c r="H7" s="244"/>
      <c r="I7" s="244"/>
      <c r="J7" s="244"/>
      <c r="K7" s="244"/>
    </row>
    <row r="8" spans="1:11" ht="45.75" customHeight="1">
      <c r="A8" s="248"/>
      <c r="B8" s="250"/>
      <c r="C8" s="66" t="s">
        <v>113</v>
      </c>
      <c r="D8" s="66" t="s">
        <v>114</v>
      </c>
      <c r="E8" s="66" t="s">
        <v>115</v>
      </c>
      <c r="F8" s="66" t="s">
        <v>116</v>
      </c>
      <c r="G8" s="67" t="s">
        <v>117</v>
      </c>
      <c r="H8" s="67" t="s">
        <v>118</v>
      </c>
      <c r="I8" s="67" t="s">
        <v>119</v>
      </c>
      <c r="J8" s="67" t="s">
        <v>120</v>
      </c>
      <c r="K8" s="66" t="s">
        <v>66</v>
      </c>
    </row>
    <row r="9" spans="1:11" ht="14.5">
      <c r="A9" s="1">
        <v>1</v>
      </c>
      <c r="B9" s="2" t="s">
        <v>67</v>
      </c>
      <c r="C9" s="2">
        <v>156</v>
      </c>
      <c r="D9" s="2">
        <v>0</v>
      </c>
      <c r="E9" s="2">
        <v>1</v>
      </c>
      <c r="F9" s="2">
        <v>0</v>
      </c>
      <c r="G9" s="2">
        <v>1</v>
      </c>
      <c r="H9" s="2">
        <v>0</v>
      </c>
      <c r="I9" s="2">
        <v>0</v>
      </c>
      <c r="J9" s="55">
        <v>1</v>
      </c>
      <c r="K9" s="55">
        <v>1</v>
      </c>
    </row>
    <row r="10" spans="1:11" ht="14.5">
      <c r="A10" s="3">
        <v>2</v>
      </c>
      <c r="B10" s="4" t="s">
        <v>68</v>
      </c>
      <c r="C10" s="4">
        <v>252</v>
      </c>
      <c r="D10" s="4">
        <v>8</v>
      </c>
      <c r="E10" s="4">
        <v>5</v>
      </c>
      <c r="F10" s="4">
        <v>1</v>
      </c>
      <c r="G10" s="4">
        <v>2</v>
      </c>
      <c r="H10" s="4">
        <v>1</v>
      </c>
      <c r="I10" s="4">
        <v>0</v>
      </c>
      <c r="J10" s="4">
        <v>14</v>
      </c>
      <c r="K10" s="4">
        <v>7</v>
      </c>
    </row>
    <row r="11" spans="1:11" ht="14.5">
      <c r="A11" s="1">
        <v>3</v>
      </c>
      <c r="B11" s="2" t="s">
        <v>69</v>
      </c>
      <c r="C11" s="2">
        <v>155</v>
      </c>
      <c r="D11" s="2">
        <v>3</v>
      </c>
      <c r="E11" s="2">
        <v>0</v>
      </c>
      <c r="F11" s="2">
        <v>0</v>
      </c>
      <c r="G11" s="2">
        <v>0</v>
      </c>
      <c r="H11" s="2">
        <v>0</v>
      </c>
      <c r="I11" s="2">
        <v>0</v>
      </c>
      <c r="J11" s="55">
        <v>8</v>
      </c>
      <c r="K11" s="55">
        <v>1</v>
      </c>
    </row>
    <row r="12" spans="1:11" ht="14.5">
      <c r="A12" s="3">
        <v>4</v>
      </c>
      <c r="B12" s="4" t="s">
        <v>70</v>
      </c>
      <c r="C12" s="4">
        <v>133</v>
      </c>
      <c r="D12" s="4">
        <v>28</v>
      </c>
      <c r="E12" s="4">
        <v>1</v>
      </c>
      <c r="F12" s="4">
        <v>0</v>
      </c>
      <c r="G12" s="4">
        <v>5</v>
      </c>
      <c r="H12" s="4">
        <v>2</v>
      </c>
      <c r="I12" s="4">
        <v>0</v>
      </c>
      <c r="J12" s="4">
        <v>34</v>
      </c>
      <c r="K12" s="4">
        <v>0</v>
      </c>
    </row>
    <row r="13" spans="1:11" ht="14.5">
      <c r="A13" s="1">
        <v>5</v>
      </c>
      <c r="B13" s="2" t="s">
        <v>71</v>
      </c>
      <c r="C13" s="2">
        <v>291</v>
      </c>
      <c r="D13" s="2">
        <v>9</v>
      </c>
      <c r="E13" s="2">
        <v>3</v>
      </c>
      <c r="F13" s="2">
        <v>1</v>
      </c>
      <c r="G13" s="2">
        <v>1</v>
      </c>
      <c r="H13" s="2">
        <v>5</v>
      </c>
      <c r="I13" s="2">
        <v>0</v>
      </c>
      <c r="J13" s="55">
        <v>14</v>
      </c>
      <c r="K13" s="55">
        <v>12</v>
      </c>
    </row>
    <row r="14" spans="1:11" ht="14.5">
      <c r="A14" s="3">
        <v>6</v>
      </c>
      <c r="B14" s="4" t="s">
        <v>72</v>
      </c>
      <c r="C14" s="4">
        <v>172</v>
      </c>
      <c r="D14" s="4">
        <v>7</v>
      </c>
      <c r="E14" s="4">
        <v>1</v>
      </c>
      <c r="F14" s="4">
        <v>1</v>
      </c>
      <c r="G14" s="4">
        <v>0</v>
      </c>
      <c r="H14" s="4">
        <v>3</v>
      </c>
      <c r="I14" s="4">
        <v>0</v>
      </c>
      <c r="J14" s="4">
        <v>9</v>
      </c>
      <c r="K14" s="4">
        <v>7</v>
      </c>
    </row>
    <row r="15" spans="1:11" ht="14.5">
      <c r="A15" s="1">
        <v>7</v>
      </c>
      <c r="B15" s="2" t="s">
        <v>73</v>
      </c>
      <c r="C15" s="2">
        <v>55</v>
      </c>
      <c r="D15" s="2">
        <v>2</v>
      </c>
      <c r="E15" s="2">
        <v>2</v>
      </c>
      <c r="F15" s="2">
        <v>1</v>
      </c>
      <c r="G15" s="2">
        <v>1</v>
      </c>
      <c r="H15" s="2">
        <v>0</v>
      </c>
      <c r="I15" s="2">
        <v>0</v>
      </c>
      <c r="J15" s="55">
        <v>2</v>
      </c>
      <c r="K15" s="55">
        <v>0</v>
      </c>
    </row>
    <row r="16" spans="1:11" ht="14.5">
      <c r="A16" s="3">
        <v>8</v>
      </c>
      <c r="B16" s="4" t="s">
        <v>74</v>
      </c>
      <c r="C16" s="4">
        <v>41</v>
      </c>
      <c r="D16" s="4">
        <v>4</v>
      </c>
      <c r="E16" s="4">
        <v>2</v>
      </c>
      <c r="F16" s="4">
        <v>0</v>
      </c>
      <c r="G16" s="4">
        <v>0</v>
      </c>
      <c r="H16" s="4">
        <v>0</v>
      </c>
      <c r="I16" s="4">
        <v>0</v>
      </c>
      <c r="J16" s="4">
        <v>0</v>
      </c>
      <c r="K16" s="4">
        <v>0</v>
      </c>
    </row>
    <row r="17" spans="1:11" ht="14.5">
      <c r="A17" s="1">
        <v>9</v>
      </c>
      <c r="B17" s="2" t="s">
        <v>75</v>
      </c>
      <c r="C17" s="2">
        <v>31</v>
      </c>
      <c r="D17" s="2">
        <v>6</v>
      </c>
      <c r="E17" s="2">
        <v>1</v>
      </c>
      <c r="F17" s="2">
        <v>0</v>
      </c>
      <c r="G17" s="2">
        <v>0</v>
      </c>
      <c r="H17" s="2">
        <v>0</v>
      </c>
      <c r="I17" s="2">
        <v>0</v>
      </c>
      <c r="J17" s="55">
        <v>0</v>
      </c>
      <c r="K17" s="55">
        <v>0</v>
      </c>
    </row>
    <row r="18" spans="1:11" ht="14.5">
      <c r="A18" s="3">
        <v>10</v>
      </c>
      <c r="B18" s="4" t="s">
        <v>76</v>
      </c>
      <c r="C18" s="4">
        <v>191</v>
      </c>
      <c r="D18" s="4">
        <v>4</v>
      </c>
      <c r="E18" s="4">
        <v>3</v>
      </c>
      <c r="F18" s="4">
        <v>1</v>
      </c>
      <c r="G18" s="4">
        <v>4</v>
      </c>
      <c r="H18" s="4">
        <v>0</v>
      </c>
      <c r="I18" s="4">
        <v>2</v>
      </c>
      <c r="J18" s="4">
        <v>9</v>
      </c>
      <c r="K18" s="4">
        <v>2</v>
      </c>
    </row>
    <row r="19" spans="1:11" ht="14.5">
      <c r="A19" s="1">
        <v>11</v>
      </c>
      <c r="B19" s="2" t="s">
        <v>77</v>
      </c>
      <c r="C19" s="2">
        <v>438</v>
      </c>
      <c r="D19" s="2">
        <v>28</v>
      </c>
      <c r="E19" s="2">
        <v>9</v>
      </c>
      <c r="F19" s="2">
        <v>3</v>
      </c>
      <c r="G19" s="2">
        <v>13</v>
      </c>
      <c r="H19" s="2">
        <v>1</v>
      </c>
      <c r="I19" s="2">
        <v>4</v>
      </c>
      <c r="J19" s="55">
        <v>19</v>
      </c>
      <c r="K19" s="55">
        <v>4</v>
      </c>
    </row>
    <row r="20" spans="1:11" ht="14.5">
      <c r="A20" s="3">
        <v>12</v>
      </c>
      <c r="B20" s="4" t="s">
        <v>78</v>
      </c>
      <c r="C20" s="4">
        <v>1274</v>
      </c>
      <c r="D20" s="4">
        <v>77</v>
      </c>
      <c r="E20" s="4">
        <v>24</v>
      </c>
      <c r="F20" s="4">
        <v>4</v>
      </c>
      <c r="G20" s="4">
        <v>79</v>
      </c>
      <c r="H20" s="4">
        <v>7</v>
      </c>
      <c r="I20" s="4">
        <v>5</v>
      </c>
      <c r="J20" s="4">
        <v>80</v>
      </c>
      <c r="K20" s="4">
        <v>24</v>
      </c>
    </row>
    <row r="21" spans="1:11" ht="14.5">
      <c r="A21" s="1">
        <v>13</v>
      </c>
      <c r="B21" s="2" t="s">
        <v>149</v>
      </c>
      <c r="C21" s="2">
        <v>1061</v>
      </c>
      <c r="D21" s="2">
        <v>36</v>
      </c>
      <c r="E21" s="2">
        <v>8</v>
      </c>
      <c r="F21" s="2">
        <v>8</v>
      </c>
      <c r="G21" s="2">
        <v>27</v>
      </c>
      <c r="H21" s="2">
        <v>8</v>
      </c>
      <c r="I21" s="2">
        <v>3</v>
      </c>
      <c r="J21" s="55">
        <v>67</v>
      </c>
      <c r="K21" s="55">
        <v>13</v>
      </c>
    </row>
    <row r="22" spans="1:11" ht="14.5">
      <c r="A22" s="3">
        <v>14</v>
      </c>
      <c r="B22" s="4" t="s">
        <v>80</v>
      </c>
      <c r="C22" s="4">
        <v>1080</v>
      </c>
      <c r="D22" s="4">
        <v>44</v>
      </c>
      <c r="E22" s="4">
        <v>19</v>
      </c>
      <c r="F22" s="4">
        <v>3</v>
      </c>
      <c r="G22" s="4">
        <v>17</v>
      </c>
      <c r="H22" s="4">
        <v>4</v>
      </c>
      <c r="I22" s="4">
        <v>2</v>
      </c>
      <c r="J22" s="4">
        <v>49</v>
      </c>
      <c r="K22" s="4">
        <v>28</v>
      </c>
    </row>
    <row r="23" spans="1:11" ht="14.5">
      <c r="A23" s="1">
        <v>15</v>
      </c>
      <c r="B23" s="2" t="s">
        <v>81</v>
      </c>
      <c r="C23" s="2">
        <v>2748</v>
      </c>
      <c r="D23" s="2">
        <v>169</v>
      </c>
      <c r="E23" s="2">
        <v>27</v>
      </c>
      <c r="F23" s="2">
        <v>20</v>
      </c>
      <c r="G23" s="2">
        <v>63</v>
      </c>
      <c r="H23" s="2">
        <v>12</v>
      </c>
      <c r="I23" s="2">
        <v>19</v>
      </c>
      <c r="J23" s="55">
        <v>160</v>
      </c>
      <c r="K23" s="55">
        <v>71</v>
      </c>
    </row>
    <row r="24" spans="1:11" ht="14.5">
      <c r="A24" s="3">
        <v>16</v>
      </c>
      <c r="B24" s="4" t="s">
        <v>82</v>
      </c>
      <c r="C24" s="4">
        <v>414</v>
      </c>
      <c r="D24" s="4">
        <v>16</v>
      </c>
      <c r="E24" s="4">
        <v>3</v>
      </c>
      <c r="F24" s="4">
        <v>2</v>
      </c>
      <c r="G24" s="4">
        <v>19</v>
      </c>
      <c r="H24" s="4">
        <v>1</v>
      </c>
      <c r="I24" s="4">
        <v>0</v>
      </c>
      <c r="J24" s="4">
        <v>11</v>
      </c>
      <c r="K24" s="4">
        <v>2</v>
      </c>
    </row>
    <row r="25" spans="1:11" ht="14.5">
      <c r="A25" s="1">
        <v>17</v>
      </c>
      <c r="B25" s="2" t="s">
        <v>83</v>
      </c>
      <c r="C25" s="2">
        <v>809</v>
      </c>
      <c r="D25" s="2">
        <v>6</v>
      </c>
      <c r="E25" s="2">
        <v>2</v>
      </c>
      <c r="F25" s="2">
        <v>0</v>
      </c>
      <c r="G25" s="2">
        <v>2</v>
      </c>
      <c r="H25" s="2">
        <v>0</v>
      </c>
      <c r="I25" s="2">
        <v>1</v>
      </c>
      <c r="J25" s="55">
        <v>13</v>
      </c>
      <c r="K25" s="55">
        <v>10</v>
      </c>
    </row>
    <row r="26" spans="1:11" ht="14.5">
      <c r="A26" s="3">
        <v>18</v>
      </c>
      <c r="B26" s="4" t="s">
        <v>84</v>
      </c>
      <c r="C26" s="4">
        <v>159</v>
      </c>
      <c r="D26" s="4">
        <v>8</v>
      </c>
      <c r="E26" s="4">
        <v>1</v>
      </c>
      <c r="F26" s="4">
        <v>1</v>
      </c>
      <c r="G26" s="4">
        <v>0</v>
      </c>
      <c r="H26" s="4">
        <v>1</v>
      </c>
      <c r="I26" s="4">
        <v>0</v>
      </c>
      <c r="J26" s="4">
        <v>3</v>
      </c>
      <c r="K26" s="4">
        <v>3</v>
      </c>
    </row>
    <row r="27" spans="1:11" ht="14.5">
      <c r="A27" s="1">
        <v>19</v>
      </c>
      <c r="B27" s="2" t="s">
        <v>85</v>
      </c>
      <c r="C27" s="2">
        <v>65</v>
      </c>
      <c r="D27" s="2">
        <v>6</v>
      </c>
      <c r="E27" s="2">
        <v>4</v>
      </c>
      <c r="F27" s="2">
        <v>0</v>
      </c>
      <c r="G27" s="2">
        <v>0</v>
      </c>
      <c r="H27" s="2">
        <v>0</v>
      </c>
      <c r="I27" s="2">
        <v>0</v>
      </c>
      <c r="J27" s="55">
        <v>3</v>
      </c>
      <c r="K27" s="55">
        <v>0</v>
      </c>
    </row>
    <row r="28" spans="1:11" ht="14.5">
      <c r="A28" s="3">
        <v>20</v>
      </c>
      <c r="B28" s="4" t="s">
        <v>86</v>
      </c>
      <c r="C28" s="4">
        <v>81</v>
      </c>
      <c r="D28" s="4">
        <v>6</v>
      </c>
      <c r="E28" s="4">
        <v>0</v>
      </c>
      <c r="F28" s="4">
        <v>2</v>
      </c>
      <c r="G28" s="4">
        <v>0</v>
      </c>
      <c r="H28" s="4">
        <v>0</v>
      </c>
      <c r="I28" s="4">
        <v>0</v>
      </c>
      <c r="J28" s="4">
        <v>3</v>
      </c>
      <c r="K28" s="4">
        <v>3</v>
      </c>
    </row>
    <row r="29" spans="1:11" ht="14.5">
      <c r="A29" s="1">
        <v>21</v>
      </c>
      <c r="B29" s="2" t="s">
        <v>87</v>
      </c>
      <c r="C29" s="2">
        <v>116</v>
      </c>
      <c r="D29" s="2">
        <v>4</v>
      </c>
      <c r="E29" s="2">
        <v>2</v>
      </c>
      <c r="F29" s="2">
        <v>0</v>
      </c>
      <c r="G29" s="2">
        <v>2</v>
      </c>
      <c r="H29" s="2">
        <v>0</v>
      </c>
      <c r="I29" s="2">
        <v>0</v>
      </c>
      <c r="J29" s="55">
        <v>27</v>
      </c>
      <c r="K29" s="55">
        <v>2</v>
      </c>
    </row>
    <row r="30" spans="1:11" ht="14.5">
      <c r="A30" s="3">
        <v>22</v>
      </c>
      <c r="B30" s="4" t="s">
        <v>88</v>
      </c>
      <c r="C30" s="4">
        <v>51</v>
      </c>
      <c r="D30" s="4">
        <v>4</v>
      </c>
      <c r="E30" s="4">
        <v>1</v>
      </c>
      <c r="F30" s="4">
        <v>0</v>
      </c>
      <c r="G30" s="4">
        <v>0</v>
      </c>
      <c r="H30" s="4">
        <v>0</v>
      </c>
      <c r="I30" s="4">
        <v>0</v>
      </c>
      <c r="J30" s="4">
        <v>2</v>
      </c>
      <c r="K30" s="4">
        <v>0</v>
      </c>
    </row>
    <row r="31" spans="1:11" ht="14.5">
      <c r="A31" s="1">
        <v>23</v>
      </c>
      <c r="B31" s="2" t="s">
        <v>89</v>
      </c>
      <c r="C31" s="2">
        <v>132</v>
      </c>
      <c r="D31" s="2">
        <v>4</v>
      </c>
      <c r="E31" s="2">
        <v>114</v>
      </c>
      <c r="F31" s="2">
        <v>0</v>
      </c>
      <c r="G31" s="2">
        <v>3</v>
      </c>
      <c r="H31" s="2">
        <v>0</v>
      </c>
      <c r="I31" s="2">
        <v>0</v>
      </c>
      <c r="J31" s="55">
        <v>1</v>
      </c>
      <c r="K31" s="55">
        <v>3</v>
      </c>
    </row>
    <row r="32" spans="1:11" ht="14.5">
      <c r="A32" s="3">
        <v>24</v>
      </c>
      <c r="B32" s="4" t="s">
        <v>90</v>
      </c>
      <c r="C32" s="4">
        <v>36</v>
      </c>
      <c r="D32" s="4">
        <v>0</v>
      </c>
      <c r="E32" s="4">
        <v>44</v>
      </c>
      <c r="F32" s="4">
        <v>0</v>
      </c>
      <c r="G32" s="4">
        <v>1</v>
      </c>
      <c r="H32" s="4">
        <v>0</v>
      </c>
      <c r="I32" s="4">
        <v>0</v>
      </c>
      <c r="J32" s="4">
        <v>0</v>
      </c>
      <c r="K32" s="4">
        <v>0</v>
      </c>
    </row>
    <row r="33" spans="1:11" ht="14.5">
      <c r="A33" s="1">
        <v>25</v>
      </c>
      <c r="B33" s="2" t="s">
        <v>91</v>
      </c>
      <c r="C33" s="2">
        <v>19</v>
      </c>
      <c r="D33" s="2">
        <v>2</v>
      </c>
      <c r="E33" s="2">
        <v>0</v>
      </c>
      <c r="F33" s="2">
        <v>0</v>
      </c>
      <c r="G33" s="2">
        <v>1</v>
      </c>
      <c r="H33" s="2">
        <v>0</v>
      </c>
      <c r="I33" s="2">
        <v>0</v>
      </c>
      <c r="J33" s="55">
        <v>1</v>
      </c>
      <c r="K33" s="55">
        <v>0</v>
      </c>
    </row>
    <row r="34" spans="1:11" ht="14.5">
      <c r="A34" s="3">
        <v>26</v>
      </c>
      <c r="B34" s="4" t="s">
        <v>92</v>
      </c>
      <c r="C34" s="4">
        <v>301</v>
      </c>
      <c r="D34" s="4">
        <v>8</v>
      </c>
      <c r="E34" s="4">
        <v>1</v>
      </c>
      <c r="F34" s="4">
        <v>0</v>
      </c>
      <c r="G34" s="4">
        <v>2</v>
      </c>
      <c r="H34" s="4">
        <v>4</v>
      </c>
      <c r="I34" s="4">
        <v>1</v>
      </c>
      <c r="J34" s="4">
        <v>8</v>
      </c>
      <c r="K34" s="4">
        <v>3</v>
      </c>
    </row>
    <row r="35" spans="1:11" ht="14.5">
      <c r="A35" s="1">
        <v>27</v>
      </c>
      <c r="B35" s="2" t="s">
        <v>93</v>
      </c>
      <c r="C35" s="2">
        <v>153</v>
      </c>
      <c r="D35" s="2">
        <v>2</v>
      </c>
      <c r="E35" s="2">
        <v>0</v>
      </c>
      <c r="F35" s="2">
        <v>0</v>
      </c>
      <c r="G35" s="2">
        <v>0</v>
      </c>
      <c r="H35" s="2">
        <v>0</v>
      </c>
      <c r="I35" s="2">
        <v>0</v>
      </c>
      <c r="J35" s="55">
        <v>5</v>
      </c>
      <c r="K35" s="55">
        <v>0</v>
      </c>
    </row>
    <row r="36" spans="1:11" ht="14.5">
      <c r="A36" s="3">
        <v>28</v>
      </c>
      <c r="B36" s="4" t="s">
        <v>94</v>
      </c>
      <c r="C36" s="4">
        <v>30</v>
      </c>
      <c r="D36" s="4">
        <v>1</v>
      </c>
      <c r="E36" s="4">
        <v>0</v>
      </c>
      <c r="F36" s="4">
        <v>0</v>
      </c>
      <c r="G36" s="4">
        <v>0</v>
      </c>
      <c r="H36" s="4">
        <v>0</v>
      </c>
      <c r="I36" s="4">
        <v>0</v>
      </c>
      <c r="J36" s="4">
        <v>3</v>
      </c>
      <c r="K36" s="4">
        <v>0</v>
      </c>
    </row>
    <row r="37" spans="1:11" ht="14.5">
      <c r="A37" s="1">
        <v>29</v>
      </c>
      <c r="B37" s="2" t="s">
        <v>95</v>
      </c>
      <c r="C37" s="2">
        <v>66</v>
      </c>
      <c r="D37" s="2">
        <v>1</v>
      </c>
      <c r="E37" s="2">
        <v>0</v>
      </c>
      <c r="F37" s="2">
        <v>0</v>
      </c>
      <c r="G37" s="2">
        <v>0</v>
      </c>
      <c r="H37" s="2">
        <v>0</v>
      </c>
      <c r="I37" s="2">
        <v>0</v>
      </c>
      <c r="J37" s="55">
        <v>3</v>
      </c>
      <c r="K37" s="55">
        <v>1</v>
      </c>
    </row>
    <row r="38" spans="1:11" ht="14.5">
      <c r="A38" s="3">
        <v>30</v>
      </c>
      <c r="B38" s="4" t="s">
        <v>96</v>
      </c>
      <c r="C38" s="4">
        <v>23</v>
      </c>
      <c r="D38" s="4">
        <v>0</v>
      </c>
      <c r="E38" s="4">
        <v>0</v>
      </c>
      <c r="F38" s="4">
        <v>0</v>
      </c>
      <c r="G38" s="4">
        <v>0</v>
      </c>
      <c r="H38" s="4">
        <v>0</v>
      </c>
      <c r="I38" s="4">
        <v>0</v>
      </c>
      <c r="J38" s="4">
        <v>1</v>
      </c>
      <c r="K38" s="4">
        <v>0</v>
      </c>
    </row>
    <row r="39" spans="1:11" ht="14.5">
      <c r="A39" s="1">
        <v>31</v>
      </c>
      <c r="B39" s="2" t="s">
        <v>97</v>
      </c>
      <c r="C39" s="2">
        <v>27</v>
      </c>
      <c r="D39" s="2">
        <v>0</v>
      </c>
      <c r="E39" s="2">
        <v>0</v>
      </c>
      <c r="F39" s="2">
        <v>1</v>
      </c>
      <c r="G39" s="2">
        <v>0</v>
      </c>
      <c r="H39" s="2">
        <v>0</v>
      </c>
      <c r="I39" s="2">
        <v>0</v>
      </c>
      <c r="J39" s="55">
        <v>6</v>
      </c>
      <c r="K39" s="55">
        <v>1</v>
      </c>
    </row>
    <row r="40" spans="1:11" ht="14.5">
      <c r="A40" s="3">
        <v>32</v>
      </c>
      <c r="B40" s="4" t="s">
        <v>98</v>
      </c>
      <c r="C40" s="4">
        <v>17</v>
      </c>
      <c r="D40" s="4">
        <v>0</v>
      </c>
      <c r="E40" s="4">
        <v>0</v>
      </c>
      <c r="F40" s="4">
        <v>1</v>
      </c>
      <c r="G40" s="4">
        <v>0</v>
      </c>
      <c r="H40" s="4">
        <v>0</v>
      </c>
      <c r="I40" s="4">
        <v>0</v>
      </c>
      <c r="J40" s="4">
        <v>0</v>
      </c>
      <c r="K40" s="4">
        <v>0</v>
      </c>
    </row>
    <row r="41" spans="1:11" ht="14.5">
      <c r="A41" s="1">
        <v>33</v>
      </c>
      <c r="B41" s="2" t="s">
        <v>99</v>
      </c>
      <c r="C41" s="2">
        <v>70</v>
      </c>
      <c r="D41" s="2">
        <v>5</v>
      </c>
      <c r="E41" s="2">
        <v>2</v>
      </c>
      <c r="F41" s="2">
        <v>0</v>
      </c>
      <c r="G41" s="2">
        <v>4</v>
      </c>
      <c r="H41" s="2">
        <v>0</v>
      </c>
      <c r="I41" s="2">
        <v>2</v>
      </c>
      <c r="J41" s="55">
        <v>5</v>
      </c>
      <c r="K41" s="55">
        <v>0</v>
      </c>
    </row>
    <row r="42" spans="1:11" ht="14.5">
      <c r="A42" s="3">
        <v>34</v>
      </c>
      <c r="B42" s="4" t="s">
        <v>100</v>
      </c>
      <c r="C42" s="4">
        <v>20</v>
      </c>
      <c r="D42" s="4">
        <v>0</v>
      </c>
      <c r="E42" s="4">
        <v>0</v>
      </c>
      <c r="F42" s="4">
        <v>0</v>
      </c>
      <c r="G42" s="4">
        <v>0</v>
      </c>
      <c r="H42" s="4">
        <v>0</v>
      </c>
      <c r="I42" s="4">
        <v>0</v>
      </c>
      <c r="J42" s="4">
        <v>0</v>
      </c>
      <c r="K42" s="4">
        <v>0</v>
      </c>
    </row>
    <row r="43" spans="1:11" ht="14.5">
      <c r="A43" s="1">
        <v>35</v>
      </c>
      <c r="B43" s="2" t="s">
        <v>101</v>
      </c>
      <c r="C43" s="2">
        <v>6</v>
      </c>
      <c r="D43" s="2">
        <v>0</v>
      </c>
      <c r="E43" s="2">
        <v>0</v>
      </c>
      <c r="F43" s="2">
        <v>0</v>
      </c>
      <c r="G43" s="2">
        <v>0</v>
      </c>
      <c r="H43" s="2">
        <v>0</v>
      </c>
      <c r="I43" s="2">
        <v>0</v>
      </c>
      <c r="J43" s="55">
        <v>0</v>
      </c>
      <c r="K43" s="55">
        <v>0</v>
      </c>
    </row>
    <row r="44" spans="1:11" ht="14.5">
      <c r="A44" s="3">
        <v>36</v>
      </c>
      <c r="B44" s="4" t="s">
        <v>102</v>
      </c>
      <c r="C44" s="4">
        <v>7</v>
      </c>
      <c r="D44" s="4">
        <v>0</v>
      </c>
      <c r="E44" s="4">
        <v>0</v>
      </c>
      <c r="F44" s="4">
        <v>0</v>
      </c>
      <c r="G44" s="4">
        <v>0</v>
      </c>
      <c r="H44" s="4">
        <v>0</v>
      </c>
      <c r="I44" s="4">
        <v>0</v>
      </c>
      <c r="J44" s="4">
        <v>0</v>
      </c>
      <c r="K44" s="4">
        <v>0</v>
      </c>
    </row>
    <row r="45" spans="1:11" ht="14.5">
      <c r="A45" s="1">
        <v>37</v>
      </c>
      <c r="B45" s="2" t="s">
        <v>103</v>
      </c>
      <c r="C45" s="2">
        <v>2</v>
      </c>
      <c r="D45" s="2">
        <v>0</v>
      </c>
      <c r="E45" s="2">
        <v>0</v>
      </c>
      <c r="F45" s="2">
        <v>0</v>
      </c>
      <c r="G45" s="2">
        <v>0</v>
      </c>
      <c r="H45" s="2">
        <v>0</v>
      </c>
      <c r="I45" s="2">
        <v>0</v>
      </c>
      <c r="J45" s="55">
        <v>0</v>
      </c>
      <c r="K45" s="55">
        <v>0</v>
      </c>
    </row>
    <row r="46" spans="1:11" ht="14.5">
      <c r="A46" s="3">
        <v>38</v>
      </c>
      <c r="B46" s="4" t="s">
        <v>104</v>
      </c>
      <c r="C46" s="4">
        <v>16</v>
      </c>
      <c r="D46" s="4">
        <v>0</v>
      </c>
      <c r="E46" s="4">
        <v>0</v>
      </c>
      <c r="F46" s="4">
        <v>0</v>
      </c>
      <c r="G46" s="4">
        <v>0</v>
      </c>
      <c r="H46" s="4">
        <v>0</v>
      </c>
      <c r="I46" s="4">
        <v>0</v>
      </c>
      <c r="J46" s="4">
        <v>0</v>
      </c>
      <c r="K46" s="4">
        <v>0</v>
      </c>
    </row>
    <row r="47" spans="1:11" ht="14.5">
      <c r="A47" s="1">
        <v>39</v>
      </c>
      <c r="B47" s="2" t="s">
        <v>105</v>
      </c>
      <c r="C47" s="2">
        <v>1178</v>
      </c>
      <c r="D47" s="2">
        <v>74</v>
      </c>
      <c r="E47" s="2">
        <v>26</v>
      </c>
      <c r="F47" s="2">
        <v>12</v>
      </c>
      <c r="G47" s="2">
        <v>35</v>
      </c>
      <c r="H47" s="2">
        <v>8</v>
      </c>
      <c r="I47" s="2">
        <v>3</v>
      </c>
      <c r="J47" s="55">
        <v>276</v>
      </c>
      <c r="K47" s="55">
        <v>83</v>
      </c>
    </row>
    <row r="48" spans="1:11" ht="14.5">
      <c r="A48" s="1">
        <v>40</v>
      </c>
      <c r="B48" s="4" t="s">
        <v>106</v>
      </c>
      <c r="C48" s="4">
        <v>2</v>
      </c>
      <c r="D48" s="4">
        <v>0</v>
      </c>
      <c r="E48" s="4">
        <v>2</v>
      </c>
      <c r="F48" s="4">
        <v>0</v>
      </c>
      <c r="G48" s="4">
        <v>0</v>
      </c>
      <c r="H48" s="4">
        <v>0</v>
      </c>
      <c r="I48" s="4">
        <v>0</v>
      </c>
      <c r="J48" s="4">
        <v>7</v>
      </c>
      <c r="K48" s="4">
        <v>0</v>
      </c>
    </row>
    <row r="49" spans="1:11" ht="14.5">
      <c r="A49" s="245" t="s">
        <v>107</v>
      </c>
      <c r="B49" s="246"/>
      <c r="C49" s="5">
        <f>SUM(C9:C48)</f>
        <v>11878</v>
      </c>
      <c r="D49" s="5">
        <f t="shared" ref="D49:K49" si="0">SUM(D9:D48)</f>
        <v>572</v>
      </c>
      <c r="E49" s="5">
        <f t="shared" si="0"/>
        <v>308</v>
      </c>
      <c r="F49" s="5">
        <f t="shared" si="0"/>
        <v>62</v>
      </c>
      <c r="G49" s="5">
        <f t="shared" si="0"/>
        <v>282</v>
      </c>
      <c r="H49" s="5">
        <f t="shared" si="0"/>
        <v>57</v>
      </c>
      <c r="I49" s="5">
        <f t="shared" si="0"/>
        <v>42</v>
      </c>
      <c r="J49" s="5">
        <f t="shared" si="0"/>
        <v>844</v>
      </c>
      <c r="K49" s="5">
        <f t="shared" si="0"/>
        <v>281</v>
      </c>
    </row>
    <row r="50" spans="1:11" ht="14">
      <c r="A50" s="211" t="s">
        <v>144</v>
      </c>
    </row>
    <row r="51" spans="1:11" ht="15" customHeight="1">
      <c r="A51" s="211" t="s">
        <v>153</v>
      </c>
    </row>
    <row r="52" spans="1:11" ht="15" customHeight="1">
      <c r="A52" s="211"/>
    </row>
  </sheetData>
  <mergeCells count="4">
    <mergeCell ref="A7:A8"/>
    <mergeCell ref="B7:B8"/>
    <mergeCell ref="C7:K7"/>
    <mergeCell ref="A49:B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C2B-59E4-8E4F-A61A-1DEF6FDC1008}">
  <sheetPr>
    <tabColor rgb="FFC00000"/>
  </sheetPr>
  <dimension ref="A1:G53"/>
  <sheetViews>
    <sheetView showGridLines="0" topLeftCell="A28" zoomScale="75" workbookViewId="0">
      <selection activeCell="C49" sqref="C49:G49"/>
    </sheetView>
  </sheetViews>
  <sheetFormatPr defaultColWidth="8.83203125" defaultRowHeight="14"/>
  <cols>
    <col min="2" max="2" width="29.83203125" bestFit="1" customWidth="1"/>
    <col min="3" max="3" width="18.4140625" customWidth="1"/>
    <col min="4" max="4" width="23.4140625" customWidth="1"/>
    <col min="5" max="5" width="21.75" customWidth="1"/>
    <col min="6" max="6" width="12.75" customWidth="1"/>
    <col min="7" max="7" width="14.4140625" customWidth="1"/>
  </cols>
  <sheetData>
    <row r="1" spans="1:7">
      <c r="A1" s="12" t="s">
        <v>154</v>
      </c>
      <c r="B1" s="7"/>
      <c r="C1" s="8"/>
      <c r="D1" s="8"/>
      <c r="E1" s="8"/>
      <c r="F1" s="9" t="s">
        <v>138</v>
      </c>
      <c r="G1" s="69" t="s">
        <v>51</v>
      </c>
    </row>
    <row r="2" spans="1:7" ht="3" customHeight="1">
      <c r="A2" s="56"/>
      <c r="B2" s="57"/>
      <c r="C2" s="58"/>
      <c r="D2" s="58"/>
      <c r="E2" s="58"/>
      <c r="F2" s="58"/>
      <c r="G2" s="58"/>
    </row>
    <row r="3" spans="1:7">
      <c r="A3" s="7"/>
      <c r="B3" s="7"/>
      <c r="C3" s="8"/>
      <c r="D3" s="8"/>
      <c r="E3" s="8"/>
      <c r="F3" s="8"/>
      <c r="G3" s="8"/>
    </row>
    <row r="4" spans="1:7" ht="23">
      <c r="A4" s="11" t="s">
        <v>25</v>
      </c>
      <c r="B4" s="11"/>
      <c r="C4" s="8"/>
      <c r="D4" s="8"/>
      <c r="E4" s="8"/>
      <c r="F4" s="8"/>
      <c r="G4" s="8"/>
    </row>
    <row r="5" spans="1:7" ht="17.5">
      <c r="A5" s="13"/>
      <c r="B5" s="7"/>
      <c r="C5" s="8"/>
      <c r="D5" s="8"/>
      <c r="E5" s="8"/>
      <c r="F5" s="8"/>
      <c r="G5" s="8"/>
    </row>
    <row r="6" spans="1:7">
      <c r="A6" s="7" t="s">
        <v>139</v>
      </c>
      <c r="B6" s="7"/>
      <c r="C6" s="8"/>
      <c r="D6" s="8"/>
      <c r="E6" s="8"/>
      <c r="F6" s="8"/>
      <c r="G6" s="8"/>
    </row>
    <row r="7" spans="1:7" ht="14.5">
      <c r="A7" s="247" t="s">
        <v>53</v>
      </c>
      <c r="B7" s="249" t="s">
        <v>54</v>
      </c>
      <c r="C7" s="244"/>
      <c r="D7" s="244"/>
      <c r="E7" s="244"/>
      <c r="F7" s="244"/>
      <c r="G7" s="244"/>
    </row>
    <row r="8" spans="1:7" ht="29">
      <c r="A8" s="248"/>
      <c r="B8" s="250"/>
      <c r="C8" s="16" t="s">
        <v>155</v>
      </c>
      <c r="D8" s="16" t="s">
        <v>156</v>
      </c>
      <c r="E8" s="16" t="s">
        <v>157</v>
      </c>
      <c r="F8" s="15" t="s">
        <v>158</v>
      </c>
      <c r="G8" s="16" t="s">
        <v>159</v>
      </c>
    </row>
    <row r="9" spans="1:7" ht="14.5">
      <c r="A9" s="1">
        <v>1</v>
      </c>
      <c r="B9" s="2" t="s">
        <v>67</v>
      </c>
      <c r="C9" s="174">
        <v>158</v>
      </c>
      <c r="D9" s="174">
        <v>156</v>
      </c>
      <c r="E9" s="174">
        <v>156</v>
      </c>
      <c r="F9" s="174">
        <v>151</v>
      </c>
      <c r="G9" s="174">
        <v>142</v>
      </c>
    </row>
    <row r="10" spans="1:7" ht="14.5">
      <c r="A10" s="3">
        <v>2</v>
      </c>
      <c r="B10" s="4" t="s">
        <v>68</v>
      </c>
      <c r="C10" s="175">
        <v>274</v>
      </c>
      <c r="D10" s="175">
        <v>271</v>
      </c>
      <c r="E10" s="175">
        <v>251</v>
      </c>
      <c r="F10" s="175">
        <v>215</v>
      </c>
      <c r="G10" s="175">
        <v>144</v>
      </c>
    </row>
    <row r="11" spans="1:7" ht="14.5">
      <c r="A11" s="1">
        <v>3</v>
      </c>
      <c r="B11" s="2" t="s">
        <v>69</v>
      </c>
      <c r="C11" s="174">
        <v>162</v>
      </c>
      <c r="D11" s="174">
        <v>160</v>
      </c>
      <c r="E11" s="174">
        <v>155</v>
      </c>
      <c r="F11" s="174">
        <v>135</v>
      </c>
      <c r="G11" s="174">
        <v>100</v>
      </c>
    </row>
    <row r="12" spans="1:7" ht="14.5">
      <c r="A12" s="3">
        <v>4</v>
      </c>
      <c r="B12" s="4" t="s">
        <v>70</v>
      </c>
      <c r="C12" s="175">
        <v>193</v>
      </c>
      <c r="D12" s="175">
        <v>176</v>
      </c>
      <c r="E12" s="175">
        <v>174</v>
      </c>
      <c r="F12" s="175">
        <v>133</v>
      </c>
      <c r="G12" s="175">
        <v>144</v>
      </c>
    </row>
    <row r="13" spans="1:7" ht="14.5">
      <c r="A13" s="1">
        <v>5</v>
      </c>
      <c r="B13" s="2" t="s">
        <v>71</v>
      </c>
      <c r="C13" s="174">
        <v>319</v>
      </c>
      <c r="D13" s="174">
        <v>319</v>
      </c>
      <c r="E13" s="174">
        <v>306</v>
      </c>
      <c r="F13" s="174">
        <v>251</v>
      </c>
      <c r="G13" s="174">
        <v>183</v>
      </c>
    </row>
    <row r="14" spans="1:7" ht="14.5">
      <c r="A14" s="3">
        <v>6</v>
      </c>
      <c r="B14" s="4" t="s">
        <v>72</v>
      </c>
      <c r="C14" s="175">
        <v>189</v>
      </c>
      <c r="D14" s="175">
        <v>190</v>
      </c>
      <c r="E14" s="175">
        <v>182</v>
      </c>
      <c r="F14" s="175">
        <v>151</v>
      </c>
      <c r="G14" s="175">
        <v>103</v>
      </c>
    </row>
    <row r="15" spans="1:7" ht="14.5">
      <c r="A15" s="1">
        <v>7</v>
      </c>
      <c r="B15" s="2" t="s">
        <v>73</v>
      </c>
      <c r="C15" s="174">
        <v>60</v>
      </c>
      <c r="D15" s="174">
        <v>60</v>
      </c>
      <c r="E15" s="174">
        <v>58</v>
      </c>
      <c r="F15" s="174">
        <v>43</v>
      </c>
      <c r="G15" s="174">
        <v>39</v>
      </c>
    </row>
    <row r="16" spans="1:7" ht="14.5">
      <c r="A16" s="3">
        <v>8</v>
      </c>
      <c r="B16" s="4" t="s">
        <v>74</v>
      </c>
      <c r="C16" s="175">
        <v>46</v>
      </c>
      <c r="D16" s="175">
        <v>46</v>
      </c>
      <c r="E16" s="175">
        <v>43</v>
      </c>
      <c r="F16" s="175">
        <v>31</v>
      </c>
      <c r="G16" s="175">
        <v>32</v>
      </c>
    </row>
    <row r="17" spans="1:7" ht="14.5">
      <c r="A17" s="1">
        <v>9</v>
      </c>
      <c r="B17" s="2" t="s">
        <v>75</v>
      </c>
      <c r="C17" s="174">
        <v>38</v>
      </c>
      <c r="D17" s="174">
        <v>38</v>
      </c>
      <c r="E17" s="174">
        <v>37</v>
      </c>
      <c r="F17" s="174">
        <v>36</v>
      </c>
      <c r="G17" s="174">
        <v>28</v>
      </c>
    </row>
    <row r="18" spans="1:7" ht="14.5">
      <c r="A18" s="3">
        <v>10</v>
      </c>
      <c r="B18" s="4" t="s">
        <v>76</v>
      </c>
      <c r="C18" s="175">
        <v>199</v>
      </c>
      <c r="D18" s="175">
        <v>200</v>
      </c>
      <c r="E18" s="175">
        <v>191</v>
      </c>
      <c r="F18" s="175">
        <v>173</v>
      </c>
      <c r="G18" s="175">
        <v>153</v>
      </c>
    </row>
    <row r="19" spans="1:7" ht="14.5">
      <c r="A19" s="1">
        <v>11</v>
      </c>
      <c r="B19" s="2" t="s">
        <v>77</v>
      </c>
      <c r="C19" s="174">
        <v>489</v>
      </c>
      <c r="D19" s="174">
        <v>471</v>
      </c>
      <c r="E19" s="174">
        <v>460</v>
      </c>
      <c r="F19" s="174">
        <v>350</v>
      </c>
      <c r="G19" s="174">
        <v>339</v>
      </c>
    </row>
    <row r="20" spans="1:7" ht="14.5">
      <c r="A20" s="3">
        <v>12</v>
      </c>
      <c r="B20" s="4" t="s">
        <v>78</v>
      </c>
      <c r="C20" s="175">
        <v>1503</v>
      </c>
      <c r="D20" s="175">
        <v>1495</v>
      </c>
      <c r="E20" s="175">
        <v>1446</v>
      </c>
      <c r="F20" s="175">
        <v>1231</v>
      </c>
      <c r="G20" s="175">
        <v>1074</v>
      </c>
    </row>
    <row r="21" spans="1:7" ht="14.5">
      <c r="A21" s="1">
        <v>13</v>
      </c>
      <c r="B21" s="2" t="s">
        <v>149</v>
      </c>
      <c r="C21" s="174">
        <v>1171</v>
      </c>
      <c r="D21" s="174">
        <v>1166</v>
      </c>
      <c r="E21" s="174">
        <v>1133</v>
      </c>
      <c r="F21" s="174">
        <v>961</v>
      </c>
      <c r="G21" s="174">
        <v>712</v>
      </c>
    </row>
    <row r="22" spans="1:7" ht="14.5">
      <c r="A22" s="3">
        <v>14</v>
      </c>
      <c r="B22" s="4" t="s">
        <v>80</v>
      </c>
      <c r="C22" s="175">
        <v>1198</v>
      </c>
      <c r="D22" s="175">
        <v>1188</v>
      </c>
      <c r="E22" s="175">
        <v>1156</v>
      </c>
      <c r="F22" s="175">
        <v>958</v>
      </c>
      <c r="G22" s="175">
        <v>816</v>
      </c>
    </row>
    <row r="23" spans="1:7" ht="14.5">
      <c r="A23" s="1">
        <v>15</v>
      </c>
      <c r="B23" s="2" t="s">
        <v>81</v>
      </c>
      <c r="C23" s="174">
        <v>3095</v>
      </c>
      <c r="D23" s="174">
        <v>3074</v>
      </c>
      <c r="E23" s="174">
        <v>2911</v>
      </c>
      <c r="F23" s="174">
        <v>2396</v>
      </c>
      <c r="G23" s="174">
        <v>2130</v>
      </c>
    </row>
    <row r="24" spans="1:7" ht="14.5">
      <c r="A24" s="3">
        <v>16</v>
      </c>
      <c r="B24" s="4" t="s">
        <v>82</v>
      </c>
      <c r="C24" s="175">
        <v>457</v>
      </c>
      <c r="D24" s="175">
        <v>447</v>
      </c>
      <c r="E24" s="175">
        <v>430</v>
      </c>
      <c r="F24" s="175">
        <v>390</v>
      </c>
      <c r="G24" s="175">
        <v>351</v>
      </c>
    </row>
    <row r="25" spans="1:7" ht="14.5">
      <c r="A25" s="1">
        <v>17</v>
      </c>
      <c r="B25" s="2" t="s">
        <v>83</v>
      </c>
      <c r="C25" s="174">
        <v>830</v>
      </c>
      <c r="D25" s="174">
        <v>829</v>
      </c>
      <c r="E25" s="174">
        <v>812</v>
      </c>
      <c r="F25" s="174">
        <v>771</v>
      </c>
      <c r="G25" s="174">
        <v>392</v>
      </c>
    </row>
    <row r="26" spans="1:7" ht="14.5">
      <c r="A26" s="3">
        <v>18</v>
      </c>
      <c r="B26" s="4" t="s">
        <v>84</v>
      </c>
      <c r="C26" s="175">
        <v>173</v>
      </c>
      <c r="D26" s="175">
        <v>169</v>
      </c>
      <c r="E26" s="175">
        <v>149</v>
      </c>
      <c r="F26" s="175">
        <v>155</v>
      </c>
      <c r="G26" s="175">
        <v>115</v>
      </c>
    </row>
    <row r="27" spans="1:7" ht="14.5">
      <c r="A27" s="1">
        <v>19</v>
      </c>
      <c r="B27" s="2" t="s">
        <v>85</v>
      </c>
      <c r="C27" s="174">
        <v>66</v>
      </c>
      <c r="D27" s="174">
        <v>72</v>
      </c>
      <c r="E27" s="174">
        <v>69</v>
      </c>
      <c r="F27" s="174">
        <v>51</v>
      </c>
      <c r="G27" s="174">
        <v>55</v>
      </c>
    </row>
    <row r="28" spans="1:7" ht="14.5">
      <c r="A28" s="3">
        <v>20</v>
      </c>
      <c r="B28" s="4" t="s">
        <v>86</v>
      </c>
      <c r="C28" s="175">
        <v>91</v>
      </c>
      <c r="D28" s="175">
        <v>90</v>
      </c>
      <c r="E28" s="175">
        <v>83</v>
      </c>
      <c r="F28" s="175">
        <v>69</v>
      </c>
      <c r="G28" s="175">
        <v>65</v>
      </c>
    </row>
    <row r="29" spans="1:7" ht="14.5">
      <c r="A29" s="1">
        <v>21</v>
      </c>
      <c r="B29" s="2" t="s">
        <v>87</v>
      </c>
      <c r="C29" s="174">
        <v>129</v>
      </c>
      <c r="D29" s="174">
        <v>131</v>
      </c>
      <c r="E29" s="174">
        <v>129</v>
      </c>
      <c r="F29" s="174">
        <v>105</v>
      </c>
      <c r="G29" s="174">
        <v>90</v>
      </c>
    </row>
    <row r="30" spans="1:7" ht="14.5">
      <c r="A30" s="3">
        <v>22</v>
      </c>
      <c r="B30" s="4" t="s">
        <v>88</v>
      </c>
      <c r="C30" s="175">
        <v>58</v>
      </c>
      <c r="D30" s="175">
        <v>58</v>
      </c>
      <c r="E30" s="175">
        <v>58</v>
      </c>
      <c r="F30" s="175">
        <v>42</v>
      </c>
      <c r="G30" s="175">
        <v>44</v>
      </c>
    </row>
    <row r="31" spans="1:7" ht="14.5">
      <c r="A31" s="1">
        <v>23</v>
      </c>
      <c r="B31" s="2" t="s">
        <v>89</v>
      </c>
      <c r="C31" s="174">
        <v>254</v>
      </c>
      <c r="D31" s="174">
        <v>254</v>
      </c>
      <c r="E31" s="174">
        <v>242</v>
      </c>
      <c r="F31" s="174">
        <v>225</v>
      </c>
      <c r="G31" s="174">
        <v>154</v>
      </c>
    </row>
    <row r="32" spans="1:7" ht="14.5">
      <c r="A32" s="3">
        <v>24</v>
      </c>
      <c r="B32" s="4" t="s">
        <v>90</v>
      </c>
      <c r="C32" s="175">
        <v>80</v>
      </c>
      <c r="D32" s="175">
        <v>81</v>
      </c>
      <c r="E32" s="175">
        <v>81</v>
      </c>
      <c r="F32" s="175">
        <v>68</v>
      </c>
      <c r="G32" s="175">
        <v>59</v>
      </c>
    </row>
    <row r="33" spans="1:7" ht="14.5">
      <c r="A33" s="1">
        <v>25</v>
      </c>
      <c r="B33" s="2" t="s">
        <v>91</v>
      </c>
      <c r="C33" s="174">
        <v>22</v>
      </c>
      <c r="D33" s="174">
        <v>23</v>
      </c>
      <c r="E33" s="174">
        <v>23</v>
      </c>
      <c r="F33" s="174">
        <v>18</v>
      </c>
      <c r="G33" s="174">
        <v>19</v>
      </c>
    </row>
    <row r="34" spans="1:7" ht="14.5">
      <c r="A34" s="3">
        <v>26</v>
      </c>
      <c r="B34" s="4" t="s">
        <v>92</v>
      </c>
      <c r="C34" s="175">
        <v>319</v>
      </c>
      <c r="D34" s="175">
        <v>320</v>
      </c>
      <c r="E34" s="175">
        <v>300</v>
      </c>
      <c r="F34" s="175">
        <v>257</v>
      </c>
      <c r="G34" s="175">
        <v>263</v>
      </c>
    </row>
    <row r="35" spans="1:7" ht="14.5">
      <c r="A35" s="1">
        <v>27</v>
      </c>
      <c r="B35" s="2" t="s">
        <v>93</v>
      </c>
      <c r="C35" s="174">
        <v>158</v>
      </c>
      <c r="D35" s="174">
        <v>159</v>
      </c>
      <c r="E35" s="174">
        <v>156</v>
      </c>
      <c r="F35" s="174">
        <v>146</v>
      </c>
      <c r="G35" s="174">
        <v>144</v>
      </c>
    </row>
    <row r="36" spans="1:7" ht="14.5">
      <c r="A36" s="3">
        <v>28</v>
      </c>
      <c r="B36" s="4" t="s">
        <v>94</v>
      </c>
      <c r="C36" s="175">
        <v>33</v>
      </c>
      <c r="D36" s="175">
        <v>34</v>
      </c>
      <c r="E36" s="175">
        <v>32</v>
      </c>
      <c r="F36" s="175">
        <v>25</v>
      </c>
      <c r="G36" s="175">
        <v>21</v>
      </c>
    </row>
    <row r="37" spans="1:7" ht="14.5">
      <c r="A37" s="1">
        <v>29</v>
      </c>
      <c r="B37" s="2" t="s">
        <v>95</v>
      </c>
      <c r="C37" s="174">
        <v>69</v>
      </c>
      <c r="D37" s="174">
        <v>70</v>
      </c>
      <c r="E37" s="174">
        <v>68</v>
      </c>
      <c r="F37" s="174">
        <v>54</v>
      </c>
      <c r="G37" s="174">
        <v>50</v>
      </c>
    </row>
    <row r="38" spans="1:7" ht="14.5">
      <c r="A38" s="3">
        <v>30</v>
      </c>
      <c r="B38" s="4" t="s">
        <v>96</v>
      </c>
      <c r="C38" s="175">
        <v>22</v>
      </c>
      <c r="D38" s="175">
        <v>23</v>
      </c>
      <c r="E38" s="175">
        <v>19</v>
      </c>
      <c r="F38" s="175">
        <v>17</v>
      </c>
      <c r="G38" s="175">
        <v>14</v>
      </c>
    </row>
    <row r="39" spans="1:7" ht="14.5">
      <c r="A39" s="1">
        <v>31</v>
      </c>
      <c r="B39" s="2" t="s">
        <v>97</v>
      </c>
      <c r="C39" s="174">
        <v>30</v>
      </c>
      <c r="D39" s="174">
        <v>32</v>
      </c>
      <c r="E39" s="174">
        <v>32</v>
      </c>
      <c r="F39" s="174">
        <v>25</v>
      </c>
      <c r="G39" s="174">
        <v>24</v>
      </c>
    </row>
    <row r="40" spans="1:7" ht="14.5">
      <c r="A40" s="3">
        <v>32</v>
      </c>
      <c r="B40" s="4" t="s">
        <v>98</v>
      </c>
      <c r="C40" s="175">
        <v>17</v>
      </c>
      <c r="D40" s="175">
        <v>18</v>
      </c>
      <c r="E40" s="175">
        <v>18</v>
      </c>
      <c r="F40" s="175">
        <v>13</v>
      </c>
      <c r="G40" s="175">
        <v>13</v>
      </c>
    </row>
    <row r="41" spans="1:7" ht="14.5">
      <c r="A41" s="1">
        <v>33</v>
      </c>
      <c r="B41" s="2" t="s">
        <v>99</v>
      </c>
      <c r="C41" s="174">
        <v>73</v>
      </c>
      <c r="D41" s="174">
        <v>80</v>
      </c>
      <c r="E41" s="174">
        <v>71</v>
      </c>
      <c r="F41" s="174">
        <v>63</v>
      </c>
      <c r="G41" s="174">
        <v>42</v>
      </c>
    </row>
    <row r="42" spans="1:7" ht="14.5">
      <c r="A42" s="3">
        <v>34</v>
      </c>
      <c r="B42" s="4" t="s">
        <v>100</v>
      </c>
      <c r="C42" s="175">
        <v>18</v>
      </c>
      <c r="D42" s="175">
        <v>20</v>
      </c>
      <c r="E42" s="175">
        <v>17</v>
      </c>
      <c r="F42" s="175">
        <v>15</v>
      </c>
      <c r="G42" s="175">
        <v>12</v>
      </c>
    </row>
    <row r="43" spans="1:7" ht="14.5">
      <c r="A43" s="1">
        <v>35</v>
      </c>
      <c r="B43" s="2" t="s">
        <v>101</v>
      </c>
      <c r="C43" s="174">
        <v>5</v>
      </c>
      <c r="D43" s="174">
        <v>6</v>
      </c>
      <c r="E43" s="174">
        <v>5</v>
      </c>
      <c r="F43" s="174">
        <v>5</v>
      </c>
      <c r="G43" s="174">
        <v>3</v>
      </c>
    </row>
    <row r="44" spans="1:7" ht="14.5">
      <c r="A44" s="3">
        <v>36</v>
      </c>
      <c r="B44" s="4" t="s">
        <v>102</v>
      </c>
      <c r="C44" s="175">
        <v>7</v>
      </c>
      <c r="D44" s="175">
        <v>7</v>
      </c>
      <c r="E44" s="175">
        <v>6</v>
      </c>
      <c r="F44" s="175">
        <v>6</v>
      </c>
      <c r="G44" s="175">
        <v>2</v>
      </c>
    </row>
    <row r="45" spans="1:7" ht="14.5">
      <c r="A45" s="1">
        <v>37</v>
      </c>
      <c r="B45" s="2" t="s">
        <v>103</v>
      </c>
      <c r="C45" s="174">
        <v>1</v>
      </c>
      <c r="D45" s="174">
        <v>2</v>
      </c>
      <c r="E45" s="174">
        <v>1</v>
      </c>
      <c r="F45" s="174">
        <v>1</v>
      </c>
      <c r="G45" s="174">
        <v>0</v>
      </c>
    </row>
    <row r="46" spans="1:7" ht="14.5">
      <c r="A46" s="3">
        <v>38</v>
      </c>
      <c r="B46" s="4" t="s">
        <v>104</v>
      </c>
      <c r="C46" s="175">
        <v>15</v>
      </c>
      <c r="D46" s="175">
        <v>16</v>
      </c>
      <c r="E46" s="175">
        <v>14</v>
      </c>
      <c r="F46" s="175">
        <v>12</v>
      </c>
      <c r="G46" s="175">
        <v>11</v>
      </c>
    </row>
    <row r="47" spans="1:7" ht="14.5">
      <c r="A47" s="1">
        <v>39</v>
      </c>
      <c r="B47" s="2" t="s">
        <v>105</v>
      </c>
      <c r="C47" s="174">
        <v>1532</v>
      </c>
      <c r="D47" s="174">
        <v>1532</v>
      </c>
      <c r="E47" s="174">
        <v>1516</v>
      </c>
      <c r="F47" s="174">
        <v>1122</v>
      </c>
      <c r="G47" s="174">
        <v>1217</v>
      </c>
    </row>
    <row r="48" spans="1:7" ht="14.5">
      <c r="A48" s="3">
        <v>40</v>
      </c>
      <c r="B48" s="4" t="s">
        <v>106</v>
      </c>
      <c r="C48" s="175">
        <v>4</v>
      </c>
      <c r="D48" s="175">
        <v>7</v>
      </c>
      <c r="E48" s="175">
        <v>4</v>
      </c>
      <c r="F48" s="175">
        <v>2</v>
      </c>
      <c r="G48" s="175">
        <v>1</v>
      </c>
    </row>
    <row r="49" spans="1:7" ht="14.5">
      <c r="A49" s="245" t="s">
        <v>107</v>
      </c>
      <c r="B49" s="246"/>
      <c r="C49" s="5">
        <f>SUM(C9:C48)</f>
        <v>13557</v>
      </c>
      <c r="D49" s="5">
        <f t="shared" ref="D49:G49" si="0">SUM(D9:D48)</f>
        <v>13490</v>
      </c>
      <c r="E49" s="5">
        <f t="shared" si="0"/>
        <v>12994</v>
      </c>
      <c r="F49" s="5">
        <f t="shared" si="0"/>
        <v>10872</v>
      </c>
      <c r="G49" s="5">
        <f t="shared" si="0"/>
        <v>9300</v>
      </c>
    </row>
    <row r="50" spans="1:7">
      <c r="A50" s="211" t="s">
        <v>144</v>
      </c>
    </row>
    <row r="51" spans="1:7">
      <c r="A51" s="212" t="s">
        <v>160</v>
      </c>
    </row>
    <row r="52" spans="1:7">
      <c r="A52" s="211" t="s">
        <v>151</v>
      </c>
    </row>
    <row r="53" spans="1:7">
      <c r="A53" s="211"/>
    </row>
  </sheetData>
  <mergeCells count="4">
    <mergeCell ref="A7:A8"/>
    <mergeCell ref="B7:B8"/>
    <mergeCell ref="C7:G7"/>
    <mergeCell ref="A49:B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73A-5AD8-4642-9FE5-1D94428B6350}">
  <sheetPr>
    <tabColor rgb="FFC00000"/>
  </sheetPr>
  <dimension ref="A1:N52"/>
  <sheetViews>
    <sheetView showGridLines="0" topLeftCell="J45" zoomScale="95" workbookViewId="0">
      <selection activeCell="C49" sqref="C49:N49"/>
    </sheetView>
  </sheetViews>
  <sheetFormatPr defaultColWidth="8.83203125" defaultRowHeight="14"/>
  <cols>
    <col min="2" max="2" width="29.83203125" bestFit="1" customWidth="1"/>
    <col min="3" max="3" width="12.83203125" customWidth="1"/>
    <col min="4" max="4" width="9.75" customWidth="1"/>
    <col min="5" max="5" width="18.1640625" customWidth="1"/>
    <col min="6" max="6" width="15" customWidth="1"/>
    <col min="7" max="7" width="13.1640625" customWidth="1"/>
    <col min="8" max="8" width="12.83203125" customWidth="1"/>
    <col min="9" max="9" width="21" customWidth="1"/>
    <col min="10" max="10" width="22" customWidth="1"/>
    <col min="11" max="11" width="21.75" customWidth="1"/>
    <col min="12" max="12" width="16" customWidth="1"/>
    <col min="13" max="13" width="22.4140625" customWidth="1"/>
    <col min="14" max="14" width="12.4140625" customWidth="1"/>
  </cols>
  <sheetData>
    <row r="1" spans="1:14">
      <c r="A1" s="12" t="s">
        <v>161</v>
      </c>
      <c r="B1" s="7"/>
      <c r="C1" s="8"/>
      <c r="D1" s="8"/>
      <c r="E1" s="8"/>
      <c r="F1" s="8"/>
      <c r="G1" s="8"/>
      <c r="H1" s="8"/>
      <c r="I1" s="8"/>
      <c r="J1" s="8"/>
      <c r="K1" s="8"/>
      <c r="L1" s="8"/>
      <c r="M1" s="9" t="s">
        <v>138</v>
      </c>
      <c r="N1" s="69" t="s">
        <v>51</v>
      </c>
    </row>
    <row r="2" spans="1:14" ht="3" customHeight="1">
      <c r="A2" s="56"/>
      <c r="B2" s="57"/>
      <c r="C2" s="58"/>
      <c r="D2" s="58"/>
      <c r="E2" s="58"/>
      <c r="F2" s="58"/>
      <c r="G2" s="58"/>
      <c r="H2" s="58"/>
      <c r="I2" s="58"/>
      <c r="J2" s="58"/>
      <c r="K2" s="58"/>
      <c r="L2" s="58"/>
      <c r="M2" s="58"/>
      <c r="N2" s="58"/>
    </row>
    <row r="3" spans="1:14">
      <c r="A3" s="7"/>
      <c r="B3" s="7"/>
      <c r="C3" s="8"/>
      <c r="D3" s="8"/>
      <c r="E3" s="8"/>
      <c r="F3" s="8"/>
      <c r="G3" s="8"/>
      <c r="H3" s="8"/>
      <c r="I3" s="8"/>
      <c r="J3" s="8"/>
      <c r="K3" s="8"/>
      <c r="L3" s="8"/>
      <c r="M3" s="8"/>
      <c r="N3" s="8"/>
    </row>
    <row r="4" spans="1:14" ht="23">
      <c r="A4" s="11" t="s">
        <v>27</v>
      </c>
      <c r="B4" s="11"/>
      <c r="C4" s="8"/>
      <c r="D4" s="8"/>
      <c r="E4" s="8"/>
      <c r="F4" s="8"/>
      <c r="G4" s="8"/>
      <c r="H4" s="8"/>
      <c r="I4" s="8"/>
      <c r="J4" s="8"/>
      <c r="K4" s="8"/>
      <c r="L4" s="8"/>
      <c r="M4" s="8"/>
      <c r="N4" s="8"/>
    </row>
    <row r="5" spans="1:14" ht="17.5">
      <c r="A5" s="13"/>
      <c r="B5" s="7"/>
      <c r="C5" s="8"/>
      <c r="D5" s="8"/>
      <c r="E5" s="8"/>
      <c r="F5" s="8"/>
      <c r="G5" s="8"/>
      <c r="H5" s="8"/>
      <c r="I5" s="8"/>
      <c r="J5" s="8"/>
      <c r="K5" s="8"/>
      <c r="L5" s="8"/>
      <c r="M5" s="8"/>
      <c r="N5" s="8"/>
    </row>
    <row r="6" spans="1:14">
      <c r="A6" s="7" t="s">
        <v>139</v>
      </c>
      <c r="B6" s="7"/>
      <c r="C6" s="8"/>
      <c r="D6" s="8"/>
      <c r="E6" s="8"/>
      <c r="F6" s="8"/>
      <c r="G6" s="8"/>
      <c r="H6" s="8"/>
      <c r="I6" s="8"/>
      <c r="J6" s="8"/>
      <c r="K6" s="8"/>
      <c r="L6" s="8"/>
      <c r="M6" s="8"/>
      <c r="N6" s="8"/>
    </row>
    <row r="7" spans="1:14" ht="14.5" customHeight="1">
      <c r="A7" s="247" t="s">
        <v>53</v>
      </c>
      <c r="B7" s="249" t="s">
        <v>54</v>
      </c>
      <c r="C7" s="244" t="s">
        <v>162</v>
      </c>
      <c r="D7" s="244"/>
      <c r="E7" s="244"/>
      <c r="F7" s="244"/>
      <c r="G7" s="244"/>
      <c r="H7" s="244"/>
      <c r="I7" s="244"/>
      <c r="J7" s="244"/>
      <c r="K7" s="244"/>
      <c r="L7" s="244"/>
      <c r="M7" s="244"/>
      <c r="N7" s="244"/>
    </row>
    <row r="8" spans="1:14" ht="14.5" customHeight="1">
      <c r="A8" s="248"/>
      <c r="B8" s="250"/>
      <c r="C8" s="66" t="s">
        <v>163</v>
      </c>
      <c r="D8" s="66" t="s">
        <v>164</v>
      </c>
      <c r="E8" s="66" t="s">
        <v>165</v>
      </c>
      <c r="F8" s="66" t="s">
        <v>166</v>
      </c>
      <c r="G8" s="66" t="s">
        <v>167</v>
      </c>
      <c r="H8" s="66" t="s">
        <v>168</v>
      </c>
      <c r="I8" s="66" t="s">
        <v>169</v>
      </c>
      <c r="J8" s="66" t="s">
        <v>170</v>
      </c>
      <c r="K8" s="66" t="s">
        <v>171</v>
      </c>
      <c r="L8" s="66" t="s">
        <v>172</v>
      </c>
      <c r="M8" s="66" t="s">
        <v>173</v>
      </c>
      <c r="N8" s="66" t="s">
        <v>174</v>
      </c>
    </row>
    <row r="9" spans="1:14" ht="14.5">
      <c r="A9" s="1">
        <v>1</v>
      </c>
      <c r="B9" s="2" t="s">
        <v>67</v>
      </c>
      <c r="C9" s="174">
        <v>142</v>
      </c>
      <c r="D9" s="174">
        <v>128</v>
      </c>
      <c r="E9" s="174">
        <v>22</v>
      </c>
      <c r="F9" s="174">
        <v>6</v>
      </c>
      <c r="G9" s="174">
        <v>0</v>
      </c>
      <c r="H9" s="174">
        <v>1</v>
      </c>
      <c r="I9" s="174">
        <v>0</v>
      </c>
      <c r="J9" s="174">
        <v>0</v>
      </c>
      <c r="K9" s="174">
        <v>0</v>
      </c>
      <c r="L9" s="174">
        <v>3</v>
      </c>
      <c r="M9" s="174">
        <v>0</v>
      </c>
      <c r="N9" s="174">
        <v>0</v>
      </c>
    </row>
    <row r="10" spans="1:14" ht="14.5">
      <c r="A10" s="3">
        <v>2</v>
      </c>
      <c r="B10" s="4" t="s">
        <v>68</v>
      </c>
      <c r="C10" s="175">
        <v>144</v>
      </c>
      <c r="D10" s="175">
        <v>67</v>
      </c>
      <c r="E10" s="175">
        <v>117</v>
      </c>
      <c r="F10" s="175">
        <v>25</v>
      </c>
      <c r="G10" s="175">
        <v>1</v>
      </c>
      <c r="H10" s="175">
        <v>20</v>
      </c>
      <c r="I10" s="175">
        <v>40</v>
      </c>
      <c r="J10" s="175">
        <v>0</v>
      </c>
      <c r="K10" s="175">
        <v>0</v>
      </c>
      <c r="L10" s="175">
        <v>9</v>
      </c>
      <c r="M10" s="175">
        <v>0</v>
      </c>
      <c r="N10" s="175">
        <v>0</v>
      </c>
    </row>
    <row r="11" spans="1:14" ht="14.5">
      <c r="A11" s="1">
        <v>3</v>
      </c>
      <c r="B11" s="2" t="s">
        <v>69</v>
      </c>
      <c r="C11" s="174">
        <v>100</v>
      </c>
      <c r="D11" s="174">
        <v>28</v>
      </c>
      <c r="E11" s="174">
        <v>125</v>
      </c>
      <c r="F11" s="174">
        <v>3</v>
      </c>
      <c r="G11" s="174">
        <v>0</v>
      </c>
      <c r="H11" s="174">
        <v>2</v>
      </c>
      <c r="I11" s="174">
        <v>0</v>
      </c>
      <c r="J11" s="174">
        <v>0</v>
      </c>
      <c r="K11" s="174">
        <v>0</v>
      </c>
      <c r="L11" s="174">
        <v>0</v>
      </c>
      <c r="M11" s="174">
        <v>2</v>
      </c>
      <c r="N11" s="174">
        <v>1</v>
      </c>
    </row>
    <row r="12" spans="1:14" ht="14.5">
      <c r="A12" s="3">
        <v>4</v>
      </c>
      <c r="B12" s="4" t="s">
        <v>70</v>
      </c>
      <c r="C12" s="175">
        <v>144</v>
      </c>
      <c r="D12" s="175">
        <v>44</v>
      </c>
      <c r="E12" s="175">
        <v>130</v>
      </c>
      <c r="F12" s="175">
        <v>5</v>
      </c>
      <c r="G12" s="175">
        <v>1</v>
      </c>
      <c r="H12" s="175">
        <v>4</v>
      </c>
      <c r="I12" s="175">
        <v>3</v>
      </c>
      <c r="J12" s="175">
        <v>0</v>
      </c>
      <c r="K12" s="175">
        <v>0</v>
      </c>
      <c r="L12" s="175">
        <v>4</v>
      </c>
      <c r="M12" s="175">
        <v>0</v>
      </c>
      <c r="N12" s="175">
        <v>1</v>
      </c>
    </row>
    <row r="13" spans="1:14" ht="14.5">
      <c r="A13" s="1">
        <v>5</v>
      </c>
      <c r="B13" s="2" t="s">
        <v>71</v>
      </c>
      <c r="C13" s="174">
        <v>183</v>
      </c>
      <c r="D13" s="174">
        <v>58</v>
      </c>
      <c r="E13" s="174">
        <v>185</v>
      </c>
      <c r="F13" s="174">
        <v>16</v>
      </c>
      <c r="G13" s="174">
        <v>1</v>
      </c>
      <c r="H13" s="174">
        <v>16</v>
      </c>
      <c r="I13" s="174">
        <v>40</v>
      </c>
      <c r="J13" s="174">
        <v>0</v>
      </c>
      <c r="K13" s="174">
        <v>0</v>
      </c>
      <c r="L13" s="174">
        <v>3</v>
      </c>
      <c r="M13" s="174">
        <v>0</v>
      </c>
      <c r="N13" s="174">
        <v>6</v>
      </c>
    </row>
    <row r="14" spans="1:14" ht="14.5">
      <c r="A14" s="3">
        <v>6</v>
      </c>
      <c r="B14" s="4" t="s">
        <v>72</v>
      </c>
      <c r="C14" s="175">
        <v>103</v>
      </c>
      <c r="D14" s="175">
        <v>35</v>
      </c>
      <c r="E14" s="175">
        <v>107</v>
      </c>
      <c r="F14" s="175">
        <v>10</v>
      </c>
      <c r="G14" s="175">
        <v>1</v>
      </c>
      <c r="H14" s="175">
        <v>7</v>
      </c>
      <c r="I14" s="175">
        <v>30</v>
      </c>
      <c r="J14" s="175">
        <v>0</v>
      </c>
      <c r="K14" s="175">
        <v>0</v>
      </c>
      <c r="L14" s="175">
        <v>1</v>
      </c>
      <c r="M14" s="175">
        <v>0</v>
      </c>
      <c r="N14" s="175">
        <v>1</v>
      </c>
    </row>
    <row r="15" spans="1:14" ht="14.5">
      <c r="A15" s="1">
        <v>7</v>
      </c>
      <c r="B15" s="2" t="s">
        <v>73</v>
      </c>
      <c r="C15" s="174">
        <v>39</v>
      </c>
      <c r="D15" s="174">
        <v>14</v>
      </c>
      <c r="E15" s="174">
        <v>29</v>
      </c>
      <c r="F15" s="174">
        <v>3</v>
      </c>
      <c r="G15" s="174">
        <v>0</v>
      </c>
      <c r="H15" s="174">
        <v>7</v>
      </c>
      <c r="I15" s="174">
        <v>2</v>
      </c>
      <c r="J15" s="174">
        <v>0</v>
      </c>
      <c r="K15" s="174">
        <v>0</v>
      </c>
      <c r="L15" s="174">
        <v>2</v>
      </c>
      <c r="M15" s="174">
        <v>2</v>
      </c>
      <c r="N15" s="174">
        <v>0</v>
      </c>
    </row>
    <row r="16" spans="1:14" ht="14.5">
      <c r="A16" s="3">
        <v>8</v>
      </c>
      <c r="B16" s="4" t="s">
        <v>74</v>
      </c>
      <c r="C16" s="175">
        <v>32</v>
      </c>
      <c r="D16" s="175">
        <v>7</v>
      </c>
      <c r="E16" s="175">
        <v>16</v>
      </c>
      <c r="F16" s="175">
        <v>10</v>
      </c>
      <c r="G16" s="175">
        <v>0</v>
      </c>
      <c r="H16" s="175">
        <v>7</v>
      </c>
      <c r="I16" s="175">
        <v>4</v>
      </c>
      <c r="J16" s="175">
        <v>0</v>
      </c>
      <c r="K16" s="175">
        <v>0</v>
      </c>
      <c r="L16" s="175">
        <v>3</v>
      </c>
      <c r="M16" s="175">
        <v>0</v>
      </c>
      <c r="N16" s="175">
        <v>0</v>
      </c>
    </row>
    <row r="17" spans="1:14" ht="14.5">
      <c r="A17" s="1">
        <v>9</v>
      </c>
      <c r="B17" s="2" t="s">
        <v>75</v>
      </c>
      <c r="C17" s="174">
        <v>28</v>
      </c>
      <c r="D17" s="174">
        <v>16</v>
      </c>
      <c r="E17" s="174">
        <v>10</v>
      </c>
      <c r="F17" s="174">
        <v>4</v>
      </c>
      <c r="G17" s="174">
        <v>0</v>
      </c>
      <c r="H17" s="174">
        <v>2</v>
      </c>
      <c r="I17" s="174">
        <v>0</v>
      </c>
      <c r="J17" s="174">
        <v>0</v>
      </c>
      <c r="K17" s="174">
        <v>0</v>
      </c>
      <c r="L17" s="174">
        <v>1</v>
      </c>
      <c r="M17" s="174">
        <v>0</v>
      </c>
      <c r="N17" s="174">
        <v>2</v>
      </c>
    </row>
    <row r="18" spans="1:14" ht="14.5">
      <c r="A18" s="3">
        <v>10</v>
      </c>
      <c r="B18" s="4" t="s">
        <v>76</v>
      </c>
      <c r="C18" s="175">
        <v>153</v>
      </c>
      <c r="D18" s="175">
        <v>45</v>
      </c>
      <c r="E18" s="175">
        <v>114</v>
      </c>
      <c r="F18" s="175">
        <v>3</v>
      </c>
      <c r="G18" s="175">
        <v>2</v>
      </c>
      <c r="H18" s="175">
        <v>9</v>
      </c>
      <c r="I18" s="175">
        <v>4</v>
      </c>
      <c r="J18" s="175">
        <v>0</v>
      </c>
      <c r="K18" s="175">
        <v>0</v>
      </c>
      <c r="L18" s="175">
        <v>3</v>
      </c>
      <c r="M18" s="175">
        <v>4</v>
      </c>
      <c r="N18" s="175">
        <v>1</v>
      </c>
    </row>
    <row r="19" spans="1:14" ht="14.5">
      <c r="A19" s="1">
        <v>11</v>
      </c>
      <c r="B19" s="2" t="s">
        <v>77</v>
      </c>
      <c r="C19" s="174">
        <v>339</v>
      </c>
      <c r="D19" s="174">
        <v>158</v>
      </c>
      <c r="E19" s="174">
        <v>189</v>
      </c>
      <c r="F19" s="174">
        <v>29</v>
      </c>
      <c r="G19" s="174">
        <v>16</v>
      </c>
      <c r="H19" s="174">
        <v>38</v>
      </c>
      <c r="I19" s="174">
        <v>11</v>
      </c>
      <c r="J19" s="174">
        <v>0</v>
      </c>
      <c r="K19" s="174">
        <v>4</v>
      </c>
      <c r="L19" s="174">
        <v>24</v>
      </c>
      <c r="M19" s="174">
        <v>9</v>
      </c>
      <c r="N19" s="174">
        <v>5</v>
      </c>
    </row>
    <row r="20" spans="1:14" ht="14.5">
      <c r="A20" s="3">
        <v>12</v>
      </c>
      <c r="B20" s="4" t="s">
        <v>78</v>
      </c>
      <c r="C20" s="175">
        <v>1074</v>
      </c>
      <c r="D20" s="175">
        <v>574</v>
      </c>
      <c r="E20" s="175">
        <v>506</v>
      </c>
      <c r="F20" s="175">
        <v>100</v>
      </c>
      <c r="G20" s="175">
        <v>68</v>
      </c>
      <c r="H20" s="175">
        <v>78</v>
      </c>
      <c r="I20" s="175">
        <v>56</v>
      </c>
      <c r="J20" s="175">
        <v>0</v>
      </c>
      <c r="K20" s="175">
        <v>15</v>
      </c>
      <c r="L20" s="175">
        <v>73</v>
      </c>
      <c r="M20" s="175">
        <v>9</v>
      </c>
      <c r="N20" s="175">
        <v>5</v>
      </c>
    </row>
    <row r="21" spans="1:14" ht="14.5">
      <c r="A21" s="1">
        <v>13</v>
      </c>
      <c r="B21" s="2" t="s">
        <v>149</v>
      </c>
      <c r="C21" s="174">
        <v>712</v>
      </c>
      <c r="D21" s="174">
        <v>171</v>
      </c>
      <c r="E21" s="174">
        <v>877</v>
      </c>
      <c r="F21" s="174">
        <v>35</v>
      </c>
      <c r="G21" s="174">
        <v>3</v>
      </c>
      <c r="H21" s="174">
        <v>34</v>
      </c>
      <c r="I21" s="174">
        <v>29</v>
      </c>
      <c r="J21" s="174">
        <v>0</v>
      </c>
      <c r="K21" s="174">
        <v>0</v>
      </c>
      <c r="L21" s="174">
        <v>22</v>
      </c>
      <c r="M21" s="174">
        <v>4</v>
      </c>
      <c r="N21" s="174">
        <v>3</v>
      </c>
    </row>
    <row r="22" spans="1:14" ht="14.5">
      <c r="A22" s="3">
        <v>14</v>
      </c>
      <c r="B22" s="4" t="s">
        <v>80</v>
      </c>
      <c r="C22" s="175">
        <v>816</v>
      </c>
      <c r="D22" s="175">
        <v>245</v>
      </c>
      <c r="E22" s="175">
        <v>775</v>
      </c>
      <c r="F22" s="175">
        <v>58</v>
      </c>
      <c r="G22" s="175">
        <v>2</v>
      </c>
      <c r="H22" s="175">
        <v>36</v>
      </c>
      <c r="I22" s="175">
        <v>35</v>
      </c>
      <c r="J22" s="175">
        <v>0</v>
      </c>
      <c r="K22" s="175">
        <v>2</v>
      </c>
      <c r="L22" s="175">
        <v>14</v>
      </c>
      <c r="M22" s="175">
        <v>4</v>
      </c>
      <c r="N22" s="175">
        <v>18</v>
      </c>
    </row>
    <row r="23" spans="1:14" ht="14.5">
      <c r="A23" s="1">
        <v>15</v>
      </c>
      <c r="B23" s="2" t="s">
        <v>81</v>
      </c>
      <c r="C23" s="174">
        <v>2130</v>
      </c>
      <c r="D23" s="174">
        <v>1117</v>
      </c>
      <c r="E23" s="174">
        <v>624</v>
      </c>
      <c r="F23" s="174">
        <v>591</v>
      </c>
      <c r="G23" s="174">
        <v>54</v>
      </c>
      <c r="H23" s="174">
        <v>250</v>
      </c>
      <c r="I23" s="174">
        <v>109</v>
      </c>
      <c r="J23" s="174">
        <v>0</v>
      </c>
      <c r="K23" s="174">
        <v>27</v>
      </c>
      <c r="L23" s="174">
        <v>163</v>
      </c>
      <c r="M23" s="174">
        <v>60</v>
      </c>
      <c r="N23" s="174">
        <v>26</v>
      </c>
    </row>
    <row r="24" spans="1:14" ht="14.5">
      <c r="A24" s="3">
        <v>16</v>
      </c>
      <c r="B24" s="4" t="s">
        <v>82</v>
      </c>
      <c r="C24" s="175">
        <v>351</v>
      </c>
      <c r="D24" s="175">
        <v>219</v>
      </c>
      <c r="E24" s="175">
        <v>149</v>
      </c>
      <c r="F24" s="175">
        <v>18</v>
      </c>
      <c r="G24" s="175">
        <v>2</v>
      </c>
      <c r="H24" s="175">
        <v>24</v>
      </c>
      <c r="I24" s="175">
        <v>15</v>
      </c>
      <c r="J24" s="175">
        <v>0</v>
      </c>
      <c r="K24" s="175">
        <v>0</v>
      </c>
      <c r="L24" s="175">
        <v>12</v>
      </c>
      <c r="M24" s="175">
        <v>0</v>
      </c>
      <c r="N24" s="175">
        <v>3</v>
      </c>
    </row>
    <row r="25" spans="1:14" ht="14.5">
      <c r="A25" s="1">
        <v>17</v>
      </c>
      <c r="B25" s="2" t="s">
        <v>83</v>
      </c>
      <c r="C25" s="174">
        <v>392</v>
      </c>
      <c r="D25" s="174">
        <v>457</v>
      </c>
      <c r="E25" s="174">
        <v>330</v>
      </c>
      <c r="F25" s="174">
        <v>7</v>
      </c>
      <c r="G25" s="174">
        <v>3</v>
      </c>
      <c r="H25" s="174">
        <v>12</v>
      </c>
      <c r="I25" s="174">
        <v>12</v>
      </c>
      <c r="J25" s="174">
        <v>0</v>
      </c>
      <c r="K25" s="174">
        <v>2</v>
      </c>
      <c r="L25" s="174">
        <v>1</v>
      </c>
      <c r="M25" s="174">
        <v>3</v>
      </c>
      <c r="N25" s="174">
        <v>4</v>
      </c>
    </row>
    <row r="26" spans="1:14" ht="14.5">
      <c r="A26" s="3">
        <v>18</v>
      </c>
      <c r="B26" s="4" t="s">
        <v>84</v>
      </c>
      <c r="C26" s="175">
        <v>115</v>
      </c>
      <c r="D26" s="175">
        <v>58</v>
      </c>
      <c r="E26" s="175">
        <v>82</v>
      </c>
      <c r="F26" s="175">
        <v>1</v>
      </c>
      <c r="G26" s="175">
        <v>0</v>
      </c>
      <c r="H26" s="175">
        <v>1</v>
      </c>
      <c r="I26" s="175">
        <v>5</v>
      </c>
      <c r="J26" s="175">
        <v>0</v>
      </c>
      <c r="K26" s="175">
        <v>0</v>
      </c>
      <c r="L26" s="175">
        <v>3</v>
      </c>
      <c r="M26" s="175">
        <v>5</v>
      </c>
      <c r="N26" s="175">
        <v>8</v>
      </c>
    </row>
    <row r="27" spans="1:14" ht="14.5">
      <c r="A27" s="1">
        <v>19</v>
      </c>
      <c r="B27" s="2" t="s">
        <v>85</v>
      </c>
      <c r="C27" s="174">
        <v>55</v>
      </c>
      <c r="D27" s="174">
        <v>29</v>
      </c>
      <c r="E27" s="174">
        <v>16</v>
      </c>
      <c r="F27" s="174">
        <v>8</v>
      </c>
      <c r="G27" s="174">
        <v>0</v>
      </c>
      <c r="H27" s="174">
        <v>2</v>
      </c>
      <c r="I27" s="174">
        <v>3</v>
      </c>
      <c r="J27" s="174">
        <v>0</v>
      </c>
      <c r="K27" s="174">
        <v>0</v>
      </c>
      <c r="L27" s="174">
        <v>7</v>
      </c>
      <c r="M27" s="174">
        <v>1</v>
      </c>
      <c r="N27" s="174">
        <v>4</v>
      </c>
    </row>
    <row r="28" spans="1:14" ht="14.5">
      <c r="A28" s="3">
        <v>20</v>
      </c>
      <c r="B28" s="4" t="s">
        <v>86</v>
      </c>
      <c r="C28" s="175">
        <v>65</v>
      </c>
      <c r="D28" s="175">
        <v>48</v>
      </c>
      <c r="E28" s="175">
        <v>28</v>
      </c>
      <c r="F28" s="175">
        <v>4</v>
      </c>
      <c r="G28" s="175">
        <v>0</v>
      </c>
      <c r="H28" s="175">
        <v>1</v>
      </c>
      <c r="I28" s="175">
        <v>2</v>
      </c>
      <c r="J28" s="175">
        <v>0</v>
      </c>
      <c r="K28" s="175">
        <v>0</v>
      </c>
      <c r="L28" s="175">
        <v>4</v>
      </c>
      <c r="M28" s="175">
        <v>2</v>
      </c>
      <c r="N28" s="175">
        <v>3</v>
      </c>
    </row>
    <row r="29" spans="1:14" ht="14.5">
      <c r="A29" s="1">
        <v>21</v>
      </c>
      <c r="B29" s="2" t="s">
        <v>87</v>
      </c>
      <c r="C29" s="174">
        <v>90</v>
      </c>
      <c r="D29" s="174">
        <v>88</v>
      </c>
      <c r="E29" s="174">
        <v>38</v>
      </c>
      <c r="F29" s="174">
        <v>5</v>
      </c>
      <c r="G29" s="174">
        <v>1</v>
      </c>
      <c r="H29" s="174">
        <v>4</v>
      </c>
      <c r="I29" s="174">
        <v>2</v>
      </c>
      <c r="J29" s="174">
        <v>0</v>
      </c>
      <c r="K29" s="174">
        <v>0</v>
      </c>
      <c r="L29" s="174">
        <v>3</v>
      </c>
      <c r="M29" s="174">
        <v>6</v>
      </c>
      <c r="N29" s="174">
        <v>4</v>
      </c>
    </row>
    <row r="30" spans="1:14" ht="14.5">
      <c r="A30" s="3">
        <v>22</v>
      </c>
      <c r="B30" s="4" t="s">
        <v>88</v>
      </c>
      <c r="C30" s="175">
        <v>44</v>
      </c>
      <c r="D30" s="175">
        <v>18</v>
      </c>
      <c r="E30" s="175">
        <v>22</v>
      </c>
      <c r="F30" s="175">
        <v>10</v>
      </c>
      <c r="G30" s="175">
        <v>0</v>
      </c>
      <c r="H30" s="175">
        <v>3</v>
      </c>
      <c r="I30" s="175">
        <v>1</v>
      </c>
      <c r="J30" s="175">
        <v>0</v>
      </c>
      <c r="K30" s="175">
        <v>0</v>
      </c>
      <c r="L30" s="175">
        <v>0</v>
      </c>
      <c r="M30" s="175">
        <v>1</v>
      </c>
      <c r="N30" s="175">
        <v>3</v>
      </c>
    </row>
    <row r="31" spans="1:14" ht="14.5">
      <c r="A31" s="1">
        <v>23</v>
      </c>
      <c r="B31" s="2" t="s">
        <v>89</v>
      </c>
      <c r="C31" s="174">
        <v>154</v>
      </c>
      <c r="D31" s="174">
        <v>190</v>
      </c>
      <c r="E31" s="174">
        <v>24</v>
      </c>
      <c r="F31" s="174">
        <v>4</v>
      </c>
      <c r="G31" s="174">
        <v>2</v>
      </c>
      <c r="H31" s="174">
        <v>12</v>
      </c>
      <c r="I31" s="174">
        <v>10</v>
      </c>
      <c r="J31" s="174">
        <v>0</v>
      </c>
      <c r="K31" s="174">
        <v>0</v>
      </c>
      <c r="L31" s="174">
        <v>4</v>
      </c>
      <c r="M31" s="174">
        <v>4</v>
      </c>
      <c r="N31" s="174">
        <v>6</v>
      </c>
    </row>
    <row r="32" spans="1:14" ht="14.5">
      <c r="A32" s="3">
        <v>24</v>
      </c>
      <c r="B32" s="4" t="s">
        <v>90</v>
      </c>
      <c r="C32" s="175">
        <v>59</v>
      </c>
      <c r="D32" s="175">
        <v>78</v>
      </c>
      <c r="E32" s="175">
        <v>3</v>
      </c>
      <c r="F32" s="175">
        <v>0</v>
      </c>
      <c r="G32" s="175">
        <v>0</v>
      </c>
      <c r="H32" s="175">
        <v>0</v>
      </c>
      <c r="I32" s="175">
        <v>0</v>
      </c>
      <c r="J32" s="175">
        <v>0</v>
      </c>
      <c r="K32" s="175">
        <v>0</v>
      </c>
      <c r="L32" s="175">
        <v>0</v>
      </c>
      <c r="M32" s="175">
        <v>0</v>
      </c>
      <c r="N32" s="175">
        <v>0</v>
      </c>
    </row>
    <row r="33" spans="1:14" ht="14.5">
      <c r="A33" s="1">
        <v>25</v>
      </c>
      <c r="B33" s="2" t="s">
        <v>91</v>
      </c>
      <c r="C33" s="174">
        <v>19</v>
      </c>
      <c r="D33" s="174">
        <v>8</v>
      </c>
      <c r="E33" s="174">
        <v>4</v>
      </c>
      <c r="F33" s="174">
        <v>1</v>
      </c>
      <c r="G33" s="174">
        <v>0</v>
      </c>
      <c r="H33" s="174">
        <v>0</v>
      </c>
      <c r="I33" s="174">
        <v>1</v>
      </c>
      <c r="J33" s="174">
        <v>0</v>
      </c>
      <c r="K33" s="174">
        <v>0</v>
      </c>
      <c r="L33" s="174">
        <v>5</v>
      </c>
      <c r="M33" s="174">
        <v>2</v>
      </c>
      <c r="N33" s="174">
        <v>0</v>
      </c>
    </row>
    <row r="34" spans="1:14" ht="14.5">
      <c r="A34" s="3">
        <v>26</v>
      </c>
      <c r="B34" s="4" t="s">
        <v>92</v>
      </c>
      <c r="C34" s="175">
        <v>263</v>
      </c>
      <c r="D34" s="175">
        <v>63</v>
      </c>
      <c r="E34" s="175">
        <v>190</v>
      </c>
      <c r="F34" s="175">
        <v>16</v>
      </c>
      <c r="G34" s="175">
        <v>5</v>
      </c>
      <c r="H34" s="175">
        <v>13</v>
      </c>
      <c r="I34" s="175">
        <v>4</v>
      </c>
      <c r="J34" s="175">
        <v>0</v>
      </c>
      <c r="K34" s="175">
        <v>0</v>
      </c>
      <c r="L34" s="175">
        <v>11</v>
      </c>
      <c r="M34" s="175">
        <v>5</v>
      </c>
      <c r="N34" s="175">
        <v>8</v>
      </c>
    </row>
    <row r="35" spans="1:14" ht="14.5">
      <c r="A35" s="1">
        <v>27</v>
      </c>
      <c r="B35" s="2" t="s">
        <v>93</v>
      </c>
      <c r="C35" s="174">
        <v>144</v>
      </c>
      <c r="D35" s="174">
        <v>118</v>
      </c>
      <c r="E35" s="174">
        <v>35</v>
      </c>
      <c r="F35" s="174">
        <v>0</v>
      </c>
      <c r="G35" s="174">
        <v>0</v>
      </c>
      <c r="H35" s="174">
        <v>3</v>
      </c>
      <c r="I35" s="174">
        <v>0</v>
      </c>
      <c r="J35" s="174">
        <v>0</v>
      </c>
      <c r="K35" s="174">
        <v>0</v>
      </c>
      <c r="L35" s="174">
        <v>2</v>
      </c>
      <c r="M35" s="174">
        <v>0</v>
      </c>
      <c r="N35" s="174">
        <v>0</v>
      </c>
    </row>
    <row r="36" spans="1:14" ht="14.5">
      <c r="A36" s="3">
        <v>28</v>
      </c>
      <c r="B36" s="4" t="s">
        <v>94</v>
      </c>
      <c r="C36" s="175">
        <v>21</v>
      </c>
      <c r="D36" s="175">
        <v>11</v>
      </c>
      <c r="E36" s="175">
        <v>16</v>
      </c>
      <c r="F36" s="175">
        <v>0</v>
      </c>
      <c r="G36" s="175">
        <v>0</v>
      </c>
      <c r="H36" s="175">
        <v>4</v>
      </c>
      <c r="I36" s="175">
        <v>0</v>
      </c>
      <c r="J36" s="175">
        <v>0</v>
      </c>
      <c r="K36" s="175">
        <v>0</v>
      </c>
      <c r="L36" s="175">
        <v>0</v>
      </c>
      <c r="M36" s="175">
        <v>2</v>
      </c>
      <c r="N36" s="175">
        <v>0</v>
      </c>
    </row>
    <row r="37" spans="1:14" ht="14.5">
      <c r="A37" s="1">
        <v>29</v>
      </c>
      <c r="B37" s="2" t="s">
        <v>95</v>
      </c>
      <c r="C37" s="174">
        <v>50</v>
      </c>
      <c r="D37" s="174">
        <v>13</v>
      </c>
      <c r="E37" s="174">
        <v>38</v>
      </c>
      <c r="F37" s="174">
        <v>1</v>
      </c>
      <c r="G37" s="174">
        <v>0</v>
      </c>
      <c r="H37" s="174">
        <v>5</v>
      </c>
      <c r="I37" s="174">
        <v>0</v>
      </c>
      <c r="J37" s="174">
        <v>0</v>
      </c>
      <c r="K37" s="174">
        <v>0</v>
      </c>
      <c r="L37" s="174">
        <v>8</v>
      </c>
      <c r="M37" s="174">
        <v>2</v>
      </c>
      <c r="N37" s="174">
        <v>0</v>
      </c>
    </row>
    <row r="38" spans="1:14" ht="14.5">
      <c r="A38" s="3">
        <v>30</v>
      </c>
      <c r="B38" s="4" t="s">
        <v>96</v>
      </c>
      <c r="C38" s="175">
        <v>14</v>
      </c>
      <c r="D38" s="175">
        <v>7</v>
      </c>
      <c r="E38" s="175">
        <v>13</v>
      </c>
      <c r="F38" s="175">
        <v>1</v>
      </c>
      <c r="G38" s="175">
        <v>0</v>
      </c>
      <c r="H38" s="175">
        <v>1</v>
      </c>
      <c r="I38" s="175">
        <v>0</v>
      </c>
      <c r="J38" s="175">
        <v>0</v>
      </c>
      <c r="K38" s="175">
        <v>0</v>
      </c>
      <c r="L38" s="175">
        <v>0</v>
      </c>
      <c r="M38" s="175">
        <v>1</v>
      </c>
      <c r="N38" s="175">
        <v>0</v>
      </c>
    </row>
    <row r="39" spans="1:14" ht="14.5">
      <c r="A39" s="1">
        <v>31</v>
      </c>
      <c r="B39" s="2" t="s">
        <v>97</v>
      </c>
      <c r="C39" s="174">
        <v>24</v>
      </c>
      <c r="D39" s="174">
        <v>7</v>
      </c>
      <c r="E39" s="174">
        <v>13</v>
      </c>
      <c r="F39" s="174">
        <v>4</v>
      </c>
      <c r="G39" s="174">
        <v>0</v>
      </c>
      <c r="H39" s="174">
        <v>4</v>
      </c>
      <c r="I39" s="174">
        <v>1</v>
      </c>
      <c r="J39" s="174">
        <v>0</v>
      </c>
      <c r="K39" s="174">
        <v>0</v>
      </c>
      <c r="L39" s="174">
        <v>2</v>
      </c>
      <c r="M39" s="174">
        <v>2</v>
      </c>
      <c r="N39" s="174">
        <v>0</v>
      </c>
    </row>
    <row r="40" spans="1:14" ht="14.5">
      <c r="A40" s="3">
        <v>32</v>
      </c>
      <c r="B40" s="4" t="s">
        <v>98</v>
      </c>
      <c r="C40" s="175">
        <v>13</v>
      </c>
      <c r="D40" s="175">
        <v>5</v>
      </c>
      <c r="E40" s="175">
        <v>8</v>
      </c>
      <c r="F40" s="175">
        <v>0</v>
      </c>
      <c r="G40" s="175">
        <v>0</v>
      </c>
      <c r="H40" s="175">
        <v>2</v>
      </c>
      <c r="I40" s="175">
        <v>0</v>
      </c>
      <c r="J40" s="175">
        <v>0</v>
      </c>
      <c r="K40" s="175">
        <v>0</v>
      </c>
      <c r="L40" s="175">
        <v>1</v>
      </c>
      <c r="M40" s="175">
        <v>2</v>
      </c>
      <c r="N40" s="175">
        <v>0</v>
      </c>
    </row>
    <row r="41" spans="1:14" ht="14.5">
      <c r="A41" s="1">
        <v>33</v>
      </c>
      <c r="B41" s="2" t="s">
        <v>99</v>
      </c>
      <c r="C41" s="174">
        <v>42</v>
      </c>
      <c r="D41" s="174">
        <v>29</v>
      </c>
      <c r="E41" s="174">
        <v>22</v>
      </c>
      <c r="F41" s="174">
        <v>10</v>
      </c>
      <c r="G41" s="174">
        <v>0</v>
      </c>
      <c r="H41" s="174">
        <v>3</v>
      </c>
      <c r="I41" s="174">
        <v>0</v>
      </c>
      <c r="J41" s="174">
        <v>0</v>
      </c>
      <c r="K41" s="174">
        <v>0</v>
      </c>
      <c r="L41" s="174">
        <v>0</v>
      </c>
      <c r="M41" s="174">
        <v>0</v>
      </c>
      <c r="N41" s="174">
        <v>6</v>
      </c>
    </row>
    <row r="42" spans="1:14" ht="14.5">
      <c r="A42" s="3">
        <v>34</v>
      </c>
      <c r="B42" s="4" t="s">
        <v>100</v>
      </c>
      <c r="C42" s="175">
        <v>12</v>
      </c>
      <c r="D42" s="175">
        <v>8</v>
      </c>
      <c r="E42" s="175">
        <v>4</v>
      </c>
      <c r="F42" s="175">
        <v>0</v>
      </c>
      <c r="G42" s="175">
        <v>0</v>
      </c>
      <c r="H42" s="175">
        <v>0</v>
      </c>
      <c r="I42" s="175">
        <v>0</v>
      </c>
      <c r="J42" s="175">
        <v>0</v>
      </c>
      <c r="K42" s="175">
        <v>0</v>
      </c>
      <c r="L42" s="175">
        <v>0</v>
      </c>
      <c r="M42" s="175">
        <v>0</v>
      </c>
      <c r="N42" s="175">
        <v>0</v>
      </c>
    </row>
    <row r="43" spans="1:14" ht="14.5">
      <c r="A43" s="1">
        <v>35</v>
      </c>
      <c r="B43" s="2" t="s">
        <v>101</v>
      </c>
      <c r="C43" s="174">
        <v>3</v>
      </c>
      <c r="D43" s="174">
        <v>6</v>
      </c>
      <c r="E43" s="174">
        <v>0</v>
      </c>
      <c r="F43" s="174">
        <v>0</v>
      </c>
      <c r="G43" s="174">
        <v>0</v>
      </c>
      <c r="H43" s="174">
        <v>0</v>
      </c>
      <c r="I43" s="174">
        <v>0</v>
      </c>
      <c r="J43" s="174">
        <v>0</v>
      </c>
      <c r="K43" s="174">
        <v>0</v>
      </c>
      <c r="L43" s="174">
        <v>0</v>
      </c>
      <c r="M43" s="174">
        <v>0</v>
      </c>
      <c r="N43" s="174">
        <v>0</v>
      </c>
    </row>
    <row r="44" spans="1:14" ht="14.5">
      <c r="A44" s="3">
        <v>36</v>
      </c>
      <c r="B44" s="4" t="s">
        <v>102</v>
      </c>
      <c r="C44" s="175">
        <v>2</v>
      </c>
      <c r="D44" s="175">
        <v>3</v>
      </c>
      <c r="E44" s="175">
        <v>2</v>
      </c>
      <c r="F44" s="175">
        <v>0</v>
      </c>
      <c r="G44" s="175">
        <v>0</v>
      </c>
      <c r="H44" s="175">
        <v>0</v>
      </c>
      <c r="I44" s="175">
        <v>0</v>
      </c>
      <c r="J44" s="175">
        <v>0</v>
      </c>
      <c r="K44" s="175">
        <v>0</v>
      </c>
      <c r="L44" s="175">
        <v>0</v>
      </c>
      <c r="M44" s="175">
        <v>0</v>
      </c>
      <c r="N44" s="175">
        <v>1</v>
      </c>
    </row>
    <row r="45" spans="1:14" ht="14.5">
      <c r="A45" s="1">
        <v>37</v>
      </c>
      <c r="B45" s="2" t="s">
        <v>103</v>
      </c>
      <c r="C45" s="174">
        <v>0</v>
      </c>
      <c r="D45" s="174">
        <v>2</v>
      </c>
      <c r="E45" s="174">
        <v>0</v>
      </c>
      <c r="F45" s="174">
        <v>0</v>
      </c>
      <c r="G45" s="174">
        <v>0</v>
      </c>
      <c r="H45" s="174">
        <v>0</v>
      </c>
      <c r="I45" s="174">
        <v>0</v>
      </c>
      <c r="J45" s="174">
        <v>0</v>
      </c>
      <c r="K45" s="174">
        <v>0</v>
      </c>
      <c r="L45" s="174">
        <v>0</v>
      </c>
      <c r="M45" s="174">
        <v>0</v>
      </c>
      <c r="N45" s="174">
        <v>0</v>
      </c>
    </row>
    <row r="46" spans="1:14" ht="14.5">
      <c r="A46" s="3">
        <v>38</v>
      </c>
      <c r="B46" s="4" t="s">
        <v>104</v>
      </c>
      <c r="C46" s="175">
        <v>11</v>
      </c>
      <c r="D46" s="175">
        <v>4</v>
      </c>
      <c r="E46" s="175">
        <v>4</v>
      </c>
      <c r="F46" s="175">
        <v>0</v>
      </c>
      <c r="G46" s="175">
        <v>0</v>
      </c>
      <c r="H46" s="175">
        <v>0</v>
      </c>
      <c r="I46" s="175">
        <v>0</v>
      </c>
      <c r="J46" s="175">
        <v>0</v>
      </c>
      <c r="K46" s="175">
        <v>0</v>
      </c>
      <c r="L46" s="175">
        <v>0</v>
      </c>
      <c r="M46" s="175">
        <v>0</v>
      </c>
      <c r="N46" s="175">
        <v>0</v>
      </c>
    </row>
    <row r="47" spans="1:14" ht="14.5">
      <c r="A47" s="1">
        <v>39</v>
      </c>
      <c r="B47" s="2" t="s">
        <v>105</v>
      </c>
      <c r="C47" s="174">
        <v>1217</v>
      </c>
      <c r="D47" s="174">
        <v>294</v>
      </c>
      <c r="E47" s="174">
        <v>54</v>
      </c>
      <c r="F47" s="174">
        <v>552</v>
      </c>
      <c r="G47" s="174">
        <v>24</v>
      </c>
      <c r="H47" s="174">
        <v>289</v>
      </c>
      <c r="I47" s="174">
        <v>24</v>
      </c>
      <c r="J47" s="174">
        <v>0</v>
      </c>
      <c r="K47" s="174">
        <v>22</v>
      </c>
      <c r="L47" s="174">
        <v>217</v>
      </c>
      <c r="M47" s="174">
        <v>12</v>
      </c>
      <c r="N47" s="174">
        <v>3</v>
      </c>
    </row>
    <row r="48" spans="1:14" ht="14.5">
      <c r="A48" s="3">
        <v>40</v>
      </c>
      <c r="B48" s="4" t="s">
        <v>106</v>
      </c>
      <c r="C48" s="175">
        <v>1</v>
      </c>
      <c r="D48" s="175">
        <v>0</v>
      </c>
      <c r="E48" s="175">
        <v>0</v>
      </c>
      <c r="F48" s="175">
        <v>0</v>
      </c>
      <c r="G48" s="175">
        <v>0</v>
      </c>
      <c r="H48" s="175">
        <v>0</v>
      </c>
      <c r="I48" s="175">
        <v>0</v>
      </c>
      <c r="J48" s="175">
        <v>0</v>
      </c>
      <c r="K48" s="175">
        <v>0</v>
      </c>
      <c r="L48" s="175">
        <v>1</v>
      </c>
      <c r="M48" s="175">
        <v>0</v>
      </c>
      <c r="N48" s="175">
        <v>0</v>
      </c>
    </row>
    <row r="49" spans="1:14" ht="14.5">
      <c r="A49" s="245" t="s">
        <v>107</v>
      </c>
      <c r="B49" s="246"/>
      <c r="C49" s="189">
        <f>SUM(C9:C48)</f>
        <v>9300</v>
      </c>
      <c r="D49" s="189">
        <f t="shared" ref="D49:N49" si="0">SUM(D9:D48)</f>
        <v>4470</v>
      </c>
      <c r="E49" s="189">
        <f t="shared" si="0"/>
        <v>4921</v>
      </c>
      <c r="F49" s="189">
        <f t="shared" si="0"/>
        <v>1540</v>
      </c>
      <c r="G49" s="189">
        <f t="shared" si="0"/>
        <v>186</v>
      </c>
      <c r="H49" s="189">
        <f t="shared" si="0"/>
        <v>894</v>
      </c>
      <c r="I49" s="189">
        <f t="shared" si="0"/>
        <v>443</v>
      </c>
      <c r="J49" s="189">
        <f t="shared" si="0"/>
        <v>0</v>
      </c>
      <c r="K49" s="189">
        <f t="shared" si="0"/>
        <v>72</v>
      </c>
      <c r="L49" s="189">
        <f t="shared" si="0"/>
        <v>606</v>
      </c>
      <c r="M49" s="189">
        <f t="shared" si="0"/>
        <v>144</v>
      </c>
      <c r="N49" s="189">
        <f t="shared" si="0"/>
        <v>122</v>
      </c>
    </row>
    <row r="50" spans="1:14">
      <c r="A50" s="211" t="s">
        <v>144</v>
      </c>
    </row>
    <row r="51" spans="1:14">
      <c r="A51" s="213" t="s">
        <v>153</v>
      </c>
    </row>
    <row r="52" spans="1:14">
      <c r="A52" s="211"/>
    </row>
  </sheetData>
  <mergeCells count="4">
    <mergeCell ref="A7:A8"/>
    <mergeCell ref="B7:B8"/>
    <mergeCell ref="C7:N7"/>
    <mergeCell ref="A49:B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3612-B4B4-49A3-B55E-1D1FB54F2EFB}">
  <sheetPr>
    <tabColor rgb="FFC00000"/>
  </sheetPr>
  <dimension ref="A1:C14"/>
  <sheetViews>
    <sheetView showGridLines="0" topLeftCell="A4" workbookViewId="0">
      <selection activeCell="B19" sqref="B19"/>
    </sheetView>
  </sheetViews>
  <sheetFormatPr defaultColWidth="8.83203125" defaultRowHeight="14"/>
  <cols>
    <col min="2" max="2" width="40" customWidth="1"/>
    <col min="3" max="3" width="21.4140625" customWidth="1"/>
  </cols>
  <sheetData>
    <row r="1" spans="1:3">
      <c r="A1" s="12" t="s">
        <v>175</v>
      </c>
      <c r="B1" s="9" t="s">
        <v>176</v>
      </c>
      <c r="C1" s="69" t="s">
        <v>51</v>
      </c>
    </row>
    <row r="2" spans="1:3" ht="4" customHeight="1">
      <c r="A2" s="56"/>
      <c r="B2" s="57"/>
      <c r="C2" s="58"/>
    </row>
    <row r="3" spans="1:3" ht="23">
      <c r="A3" s="7"/>
      <c r="B3" s="7"/>
      <c r="C3" s="177"/>
    </row>
    <row r="4" spans="1:3" ht="45" customHeight="1">
      <c r="A4" s="277" t="s">
        <v>29</v>
      </c>
      <c r="B4" s="277"/>
      <c r="C4" s="177"/>
    </row>
    <row r="5" spans="1:3" ht="17.5">
      <c r="A5" s="13"/>
      <c r="B5" s="7"/>
      <c r="C5" s="8"/>
    </row>
    <row r="6" spans="1:3">
      <c r="A6" s="65" t="s">
        <v>177</v>
      </c>
      <c r="B6" s="8"/>
      <c r="C6" s="8"/>
    </row>
    <row r="7" spans="1:3" ht="14.15" customHeight="1">
      <c r="A7" s="263"/>
      <c r="B7" s="287"/>
      <c r="C7" s="278" t="s">
        <v>178</v>
      </c>
    </row>
    <row r="8" spans="1:3" ht="14.15" customHeight="1">
      <c r="A8" s="265"/>
      <c r="B8" s="288"/>
      <c r="C8" s="244"/>
    </row>
    <row r="9" spans="1:3" ht="14.5">
      <c r="A9" s="289" t="s">
        <v>179</v>
      </c>
      <c r="B9" s="290"/>
      <c r="C9" s="141"/>
    </row>
    <row r="10" spans="1:3" ht="14.5">
      <c r="A10" s="283" t="s">
        <v>180</v>
      </c>
      <c r="B10" s="284"/>
      <c r="C10" s="139">
        <v>58584100</v>
      </c>
    </row>
    <row r="11" spans="1:3" ht="14.5">
      <c r="A11" s="285" t="s">
        <v>181</v>
      </c>
      <c r="B11" s="286"/>
      <c r="C11" s="203">
        <v>34345380404993</v>
      </c>
    </row>
    <row r="12" spans="1:3" ht="14.5">
      <c r="A12" s="279" t="s">
        <v>182</v>
      </c>
      <c r="B12" s="280"/>
      <c r="C12" s="139"/>
    </row>
    <row r="13" spans="1:3" ht="14.5">
      <c r="A13" s="285" t="s">
        <v>180</v>
      </c>
      <c r="B13" s="286"/>
      <c r="C13" s="202">
        <v>1829007</v>
      </c>
    </row>
    <row r="14" spans="1:3" ht="14.5">
      <c r="A14" s="281" t="s">
        <v>181</v>
      </c>
      <c r="B14" s="282"/>
      <c r="C14" s="140">
        <v>5388488102671</v>
      </c>
    </row>
  </sheetData>
  <mergeCells count="9">
    <mergeCell ref="A4:B4"/>
    <mergeCell ref="C7:C8"/>
    <mergeCell ref="A12:B12"/>
    <mergeCell ref="A14:B14"/>
    <mergeCell ref="A10:B10"/>
    <mergeCell ref="A11:B11"/>
    <mergeCell ref="A7:B8"/>
    <mergeCell ref="A9:B9"/>
    <mergeCell ref="A13:B13"/>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8D8B-B509-4D5C-8EBB-E41025DBBE80}">
  <sheetPr>
    <tabColor rgb="FFFFC000"/>
  </sheetPr>
  <dimension ref="A1:L46"/>
  <sheetViews>
    <sheetView showGridLines="0" topLeftCell="A37" zoomScale="78" workbookViewId="0">
      <selection activeCell="A46" sqref="A46"/>
    </sheetView>
  </sheetViews>
  <sheetFormatPr defaultColWidth="8.83203125" defaultRowHeight="14"/>
  <cols>
    <col min="1" max="1" width="7.1640625" customWidth="1"/>
    <col min="2" max="2" width="29.1640625" customWidth="1"/>
    <col min="3" max="3" width="10.25" customWidth="1"/>
    <col min="4" max="4" width="11.83203125" customWidth="1"/>
    <col min="5" max="7" width="11" style="6" customWidth="1"/>
    <col min="8" max="10" width="12.4140625" style="6" customWidth="1"/>
    <col min="11" max="11" width="11.4140625" style="6" customWidth="1"/>
    <col min="12" max="12" width="12.1640625" bestFit="1" customWidth="1"/>
  </cols>
  <sheetData>
    <row r="1" spans="1:12">
      <c r="A1" s="12" t="s">
        <v>183</v>
      </c>
      <c r="B1" s="7"/>
      <c r="C1" s="7"/>
      <c r="D1" s="7"/>
      <c r="E1" s="8"/>
      <c r="F1" s="8"/>
      <c r="G1" s="8"/>
      <c r="H1" s="8"/>
      <c r="I1" s="8"/>
      <c r="J1" s="8"/>
      <c r="K1" s="9" t="s">
        <v>50</v>
      </c>
      <c r="L1" s="69" t="s">
        <v>51</v>
      </c>
    </row>
    <row r="2" spans="1:12" ht="4.5" customHeight="1">
      <c r="A2" s="56"/>
      <c r="B2" s="57"/>
      <c r="C2" s="57"/>
      <c r="D2" s="57"/>
      <c r="E2" s="58"/>
      <c r="F2" s="58"/>
      <c r="G2" s="58"/>
      <c r="H2" s="58"/>
      <c r="I2" s="58"/>
      <c r="J2" s="58"/>
      <c r="K2" s="60"/>
      <c r="L2" s="59"/>
    </row>
    <row r="3" spans="1:12">
      <c r="A3" s="7"/>
      <c r="B3" s="7"/>
      <c r="C3" s="7"/>
      <c r="D3" s="7"/>
      <c r="E3" s="8"/>
      <c r="F3" s="8"/>
      <c r="G3" s="8"/>
      <c r="H3" s="8"/>
      <c r="I3" s="8"/>
      <c r="J3" s="8"/>
      <c r="K3" s="8"/>
      <c r="L3" s="8"/>
    </row>
    <row r="4" spans="1:12" ht="23">
      <c r="A4" s="11" t="s">
        <v>33</v>
      </c>
      <c r="B4" s="7"/>
      <c r="C4" s="7"/>
      <c r="D4" s="7"/>
      <c r="E4" s="8"/>
      <c r="F4" s="8"/>
      <c r="G4" s="8"/>
      <c r="H4" s="8"/>
      <c r="I4" s="8"/>
      <c r="J4" s="8"/>
      <c r="K4" s="8"/>
      <c r="L4" s="8"/>
    </row>
    <row r="5" spans="1:12" ht="17.5">
      <c r="A5" s="13"/>
      <c r="B5" s="7"/>
      <c r="C5" s="7"/>
      <c r="D5" s="7"/>
      <c r="E5" s="8"/>
      <c r="F5" s="8"/>
      <c r="G5" s="8"/>
      <c r="H5" s="8"/>
      <c r="I5" s="8"/>
      <c r="J5" s="8"/>
      <c r="K5" s="8"/>
      <c r="L5" s="8"/>
    </row>
    <row r="6" spans="1:12">
      <c r="A6" s="7" t="s">
        <v>110</v>
      </c>
      <c r="B6" s="7"/>
      <c r="C6" s="7"/>
      <c r="D6" s="7"/>
      <c r="E6" s="8"/>
      <c r="F6" s="8"/>
      <c r="G6" s="8"/>
      <c r="H6" s="8"/>
      <c r="I6" s="8"/>
      <c r="J6" s="8"/>
      <c r="K6" s="8"/>
      <c r="L6" s="8"/>
    </row>
    <row r="7" spans="1:12" ht="14.5">
      <c r="A7" s="244" t="s">
        <v>53</v>
      </c>
      <c r="B7" s="244" t="s">
        <v>111</v>
      </c>
      <c r="C7" s="244" t="s">
        <v>184</v>
      </c>
      <c r="D7" s="244"/>
      <c r="E7" s="244"/>
      <c r="F7" s="244"/>
      <c r="G7" s="244"/>
      <c r="H7" s="244"/>
      <c r="I7" s="244"/>
      <c r="J7" s="244"/>
      <c r="K7" s="244"/>
      <c r="L7" s="244" t="s">
        <v>185</v>
      </c>
    </row>
    <row r="8" spans="1:12" ht="14.5">
      <c r="A8" s="244"/>
      <c r="B8" s="244"/>
      <c r="C8" s="244" t="s">
        <v>186</v>
      </c>
      <c r="D8" s="244"/>
      <c r="E8" s="244"/>
      <c r="F8" s="244" t="s">
        <v>187</v>
      </c>
      <c r="G8" s="244"/>
      <c r="H8" s="244"/>
      <c r="I8" s="244" t="s">
        <v>188</v>
      </c>
      <c r="J8" s="244"/>
      <c r="K8" s="244"/>
      <c r="L8" s="244"/>
    </row>
    <row r="9" spans="1:12" ht="14.5">
      <c r="A9" s="244"/>
      <c r="B9" s="244"/>
      <c r="C9" s="15" t="s">
        <v>189</v>
      </c>
      <c r="D9" s="15" t="s">
        <v>190</v>
      </c>
      <c r="E9" s="15" t="s">
        <v>191</v>
      </c>
      <c r="F9" s="15" t="s">
        <v>189</v>
      </c>
      <c r="G9" s="15" t="s">
        <v>190</v>
      </c>
      <c r="H9" s="15" t="s">
        <v>191</v>
      </c>
      <c r="I9" s="15" t="s">
        <v>189</v>
      </c>
      <c r="J9" s="15" t="s">
        <v>190</v>
      </c>
      <c r="K9" s="15" t="s">
        <v>191</v>
      </c>
      <c r="L9" s="244"/>
    </row>
    <row r="10" spans="1:12" ht="14.5">
      <c r="A10" s="1">
        <v>1</v>
      </c>
      <c r="B10" s="2" t="s">
        <v>67</v>
      </c>
      <c r="C10" s="197">
        <v>31</v>
      </c>
      <c r="D10" s="197">
        <v>2</v>
      </c>
      <c r="E10" s="197">
        <f>SUM(C10:D10)</f>
        <v>33</v>
      </c>
      <c r="F10" s="197">
        <v>181</v>
      </c>
      <c r="G10" s="197">
        <v>0</v>
      </c>
      <c r="H10" s="197">
        <f>SUM(F10:G10)</f>
        <v>181</v>
      </c>
      <c r="I10" s="197">
        <v>66</v>
      </c>
      <c r="J10" s="197">
        <v>1</v>
      </c>
      <c r="K10" s="197">
        <f>SUM(I10:J10)</f>
        <v>67</v>
      </c>
      <c r="L10" s="197">
        <f>SUM(E10,H10,K10)</f>
        <v>281</v>
      </c>
    </row>
    <row r="11" spans="1:12" ht="14.5">
      <c r="A11" s="3">
        <v>2</v>
      </c>
      <c r="B11" s="4" t="s">
        <v>83</v>
      </c>
      <c r="C11" s="198">
        <v>86</v>
      </c>
      <c r="D11" s="198">
        <v>1</v>
      </c>
      <c r="E11" s="198">
        <f t="shared" ref="E11:E44" si="0">SUM(C11:D11)</f>
        <v>87</v>
      </c>
      <c r="F11" s="198">
        <v>529</v>
      </c>
      <c r="G11" s="198">
        <v>0</v>
      </c>
      <c r="H11" s="198">
        <f t="shared" ref="H11:H44" si="1">SUM(F11:G11)</f>
        <v>529</v>
      </c>
      <c r="I11" s="198">
        <v>110</v>
      </c>
      <c r="J11" s="198">
        <v>2</v>
      </c>
      <c r="K11" s="198">
        <f t="shared" ref="K11:K44" si="2">SUM(I11:J11)</f>
        <v>112</v>
      </c>
      <c r="L11" s="198">
        <f t="shared" ref="L11:L44" si="3">SUM(E11,H11,K11)</f>
        <v>728</v>
      </c>
    </row>
    <row r="12" spans="1:12" ht="14.5">
      <c r="A12" s="1">
        <v>3</v>
      </c>
      <c r="B12" s="2" t="s">
        <v>77</v>
      </c>
      <c r="C12" s="197">
        <v>398</v>
      </c>
      <c r="D12" s="197">
        <v>20</v>
      </c>
      <c r="E12" s="197">
        <f t="shared" si="0"/>
        <v>418</v>
      </c>
      <c r="F12" s="197">
        <v>2276</v>
      </c>
      <c r="G12" s="197">
        <v>0</v>
      </c>
      <c r="H12" s="197">
        <f t="shared" si="1"/>
        <v>2276</v>
      </c>
      <c r="I12" s="197">
        <v>467</v>
      </c>
      <c r="J12" s="197">
        <v>4</v>
      </c>
      <c r="K12" s="197">
        <f t="shared" si="2"/>
        <v>471</v>
      </c>
      <c r="L12" s="197">
        <f t="shared" si="3"/>
        <v>3165</v>
      </c>
    </row>
    <row r="13" spans="1:12" ht="14.5">
      <c r="A13" s="3">
        <v>4</v>
      </c>
      <c r="B13" s="4" t="s">
        <v>74</v>
      </c>
      <c r="C13" s="198">
        <v>21</v>
      </c>
      <c r="D13" s="198">
        <v>1</v>
      </c>
      <c r="E13" s="198">
        <f t="shared" si="0"/>
        <v>22</v>
      </c>
      <c r="F13" s="198">
        <v>198</v>
      </c>
      <c r="G13" s="198">
        <v>0</v>
      </c>
      <c r="H13" s="198">
        <f t="shared" si="1"/>
        <v>198</v>
      </c>
      <c r="I13" s="198">
        <v>123</v>
      </c>
      <c r="J13" s="198">
        <v>0</v>
      </c>
      <c r="K13" s="198">
        <f t="shared" si="2"/>
        <v>123</v>
      </c>
      <c r="L13" s="198">
        <f t="shared" si="3"/>
        <v>343</v>
      </c>
    </row>
    <row r="14" spans="1:12" ht="14.5">
      <c r="A14" s="1">
        <v>5</v>
      </c>
      <c r="B14" s="2" t="s">
        <v>192</v>
      </c>
      <c r="C14" s="197">
        <v>372</v>
      </c>
      <c r="D14" s="197">
        <v>21</v>
      </c>
      <c r="E14" s="197">
        <f t="shared" si="0"/>
        <v>393</v>
      </c>
      <c r="F14" s="197">
        <v>531</v>
      </c>
      <c r="G14" s="197">
        <v>0</v>
      </c>
      <c r="H14" s="197">
        <f t="shared" si="1"/>
        <v>531</v>
      </c>
      <c r="I14" s="197">
        <v>197</v>
      </c>
      <c r="J14" s="197">
        <v>2</v>
      </c>
      <c r="K14" s="197">
        <f t="shared" si="2"/>
        <v>199</v>
      </c>
      <c r="L14" s="197">
        <f t="shared" si="3"/>
        <v>1123</v>
      </c>
    </row>
    <row r="15" spans="1:12" ht="14.5">
      <c r="A15" s="3">
        <v>6</v>
      </c>
      <c r="B15" s="4" t="s">
        <v>193</v>
      </c>
      <c r="C15" s="198">
        <v>795</v>
      </c>
      <c r="D15" s="198">
        <v>15</v>
      </c>
      <c r="E15" s="198">
        <f t="shared" si="0"/>
        <v>810</v>
      </c>
      <c r="F15" s="198">
        <v>4563</v>
      </c>
      <c r="G15" s="198">
        <v>0</v>
      </c>
      <c r="H15" s="198">
        <f t="shared" si="1"/>
        <v>4563</v>
      </c>
      <c r="I15" s="198">
        <v>957</v>
      </c>
      <c r="J15" s="198">
        <v>5</v>
      </c>
      <c r="K15" s="198">
        <f t="shared" si="2"/>
        <v>962</v>
      </c>
      <c r="L15" s="198">
        <f t="shared" si="3"/>
        <v>6335</v>
      </c>
    </row>
    <row r="16" spans="1:12" ht="14.5">
      <c r="A16" s="1">
        <v>7</v>
      </c>
      <c r="B16" s="2" t="s">
        <v>91</v>
      </c>
      <c r="C16" s="197">
        <v>12</v>
      </c>
      <c r="D16" s="197">
        <v>2</v>
      </c>
      <c r="E16" s="197">
        <f t="shared" si="0"/>
        <v>14</v>
      </c>
      <c r="F16" s="197">
        <v>83</v>
      </c>
      <c r="G16" s="197">
        <v>0</v>
      </c>
      <c r="H16" s="197">
        <f t="shared" si="1"/>
        <v>83</v>
      </c>
      <c r="I16" s="197">
        <v>21</v>
      </c>
      <c r="J16" s="197">
        <v>2</v>
      </c>
      <c r="K16" s="197">
        <f t="shared" si="2"/>
        <v>23</v>
      </c>
      <c r="L16" s="197">
        <f t="shared" si="3"/>
        <v>120</v>
      </c>
    </row>
    <row r="17" spans="1:12" ht="14.5">
      <c r="A17" s="3">
        <v>8</v>
      </c>
      <c r="B17" s="4" t="s">
        <v>73</v>
      </c>
      <c r="C17" s="198">
        <v>47</v>
      </c>
      <c r="D17" s="198">
        <v>12</v>
      </c>
      <c r="E17" s="198">
        <f t="shared" si="0"/>
        <v>59</v>
      </c>
      <c r="F17" s="198">
        <v>275</v>
      </c>
      <c r="G17" s="198">
        <v>0</v>
      </c>
      <c r="H17" s="198">
        <f t="shared" si="1"/>
        <v>275</v>
      </c>
      <c r="I17" s="198">
        <v>27</v>
      </c>
      <c r="J17" s="198">
        <v>0</v>
      </c>
      <c r="K17" s="198">
        <f t="shared" si="2"/>
        <v>27</v>
      </c>
      <c r="L17" s="198">
        <f t="shared" si="3"/>
        <v>361</v>
      </c>
    </row>
    <row r="18" spans="1:12" ht="14.5">
      <c r="A18" s="1">
        <v>9</v>
      </c>
      <c r="B18" s="2" t="s">
        <v>78</v>
      </c>
      <c r="C18" s="197">
        <v>1152</v>
      </c>
      <c r="D18" s="197">
        <v>61</v>
      </c>
      <c r="E18" s="197">
        <f t="shared" si="0"/>
        <v>1213</v>
      </c>
      <c r="F18" s="197">
        <v>6567</v>
      </c>
      <c r="G18" s="197">
        <v>1</v>
      </c>
      <c r="H18" s="197">
        <f t="shared" si="1"/>
        <v>6568</v>
      </c>
      <c r="I18" s="197">
        <v>1406</v>
      </c>
      <c r="J18" s="197">
        <v>15</v>
      </c>
      <c r="K18" s="197">
        <f t="shared" si="2"/>
        <v>1421</v>
      </c>
      <c r="L18" s="197">
        <f t="shared" si="3"/>
        <v>9202</v>
      </c>
    </row>
    <row r="19" spans="1:12" ht="14.5">
      <c r="A19" s="3">
        <v>10</v>
      </c>
      <c r="B19" s="4" t="s">
        <v>79</v>
      </c>
      <c r="C19" s="198">
        <v>677</v>
      </c>
      <c r="D19" s="198">
        <v>23</v>
      </c>
      <c r="E19" s="198">
        <f t="shared" si="0"/>
        <v>700</v>
      </c>
      <c r="F19" s="198">
        <v>2805</v>
      </c>
      <c r="G19" s="198">
        <v>2</v>
      </c>
      <c r="H19" s="198">
        <f t="shared" si="1"/>
        <v>2807</v>
      </c>
      <c r="I19" s="198">
        <v>735</v>
      </c>
      <c r="J19" s="198">
        <v>6</v>
      </c>
      <c r="K19" s="198">
        <f t="shared" si="2"/>
        <v>741</v>
      </c>
      <c r="L19" s="198">
        <f t="shared" si="3"/>
        <v>4248</v>
      </c>
    </row>
    <row r="20" spans="1:12" ht="14.5">
      <c r="A20" s="1">
        <v>11</v>
      </c>
      <c r="B20" s="2" t="s">
        <v>80</v>
      </c>
      <c r="C20" s="197">
        <v>1096</v>
      </c>
      <c r="D20" s="197">
        <v>52</v>
      </c>
      <c r="E20" s="197">
        <f t="shared" si="0"/>
        <v>1148</v>
      </c>
      <c r="F20" s="197">
        <v>4169</v>
      </c>
      <c r="G20" s="197">
        <v>0</v>
      </c>
      <c r="H20" s="197">
        <f t="shared" si="1"/>
        <v>4169</v>
      </c>
      <c r="I20" s="197">
        <v>1106</v>
      </c>
      <c r="J20" s="197">
        <v>2</v>
      </c>
      <c r="K20" s="197">
        <f t="shared" si="2"/>
        <v>1108</v>
      </c>
      <c r="L20" s="197">
        <f t="shared" si="3"/>
        <v>6425</v>
      </c>
    </row>
    <row r="21" spans="1:12" ht="14.5">
      <c r="A21" s="3">
        <v>12</v>
      </c>
      <c r="B21" s="4" t="s">
        <v>86</v>
      </c>
      <c r="C21" s="198">
        <v>63</v>
      </c>
      <c r="D21" s="198">
        <v>0</v>
      </c>
      <c r="E21" s="198">
        <f t="shared" si="0"/>
        <v>63</v>
      </c>
      <c r="F21" s="198">
        <v>341</v>
      </c>
      <c r="G21" s="198">
        <v>0</v>
      </c>
      <c r="H21" s="198">
        <f t="shared" si="1"/>
        <v>341</v>
      </c>
      <c r="I21" s="198">
        <v>33</v>
      </c>
      <c r="J21" s="198">
        <v>0</v>
      </c>
      <c r="K21" s="198">
        <f t="shared" si="2"/>
        <v>33</v>
      </c>
      <c r="L21" s="198">
        <f t="shared" si="3"/>
        <v>437</v>
      </c>
    </row>
    <row r="22" spans="1:12" ht="14.5">
      <c r="A22" s="1">
        <v>13</v>
      </c>
      <c r="B22" s="2" t="s">
        <v>87</v>
      </c>
      <c r="C22" s="197">
        <v>60</v>
      </c>
      <c r="D22" s="197">
        <v>1</v>
      </c>
      <c r="E22" s="197">
        <f t="shared" si="0"/>
        <v>61</v>
      </c>
      <c r="F22" s="197">
        <v>393</v>
      </c>
      <c r="G22" s="197">
        <v>0</v>
      </c>
      <c r="H22" s="197">
        <f t="shared" si="1"/>
        <v>393</v>
      </c>
      <c r="I22" s="197">
        <v>94</v>
      </c>
      <c r="J22" s="197">
        <v>1</v>
      </c>
      <c r="K22" s="197">
        <f t="shared" si="2"/>
        <v>95</v>
      </c>
      <c r="L22" s="197">
        <f t="shared" si="3"/>
        <v>549</v>
      </c>
    </row>
    <row r="23" spans="1:12" ht="14.5">
      <c r="A23" s="3">
        <v>14</v>
      </c>
      <c r="B23" s="4" t="s">
        <v>88</v>
      </c>
      <c r="C23" s="198">
        <v>30</v>
      </c>
      <c r="D23" s="198">
        <v>0</v>
      </c>
      <c r="E23" s="198">
        <f t="shared" si="0"/>
        <v>30</v>
      </c>
      <c r="F23" s="198">
        <v>211</v>
      </c>
      <c r="G23" s="198">
        <v>0</v>
      </c>
      <c r="H23" s="198">
        <f t="shared" si="1"/>
        <v>211</v>
      </c>
      <c r="I23" s="198">
        <v>19</v>
      </c>
      <c r="J23" s="198">
        <v>0</v>
      </c>
      <c r="K23" s="198">
        <f t="shared" si="2"/>
        <v>19</v>
      </c>
      <c r="L23" s="198">
        <f t="shared" si="3"/>
        <v>260</v>
      </c>
    </row>
    <row r="24" spans="1:12" ht="14.5">
      <c r="A24" s="1">
        <v>15</v>
      </c>
      <c r="B24" s="2" t="s">
        <v>89</v>
      </c>
      <c r="C24" s="197">
        <v>87</v>
      </c>
      <c r="D24" s="197">
        <v>7</v>
      </c>
      <c r="E24" s="197">
        <f t="shared" si="0"/>
        <v>94</v>
      </c>
      <c r="F24" s="197">
        <v>493</v>
      </c>
      <c r="G24" s="197">
        <v>0</v>
      </c>
      <c r="H24" s="197">
        <f t="shared" si="1"/>
        <v>493</v>
      </c>
      <c r="I24" s="197">
        <v>67</v>
      </c>
      <c r="J24" s="197">
        <v>0</v>
      </c>
      <c r="K24" s="197">
        <f t="shared" si="2"/>
        <v>67</v>
      </c>
      <c r="L24" s="197">
        <f t="shared" si="3"/>
        <v>654</v>
      </c>
    </row>
    <row r="25" spans="1:12" ht="14.5">
      <c r="A25" s="3">
        <v>16</v>
      </c>
      <c r="B25" s="4" t="s">
        <v>90</v>
      </c>
      <c r="C25" s="198">
        <v>13</v>
      </c>
      <c r="D25" s="198">
        <v>0</v>
      </c>
      <c r="E25" s="198">
        <f t="shared" si="0"/>
        <v>13</v>
      </c>
      <c r="F25" s="198">
        <v>82</v>
      </c>
      <c r="G25" s="198">
        <v>0</v>
      </c>
      <c r="H25" s="198">
        <f t="shared" si="1"/>
        <v>82</v>
      </c>
      <c r="I25" s="198">
        <v>8</v>
      </c>
      <c r="J25" s="198">
        <v>0</v>
      </c>
      <c r="K25" s="198">
        <f t="shared" si="2"/>
        <v>8</v>
      </c>
      <c r="L25" s="198">
        <f t="shared" si="3"/>
        <v>103</v>
      </c>
    </row>
    <row r="26" spans="1:12" ht="14.5">
      <c r="A26" s="1">
        <v>17</v>
      </c>
      <c r="B26" s="2" t="s">
        <v>75</v>
      </c>
      <c r="C26" s="197">
        <v>36</v>
      </c>
      <c r="D26" s="197">
        <v>0</v>
      </c>
      <c r="E26" s="197">
        <f t="shared" si="0"/>
        <v>36</v>
      </c>
      <c r="F26" s="197">
        <v>125</v>
      </c>
      <c r="G26" s="197">
        <v>0</v>
      </c>
      <c r="H26" s="197">
        <f t="shared" si="1"/>
        <v>125</v>
      </c>
      <c r="I26" s="197">
        <v>18</v>
      </c>
      <c r="J26" s="197">
        <v>1</v>
      </c>
      <c r="K26" s="197">
        <f t="shared" si="2"/>
        <v>19</v>
      </c>
      <c r="L26" s="197">
        <f t="shared" si="3"/>
        <v>180</v>
      </c>
    </row>
    <row r="27" spans="1:12" ht="14.5">
      <c r="A27" s="3">
        <v>18</v>
      </c>
      <c r="B27" s="4" t="s">
        <v>72</v>
      </c>
      <c r="C27" s="198">
        <v>67</v>
      </c>
      <c r="D27" s="198">
        <v>0</v>
      </c>
      <c r="E27" s="198">
        <f t="shared" si="0"/>
        <v>67</v>
      </c>
      <c r="F27" s="198">
        <v>452</v>
      </c>
      <c r="G27" s="198">
        <v>0</v>
      </c>
      <c r="H27" s="198">
        <f t="shared" si="1"/>
        <v>452</v>
      </c>
      <c r="I27" s="198">
        <v>102</v>
      </c>
      <c r="J27" s="198">
        <v>0</v>
      </c>
      <c r="K27" s="198">
        <f t="shared" si="2"/>
        <v>102</v>
      </c>
      <c r="L27" s="198">
        <f t="shared" si="3"/>
        <v>621</v>
      </c>
    </row>
    <row r="28" spans="1:12" ht="14.5">
      <c r="A28" s="1">
        <v>19</v>
      </c>
      <c r="B28" s="2" t="s">
        <v>76</v>
      </c>
      <c r="C28" s="197">
        <v>95</v>
      </c>
      <c r="D28" s="197">
        <v>11</v>
      </c>
      <c r="E28" s="197">
        <f t="shared" si="0"/>
        <v>106</v>
      </c>
      <c r="F28" s="197">
        <v>576</v>
      </c>
      <c r="G28" s="197">
        <v>4</v>
      </c>
      <c r="H28" s="197">
        <f t="shared" si="1"/>
        <v>580</v>
      </c>
      <c r="I28" s="197">
        <v>90</v>
      </c>
      <c r="J28" s="197">
        <v>0</v>
      </c>
      <c r="K28" s="197">
        <f t="shared" si="2"/>
        <v>90</v>
      </c>
      <c r="L28" s="197">
        <f t="shared" si="3"/>
        <v>776</v>
      </c>
    </row>
    <row r="29" spans="1:12" ht="14.5">
      <c r="A29" s="3">
        <v>20</v>
      </c>
      <c r="B29" s="4" t="s">
        <v>97</v>
      </c>
      <c r="C29" s="198">
        <v>12</v>
      </c>
      <c r="D29" s="198">
        <v>2</v>
      </c>
      <c r="E29" s="198">
        <f t="shared" si="0"/>
        <v>14</v>
      </c>
      <c r="F29" s="198">
        <v>84</v>
      </c>
      <c r="G29" s="198">
        <v>0</v>
      </c>
      <c r="H29" s="198">
        <f t="shared" si="1"/>
        <v>84</v>
      </c>
      <c r="I29" s="198">
        <v>19</v>
      </c>
      <c r="J29" s="198">
        <v>0</v>
      </c>
      <c r="K29" s="198">
        <f t="shared" si="2"/>
        <v>19</v>
      </c>
      <c r="L29" s="198">
        <f t="shared" si="3"/>
        <v>117</v>
      </c>
    </row>
    <row r="30" spans="1:12" ht="14.5">
      <c r="A30" s="1">
        <v>21</v>
      </c>
      <c r="B30" s="2" t="s">
        <v>98</v>
      </c>
      <c r="C30" s="197">
        <v>8</v>
      </c>
      <c r="D30" s="197">
        <v>0</v>
      </c>
      <c r="E30" s="197">
        <f t="shared" si="0"/>
        <v>8</v>
      </c>
      <c r="F30" s="197">
        <v>76</v>
      </c>
      <c r="G30" s="197">
        <v>0</v>
      </c>
      <c r="H30" s="197">
        <f t="shared" si="1"/>
        <v>76</v>
      </c>
      <c r="I30" s="197">
        <v>11</v>
      </c>
      <c r="J30" s="197">
        <v>0</v>
      </c>
      <c r="K30" s="197">
        <f t="shared" si="2"/>
        <v>11</v>
      </c>
      <c r="L30" s="197">
        <f t="shared" si="3"/>
        <v>95</v>
      </c>
    </row>
    <row r="31" spans="1:12" ht="14.5">
      <c r="A31" s="3">
        <v>22</v>
      </c>
      <c r="B31" s="4" t="s">
        <v>84</v>
      </c>
      <c r="C31" s="198">
        <v>58</v>
      </c>
      <c r="D31" s="198">
        <v>5</v>
      </c>
      <c r="E31" s="198">
        <f t="shared" si="0"/>
        <v>63</v>
      </c>
      <c r="F31" s="198">
        <v>236</v>
      </c>
      <c r="G31" s="198">
        <v>0</v>
      </c>
      <c r="H31" s="198">
        <f t="shared" si="1"/>
        <v>236</v>
      </c>
      <c r="I31" s="198">
        <v>129</v>
      </c>
      <c r="J31" s="198">
        <v>0</v>
      </c>
      <c r="K31" s="198">
        <f t="shared" si="2"/>
        <v>129</v>
      </c>
      <c r="L31" s="198">
        <f t="shared" si="3"/>
        <v>428</v>
      </c>
    </row>
    <row r="32" spans="1:12" ht="14.5">
      <c r="A32" s="1">
        <v>23</v>
      </c>
      <c r="B32" s="2" t="s">
        <v>85</v>
      </c>
      <c r="C32" s="197">
        <v>73</v>
      </c>
      <c r="D32" s="197">
        <v>7</v>
      </c>
      <c r="E32" s="197">
        <f t="shared" si="0"/>
        <v>80</v>
      </c>
      <c r="F32" s="197">
        <v>169</v>
      </c>
      <c r="G32" s="197">
        <v>0</v>
      </c>
      <c r="H32" s="197">
        <f t="shared" si="1"/>
        <v>169</v>
      </c>
      <c r="I32" s="197">
        <v>23</v>
      </c>
      <c r="J32" s="197">
        <v>0</v>
      </c>
      <c r="K32" s="197">
        <f t="shared" si="2"/>
        <v>23</v>
      </c>
      <c r="L32" s="197">
        <f t="shared" si="3"/>
        <v>272</v>
      </c>
    </row>
    <row r="33" spans="1:12" ht="14.5">
      <c r="A33" s="3">
        <v>24</v>
      </c>
      <c r="B33" s="4" t="s">
        <v>99</v>
      </c>
      <c r="C33" s="198">
        <v>10</v>
      </c>
      <c r="D33" s="198">
        <v>2</v>
      </c>
      <c r="E33" s="198">
        <f t="shared" si="0"/>
        <v>12</v>
      </c>
      <c r="F33" s="198">
        <v>80</v>
      </c>
      <c r="G33" s="198">
        <v>0</v>
      </c>
      <c r="H33" s="198">
        <f t="shared" si="1"/>
        <v>80</v>
      </c>
      <c r="I33" s="198">
        <v>10</v>
      </c>
      <c r="J33" s="198">
        <v>0</v>
      </c>
      <c r="K33" s="198">
        <f t="shared" si="2"/>
        <v>10</v>
      </c>
      <c r="L33" s="198">
        <f t="shared" si="3"/>
        <v>102</v>
      </c>
    </row>
    <row r="34" spans="1:12" ht="14.5">
      <c r="A34" s="1">
        <v>25</v>
      </c>
      <c r="B34" s="2" t="s">
        <v>100</v>
      </c>
      <c r="C34" s="197">
        <v>12</v>
      </c>
      <c r="D34" s="197">
        <v>1</v>
      </c>
      <c r="E34" s="197">
        <f t="shared" si="0"/>
        <v>13</v>
      </c>
      <c r="F34" s="197">
        <v>41</v>
      </c>
      <c r="G34" s="197">
        <v>0</v>
      </c>
      <c r="H34" s="197">
        <f t="shared" si="1"/>
        <v>41</v>
      </c>
      <c r="I34" s="197">
        <v>11</v>
      </c>
      <c r="J34" s="197">
        <v>0</v>
      </c>
      <c r="K34" s="197">
        <f t="shared" si="2"/>
        <v>11</v>
      </c>
      <c r="L34" s="197">
        <f t="shared" si="3"/>
        <v>65</v>
      </c>
    </row>
    <row r="35" spans="1:12" ht="14.5">
      <c r="A35" s="3">
        <v>26</v>
      </c>
      <c r="B35" s="4" t="s">
        <v>71</v>
      </c>
      <c r="C35" s="198">
        <v>101</v>
      </c>
      <c r="D35" s="198">
        <v>3</v>
      </c>
      <c r="E35" s="198">
        <f t="shared" si="0"/>
        <v>104</v>
      </c>
      <c r="F35" s="198">
        <v>645</v>
      </c>
      <c r="G35" s="198">
        <v>0</v>
      </c>
      <c r="H35" s="198">
        <f t="shared" si="1"/>
        <v>645</v>
      </c>
      <c r="I35" s="198">
        <v>142</v>
      </c>
      <c r="J35" s="198">
        <v>1</v>
      </c>
      <c r="K35" s="198">
        <f t="shared" si="2"/>
        <v>143</v>
      </c>
      <c r="L35" s="198">
        <f t="shared" si="3"/>
        <v>892</v>
      </c>
    </row>
    <row r="36" spans="1:12" ht="14.5">
      <c r="A36" s="1">
        <v>27</v>
      </c>
      <c r="B36" s="2" t="s">
        <v>96</v>
      </c>
      <c r="C36" s="197">
        <v>7</v>
      </c>
      <c r="D36" s="197">
        <v>1</v>
      </c>
      <c r="E36" s="197">
        <f t="shared" si="0"/>
        <v>8</v>
      </c>
      <c r="F36" s="197">
        <v>57</v>
      </c>
      <c r="G36" s="197">
        <v>0</v>
      </c>
      <c r="H36" s="197">
        <f t="shared" si="1"/>
        <v>57</v>
      </c>
      <c r="I36" s="197">
        <v>7</v>
      </c>
      <c r="J36" s="197">
        <v>0</v>
      </c>
      <c r="K36" s="197">
        <f t="shared" si="2"/>
        <v>7</v>
      </c>
      <c r="L36" s="197">
        <f t="shared" si="3"/>
        <v>72</v>
      </c>
    </row>
    <row r="37" spans="1:12" ht="14.5">
      <c r="A37" s="3">
        <v>28</v>
      </c>
      <c r="B37" s="4" t="s">
        <v>92</v>
      </c>
      <c r="C37" s="198">
        <v>100</v>
      </c>
      <c r="D37" s="198">
        <v>19</v>
      </c>
      <c r="E37" s="198">
        <f t="shared" si="0"/>
        <v>119</v>
      </c>
      <c r="F37" s="198">
        <v>596</v>
      </c>
      <c r="G37" s="198">
        <v>0</v>
      </c>
      <c r="H37" s="198">
        <f t="shared" si="1"/>
        <v>596</v>
      </c>
      <c r="I37" s="198">
        <v>306</v>
      </c>
      <c r="J37" s="198">
        <v>1</v>
      </c>
      <c r="K37" s="198">
        <f t="shared" si="2"/>
        <v>307</v>
      </c>
      <c r="L37" s="198">
        <f t="shared" si="3"/>
        <v>1022</v>
      </c>
    </row>
    <row r="38" spans="1:12" ht="14.5">
      <c r="A38" s="1">
        <v>29</v>
      </c>
      <c r="B38" s="2" t="s">
        <v>94</v>
      </c>
      <c r="C38" s="197">
        <v>133</v>
      </c>
      <c r="D38" s="197">
        <v>4</v>
      </c>
      <c r="E38" s="197">
        <f t="shared" si="0"/>
        <v>137</v>
      </c>
      <c r="F38" s="197">
        <v>150</v>
      </c>
      <c r="G38" s="197">
        <v>0</v>
      </c>
      <c r="H38" s="197">
        <f t="shared" si="1"/>
        <v>150</v>
      </c>
      <c r="I38" s="197">
        <v>156</v>
      </c>
      <c r="J38" s="197">
        <v>0</v>
      </c>
      <c r="K38" s="197">
        <f t="shared" si="2"/>
        <v>156</v>
      </c>
      <c r="L38" s="197">
        <f t="shared" si="3"/>
        <v>443</v>
      </c>
    </row>
    <row r="39" spans="1:12" ht="14.5">
      <c r="A39" s="3">
        <v>30</v>
      </c>
      <c r="B39" s="4" t="s">
        <v>93</v>
      </c>
      <c r="C39" s="198">
        <v>23</v>
      </c>
      <c r="D39" s="198">
        <v>0</v>
      </c>
      <c r="E39" s="198">
        <f t="shared" si="0"/>
        <v>23</v>
      </c>
      <c r="F39" s="198">
        <v>133</v>
      </c>
      <c r="G39" s="198">
        <v>0</v>
      </c>
      <c r="H39" s="198">
        <f t="shared" si="1"/>
        <v>133</v>
      </c>
      <c r="I39" s="198">
        <v>39</v>
      </c>
      <c r="J39" s="198">
        <v>0</v>
      </c>
      <c r="K39" s="198">
        <f t="shared" si="2"/>
        <v>39</v>
      </c>
      <c r="L39" s="198">
        <f t="shared" si="3"/>
        <v>195</v>
      </c>
    </row>
    <row r="40" spans="1:12" ht="14.5">
      <c r="A40" s="1">
        <v>31</v>
      </c>
      <c r="B40" s="2" t="s">
        <v>95</v>
      </c>
      <c r="C40" s="197">
        <v>38</v>
      </c>
      <c r="D40" s="197">
        <v>6</v>
      </c>
      <c r="E40" s="197">
        <f t="shared" si="0"/>
        <v>44</v>
      </c>
      <c r="F40" s="197">
        <v>207</v>
      </c>
      <c r="G40" s="197">
        <v>0</v>
      </c>
      <c r="H40" s="197">
        <f t="shared" si="1"/>
        <v>207</v>
      </c>
      <c r="I40" s="197">
        <v>108</v>
      </c>
      <c r="J40" s="197">
        <v>3</v>
      </c>
      <c r="K40" s="197">
        <f t="shared" si="2"/>
        <v>111</v>
      </c>
      <c r="L40" s="197">
        <f t="shared" si="3"/>
        <v>362</v>
      </c>
    </row>
    <row r="41" spans="1:12" ht="14.5">
      <c r="A41" s="3">
        <v>32</v>
      </c>
      <c r="B41" s="4" t="s">
        <v>69</v>
      </c>
      <c r="C41" s="198">
        <v>77</v>
      </c>
      <c r="D41" s="198">
        <v>9</v>
      </c>
      <c r="E41" s="198">
        <f t="shared" si="0"/>
        <v>86</v>
      </c>
      <c r="F41" s="198">
        <v>450</v>
      </c>
      <c r="G41" s="198">
        <v>0</v>
      </c>
      <c r="H41" s="198">
        <f t="shared" si="1"/>
        <v>450</v>
      </c>
      <c r="I41" s="198">
        <v>71</v>
      </c>
      <c r="J41" s="198">
        <v>1</v>
      </c>
      <c r="K41" s="198">
        <f t="shared" si="2"/>
        <v>72</v>
      </c>
      <c r="L41" s="198">
        <f t="shared" si="3"/>
        <v>608</v>
      </c>
    </row>
    <row r="42" spans="1:12" ht="14.5">
      <c r="A42" s="1">
        <v>33</v>
      </c>
      <c r="B42" s="2" t="s">
        <v>70</v>
      </c>
      <c r="C42" s="197">
        <v>105</v>
      </c>
      <c r="D42" s="197">
        <v>1</v>
      </c>
      <c r="E42" s="197">
        <f t="shared" si="0"/>
        <v>106</v>
      </c>
      <c r="F42" s="197">
        <v>651</v>
      </c>
      <c r="G42" s="197">
        <v>0</v>
      </c>
      <c r="H42" s="197">
        <f t="shared" si="1"/>
        <v>651</v>
      </c>
      <c r="I42" s="197">
        <v>370</v>
      </c>
      <c r="J42" s="197">
        <v>0</v>
      </c>
      <c r="K42" s="197">
        <f t="shared" si="2"/>
        <v>370</v>
      </c>
      <c r="L42" s="197">
        <f t="shared" si="3"/>
        <v>1127</v>
      </c>
    </row>
    <row r="43" spans="1:12" ht="14.5">
      <c r="A43" s="3">
        <v>34</v>
      </c>
      <c r="B43" s="4" t="s">
        <v>68</v>
      </c>
      <c r="C43" s="198">
        <v>171</v>
      </c>
      <c r="D43" s="198">
        <v>13</v>
      </c>
      <c r="E43" s="198">
        <f t="shared" si="0"/>
        <v>184</v>
      </c>
      <c r="F43" s="198">
        <v>1204</v>
      </c>
      <c r="G43" s="198">
        <v>0</v>
      </c>
      <c r="H43" s="198">
        <f t="shared" si="1"/>
        <v>1204</v>
      </c>
      <c r="I43" s="198">
        <v>294</v>
      </c>
      <c r="J43" s="198">
        <v>3</v>
      </c>
      <c r="K43" s="198">
        <f t="shared" si="2"/>
        <v>297</v>
      </c>
      <c r="L43" s="198">
        <f t="shared" si="3"/>
        <v>1685</v>
      </c>
    </row>
    <row r="44" spans="1:12" ht="14.5">
      <c r="A44" s="1">
        <v>35</v>
      </c>
      <c r="B44" s="2" t="s">
        <v>194</v>
      </c>
      <c r="C44" s="197">
        <v>5970</v>
      </c>
      <c r="D44" s="197">
        <v>151</v>
      </c>
      <c r="E44" s="197">
        <f t="shared" si="0"/>
        <v>6121</v>
      </c>
      <c r="F44" s="197">
        <v>5442</v>
      </c>
      <c r="G44" s="197">
        <v>4</v>
      </c>
      <c r="H44" s="197">
        <f t="shared" si="1"/>
        <v>5446</v>
      </c>
      <c r="I44" s="197">
        <v>428</v>
      </c>
      <c r="J44" s="197">
        <v>4</v>
      </c>
      <c r="K44" s="197">
        <f t="shared" si="2"/>
        <v>432</v>
      </c>
      <c r="L44" s="197">
        <f t="shared" si="3"/>
        <v>11999</v>
      </c>
    </row>
    <row r="45" spans="1:12" ht="14.5">
      <c r="A45" s="245" t="s">
        <v>107</v>
      </c>
      <c r="B45" s="246"/>
      <c r="C45" s="172">
        <f>SUM(C10:C44)</f>
        <v>12036</v>
      </c>
      <c r="D45" s="172">
        <f t="shared" ref="D45:L45" si="4">SUM(D10:D44)</f>
        <v>453</v>
      </c>
      <c r="E45" s="172">
        <f t="shared" si="4"/>
        <v>12489</v>
      </c>
      <c r="F45" s="172">
        <f t="shared" si="4"/>
        <v>35071</v>
      </c>
      <c r="G45" s="172">
        <f t="shared" si="4"/>
        <v>11</v>
      </c>
      <c r="H45" s="172">
        <f t="shared" si="4"/>
        <v>35082</v>
      </c>
      <c r="I45" s="172">
        <f t="shared" si="4"/>
        <v>7770</v>
      </c>
      <c r="J45" s="172">
        <f t="shared" si="4"/>
        <v>54</v>
      </c>
      <c r="K45" s="172">
        <f t="shared" si="4"/>
        <v>7824</v>
      </c>
      <c r="L45" s="172">
        <f t="shared" si="4"/>
        <v>55395</v>
      </c>
    </row>
    <row r="46" spans="1:12">
      <c r="A46" s="211" t="s">
        <v>195</v>
      </c>
    </row>
  </sheetData>
  <mergeCells count="8">
    <mergeCell ref="A45:B45"/>
    <mergeCell ref="L7:L9"/>
    <mergeCell ref="C8:E8"/>
    <mergeCell ref="A7:A9"/>
    <mergeCell ref="B7:B9"/>
    <mergeCell ref="F8:H8"/>
    <mergeCell ref="I8:K8"/>
    <mergeCell ref="C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824E-11BE-4D92-B793-DB5EF5A613B0}">
  <sheetPr>
    <tabColor rgb="FFFFC000"/>
  </sheetPr>
  <dimension ref="A1:L27"/>
  <sheetViews>
    <sheetView showGridLines="0" topLeftCell="A6" zoomScale="75" workbookViewId="0">
      <selection activeCell="A20" sqref="A20"/>
    </sheetView>
  </sheetViews>
  <sheetFormatPr defaultColWidth="8.83203125" defaultRowHeight="14"/>
  <cols>
    <col min="1" max="1" width="7.1640625" customWidth="1"/>
    <col min="2" max="2" width="30.83203125" customWidth="1"/>
    <col min="3" max="4" width="10.4140625" style="6" customWidth="1"/>
    <col min="5" max="5" width="11.4140625" style="6" customWidth="1"/>
    <col min="6" max="6" width="10.4140625" customWidth="1"/>
    <col min="12" max="12" width="10.75" bestFit="1" customWidth="1"/>
  </cols>
  <sheetData>
    <row r="1" spans="1:12">
      <c r="A1" s="12" t="s">
        <v>196</v>
      </c>
      <c r="B1" s="7"/>
      <c r="C1" s="8"/>
      <c r="D1" s="8"/>
      <c r="E1" s="9"/>
      <c r="F1" s="10"/>
      <c r="G1" s="14"/>
      <c r="H1" s="14"/>
      <c r="I1" s="14"/>
      <c r="J1" s="14"/>
      <c r="K1" s="9" t="s">
        <v>50</v>
      </c>
      <c r="L1" s="69" t="s">
        <v>51</v>
      </c>
    </row>
    <row r="2" spans="1:12" ht="4.5" customHeight="1">
      <c r="A2" s="56"/>
      <c r="B2" s="57"/>
      <c r="C2" s="58"/>
      <c r="D2" s="58"/>
      <c r="E2" s="60"/>
      <c r="F2" s="59"/>
      <c r="G2" s="59"/>
      <c r="H2" s="59"/>
      <c r="I2" s="59"/>
      <c r="J2" s="59"/>
      <c r="K2" s="60"/>
      <c r="L2" s="59"/>
    </row>
    <row r="3" spans="1:12">
      <c r="A3" s="7"/>
      <c r="B3" s="7"/>
      <c r="C3" s="8"/>
      <c r="D3" s="8"/>
      <c r="E3" s="8"/>
      <c r="F3" s="8"/>
      <c r="G3" s="8"/>
      <c r="H3" s="8"/>
      <c r="I3" s="8"/>
      <c r="J3" s="8"/>
      <c r="K3" s="8"/>
      <c r="L3" s="8"/>
    </row>
    <row r="4" spans="1:12" ht="23">
      <c r="A4" s="11" t="s">
        <v>34</v>
      </c>
      <c r="B4" s="7"/>
      <c r="C4" s="8"/>
      <c r="D4" s="8"/>
      <c r="E4" s="8"/>
      <c r="F4" s="8"/>
      <c r="G4" s="8"/>
      <c r="H4" s="8"/>
      <c r="I4" s="8"/>
      <c r="J4" s="8"/>
      <c r="K4" s="8"/>
      <c r="L4" s="8"/>
    </row>
    <row r="5" spans="1:12" ht="17.5">
      <c r="A5" s="13"/>
      <c r="B5" s="7"/>
      <c r="C5" s="8"/>
      <c r="D5" s="8"/>
      <c r="E5" s="8"/>
      <c r="F5" s="8"/>
      <c r="G5" s="8"/>
      <c r="H5" s="8"/>
      <c r="I5" s="8"/>
      <c r="J5" s="8"/>
      <c r="K5" s="8"/>
      <c r="L5" s="8"/>
    </row>
    <row r="6" spans="1:12">
      <c r="A6" s="7" t="s">
        <v>110</v>
      </c>
      <c r="B6" s="7"/>
      <c r="C6" s="8"/>
      <c r="D6" s="8"/>
      <c r="E6" s="8"/>
      <c r="F6" s="8"/>
      <c r="G6" s="8"/>
      <c r="H6" s="8"/>
      <c r="I6" s="8"/>
      <c r="J6" s="8"/>
      <c r="K6" s="8"/>
      <c r="L6" s="8"/>
    </row>
    <row r="7" spans="1:12" ht="14.5">
      <c r="A7" s="247" t="s">
        <v>53</v>
      </c>
      <c r="B7" s="249" t="s">
        <v>197</v>
      </c>
      <c r="C7" s="244" t="s">
        <v>184</v>
      </c>
      <c r="D7" s="244"/>
      <c r="E7" s="244"/>
      <c r="F7" s="244"/>
      <c r="G7" s="244"/>
      <c r="H7" s="244"/>
      <c r="I7" s="244"/>
      <c r="J7" s="244"/>
      <c r="K7" s="244"/>
      <c r="L7" s="244" t="s">
        <v>185</v>
      </c>
    </row>
    <row r="8" spans="1:12" ht="14.5">
      <c r="A8" s="291"/>
      <c r="B8" s="292"/>
      <c r="C8" s="244" t="s">
        <v>186</v>
      </c>
      <c r="D8" s="244"/>
      <c r="E8" s="244"/>
      <c r="F8" s="244" t="s">
        <v>187</v>
      </c>
      <c r="G8" s="244"/>
      <c r="H8" s="244"/>
      <c r="I8" s="244" t="s">
        <v>188</v>
      </c>
      <c r="J8" s="244"/>
      <c r="K8" s="244"/>
      <c r="L8" s="244"/>
    </row>
    <row r="9" spans="1:12" ht="14.5">
      <c r="A9" s="248"/>
      <c r="B9" s="250"/>
      <c r="C9" s="15" t="s">
        <v>189</v>
      </c>
      <c r="D9" s="15" t="s">
        <v>190</v>
      </c>
      <c r="E9" s="15" t="s">
        <v>191</v>
      </c>
      <c r="F9" s="15" t="s">
        <v>189</v>
      </c>
      <c r="G9" s="15" t="s">
        <v>190</v>
      </c>
      <c r="H9" s="15" t="s">
        <v>191</v>
      </c>
      <c r="I9" s="15" t="s">
        <v>189</v>
      </c>
      <c r="J9" s="15" t="s">
        <v>190</v>
      </c>
      <c r="K9" s="15" t="s">
        <v>191</v>
      </c>
      <c r="L9" s="244"/>
    </row>
    <row r="10" spans="1:12" ht="14.5">
      <c r="A10" s="1">
        <v>1</v>
      </c>
      <c r="B10" s="1" t="s">
        <v>198</v>
      </c>
      <c r="C10" s="197">
        <v>852</v>
      </c>
      <c r="D10" s="197">
        <v>315</v>
      </c>
      <c r="E10" s="197">
        <f>SUM(C10:D10)</f>
        <v>1167</v>
      </c>
      <c r="F10" s="197">
        <v>8423</v>
      </c>
      <c r="G10" s="197">
        <v>2</v>
      </c>
      <c r="H10" s="197">
        <f>SUM(F10:G10)</f>
        <v>8425</v>
      </c>
      <c r="I10" s="197">
        <v>2615</v>
      </c>
      <c r="J10" s="197">
        <v>31</v>
      </c>
      <c r="K10" s="197">
        <f>SUM(I10:J10)</f>
        <v>2646</v>
      </c>
      <c r="L10" s="170">
        <f>SUM(E10,H10,K10)</f>
        <v>12238</v>
      </c>
    </row>
    <row r="11" spans="1:12" ht="14.5">
      <c r="A11" s="3">
        <v>2</v>
      </c>
      <c r="B11" s="3" t="s">
        <v>199</v>
      </c>
      <c r="C11" s="199">
        <v>8</v>
      </c>
      <c r="D11" s="199">
        <v>1</v>
      </c>
      <c r="E11" s="199">
        <f t="shared" ref="E11:E18" si="0">SUM(C11:D11)</f>
        <v>9</v>
      </c>
      <c r="F11" s="199">
        <v>58</v>
      </c>
      <c r="G11" s="199">
        <v>0</v>
      </c>
      <c r="H11" s="199">
        <f t="shared" ref="H11:H18" si="1">SUM(F11:G11)</f>
        <v>58</v>
      </c>
      <c r="I11" s="199">
        <v>19</v>
      </c>
      <c r="J11" s="199">
        <v>0</v>
      </c>
      <c r="K11" s="199">
        <f t="shared" ref="K11:K18" si="2">SUM(I11:J11)</f>
        <v>19</v>
      </c>
      <c r="L11" s="171">
        <f t="shared" ref="L11:L18" si="3">SUM(E11,H11,K11)</f>
        <v>86</v>
      </c>
    </row>
    <row r="12" spans="1:12" ht="14.5">
      <c r="A12" s="1">
        <v>3</v>
      </c>
      <c r="B12" s="1" t="s">
        <v>200</v>
      </c>
      <c r="C12" s="197">
        <v>49</v>
      </c>
      <c r="D12" s="197">
        <v>22</v>
      </c>
      <c r="E12" s="197">
        <f t="shared" si="0"/>
        <v>71</v>
      </c>
      <c r="F12" s="197">
        <v>156</v>
      </c>
      <c r="G12" s="197">
        <v>0</v>
      </c>
      <c r="H12" s="197">
        <f t="shared" si="1"/>
        <v>156</v>
      </c>
      <c r="I12" s="197">
        <v>171</v>
      </c>
      <c r="J12" s="197">
        <v>1</v>
      </c>
      <c r="K12" s="197">
        <f t="shared" si="2"/>
        <v>172</v>
      </c>
      <c r="L12" s="170">
        <f t="shared" si="3"/>
        <v>399</v>
      </c>
    </row>
    <row r="13" spans="1:12" ht="14.5">
      <c r="A13" s="3">
        <v>4</v>
      </c>
      <c r="B13" s="3" t="s">
        <v>201</v>
      </c>
      <c r="C13" s="199">
        <v>1</v>
      </c>
      <c r="D13" s="199">
        <v>2</v>
      </c>
      <c r="E13" s="199">
        <f t="shared" si="0"/>
        <v>3</v>
      </c>
      <c r="F13" s="199">
        <v>29</v>
      </c>
      <c r="G13" s="199">
        <v>0</v>
      </c>
      <c r="H13" s="199">
        <f t="shared" si="1"/>
        <v>29</v>
      </c>
      <c r="I13" s="199">
        <v>8</v>
      </c>
      <c r="J13" s="199">
        <v>2</v>
      </c>
      <c r="K13" s="199">
        <f t="shared" si="2"/>
        <v>10</v>
      </c>
      <c r="L13" s="171">
        <f t="shared" si="3"/>
        <v>42</v>
      </c>
    </row>
    <row r="14" spans="1:12" ht="14.5">
      <c r="A14" s="1">
        <v>5</v>
      </c>
      <c r="B14" s="1" t="s">
        <v>202</v>
      </c>
      <c r="C14" s="197">
        <v>364</v>
      </c>
      <c r="D14" s="197">
        <v>66</v>
      </c>
      <c r="E14" s="197">
        <f t="shared" si="0"/>
        <v>430</v>
      </c>
      <c r="F14" s="197">
        <v>3695</v>
      </c>
      <c r="G14" s="197">
        <v>2</v>
      </c>
      <c r="H14" s="197">
        <f t="shared" si="1"/>
        <v>3697</v>
      </c>
      <c r="I14" s="197">
        <v>1614</v>
      </c>
      <c r="J14" s="197">
        <v>3</v>
      </c>
      <c r="K14" s="197">
        <f t="shared" si="2"/>
        <v>1617</v>
      </c>
      <c r="L14" s="170">
        <f t="shared" si="3"/>
        <v>5744</v>
      </c>
    </row>
    <row r="15" spans="1:12" ht="14.5">
      <c r="A15" s="3">
        <v>6</v>
      </c>
      <c r="B15" s="3" t="s">
        <v>203</v>
      </c>
      <c r="C15" s="199">
        <v>987</v>
      </c>
      <c r="D15" s="199">
        <v>19</v>
      </c>
      <c r="E15" s="199">
        <f t="shared" si="0"/>
        <v>1006</v>
      </c>
      <c r="F15" s="199">
        <v>11353</v>
      </c>
      <c r="G15" s="199">
        <v>0</v>
      </c>
      <c r="H15" s="199">
        <f t="shared" si="1"/>
        <v>11353</v>
      </c>
      <c r="I15" s="199">
        <v>3284</v>
      </c>
      <c r="J15" s="199">
        <v>16</v>
      </c>
      <c r="K15" s="199">
        <f t="shared" si="2"/>
        <v>3300</v>
      </c>
      <c r="L15" s="171">
        <f t="shared" si="3"/>
        <v>15659</v>
      </c>
    </row>
    <row r="16" spans="1:12" ht="14.5">
      <c r="A16" s="1">
        <v>7</v>
      </c>
      <c r="B16" s="1" t="s">
        <v>204</v>
      </c>
      <c r="C16" s="197">
        <v>12</v>
      </c>
      <c r="D16" s="197">
        <v>7</v>
      </c>
      <c r="E16" s="197">
        <f t="shared" si="0"/>
        <v>19</v>
      </c>
      <c r="F16" s="197">
        <v>121</v>
      </c>
      <c r="G16" s="197">
        <v>0</v>
      </c>
      <c r="H16" s="197">
        <f t="shared" si="1"/>
        <v>121</v>
      </c>
      <c r="I16" s="197">
        <v>47</v>
      </c>
      <c r="J16" s="197">
        <v>1</v>
      </c>
      <c r="K16" s="197">
        <f t="shared" si="2"/>
        <v>48</v>
      </c>
      <c r="L16" s="170">
        <f t="shared" si="3"/>
        <v>188</v>
      </c>
    </row>
    <row r="17" spans="1:12" ht="14.5">
      <c r="A17" s="3">
        <v>8</v>
      </c>
      <c r="B17" s="3" t="s">
        <v>205</v>
      </c>
      <c r="C17" s="199">
        <v>1</v>
      </c>
      <c r="D17" s="199">
        <v>0</v>
      </c>
      <c r="E17" s="199">
        <f t="shared" si="0"/>
        <v>1</v>
      </c>
      <c r="F17" s="199">
        <v>56</v>
      </c>
      <c r="G17" s="199">
        <v>0</v>
      </c>
      <c r="H17" s="199">
        <f t="shared" si="1"/>
        <v>56</v>
      </c>
      <c r="I17" s="199">
        <v>12</v>
      </c>
      <c r="J17" s="199">
        <v>0</v>
      </c>
      <c r="K17" s="199">
        <f t="shared" si="2"/>
        <v>12</v>
      </c>
      <c r="L17" s="170">
        <f t="shared" si="3"/>
        <v>69</v>
      </c>
    </row>
    <row r="18" spans="1:12" ht="14.5">
      <c r="A18" s="1">
        <v>9</v>
      </c>
      <c r="B18" s="1" t="s">
        <v>194</v>
      </c>
      <c r="C18" s="197">
        <v>9762</v>
      </c>
      <c r="D18" s="197">
        <v>21</v>
      </c>
      <c r="E18" s="197">
        <f t="shared" si="0"/>
        <v>9783</v>
      </c>
      <c r="F18" s="197">
        <v>11180</v>
      </c>
      <c r="G18" s="197">
        <v>7</v>
      </c>
      <c r="H18" s="197">
        <f t="shared" si="1"/>
        <v>11187</v>
      </c>
      <c r="I18" s="197">
        <v>0</v>
      </c>
      <c r="J18" s="197">
        <v>0</v>
      </c>
      <c r="K18" s="197">
        <f t="shared" si="2"/>
        <v>0</v>
      </c>
      <c r="L18" s="170">
        <f t="shared" si="3"/>
        <v>20970</v>
      </c>
    </row>
    <row r="19" spans="1:12" ht="14.5">
      <c r="A19" s="245" t="s">
        <v>107</v>
      </c>
      <c r="B19" s="246"/>
      <c r="C19" s="172">
        <f>SUM(C10:C18)</f>
        <v>12036</v>
      </c>
      <c r="D19" s="172">
        <f t="shared" ref="D19:L19" si="4">SUM(D10:D18)</f>
        <v>453</v>
      </c>
      <c r="E19" s="172">
        <f t="shared" si="4"/>
        <v>12489</v>
      </c>
      <c r="F19" s="172">
        <f t="shared" si="4"/>
        <v>35071</v>
      </c>
      <c r="G19" s="172">
        <f t="shared" si="4"/>
        <v>11</v>
      </c>
      <c r="H19" s="172">
        <f t="shared" si="4"/>
        <v>35082</v>
      </c>
      <c r="I19" s="172">
        <f t="shared" si="4"/>
        <v>7770</v>
      </c>
      <c r="J19" s="172">
        <f t="shared" si="4"/>
        <v>54</v>
      </c>
      <c r="K19" s="172">
        <f t="shared" si="4"/>
        <v>7824</v>
      </c>
      <c r="L19" s="172">
        <f t="shared" si="4"/>
        <v>55395</v>
      </c>
    </row>
    <row r="20" spans="1:12">
      <c r="A20" s="211" t="s">
        <v>195</v>
      </c>
    </row>
    <row r="27" spans="1:12">
      <c r="K27" s="173"/>
    </row>
  </sheetData>
  <mergeCells count="8">
    <mergeCell ref="A19:B19"/>
    <mergeCell ref="C7:K7"/>
    <mergeCell ref="L7:L9"/>
    <mergeCell ref="C8:E8"/>
    <mergeCell ref="F8:H8"/>
    <mergeCell ref="I8:K8"/>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5C7A-62D6-4B72-897D-F348F66B5345}">
  <sheetPr>
    <tabColor rgb="FFFFC000"/>
  </sheetPr>
  <dimension ref="A1:K45"/>
  <sheetViews>
    <sheetView showGridLines="0" topLeftCell="A31" workbookViewId="0">
      <selection activeCell="A45" sqref="A45"/>
    </sheetView>
  </sheetViews>
  <sheetFormatPr defaultColWidth="8.83203125" defaultRowHeight="14"/>
  <cols>
    <col min="1" max="1" width="7.1640625" customWidth="1"/>
    <col min="2" max="2" width="29.1640625" customWidth="1"/>
    <col min="3" max="3" width="13" customWidth="1"/>
    <col min="4" max="4" width="12.4140625" style="6" customWidth="1"/>
    <col min="5" max="5" width="13.75" style="6" customWidth="1"/>
    <col min="6" max="6" width="12.4140625" style="6" customWidth="1"/>
    <col min="7" max="9" width="13.4140625" style="6" customWidth="1"/>
    <col min="10" max="10" width="16" style="6" customWidth="1"/>
    <col min="11" max="11" width="11.4140625" customWidth="1"/>
  </cols>
  <sheetData>
    <row r="1" spans="1:11">
      <c r="A1" s="12" t="s">
        <v>206</v>
      </c>
      <c r="B1" s="7"/>
      <c r="C1" s="7"/>
      <c r="D1" s="8"/>
      <c r="E1" s="8"/>
      <c r="F1" s="8"/>
      <c r="G1" s="8"/>
      <c r="H1" s="9"/>
      <c r="I1" s="9"/>
      <c r="J1" s="9" t="s">
        <v>50</v>
      </c>
      <c r="K1" s="69" t="s">
        <v>51</v>
      </c>
    </row>
    <row r="2" spans="1:11" ht="4.5" customHeight="1">
      <c r="A2" s="56"/>
      <c r="B2" s="57"/>
      <c r="C2" s="57"/>
      <c r="D2" s="58"/>
      <c r="E2" s="58"/>
      <c r="F2" s="58"/>
      <c r="G2" s="58"/>
      <c r="H2" s="60"/>
      <c r="I2" s="60"/>
      <c r="J2" s="60"/>
      <c r="K2" s="59"/>
    </row>
    <row r="3" spans="1:11">
      <c r="A3" s="7"/>
      <c r="B3" s="7"/>
      <c r="C3" s="7"/>
      <c r="D3" s="8"/>
      <c r="E3" s="8"/>
      <c r="F3" s="8"/>
      <c r="G3" s="8"/>
      <c r="H3" s="8"/>
      <c r="I3" s="8"/>
      <c r="J3" s="8"/>
      <c r="K3" s="8"/>
    </row>
    <row r="4" spans="1:11" ht="23">
      <c r="A4" s="11" t="s">
        <v>35</v>
      </c>
      <c r="B4" s="7"/>
      <c r="C4" s="7"/>
      <c r="D4" s="8"/>
      <c r="E4" s="8"/>
      <c r="F4" s="8"/>
      <c r="G4" s="8"/>
      <c r="H4" s="8"/>
      <c r="I4" s="8"/>
      <c r="J4" s="8"/>
      <c r="K4" s="8"/>
    </row>
    <row r="5" spans="1:11" ht="17.5">
      <c r="A5" s="13"/>
      <c r="B5" s="7"/>
      <c r="C5" s="7"/>
      <c r="D5" s="8"/>
      <c r="E5" s="8"/>
      <c r="F5" s="8"/>
      <c r="G5" s="8"/>
      <c r="H5" s="8"/>
      <c r="I5" s="8"/>
      <c r="J5" s="8"/>
      <c r="K5" s="8"/>
    </row>
    <row r="6" spans="1:11">
      <c r="A6" s="7" t="s">
        <v>110</v>
      </c>
      <c r="B6" s="7"/>
      <c r="C6" s="7"/>
      <c r="D6" s="8"/>
      <c r="E6" s="8"/>
      <c r="F6" s="8"/>
      <c r="G6" s="8"/>
      <c r="H6" s="8"/>
      <c r="I6" s="8"/>
      <c r="J6" s="8"/>
      <c r="K6" s="8"/>
    </row>
    <row r="7" spans="1:11" ht="14.5">
      <c r="A7" s="244" t="s">
        <v>53</v>
      </c>
      <c r="B7" s="244" t="s">
        <v>111</v>
      </c>
      <c r="C7" s="293" t="s">
        <v>207</v>
      </c>
      <c r="D7" s="294"/>
      <c r="E7" s="294"/>
      <c r="F7" s="294"/>
      <c r="G7" s="294"/>
      <c r="H7" s="294"/>
      <c r="I7" s="294"/>
      <c r="J7" s="295"/>
      <c r="K7" s="244" t="s">
        <v>185</v>
      </c>
    </row>
    <row r="8" spans="1:11" ht="29">
      <c r="A8" s="244"/>
      <c r="B8" s="244"/>
      <c r="C8" s="15" t="s">
        <v>198</v>
      </c>
      <c r="D8" s="15" t="s">
        <v>199</v>
      </c>
      <c r="E8" s="15" t="s">
        <v>200</v>
      </c>
      <c r="F8" s="16" t="s">
        <v>201</v>
      </c>
      <c r="G8" s="16" t="s">
        <v>202</v>
      </c>
      <c r="H8" s="15" t="s">
        <v>203</v>
      </c>
      <c r="I8" s="15" t="s">
        <v>204</v>
      </c>
      <c r="J8" s="16" t="s">
        <v>205</v>
      </c>
      <c r="K8" s="244"/>
    </row>
    <row r="9" spans="1:11" ht="14.5">
      <c r="A9" s="1">
        <v>1</v>
      </c>
      <c r="B9" s="2" t="s">
        <v>67</v>
      </c>
      <c r="C9" s="197">
        <v>28</v>
      </c>
      <c r="D9" s="197">
        <v>0</v>
      </c>
      <c r="E9" s="197">
        <v>3</v>
      </c>
      <c r="F9" s="197">
        <v>2</v>
      </c>
      <c r="G9" s="197">
        <v>17</v>
      </c>
      <c r="H9" s="197">
        <v>17</v>
      </c>
      <c r="I9" s="197">
        <v>0</v>
      </c>
      <c r="J9" s="197">
        <v>0</v>
      </c>
      <c r="K9" s="170">
        <f>SUM(C9:J9)</f>
        <v>67</v>
      </c>
    </row>
    <row r="10" spans="1:11" ht="14.5">
      <c r="A10" s="3">
        <v>2</v>
      </c>
      <c r="B10" s="4" t="s">
        <v>83</v>
      </c>
      <c r="C10" s="199">
        <v>42</v>
      </c>
      <c r="D10" s="199">
        <v>0</v>
      </c>
      <c r="E10" s="199">
        <v>1</v>
      </c>
      <c r="F10" s="199">
        <v>1</v>
      </c>
      <c r="G10" s="199">
        <v>9</v>
      </c>
      <c r="H10" s="199">
        <v>59</v>
      </c>
      <c r="I10" s="199">
        <v>0</v>
      </c>
      <c r="J10" s="199">
        <v>0</v>
      </c>
      <c r="K10" s="171">
        <f t="shared" ref="K10:K43" si="0">SUM(C10:J10)</f>
        <v>112</v>
      </c>
    </row>
    <row r="11" spans="1:11" ht="14.5">
      <c r="A11" s="1">
        <v>3</v>
      </c>
      <c r="B11" s="2" t="s">
        <v>77</v>
      </c>
      <c r="C11" s="197">
        <v>148</v>
      </c>
      <c r="D11" s="197">
        <v>1</v>
      </c>
      <c r="E11" s="197">
        <v>10</v>
      </c>
      <c r="F11" s="197">
        <v>0</v>
      </c>
      <c r="G11" s="197">
        <v>96</v>
      </c>
      <c r="H11" s="197">
        <v>214</v>
      </c>
      <c r="I11" s="197">
        <v>2</v>
      </c>
      <c r="J11" s="197">
        <v>0</v>
      </c>
      <c r="K11" s="170">
        <f t="shared" si="0"/>
        <v>471</v>
      </c>
    </row>
    <row r="12" spans="1:11" ht="14.5">
      <c r="A12" s="3">
        <v>4</v>
      </c>
      <c r="B12" s="4" t="s">
        <v>74</v>
      </c>
      <c r="C12" s="199">
        <v>50</v>
      </c>
      <c r="D12" s="199">
        <v>0</v>
      </c>
      <c r="E12" s="199">
        <v>2</v>
      </c>
      <c r="F12" s="199">
        <v>0</v>
      </c>
      <c r="G12" s="199">
        <v>26</v>
      </c>
      <c r="H12" s="199">
        <v>42</v>
      </c>
      <c r="I12" s="199">
        <v>3</v>
      </c>
      <c r="J12" s="199">
        <v>0</v>
      </c>
      <c r="K12" s="171">
        <f t="shared" si="0"/>
        <v>123</v>
      </c>
    </row>
    <row r="13" spans="1:11" ht="14.5">
      <c r="A13" s="1">
        <v>5</v>
      </c>
      <c r="B13" s="2" t="s">
        <v>192</v>
      </c>
      <c r="C13" s="197">
        <v>61</v>
      </c>
      <c r="D13" s="197">
        <v>0</v>
      </c>
      <c r="E13" s="197">
        <v>2</v>
      </c>
      <c r="F13" s="197">
        <v>0</v>
      </c>
      <c r="G13" s="197">
        <v>54</v>
      </c>
      <c r="H13" s="197">
        <v>81</v>
      </c>
      <c r="I13" s="197">
        <v>1</v>
      </c>
      <c r="J13" s="197">
        <v>0</v>
      </c>
      <c r="K13" s="170">
        <f t="shared" si="0"/>
        <v>199</v>
      </c>
    </row>
    <row r="14" spans="1:11" ht="14.5">
      <c r="A14" s="3">
        <v>6</v>
      </c>
      <c r="B14" s="4" t="s">
        <v>193</v>
      </c>
      <c r="C14" s="199">
        <v>313</v>
      </c>
      <c r="D14" s="199">
        <v>4</v>
      </c>
      <c r="E14" s="199">
        <v>27</v>
      </c>
      <c r="F14" s="199">
        <v>1</v>
      </c>
      <c r="G14" s="199">
        <v>146</v>
      </c>
      <c r="H14" s="199">
        <v>463</v>
      </c>
      <c r="I14" s="199">
        <v>3</v>
      </c>
      <c r="J14" s="199">
        <v>5</v>
      </c>
      <c r="K14" s="171">
        <f t="shared" si="0"/>
        <v>962</v>
      </c>
    </row>
    <row r="15" spans="1:11" ht="14.5">
      <c r="A15" s="1">
        <v>7</v>
      </c>
      <c r="B15" s="2" t="s">
        <v>91</v>
      </c>
      <c r="C15" s="197">
        <v>4</v>
      </c>
      <c r="D15" s="197">
        <v>0</v>
      </c>
      <c r="E15" s="197">
        <v>0</v>
      </c>
      <c r="F15" s="197">
        <v>0</v>
      </c>
      <c r="G15" s="197">
        <v>2</v>
      </c>
      <c r="H15" s="197">
        <v>17</v>
      </c>
      <c r="I15" s="197">
        <v>0</v>
      </c>
      <c r="J15" s="197">
        <v>0</v>
      </c>
      <c r="K15" s="170">
        <f t="shared" si="0"/>
        <v>23</v>
      </c>
    </row>
    <row r="16" spans="1:11" ht="14.5">
      <c r="A16" s="3">
        <v>8</v>
      </c>
      <c r="B16" s="4" t="s">
        <v>73</v>
      </c>
      <c r="C16" s="199">
        <v>11</v>
      </c>
      <c r="D16" s="199">
        <v>0</v>
      </c>
      <c r="E16" s="199">
        <v>1</v>
      </c>
      <c r="F16" s="199">
        <v>0</v>
      </c>
      <c r="G16" s="199">
        <v>2</v>
      </c>
      <c r="H16" s="199">
        <v>12</v>
      </c>
      <c r="I16" s="199">
        <v>1</v>
      </c>
      <c r="J16" s="199">
        <v>0</v>
      </c>
      <c r="K16" s="171">
        <f t="shared" si="0"/>
        <v>27</v>
      </c>
    </row>
    <row r="17" spans="1:11" ht="14.5">
      <c r="A17" s="1">
        <v>9</v>
      </c>
      <c r="B17" s="2" t="s">
        <v>78</v>
      </c>
      <c r="C17" s="197">
        <v>482</v>
      </c>
      <c r="D17" s="197">
        <v>5</v>
      </c>
      <c r="E17" s="197">
        <v>28</v>
      </c>
      <c r="F17" s="197">
        <v>3</v>
      </c>
      <c r="G17" s="197">
        <v>285</v>
      </c>
      <c r="H17" s="197">
        <v>604</v>
      </c>
      <c r="I17" s="197">
        <v>13</v>
      </c>
      <c r="J17" s="197">
        <v>1</v>
      </c>
      <c r="K17" s="170">
        <f t="shared" si="0"/>
        <v>1421</v>
      </c>
    </row>
    <row r="18" spans="1:11" ht="14.5">
      <c r="A18" s="3">
        <v>10</v>
      </c>
      <c r="B18" s="4" t="s">
        <v>79</v>
      </c>
      <c r="C18" s="199">
        <v>244</v>
      </c>
      <c r="D18" s="199">
        <v>2</v>
      </c>
      <c r="E18" s="199">
        <v>17</v>
      </c>
      <c r="F18" s="199">
        <v>0</v>
      </c>
      <c r="G18" s="199">
        <v>147</v>
      </c>
      <c r="H18" s="199">
        <v>325</v>
      </c>
      <c r="I18" s="199">
        <v>4</v>
      </c>
      <c r="J18" s="199">
        <v>2</v>
      </c>
      <c r="K18" s="171">
        <f t="shared" si="0"/>
        <v>741</v>
      </c>
    </row>
    <row r="19" spans="1:11" ht="14.5">
      <c r="A19" s="1">
        <v>11</v>
      </c>
      <c r="B19" s="2" t="s">
        <v>80</v>
      </c>
      <c r="C19" s="197">
        <v>371</v>
      </c>
      <c r="D19" s="197">
        <v>1</v>
      </c>
      <c r="E19" s="197">
        <v>7</v>
      </c>
      <c r="F19" s="197">
        <v>0</v>
      </c>
      <c r="G19" s="197">
        <v>228</v>
      </c>
      <c r="H19" s="197">
        <v>496</v>
      </c>
      <c r="I19" s="197">
        <v>4</v>
      </c>
      <c r="J19" s="197">
        <v>1</v>
      </c>
      <c r="K19" s="170">
        <f t="shared" si="0"/>
        <v>1108</v>
      </c>
    </row>
    <row r="20" spans="1:11" ht="14.5">
      <c r="A20" s="3">
        <v>12</v>
      </c>
      <c r="B20" s="4" t="s">
        <v>86</v>
      </c>
      <c r="C20" s="199">
        <v>11</v>
      </c>
      <c r="D20" s="199">
        <v>0</v>
      </c>
      <c r="E20" s="199">
        <v>1</v>
      </c>
      <c r="F20" s="199">
        <v>0</v>
      </c>
      <c r="G20" s="199">
        <v>5</v>
      </c>
      <c r="H20" s="199">
        <v>16</v>
      </c>
      <c r="I20" s="199">
        <v>0</v>
      </c>
      <c r="J20" s="199">
        <v>0</v>
      </c>
      <c r="K20" s="171">
        <f t="shared" si="0"/>
        <v>33</v>
      </c>
    </row>
    <row r="21" spans="1:11" ht="14.5">
      <c r="A21" s="1">
        <v>13</v>
      </c>
      <c r="B21" s="2" t="s">
        <v>87</v>
      </c>
      <c r="C21" s="197">
        <v>32</v>
      </c>
      <c r="D21" s="197">
        <v>0</v>
      </c>
      <c r="E21" s="197">
        <v>1</v>
      </c>
      <c r="F21" s="197">
        <v>0</v>
      </c>
      <c r="G21" s="197">
        <v>29</v>
      </c>
      <c r="H21" s="197">
        <v>33</v>
      </c>
      <c r="I21" s="197">
        <v>0</v>
      </c>
      <c r="J21" s="197">
        <v>0</v>
      </c>
      <c r="K21" s="170">
        <f t="shared" si="0"/>
        <v>95</v>
      </c>
    </row>
    <row r="22" spans="1:11" ht="14.5">
      <c r="A22" s="3">
        <v>14</v>
      </c>
      <c r="B22" s="4" t="s">
        <v>88</v>
      </c>
      <c r="C22" s="199">
        <v>4</v>
      </c>
      <c r="D22" s="199">
        <v>2</v>
      </c>
      <c r="E22" s="199">
        <v>0</v>
      </c>
      <c r="F22" s="199">
        <v>0</v>
      </c>
      <c r="G22" s="199">
        <v>3</v>
      </c>
      <c r="H22" s="199">
        <v>9</v>
      </c>
      <c r="I22" s="199">
        <v>1</v>
      </c>
      <c r="J22" s="199">
        <v>0</v>
      </c>
      <c r="K22" s="171">
        <f t="shared" si="0"/>
        <v>19</v>
      </c>
    </row>
    <row r="23" spans="1:11" ht="14.5">
      <c r="A23" s="1">
        <v>15</v>
      </c>
      <c r="B23" s="2" t="s">
        <v>89</v>
      </c>
      <c r="C23" s="197">
        <v>13</v>
      </c>
      <c r="D23" s="197">
        <v>0</v>
      </c>
      <c r="E23" s="197">
        <v>5</v>
      </c>
      <c r="F23" s="197">
        <v>0</v>
      </c>
      <c r="G23" s="197">
        <v>17</v>
      </c>
      <c r="H23" s="197">
        <v>31</v>
      </c>
      <c r="I23" s="197">
        <v>0</v>
      </c>
      <c r="J23" s="197">
        <v>1</v>
      </c>
      <c r="K23" s="170">
        <f t="shared" si="0"/>
        <v>67</v>
      </c>
    </row>
    <row r="24" spans="1:11" ht="14.5">
      <c r="A24" s="3">
        <v>16</v>
      </c>
      <c r="B24" s="4" t="s">
        <v>90</v>
      </c>
      <c r="C24" s="199">
        <v>1</v>
      </c>
      <c r="D24" s="199">
        <v>0</v>
      </c>
      <c r="E24" s="199">
        <v>0</v>
      </c>
      <c r="F24" s="199">
        <v>0</v>
      </c>
      <c r="G24" s="199">
        <v>2</v>
      </c>
      <c r="H24" s="199">
        <v>5</v>
      </c>
      <c r="I24" s="199">
        <v>0</v>
      </c>
      <c r="J24" s="199">
        <v>0</v>
      </c>
      <c r="K24" s="171">
        <f t="shared" si="0"/>
        <v>8</v>
      </c>
    </row>
    <row r="25" spans="1:11" ht="14.5">
      <c r="A25" s="1">
        <v>17</v>
      </c>
      <c r="B25" s="2" t="s">
        <v>75</v>
      </c>
      <c r="C25" s="197">
        <v>3</v>
      </c>
      <c r="D25" s="197">
        <v>0</v>
      </c>
      <c r="E25" s="197">
        <v>0</v>
      </c>
      <c r="F25" s="197">
        <v>0</v>
      </c>
      <c r="G25" s="197">
        <v>9</v>
      </c>
      <c r="H25" s="197">
        <v>7</v>
      </c>
      <c r="I25" s="197">
        <v>0</v>
      </c>
      <c r="J25" s="197">
        <v>0</v>
      </c>
      <c r="K25" s="170">
        <f t="shared" si="0"/>
        <v>19</v>
      </c>
    </row>
    <row r="26" spans="1:11" ht="14.5">
      <c r="A26" s="3">
        <v>18</v>
      </c>
      <c r="B26" s="4" t="s">
        <v>72</v>
      </c>
      <c r="C26" s="199">
        <v>42</v>
      </c>
      <c r="D26" s="199">
        <v>0</v>
      </c>
      <c r="E26" s="199">
        <v>2</v>
      </c>
      <c r="F26" s="199">
        <v>0</v>
      </c>
      <c r="G26" s="199">
        <v>29</v>
      </c>
      <c r="H26" s="199">
        <v>28</v>
      </c>
      <c r="I26" s="199">
        <v>1</v>
      </c>
      <c r="J26" s="199">
        <v>0</v>
      </c>
      <c r="K26" s="171">
        <f t="shared" si="0"/>
        <v>102</v>
      </c>
    </row>
    <row r="27" spans="1:11" ht="14.5">
      <c r="A27" s="1">
        <v>19</v>
      </c>
      <c r="B27" s="2" t="s">
        <v>76</v>
      </c>
      <c r="C27" s="197">
        <v>45</v>
      </c>
      <c r="D27" s="197">
        <v>0</v>
      </c>
      <c r="E27" s="197">
        <v>3</v>
      </c>
      <c r="F27" s="197">
        <v>0</v>
      </c>
      <c r="G27" s="197">
        <v>10</v>
      </c>
      <c r="H27" s="197">
        <v>32</v>
      </c>
      <c r="I27" s="197">
        <v>0</v>
      </c>
      <c r="J27" s="197">
        <v>0</v>
      </c>
      <c r="K27" s="170">
        <f t="shared" si="0"/>
        <v>90</v>
      </c>
    </row>
    <row r="28" spans="1:11" ht="14.5">
      <c r="A28" s="3">
        <v>20</v>
      </c>
      <c r="B28" s="4" t="s">
        <v>97</v>
      </c>
      <c r="C28" s="199">
        <v>7</v>
      </c>
      <c r="D28" s="199">
        <v>0</v>
      </c>
      <c r="E28" s="199">
        <v>0</v>
      </c>
      <c r="F28" s="199">
        <v>0</v>
      </c>
      <c r="G28" s="199">
        <v>7</v>
      </c>
      <c r="H28" s="199">
        <v>5</v>
      </c>
      <c r="I28" s="199">
        <v>0</v>
      </c>
      <c r="J28" s="199">
        <v>0</v>
      </c>
      <c r="K28" s="171">
        <f t="shared" si="0"/>
        <v>19</v>
      </c>
    </row>
    <row r="29" spans="1:11" ht="14.5">
      <c r="A29" s="1">
        <v>21</v>
      </c>
      <c r="B29" s="2" t="s">
        <v>98</v>
      </c>
      <c r="C29" s="197">
        <v>4</v>
      </c>
      <c r="D29" s="197">
        <v>0</v>
      </c>
      <c r="E29" s="197">
        <v>0</v>
      </c>
      <c r="F29" s="197">
        <v>0</v>
      </c>
      <c r="G29" s="197">
        <v>3</v>
      </c>
      <c r="H29" s="197">
        <v>4</v>
      </c>
      <c r="I29" s="197">
        <v>0</v>
      </c>
      <c r="J29" s="197">
        <v>0</v>
      </c>
      <c r="K29" s="170">
        <f t="shared" si="0"/>
        <v>11</v>
      </c>
    </row>
    <row r="30" spans="1:11" ht="14.5">
      <c r="A30" s="3">
        <v>22</v>
      </c>
      <c r="B30" s="4" t="s">
        <v>84</v>
      </c>
      <c r="C30" s="199">
        <v>39</v>
      </c>
      <c r="D30" s="199">
        <v>0</v>
      </c>
      <c r="E30" s="199">
        <v>0</v>
      </c>
      <c r="F30" s="199">
        <v>0</v>
      </c>
      <c r="G30" s="199">
        <v>29</v>
      </c>
      <c r="H30" s="199">
        <v>61</v>
      </c>
      <c r="I30" s="199">
        <v>0</v>
      </c>
      <c r="J30" s="199">
        <v>0</v>
      </c>
      <c r="K30" s="171">
        <f t="shared" si="0"/>
        <v>129</v>
      </c>
    </row>
    <row r="31" spans="1:11" ht="14.5">
      <c r="A31" s="1">
        <v>23</v>
      </c>
      <c r="B31" s="2" t="s">
        <v>85</v>
      </c>
      <c r="C31" s="197">
        <v>10</v>
      </c>
      <c r="D31" s="197">
        <v>0</v>
      </c>
      <c r="E31" s="197">
        <v>0</v>
      </c>
      <c r="F31" s="197">
        <v>0</v>
      </c>
      <c r="G31" s="197">
        <v>6</v>
      </c>
      <c r="H31" s="197">
        <v>7</v>
      </c>
      <c r="I31" s="197">
        <v>0</v>
      </c>
      <c r="J31" s="197">
        <v>0</v>
      </c>
      <c r="K31" s="170">
        <f t="shared" si="0"/>
        <v>23</v>
      </c>
    </row>
    <row r="32" spans="1:11" ht="14.5">
      <c r="A32" s="3">
        <v>24</v>
      </c>
      <c r="B32" s="4" t="s">
        <v>99</v>
      </c>
      <c r="C32" s="199">
        <v>4</v>
      </c>
      <c r="D32" s="199">
        <v>0</v>
      </c>
      <c r="E32" s="199">
        <v>1</v>
      </c>
      <c r="F32" s="199">
        <v>0</v>
      </c>
      <c r="G32" s="199">
        <v>1</v>
      </c>
      <c r="H32" s="199">
        <v>4</v>
      </c>
      <c r="I32" s="199">
        <v>0</v>
      </c>
      <c r="J32" s="199">
        <v>0</v>
      </c>
      <c r="K32" s="171">
        <f t="shared" si="0"/>
        <v>10</v>
      </c>
    </row>
    <row r="33" spans="1:11" ht="14.5">
      <c r="A33" s="1">
        <v>25</v>
      </c>
      <c r="B33" s="2" t="s">
        <v>100</v>
      </c>
      <c r="C33" s="197">
        <v>8</v>
      </c>
      <c r="D33" s="197">
        <v>0</v>
      </c>
      <c r="E33" s="197">
        <v>0</v>
      </c>
      <c r="F33" s="197">
        <v>0</v>
      </c>
      <c r="G33" s="197">
        <v>2</v>
      </c>
      <c r="H33" s="197">
        <v>1</v>
      </c>
      <c r="I33" s="197">
        <v>0</v>
      </c>
      <c r="J33" s="197">
        <v>0</v>
      </c>
      <c r="K33" s="170">
        <f t="shared" si="0"/>
        <v>11</v>
      </c>
    </row>
    <row r="34" spans="1:11" ht="14.5">
      <c r="A34" s="3">
        <v>26</v>
      </c>
      <c r="B34" s="4" t="s">
        <v>71</v>
      </c>
      <c r="C34" s="199">
        <v>44</v>
      </c>
      <c r="D34" s="199">
        <v>0</v>
      </c>
      <c r="E34" s="199">
        <v>6</v>
      </c>
      <c r="F34" s="199">
        <v>0</v>
      </c>
      <c r="G34" s="199">
        <v>28</v>
      </c>
      <c r="H34" s="199">
        <v>65</v>
      </c>
      <c r="I34" s="199">
        <v>0</v>
      </c>
      <c r="J34" s="199">
        <v>0</v>
      </c>
      <c r="K34" s="171">
        <f t="shared" si="0"/>
        <v>143</v>
      </c>
    </row>
    <row r="35" spans="1:11" ht="14.5">
      <c r="A35" s="1">
        <v>27</v>
      </c>
      <c r="B35" s="2" t="s">
        <v>96</v>
      </c>
      <c r="C35" s="197">
        <v>4</v>
      </c>
      <c r="D35" s="197">
        <v>0</v>
      </c>
      <c r="E35" s="197">
        <v>0</v>
      </c>
      <c r="F35" s="197">
        <v>0</v>
      </c>
      <c r="G35" s="197">
        <v>1</v>
      </c>
      <c r="H35" s="197">
        <v>2</v>
      </c>
      <c r="I35" s="197">
        <v>0</v>
      </c>
      <c r="J35" s="197">
        <v>0</v>
      </c>
      <c r="K35" s="170">
        <f t="shared" si="0"/>
        <v>7</v>
      </c>
    </row>
    <row r="36" spans="1:11" ht="14.5">
      <c r="A36" s="3">
        <v>28</v>
      </c>
      <c r="B36" s="4" t="s">
        <v>92</v>
      </c>
      <c r="C36" s="199">
        <v>83</v>
      </c>
      <c r="D36" s="199">
        <v>2</v>
      </c>
      <c r="E36" s="199">
        <v>4</v>
      </c>
      <c r="F36" s="199">
        <v>0</v>
      </c>
      <c r="G36" s="199">
        <v>60</v>
      </c>
      <c r="H36" s="199">
        <v>156</v>
      </c>
      <c r="I36" s="199">
        <v>2</v>
      </c>
      <c r="J36" s="199">
        <v>0</v>
      </c>
      <c r="K36" s="171">
        <f t="shared" si="0"/>
        <v>307</v>
      </c>
    </row>
    <row r="37" spans="1:11" ht="14.5">
      <c r="A37" s="1">
        <v>29</v>
      </c>
      <c r="B37" s="2" t="s">
        <v>94</v>
      </c>
      <c r="C37" s="197">
        <v>54</v>
      </c>
      <c r="D37" s="197">
        <v>0</v>
      </c>
      <c r="E37" s="197">
        <v>1</v>
      </c>
      <c r="F37" s="197">
        <v>0</v>
      </c>
      <c r="G37" s="197">
        <v>63</v>
      </c>
      <c r="H37" s="197">
        <v>37</v>
      </c>
      <c r="I37" s="197">
        <v>1</v>
      </c>
      <c r="J37" s="197">
        <v>0</v>
      </c>
      <c r="K37" s="170">
        <f t="shared" si="0"/>
        <v>156</v>
      </c>
    </row>
    <row r="38" spans="1:11" ht="14.5">
      <c r="A38" s="3">
        <v>30</v>
      </c>
      <c r="B38" s="4" t="s">
        <v>93</v>
      </c>
      <c r="C38" s="199">
        <v>15</v>
      </c>
      <c r="D38" s="199">
        <v>2</v>
      </c>
      <c r="E38" s="199">
        <v>2</v>
      </c>
      <c r="F38" s="199">
        <v>0</v>
      </c>
      <c r="G38" s="199">
        <v>11</v>
      </c>
      <c r="H38" s="199">
        <v>8</v>
      </c>
      <c r="I38" s="199">
        <v>1</v>
      </c>
      <c r="J38" s="199">
        <v>0</v>
      </c>
      <c r="K38" s="171">
        <f t="shared" si="0"/>
        <v>39</v>
      </c>
    </row>
    <row r="39" spans="1:11" ht="14.5">
      <c r="A39" s="1">
        <v>31</v>
      </c>
      <c r="B39" s="2" t="s">
        <v>95</v>
      </c>
      <c r="C39" s="197">
        <v>55</v>
      </c>
      <c r="D39" s="197">
        <v>0</v>
      </c>
      <c r="E39" s="197">
        <v>3</v>
      </c>
      <c r="F39" s="197">
        <v>0</v>
      </c>
      <c r="G39" s="197">
        <v>17</v>
      </c>
      <c r="H39" s="197">
        <v>35</v>
      </c>
      <c r="I39" s="197">
        <v>1</v>
      </c>
      <c r="J39" s="197">
        <v>0</v>
      </c>
      <c r="K39" s="170">
        <f t="shared" si="0"/>
        <v>111</v>
      </c>
    </row>
    <row r="40" spans="1:11" ht="14.5">
      <c r="A40" s="3">
        <v>32</v>
      </c>
      <c r="B40" s="4" t="s">
        <v>69</v>
      </c>
      <c r="C40" s="199">
        <v>29</v>
      </c>
      <c r="D40" s="199">
        <v>0</v>
      </c>
      <c r="E40" s="199">
        <v>2</v>
      </c>
      <c r="F40" s="199">
        <v>1</v>
      </c>
      <c r="G40" s="199">
        <v>15</v>
      </c>
      <c r="H40" s="199">
        <v>24</v>
      </c>
      <c r="I40" s="199">
        <v>1</v>
      </c>
      <c r="J40" s="199">
        <v>0</v>
      </c>
      <c r="K40" s="171">
        <f t="shared" si="0"/>
        <v>72</v>
      </c>
    </row>
    <row r="41" spans="1:11" ht="14.5">
      <c r="A41" s="1">
        <v>33</v>
      </c>
      <c r="B41" s="2" t="s">
        <v>70</v>
      </c>
      <c r="C41" s="197">
        <v>102</v>
      </c>
      <c r="D41" s="197">
        <v>0</v>
      </c>
      <c r="E41" s="197">
        <v>5</v>
      </c>
      <c r="F41" s="197">
        <v>0</v>
      </c>
      <c r="G41" s="197">
        <v>120</v>
      </c>
      <c r="H41" s="197">
        <v>137</v>
      </c>
      <c r="I41" s="197">
        <v>4</v>
      </c>
      <c r="J41" s="197">
        <v>2</v>
      </c>
      <c r="K41" s="170">
        <f t="shared" si="0"/>
        <v>370</v>
      </c>
    </row>
    <row r="42" spans="1:11" ht="14.5">
      <c r="A42" s="3">
        <v>34</v>
      </c>
      <c r="B42" s="4" t="s">
        <v>68</v>
      </c>
      <c r="C42" s="199">
        <v>149</v>
      </c>
      <c r="D42" s="199">
        <v>0</v>
      </c>
      <c r="E42" s="199">
        <v>27</v>
      </c>
      <c r="F42" s="199">
        <v>2</v>
      </c>
      <c r="G42" s="199">
        <v>52</v>
      </c>
      <c r="H42" s="199">
        <v>65</v>
      </c>
      <c r="I42" s="199">
        <v>2</v>
      </c>
      <c r="J42" s="199">
        <v>0</v>
      </c>
      <c r="K42" s="171">
        <f t="shared" si="0"/>
        <v>297</v>
      </c>
    </row>
    <row r="43" spans="1:11" ht="14.5">
      <c r="A43" s="1">
        <v>35</v>
      </c>
      <c r="B43" s="2" t="s">
        <v>194</v>
      </c>
      <c r="C43" s="197">
        <v>134</v>
      </c>
      <c r="D43" s="197">
        <v>0</v>
      </c>
      <c r="E43" s="197">
        <v>11</v>
      </c>
      <c r="F43" s="197">
        <v>0</v>
      </c>
      <c r="G43" s="197">
        <v>86</v>
      </c>
      <c r="H43" s="197">
        <v>198</v>
      </c>
      <c r="I43" s="197">
        <v>3</v>
      </c>
      <c r="J43" s="197">
        <v>0</v>
      </c>
      <c r="K43" s="170">
        <f t="shared" si="0"/>
        <v>432</v>
      </c>
    </row>
    <row r="44" spans="1:11" ht="14.5">
      <c r="A44" s="245" t="s">
        <v>107</v>
      </c>
      <c r="B44" s="246"/>
      <c r="C44" s="172">
        <f>SUM(C9:C43)</f>
        <v>2646</v>
      </c>
      <c r="D44" s="172">
        <f t="shared" ref="D44:J44" si="1">SUM(D9:D43)</f>
        <v>19</v>
      </c>
      <c r="E44" s="172">
        <f t="shared" si="1"/>
        <v>172</v>
      </c>
      <c r="F44" s="172">
        <f t="shared" si="1"/>
        <v>10</v>
      </c>
      <c r="G44" s="172">
        <f t="shared" si="1"/>
        <v>1617</v>
      </c>
      <c r="H44" s="172">
        <f t="shared" si="1"/>
        <v>3300</v>
      </c>
      <c r="I44" s="172">
        <f t="shared" si="1"/>
        <v>48</v>
      </c>
      <c r="J44" s="172">
        <f t="shared" si="1"/>
        <v>12</v>
      </c>
      <c r="K44" s="172">
        <f>SUM(K9:K43)</f>
        <v>7824</v>
      </c>
    </row>
    <row r="45" spans="1:11">
      <c r="A45" s="211" t="s">
        <v>195</v>
      </c>
    </row>
  </sheetData>
  <mergeCells count="5">
    <mergeCell ref="A7:A8"/>
    <mergeCell ref="B7:B8"/>
    <mergeCell ref="K7:K8"/>
    <mergeCell ref="A44:B44"/>
    <mergeCell ref="C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FEE6-40BB-487D-B806-B92442C6EEB5}">
  <sheetPr>
    <tabColor rgb="FFFFC000"/>
  </sheetPr>
  <dimension ref="A1:AG47"/>
  <sheetViews>
    <sheetView showGridLines="0" zoomScale="84" workbookViewId="0">
      <pane xSplit="2" topLeftCell="C1" activePane="topRight" state="frozen"/>
      <selection pane="topRight"/>
    </sheetView>
  </sheetViews>
  <sheetFormatPr defaultColWidth="8.83203125" defaultRowHeight="14"/>
  <cols>
    <col min="1" max="1" width="7.1640625" customWidth="1"/>
    <col min="2" max="2" width="29.1640625" customWidth="1"/>
    <col min="3" max="3" width="14.4140625" bestFit="1" customWidth="1"/>
    <col min="4" max="4" width="11.4140625" bestFit="1" customWidth="1"/>
    <col min="5" max="5" width="11.4140625" customWidth="1"/>
    <col min="6" max="6" width="14.4140625" hidden="1" customWidth="1"/>
    <col min="7" max="7" width="11.4140625" hidden="1" customWidth="1"/>
    <col min="8" max="8" width="14.4140625" hidden="1" customWidth="1"/>
    <col min="9" max="9" width="11.4140625" hidden="1" customWidth="1"/>
    <col min="10" max="10" width="14.4140625" hidden="1" customWidth="1"/>
    <col min="11" max="12" width="11.4140625" hidden="1" customWidth="1"/>
    <col min="13" max="13" width="8.83203125" hidden="1" customWidth="1"/>
    <col min="14" max="24" width="11.4140625" hidden="1" customWidth="1"/>
    <col min="25" max="25" width="12.83203125" hidden="1" customWidth="1"/>
    <col min="26" max="26" width="11.4140625" hidden="1" customWidth="1"/>
    <col min="27" max="27" width="12.75" hidden="1" customWidth="1"/>
    <col min="28" max="28" width="8.83203125" customWidth="1"/>
  </cols>
  <sheetData>
    <row r="1" spans="1:33">
      <c r="A1" s="12" t="s">
        <v>208</v>
      </c>
      <c r="B1" s="7"/>
      <c r="C1" s="9"/>
      <c r="D1" s="9" t="s">
        <v>50</v>
      </c>
      <c r="E1" s="69" t="s">
        <v>51</v>
      </c>
      <c r="F1" s="9"/>
      <c r="G1" s="69"/>
      <c r="H1" s="9"/>
      <c r="I1" s="69"/>
      <c r="J1" s="9"/>
      <c r="K1" s="69"/>
      <c r="L1" s="9"/>
      <c r="M1" s="69"/>
      <c r="N1" s="9"/>
      <c r="O1" s="69"/>
      <c r="P1" s="9"/>
      <c r="Q1" s="69"/>
      <c r="R1" s="9"/>
      <c r="S1" s="69"/>
      <c r="T1" s="9"/>
      <c r="U1" s="69"/>
      <c r="V1" s="9"/>
      <c r="W1" s="69"/>
      <c r="X1" s="9"/>
      <c r="Y1" s="69"/>
      <c r="Z1" s="9"/>
      <c r="AA1" s="69"/>
    </row>
    <row r="2" spans="1:33" ht="4.5"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row>
    <row r="3" spans="1:33">
      <c r="A3" s="7"/>
      <c r="B3" s="7"/>
      <c r="C3" s="7"/>
      <c r="D3" s="7"/>
      <c r="E3" s="7"/>
      <c r="F3" s="7"/>
      <c r="G3" s="7"/>
      <c r="H3" s="7"/>
      <c r="I3" s="7"/>
      <c r="J3" s="7"/>
      <c r="K3" s="7"/>
      <c r="L3" s="7"/>
      <c r="M3" s="7"/>
      <c r="N3" s="7"/>
      <c r="O3" s="7"/>
      <c r="P3" s="7"/>
      <c r="Q3" s="7"/>
      <c r="R3" s="7"/>
      <c r="S3" s="7"/>
      <c r="T3" s="7"/>
      <c r="U3" s="7"/>
      <c r="V3" s="7"/>
      <c r="W3" s="7"/>
      <c r="X3" s="7"/>
      <c r="Y3" s="7"/>
      <c r="Z3" s="7"/>
      <c r="AA3" s="7"/>
    </row>
    <row r="4" spans="1:33" ht="24" customHeight="1">
      <c r="A4" s="298" t="s">
        <v>36</v>
      </c>
      <c r="B4" s="298"/>
      <c r="C4" s="298"/>
      <c r="D4" s="298"/>
      <c r="E4" s="298"/>
      <c r="F4" s="298"/>
      <c r="G4" s="298"/>
      <c r="H4" s="298"/>
      <c r="I4" s="298"/>
      <c r="J4" s="298"/>
      <c r="K4" s="298"/>
      <c r="L4" s="298"/>
      <c r="M4" s="7"/>
      <c r="N4" s="7"/>
      <c r="O4" s="7"/>
      <c r="P4" s="7"/>
      <c r="Q4" s="7"/>
      <c r="R4" s="7"/>
      <c r="S4" s="7"/>
      <c r="T4" s="7"/>
      <c r="U4" s="7"/>
      <c r="V4" s="7"/>
      <c r="W4" s="7"/>
      <c r="X4" s="7"/>
      <c r="Y4" s="7"/>
      <c r="Z4" s="7"/>
      <c r="AA4" s="7"/>
    </row>
    <row r="5" spans="1:33" ht="18" customHeight="1">
      <c r="A5" s="298"/>
      <c r="B5" s="298"/>
      <c r="C5" s="298"/>
      <c r="D5" s="298"/>
      <c r="E5" s="298"/>
      <c r="F5" s="298"/>
      <c r="G5" s="298"/>
      <c r="H5" s="298"/>
      <c r="I5" s="298"/>
      <c r="J5" s="298"/>
      <c r="K5" s="298"/>
      <c r="L5" s="298"/>
      <c r="M5" s="7"/>
      <c r="N5" s="7"/>
      <c r="O5" s="7"/>
      <c r="P5" s="7"/>
      <c r="Q5" s="7"/>
      <c r="R5" s="7"/>
      <c r="S5" s="7"/>
      <c r="T5" s="7"/>
      <c r="U5" s="7"/>
      <c r="V5" s="7"/>
      <c r="W5" s="7"/>
      <c r="X5" s="7"/>
      <c r="Y5" s="7"/>
      <c r="Z5" s="7"/>
      <c r="AA5" s="7"/>
    </row>
    <row r="6" spans="1:33">
      <c r="A6" s="7" t="s">
        <v>110</v>
      </c>
      <c r="B6" s="7"/>
      <c r="C6" s="7"/>
      <c r="D6" s="7"/>
      <c r="E6" s="7"/>
      <c r="F6" s="7"/>
      <c r="G6" s="7"/>
      <c r="H6" s="7"/>
      <c r="I6" s="7"/>
      <c r="J6" s="7"/>
      <c r="K6" s="7"/>
      <c r="L6" s="7"/>
      <c r="M6" s="7"/>
      <c r="N6" s="7"/>
      <c r="O6" s="7"/>
      <c r="P6" s="7"/>
      <c r="Q6" s="7"/>
      <c r="R6" s="7"/>
      <c r="S6" s="7"/>
      <c r="T6" s="7"/>
      <c r="U6" s="7"/>
      <c r="V6" s="7"/>
      <c r="W6" s="7"/>
      <c r="X6" s="7"/>
      <c r="Y6" s="7"/>
      <c r="Z6" s="7"/>
      <c r="AA6" s="7"/>
    </row>
    <row r="7" spans="1:33" ht="14.5" customHeight="1">
      <c r="A7" s="244" t="s">
        <v>53</v>
      </c>
      <c r="B7" s="244" t="s">
        <v>111</v>
      </c>
      <c r="C7" s="296">
        <v>46048</v>
      </c>
      <c r="D7" s="299"/>
      <c r="E7" s="300"/>
      <c r="F7" s="296">
        <v>46079</v>
      </c>
      <c r="G7" s="297"/>
      <c r="H7" s="296">
        <v>46107</v>
      </c>
      <c r="I7" s="297"/>
      <c r="J7" s="296">
        <v>46138</v>
      </c>
      <c r="K7" s="297"/>
      <c r="L7" s="296">
        <v>46168</v>
      </c>
      <c r="M7" s="297"/>
      <c r="N7" s="296">
        <v>46199</v>
      </c>
      <c r="O7" s="297"/>
      <c r="P7" s="296">
        <v>46229</v>
      </c>
      <c r="Q7" s="297"/>
      <c r="R7" s="296">
        <v>46260</v>
      </c>
      <c r="S7" s="297"/>
      <c r="T7" s="296">
        <v>46291</v>
      </c>
      <c r="U7" s="297"/>
      <c r="V7" s="296">
        <v>46321</v>
      </c>
      <c r="W7" s="297"/>
      <c r="X7" s="296">
        <v>46352</v>
      </c>
      <c r="Y7" s="297"/>
      <c r="Z7" s="296">
        <v>46382</v>
      </c>
      <c r="AA7" s="297"/>
    </row>
    <row r="8" spans="1:33" ht="14.5">
      <c r="A8" s="244"/>
      <c r="B8" s="244"/>
      <c r="C8" s="15" t="s">
        <v>209</v>
      </c>
      <c r="D8" s="15" t="s">
        <v>210</v>
      </c>
      <c r="E8" s="15" t="s">
        <v>211</v>
      </c>
      <c r="F8" s="15" t="s">
        <v>209</v>
      </c>
      <c r="G8" s="15" t="s">
        <v>210</v>
      </c>
      <c r="H8" s="15" t="s">
        <v>209</v>
      </c>
      <c r="I8" s="133" t="s">
        <v>210</v>
      </c>
      <c r="J8" s="15" t="s">
        <v>209</v>
      </c>
      <c r="K8" s="15" t="s">
        <v>210</v>
      </c>
      <c r="L8" s="15" t="s">
        <v>209</v>
      </c>
      <c r="M8" s="15" t="s">
        <v>210</v>
      </c>
      <c r="N8" s="15" t="s">
        <v>209</v>
      </c>
      <c r="O8" s="15" t="s">
        <v>210</v>
      </c>
      <c r="P8" s="15" t="s">
        <v>209</v>
      </c>
      <c r="Q8" s="133" t="s">
        <v>210</v>
      </c>
      <c r="R8" s="15" t="s">
        <v>209</v>
      </c>
      <c r="S8" s="15" t="s">
        <v>210</v>
      </c>
      <c r="T8" s="15" t="s">
        <v>209</v>
      </c>
      <c r="U8" s="15" t="s">
        <v>210</v>
      </c>
      <c r="V8" s="15" t="s">
        <v>209</v>
      </c>
      <c r="W8" s="15" t="s">
        <v>210</v>
      </c>
      <c r="X8" s="15" t="s">
        <v>209</v>
      </c>
      <c r="Y8" s="133" t="s">
        <v>210</v>
      </c>
      <c r="Z8" s="15" t="s">
        <v>209</v>
      </c>
      <c r="AA8" s="15" t="s">
        <v>210</v>
      </c>
    </row>
    <row r="9" spans="1:33" ht="14.5">
      <c r="A9" s="1">
        <v>1</v>
      </c>
      <c r="B9" s="2" t="s">
        <v>67</v>
      </c>
      <c r="C9" s="155">
        <v>7</v>
      </c>
      <c r="D9" s="156">
        <v>19</v>
      </c>
      <c r="E9" s="156">
        <v>0</v>
      </c>
      <c r="F9" s="156"/>
      <c r="G9" s="156"/>
      <c r="H9" s="156"/>
      <c r="I9" s="156"/>
      <c r="J9" s="157"/>
      <c r="K9" s="158"/>
      <c r="L9" s="158"/>
      <c r="M9" s="158"/>
      <c r="N9" s="158"/>
      <c r="O9" s="158"/>
      <c r="P9" s="158"/>
      <c r="Q9" s="158"/>
      <c r="R9" s="158"/>
      <c r="S9" s="158"/>
      <c r="T9" s="158"/>
      <c r="U9" s="158"/>
      <c r="V9" s="158"/>
      <c r="W9" s="158"/>
      <c r="X9" s="158"/>
      <c r="Y9" s="158"/>
      <c r="Z9" s="158"/>
      <c r="AA9" s="158"/>
      <c r="AB9" s="173"/>
      <c r="AC9" s="173"/>
      <c r="AD9" s="173"/>
      <c r="AE9" s="173"/>
      <c r="AF9" s="173"/>
      <c r="AG9" s="173"/>
    </row>
    <row r="10" spans="1:33" ht="14.5">
      <c r="A10" s="3">
        <v>2</v>
      </c>
      <c r="B10" s="4" t="s">
        <v>83</v>
      </c>
      <c r="C10" s="159">
        <v>11</v>
      </c>
      <c r="D10" s="160">
        <v>55</v>
      </c>
      <c r="E10" s="160">
        <v>0</v>
      </c>
      <c r="F10" s="160"/>
      <c r="G10" s="160"/>
      <c r="H10" s="160"/>
      <c r="I10" s="160"/>
      <c r="J10" s="161"/>
      <c r="K10" s="162"/>
      <c r="L10" s="162"/>
      <c r="M10" s="162"/>
      <c r="N10" s="162"/>
      <c r="O10" s="162"/>
      <c r="P10" s="162"/>
      <c r="Q10" s="162"/>
      <c r="R10" s="162"/>
      <c r="S10" s="162"/>
      <c r="T10" s="162"/>
      <c r="U10" s="162"/>
      <c r="V10" s="162"/>
      <c r="W10" s="162"/>
      <c r="X10" s="162"/>
      <c r="Y10" s="162"/>
      <c r="Z10" s="162"/>
      <c r="AA10" s="162"/>
      <c r="AB10" s="173"/>
      <c r="AC10" s="173"/>
      <c r="AD10" s="173"/>
      <c r="AE10" s="173"/>
      <c r="AF10" s="173"/>
      <c r="AG10" s="173"/>
    </row>
    <row r="11" spans="1:33" ht="14.5">
      <c r="A11" s="1">
        <v>3</v>
      </c>
      <c r="B11" s="2" t="s">
        <v>77</v>
      </c>
      <c r="C11" s="155">
        <v>33</v>
      </c>
      <c r="D11" s="156">
        <v>203</v>
      </c>
      <c r="E11" s="156">
        <v>0</v>
      </c>
      <c r="F11" s="156"/>
      <c r="G11" s="156"/>
      <c r="H11" s="156"/>
      <c r="I11" s="156"/>
      <c r="J11" s="157"/>
      <c r="K11" s="158"/>
      <c r="L11" s="158"/>
      <c r="M11" s="158"/>
      <c r="N11" s="158"/>
      <c r="O11" s="158"/>
      <c r="P11" s="158"/>
      <c r="Q11" s="158"/>
      <c r="R11" s="158"/>
      <c r="S11" s="158"/>
      <c r="T11" s="158"/>
      <c r="U11" s="158"/>
      <c r="V11" s="158"/>
      <c r="W11" s="158"/>
      <c r="X11" s="158"/>
      <c r="Y11" s="158"/>
      <c r="Z11" s="158"/>
      <c r="AA11" s="158"/>
      <c r="AB11" s="173"/>
      <c r="AC11" s="173"/>
      <c r="AD11" s="173"/>
      <c r="AE11" s="173"/>
      <c r="AF11" s="173"/>
      <c r="AG11" s="173"/>
    </row>
    <row r="12" spans="1:33" ht="14.5">
      <c r="A12" s="3">
        <v>4</v>
      </c>
      <c r="B12" s="4" t="s">
        <v>74</v>
      </c>
      <c r="C12" s="159">
        <v>3</v>
      </c>
      <c r="D12" s="160">
        <v>12</v>
      </c>
      <c r="E12" s="160">
        <v>0</v>
      </c>
      <c r="F12" s="160"/>
      <c r="G12" s="160"/>
      <c r="H12" s="160"/>
      <c r="I12" s="160"/>
      <c r="J12" s="161"/>
      <c r="K12" s="162"/>
      <c r="L12" s="162"/>
      <c r="M12" s="162"/>
      <c r="N12" s="162"/>
      <c r="O12" s="162"/>
      <c r="P12" s="162"/>
      <c r="Q12" s="162"/>
      <c r="R12" s="162"/>
      <c r="S12" s="162"/>
      <c r="T12" s="162"/>
      <c r="U12" s="162"/>
      <c r="V12" s="162"/>
      <c r="W12" s="162"/>
      <c r="X12" s="162"/>
      <c r="Y12" s="162"/>
      <c r="Z12" s="162"/>
      <c r="AA12" s="162"/>
      <c r="AB12" s="173"/>
      <c r="AC12" s="173"/>
      <c r="AD12" s="173"/>
      <c r="AE12" s="173"/>
      <c r="AF12" s="173"/>
      <c r="AG12" s="173"/>
    </row>
    <row r="13" spans="1:33" ht="14.5">
      <c r="A13" s="1">
        <v>5</v>
      </c>
      <c r="B13" s="2" t="s">
        <v>192</v>
      </c>
      <c r="C13" s="155">
        <v>8</v>
      </c>
      <c r="D13" s="156">
        <v>65</v>
      </c>
      <c r="E13" s="156">
        <v>0</v>
      </c>
      <c r="F13" s="156"/>
      <c r="G13" s="156"/>
      <c r="H13" s="156"/>
      <c r="I13" s="156"/>
      <c r="J13" s="157"/>
      <c r="K13" s="158"/>
      <c r="L13" s="158"/>
      <c r="M13" s="158"/>
      <c r="N13" s="158"/>
      <c r="O13" s="158"/>
      <c r="P13" s="158"/>
      <c r="Q13" s="158"/>
      <c r="R13" s="158"/>
      <c r="S13" s="158"/>
      <c r="T13" s="158"/>
      <c r="U13" s="158"/>
      <c r="V13" s="158"/>
      <c r="W13" s="158"/>
      <c r="X13" s="158"/>
      <c r="Y13" s="158"/>
      <c r="Z13" s="158"/>
      <c r="AA13" s="158"/>
      <c r="AB13" s="173"/>
      <c r="AC13" s="173"/>
      <c r="AD13" s="173"/>
      <c r="AE13" s="173"/>
      <c r="AF13" s="173"/>
      <c r="AG13" s="173"/>
    </row>
    <row r="14" spans="1:33" ht="14.5">
      <c r="A14" s="3">
        <v>6</v>
      </c>
      <c r="B14" s="4" t="s">
        <v>193</v>
      </c>
      <c r="C14" s="159">
        <v>49</v>
      </c>
      <c r="D14" s="160">
        <v>405</v>
      </c>
      <c r="E14" s="160">
        <v>0</v>
      </c>
      <c r="F14" s="160"/>
      <c r="G14" s="160"/>
      <c r="H14" s="160"/>
      <c r="I14" s="160"/>
      <c r="J14" s="161"/>
      <c r="K14" s="162"/>
      <c r="L14" s="162"/>
      <c r="M14" s="162"/>
      <c r="N14" s="162"/>
      <c r="O14" s="162"/>
      <c r="P14" s="162"/>
      <c r="Q14" s="162"/>
      <c r="R14" s="162"/>
      <c r="S14" s="162"/>
      <c r="T14" s="162"/>
      <c r="U14" s="162"/>
      <c r="V14" s="162"/>
      <c r="W14" s="162"/>
      <c r="X14" s="162"/>
      <c r="Y14" s="162"/>
      <c r="Z14" s="162"/>
      <c r="AA14" s="162"/>
      <c r="AB14" s="173"/>
      <c r="AC14" s="173"/>
      <c r="AD14" s="173"/>
      <c r="AE14" s="173"/>
      <c r="AF14" s="173"/>
      <c r="AG14" s="173"/>
    </row>
    <row r="15" spans="1:33" ht="14.5">
      <c r="A15" s="1">
        <v>7</v>
      </c>
      <c r="B15" s="2" t="s">
        <v>91</v>
      </c>
      <c r="C15" s="155">
        <v>1</v>
      </c>
      <c r="D15" s="156">
        <v>10</v>
      </c>
      <c r="E15" s="156">
        <v>0</v>
      </c>
      <c r="F15" s="156"/>
      <c r="G15" s="156"/>
      <c r="H15" s="156"/>
      <c r="I15" s="156"/>
      <c r="J15" s="157"/>
      <c r="K15" s="158"/>
      <c r="L15" s="158"/>
      <c r="M15" s="158"/>
      <c r="N15" s="158"/>
      <c r="O15" s="158"/>
      <c r="P15" s="158"/>
      <c r="Q15" s="158"/>
      <c r="R15" s="158"/>
      <c r="S15" s="158"/>
      <c r="T15" s="158"/>
      <c r="U15" s="158"/>
      <c r="V15" s="158"/>
      <c r="W15" s="158"/>
      <c r="X15" s="158"/>
      <c r="Y15" s="158"/>
      <c r="Z15" s="158"/>
      <c r="AA15" s="158"/>
      <c r="AB15" s="173"/>
      <c r="AC15" s="173"/>
      <c r="AD15" s="173"/>
      <c r="AE15" s="173"/>
      <c r="AF15" s="173"/>
      <c r="AG15" s="173"/>
    </row>
    <row r="16" spans="1:33" ht="14.5">
      <c r="A16" s="3">
        <v>8</v>
      </c>
      <c r="B16" s="4" t="s">
        <v>73</v>
      </c>
      <c r="C16" s="159">
        <v>9</v>
      </c>
      <c r="D16" s="160">
        <v>21</v>
      </c>
      <c r="E16" s="160">
        <v>0</v>
      </c>
      <c r="F16" s="160"/>
      <c r="G16" s="160"/>
      <c r="H16" s="160"/>
      <c r="I16" s="160"/>
      <c r="J16" s="161"/>
      <c r="K16" s="162"/>
      <c r="L16" s="162"/>
      <c r="M16" s="162"/>
      <c r="N16" s="162"/>
      <c r="O16" s="162"/>
      <c r="P16" s="162"/>
      <c r="Q16" s="162"/>
      <c r="R16" s="162"/>
      <c r="S16" s="162"/>
      <c r="T16" s="162"/>
      <c r="U16" s="162"/>
      <c r="V16" s="162"/>
      <c r="W16" s="162"/>
      <c r="X16" s="162"/>
      <c r="Y16" s="162"/>
      <c r="Z16" s="162"/>
      <c r="AA16" s="162"/>
      <c r="AB16" s="173"/>
      <c r="AC16" s="173"/>
      <c r="AD16" s="173"/>
      <c r="AE16" s="173"/>
      <c r="AF16" s="173"/>
      <c r="AG16" s="173"/>
    </row>
    <row r="17" spans="1:33" ht="14.5">
      <c r="A17" s="1">
        <v>9</v>
      </c>
      <c r="B17" s="2" t="s">
        <v>78</v>
      </c>
      <c r="C17" s="155">
        <v>116</v>
      </c>
      <c r="D17" s="156">
        <v>734</v>
      </c>
      <c r="E17" s="156">
        <v>0</v>
      </c>
      <c r="F17" s="156"/>
      <c r="G17" s="156"/>
      <c r="H17" s="156"/>
      <c r="I17" s="156"/>
      <c r="J17" s="157"/>
      <c r="K17" s="158"/>
      <c r="L17" s="158"/>
      <c r="M17" s="158"/>
      <c r="N17" s="158"/>
      <c r="O17" s="158"/>
      <c r="P17" s="158"/>
      <c r="Q17" s="158"/>
      <c r="R17" s="158"/>
      <c r="S17" s="158"/>
      <c r="T17" s="158"/>
      <c r="U17" s="158"/>
      <c r="V17" s="158"/>
      <c r="W17" s="158"/>
      <c r="X17" s="158"/>
      <c r="Y17" s="158"/>
      <c r="Z17" s="158"/>
      <c r="AA17" s="158"/>
      <c r="AB17" s="173"/>
      <c r="AC17" s="173"/>
      <c r="AD17" s="173"/>
      <c r="AE17" s="173"/>
      <c r="AF17" s="173"/>
      <c r="AG17" s="173"/>
    </row>
    <row r="18" spans="1:33" ht="14.5">
      <c r="A18" s="3">
        <v>10</v>
      </c>
      <c r="B18" s="4" t="s">
        <v>79</v>
      </c>
      <c r="C18" s="159">
        <v>85</v>
      </c>
      <c r="D18" s="160">
        <v>287</v>
      </c>
      <c r="E18" s="160">
        <v>0</v>
      </c>
      <c r="F18" s="160"/>
      <c r="G18" s="160"/>
      <c r="H18" s="160"/>
      <c r="I18" s="160"/>
      <c r="J18" s="161"/>
      <c r="K18" s="162"/>
      <c r="L18" s="162"/>
      <c r="M18" s="162"/>
      <c r="N18" s="162"/>
      <c r="O18" s="162"/>
      <c r="P18" s="162"/>
      <c r="Q18" s="162"/>
      <c r="R18" s="162"/>
      <c r="S18" s="162"/>
      <c r="T18" s="162"/>
      <c r="U18" s="162"/>
      <c r="V18" s="162"/>
      <c r="W18" s="162"/>
      <c r="X18" s="162"/>
      <c r="Y18" s="162"/>
      <c r="Z18" s="162"/>
      <c r="AA18" s="162"/>
      <c r="AB18" s="173"/>
      <c r="AC18" s="173"/>
      <c r="AD18" s="173"/>
      <c r="AE18" s="173"/>
      <c r="AF18" s="173"/>
      <c r="AG18" s="173"/>
    </row>
    <row r="19" spans="1:33" ht="14.5">
      <c r="A19" s="1">
        <v>11</v>
      </c>
      <c r="B19" s="2" t="s">
        <v>80</v>
      </c>
      <c r="C19" s="155">
        <v>89</v>
      </c>
      <c r="D19" s="156">
        <v>364</v>
      </c>
      <c r="E19" s="156">
        <v>0</v>
      </c>
      <c r="F19" s="156"/>
      <c r="G19" s="156"/>
      <c r="H19" s="156"/>
      <c r="I19" s="156"/>
      <c r="J19" s="157"/>
      <c r="K19" s="158"/>
      <c r="L19" s="158"/>
      <c r="M19" s="158"/>
      <c r="N19" s="158"/>
      <c r="O19" s="158"/>
      <c r="P19" s="158"/>
      <c r="Q19" s="158"/>
      <c r="R19" s="158"/>
      <c r="S19" s="158"/>
      <c r="T19" s="158"/>
      <c r="U19" s="158"/>
      <c r="V19" s="158"/>
      <c r="W19" s="158"/>
      <c r="X19" s="158"/>
      <c r="Y19" s="158"/>
      <c r="Z19" s="158"/>
      <c r="AA19" s="158"/>
      <c r="AB19" s="173"/>
      <c r="AC19" s="173"/>
      <c r="AD19" s="173"/>
      <c r="AE19" s="173"/>
      <c r="AF19" s="173"/>
      <c r="AG19" s="173"/>
    </row>
    <row r="20" spans="1:33" ht="14.5">
      <c r="A20" s="3">
        <v>12</v>
      </c>
      <c r="B20" s="4" t="s">
        <v>86</v>
      </c>
      <c r="C20" s="159">
        <v>8</v>
      </c>
      <c r="D20" s="160">
        <v>28</v>
      </c>
      <c r="E20" s="160">
        <v>0</v>
      </c>
      <c r="F20" s="160"/>
      <c r="G20" s="160"/>
      <c r="H20" s="160"/>
      <c r="I20" s="160"/>
      <c r="J20" s="161"/>
      <c r="K20" s="162"/>
      <c r="L20" s="162"/>
      <c r="M20" s="162"/>
      <c r="N20" s="162"/>
      <c r="O20" s="162"/>
      <c r="P20" s="162"/>
      <c r="Q20" s="162"/>
      <c r="R20" s="162"/>
      <c r="S20" s="162"/>
      <c r="T20" s="162"/>
      <c r="U20" s="162"/>
      <c r="V20" s="162"/>
      <c r="W20" s="162"/>
      <c r="X20" s="162"/>
      <c r="Y20" s="162"/>
      <c r="Z20" s="162"/>
      <c r="AA20" s="162"/>
      <c r="AB20" s="173"/>
      <c r="AC20" s="173"/>
      <c r="AD20" s="173"/>
      <c r="AE20" s="173"/>
      <c r="AF20" s="173"/>
      <c r="AG20" s="173"/>
    </row>
    <row r="21" spans="1:33" ht="14.5">
      <c r="A21" s="1">
        <v>13</v>
      </c>
      <c r="B21" s="2" t="s">
        <v>87</v>
      </c>
      <c r="C21" s="155">
        <v>10</v>
      </c>
      <c r="D21" s="156">
        <v>44</v>
      </c>
      <c r="E21" s="156">
        <v>0</v>
      </c>
      <c r="F21" s="156"/>
      <c r="G21" s="156"/>
      <c r="H21" s="156"/>
      <c r="I21" s="156"/>
      <c r="J21" s="157"/>
      <c r="K21" s="158"/>
      <c r="L21" s="158"/>
      <c r="M21" s="158"/>
      <c r="N21" s="158"/>
      <c r="O21" s="158"/>
      <c r="P21" s="158"/>
      <c r="Q21" s="158"/>
      <c r="R21" s="158"/>
      <c r="S21" s="158"/>
      <c r="T21" s="158"/>
      <c r="U21" s="158"/>
      <c r="V21" s="158"/>
      <c r="W21" s="158"/>
      <c r="X21" s="158"/>
      <c r="Y21" s="158"/>
      <c r="Z21" s="158"/>
      <c r="AA21" s="158"/>
      <c r="AB21" s="173"/>
      <c r="AC21" s="173"/>
      <c r="AD21" s="173"/>
      <c r="AE21" s="173"/>
      <c r="AF21" s="173"/>
      <c r="AG21" s="173"/>
    </row>
    <row r="22" spans="1:33" ht="14.5">
      <c r="A22" s="3">
        <v>14</v>
      </c>
      <c r="B22" s="4" t="s">
        <v>88</v>
      </c>
      <c r="C22" s="159">
        <v>5</v>
      </c>
      <c r="D22" s="160">
        <v>16</v>
      </c>
      <c r="E22" s="160">
        <v>0</v>
      </c>
      <c r="F22" s="160"/>
      <c r="G22" s="160"/>
      <c r="H22" s="160"/>
      <c r="I22" s="160"/>
      <c r="J22" s="161"/>
      <c r="K22" s="162"/>
      <c r="L22" s="162"/>
      <c r="M22" s="162"/>
      <c r="N22" s="162"/>
      <c r="O22" s="162"/>
      <c r="P22" s="162"/>
      <c r="Q22" s="162"/>
      <c r="R22" s="162"/>
      <c r="S22" s="162"/>
      <c r="T22" s="162"/>
      <c r="U22" s="162"/>
      <c r="V22" s="162"/>
      <c r="W22" s="162"/>
      <c r="X22" s="162"/>
      <c r="Y22" s="162"/>
      <c r="Z22" s="162"/>
      <c r="AA22" s="162"/>
      <c r="AB22" s="173"/>
      <c r="AC22" s="173"/>
      <c r="AD22" s="173"/>
      <c r="AE22" s="173"/>
      <c r="AF22" s="173"/>
      <c r="AG22" s="173"/>
    </row>
    <row r="23" spans="1:33" ht="14.5">
      <c r="A23" s="1">
        <v>15</v>
      </c>
      <c r="B23" s="2" t="s">
        <v>89</v>
      </c>
      <c r="C23" s="155">
        <v>10</v>
      </c>
      <c r="D23" s="156">
        <v>76</v>
      </c>
      <c r="E23" s="156">
        <v>0</v>
      </c>
      <c r="F23" s="156"/>
      <c r="G23" s="156"/>
      <c r="H23" s="156"/>
      <c r="I23" s="156"/>
      <c r="J23" s="157"/>
      <c r="K23" s="158"/>
      <c r="L23" s="158"/>
      <c r="M23" s="158"/>
      <c r="N23" s="158"/>
      <c r="O23" s="158"/>
      <c r="P23" s="158"/>
      <c r="Q23" s="158"/>
      <c r="R23" s="158"/>
      <c r="S23" s="158"/>
      <c r="T23" s="158"/>
      <c r="U23" s="158"/>
      <c r="V23" s="158"/>
      <c r="W23" s="158"/>
      <c r="X23" s="158"/>
      <c r="Y23" s="158"/>
      <c r="Z23" s="158"/>
      <c r="AA23" s="158"/>
      <c r="AB23" s="173"/>
      <c r="AC23" s="173"/>
      <c r="AD23" s="173"/>
      <c r="AE23" s="173"/>
      <c r="AF23" s="173"/>
      <c r="AG23" s="173"/>
    </row>
    <row r="24" spans="1:33" ht="14.5">
      <c r="A24" s="3">
        <v>16</v>
      </c>
      <c r="B24" s="4" t="s">
        <v>90</v>
      </c>
      <c r="C24" s="159">
        <v>3</v>
      </c>
      <c r="D24" s="160">
        <v>5</v>
      </c>
      <c r="E24" s="160">
        <v>0</v>
      </c>
      <c r="F24" s="160"/>
      <c r="G24" s="160"/>
      <c r="H24" s="160"/>
      <c r="I24" s="160"/>
      <c r="J24" s="161"/>
      <c r="K24" s="162"/>
      <c r="L24" s="162"/>
      <c r="M24" s="162"/>
      <c r="N24" s="162"/>
      <c r="O24" s="162"/>
      <c r="P24" s="162"/>
      <c r="Q24" s="162"/>
      <c r="R24" s="162"/>
      <c r="S24" s="162"/>
      <c r="T24" s="162"/>
      <c r="U24" s="162"/>
      <c r="V24" s="162"/>
      <c r="W24" s="162"/>
      <c r="X24" s="162"/>
      <c r="Y24" s="162"/>
      <c r="Z24" s="162"/>
      <c r="AA24" s="162"/>
      <c r="AB24" s="173"/>
      <c r="AC24" s="173"/>
      <c r="AD24" s="173"/>
      <c r="AE24" s="173"/>
      <c r="AF24" s="173"/>
      <c r="AG24" s="173"/>
    </row>
    <row r="25" spans="1:33" ht="14.5">
      <c r="A25" s="1">
        <v>17</v>
      </c>
      <c r="B25" s="2" t="s">
        <v>75</v>
      </c>
      <c r="C25" s="155">
        <v>3</v>
      </c>
      <c r="D25" s="156">
        <v>16</v>
      </c>
      <c r="E25" s="156">
        <v>0</v>
      </c>
      <c r="F25" s="156"/>
      <c r="G25" s="156"/>
      <c r="H25" s="156"/>
      <c r="I25" s="156"/>
      <c r="J25" s="157"/>
      <c r="K25" s="158"/>
      <c r="L25" s="158"/>
      <c r="M25" s="158"/>
      <c r="N25" s="158"/>
      <c r="O25" s="158"/>
      <c r="P25" s="158"/>
      <c r="Q25" s="158"/>
      <c r="R25" s="158"/>
      <c r="S25" s="158"/>
      <c r="T25" s="158"/>
      <c r="U25" s="158"/>
      <c r="V25" s="158"/>
      <c r="W25" s="158"/>
      <c r="X25" s="158"/>
      <c r="Y25" s="158"/>
      <c r="Z25" s="158"/>
      <c r="AA25" s="158"/>
      <c r="AB25" s="173"/>
      <c r="AC25" s="173"/>
      <c r="AD25" s="173"/>
      <c r="AE25" s="173"/>
      <c r="AF25" s="173"/>
      <c r="AG25" s="173"/>
    </row>
    <row r="26" spans="1:33" ht="14.5">
      <c r="A26" s="3">
        <v>18</v>
      </c>
      <c r="B26" s="4" t="s">
        <v>72</v>
      </c>
      <c r="C26" s="159">
        <v>5</v>
      </c>
      <c r="D26" s="160">
        <v>32</v>
      </c>
      <c r="E26" s="160">
        <v>0</v>
      </c>
      <c r="F26" s="160"/>
      <c r="G26" s="160"/>
      <c r="H26" s="160"/>
      <c r="I26" s="160"/>
      <c r="J26" s="161"/>
      <c r="K26" s="162"/>
      <c r="L26" s="162"/>
      <c r="M26" s="162"/>
      <c r="N26" s="162"/>
      <c r="O26" s="162"/>
      <c r="P26" s="162"/>
      <c r="Q26" s="162"/>
      <c r="R26" s="162"/>
      <c r="S26" s="162"/>
      <c r="T26" s="162"/>
      <c r="U26" s="162"/>
      <c r="V26" s="162"/>
      <c r="W26" s="162"/>
      <c r="X26" s="162"/>
      <c r="Y26" s="162"/>
      <c r="Z26" s="162"/>
      <c r="AA26" s="162"/>
      <c r="AB26" s="173"/>
      <c r="AC26" s="173"/>
      <c r="AD26" s="173"/>
      <c r="AE26" s="173"/>
      <c r="AF26" s="173"/>
      <c r="AG26" s="173"/>
    </row>
    <row r="27" spans="1:33" ht="14.5">
      <c r="A27" s="1">
        <v>19</v>
      </c>
      <c r="B27" s="2" t="s">
        <v>76</v>
      </c>
      <c r="C27" s="155">
        <v>12</v>
      </c>
      <c r="D27" s="156">
        <v>49</v>
      </c>
      <c r="E27" s="156">
        <v>0</v>
      </c>
      <c r="F27" s="156"/>
      <c r="G27" s="156"/>
      <c r="H27" s="156"/>
      <c r="I27" s="156"/>
      <c r="J27" s="157"/>
      <c r="K27" s="158"/>
      <c r="L27" s="158"/>
      <c r="M27" s="158"/>
      <c r="N27" s="158"/>
      <c r="O27" s="158"/>
      <c r="P27" s="158"/>
      <c r="Q27" s="158"/>
      <c r="R27" s="158"/>
      <c r="S27" s="158"/>
      <c r="T27" s="158"/>
      <c r="U27" s="158"/>
      <c r="V27" s="158"/>
      <c r="W27" s="158"/>
      <c r="X27" s="158"/>
      <c r="Y27" s="158"/>
      <c r="Z27" s="158"/>
      <c r="AA27" s="158"/>
      <c r="AB27" s="173"/>
      <c r="AC27" s="173"/>
      <c r="AD27" s="173"/>
      <c r="AE27" s="173"/>
      <c r="AF27" s="173"/>
      <c r="AG27" s="173"/>
    </row>
    <row r="28" spans="1:33" ht="14.5">
      <c r="A28" s="3">
        <v>20</v>
      </c>
      <c r="B28" s="4" t="s">
        <v>97</v>
      </c>
      <c r="C28" s="159">
        <v>2</v>
      </c>
      <c r="D28" s="160">
        <v>20</v>
      </c>
      <c r="E28" s="160">
        <v>0</v>
      </c>
      <c r="F28" s="160"/>
      <c r="G28" s="160"/>
      <c r="H28" s="160"/>
      <c r="I28" s="160"/>
      <c r="J28" s="161"/>
      <c r="K28" s="162"/>
      <c r="L28" s="162"/>
      <c r="M28" s="162"/>
      <c r="N28" s="162"/>
      <c r="O28" s="162"/>
      <c r="P28" s="162"/>
      <c r="Q28" s="162"/>
      <c r="R28" s="162"/>
      <c r="S28" s="162"/>
      <c r="T28" s="162"/>
      <c r="U28" s="162"/>
      <c r="V28" s="162"/>
      <c r="W28" s="162"/>
      <c r="X28" s="162"/>
      <c r="Y28" s="162"/>
      <c r="Z28" s="162"/>
      <c r="AA28" s="162"/>
      <c r="AB28" s="173"/>
      <c r="AC28" s="173"/>
      <c r="AD28" s="173"/>
      <c r="AE28" s="173"/>
      <c r="AF28" s="173"/>
      <c r="AG28" s="173"/>
    </row>
    <row r="29" spans="1:33" ht="14.5">
      <c r="A29" s="1">
        <v>21</v>
      </c>
      <c r="B29" s="2" t="s">
        <v>98</v>
      </c>
      <c r="C29" s="155">
        <v>0</v>
      </c>
      <c r="D29" s="156">
        <v>9</v>
      </c>
      <c r="E29" s="156">
        <v>0</v>
      </c>
      <c r="F29" s="156"/>
      <c r="G29" s="156"/>
      <c r="H29" s="156"/>
      <c r="I29" s="156"/>
      <c r="J29" s="157"/>
      <c r="K29" s="158"/>
      <c r="L29" s="158"/>
      <c r="M29" s="158"/>
      <c r="N29" s="158"/>
      <c r="O29" s="158"/>
      <c r="P29" s="158"/>
      <c r="Q29" s="158"/>
      <c r="R29" s="158"/>
      <c r="S29" s="158"/>
      <c r="T29" s="158"/>
      <c r="U29" s="158"/>
      <c r="V29" s="158"/>
      <c r="W29" s="158"/>
      <c r="X29" s="158"/>
      <c r="Y29" s="158"/>
      <c r="Z29" s="158"/>
      <c r="AA29" s="158"/>
      <c r="AB29" s="173"/>
      <c r="AC29" s="173"/>
      <c r="AD29" s="173"/>
      <c r="AE29" s="173"/>
      <c r="AF29" s="173"/>
      <c r="AG29" s="173"/>
    </row>
    <row r="30" spans="1:33" ht="14.5">
      <c r="A30" s="3">
        <v>22</v>
      </c>
      <c r="B30" s="4" t="s">
        <v>84</v>
      </c>
      <c r="C30" s="159">
        <v>9</v>
      </c>
      <c r="D30" s="160">
        <v>37</v>
      </c>
      <c r="E30" s="160">
        <v>0</v>
      </c>
      <c r="F30" s="160"/>
      <c r="G30" s="160"/>
      <c r="H30" s="160"/>
      <c r="I30" s="160"/>
      <c r="J30" s="161"/>
      <c r="K30" s="162"/>
      <c r="L30" s="162"/>
      <c r="M30" s="162"/>
      <c r="N30" s="162"/>
      <c r="O30" s="162"/>
      <c r="P30" s="162"/>
      <c r="Q30" s="162"/>
      <c r="R30" s="162"/>
      <c r="S30" s="162"/>
      <c r="T30" s="162"/>
      <c r="U30" s="162"/>
      <c r="V30" s="162"/>
      <c r="W30" s="162"/>
      <c r="X30" s="162"/>
      <c r="Y30" s="162"/>
      <c r="Z30" s="162"/>
      <c r="AA30" s="162"/>
      <c r="AB30" s="173"/>
      <c r="AC30" s="173"/>
      <c r="AD30" s="173"/>
      <c r="AE30" s="173"/>
      <c r="AF30" s="173"/>
      <c r="AG30" s="173"/>
    </row>
    <row r="31" spans="1:33" ht="14.5">
      <c r="A31" s="1">
        <v>23</v>
      </c>
      <c r="B31" s="2" t="s">
        <v>85</v>
      </c>
      <c r="C31" s="155">
        <v>5</v>
      </c>
      <c r="D31" s="156">
        <v>36</v>
      </c>
      <c r="E31" s="156">
        <v>0</v>
      </c>
      <c r="F31" s="156"/>
      <c r="G31" s="156"/>
      <c r="H31" s="156"/>
      <c r="I31" s="156"/>
      <c r="J31" s="157"/>
      <c r="K31" s="158"/>
      <c r="L31" s="158"/>
      <c r="M31" s="158"/>
      <c r="N31" s="158"/>
      <c r="O31" s="158"/>
      <c r="P31" s="158"/>
      <c r="Q31" s="158"/>
      <c r="R31" s="158"/>
      <c r="S31" s="158"/>
      <c r="T31" s="158"/>
      <c r="U31" s="158"/>
      <c r="V31" s="158"/>
      <c r="W31" s="158"/>
      <c r="X31" s="158"/>
      <c r="Y31" s="158"/>
      <c r="Z31" s="158"/>
      <c r="AA31" s="158"/>
      <c r="AB31" s="173"/>
      <c r="AC31" s="173"/>
      <c r="AD31" s="173"/>
      <c r="AE31" s="173"/>
      <c r="AF31" s="173"/>
      <c r="AG31" s="173"/>
    </row>
    <row r="32" spans="1:33" ht="14.5">
      <c r="A32" s="3">
        <v>24</v>
      </c>
      <c r="B32" s="4" t="s">
        <v>99</v>
      </c>
      <c r="C32" s="159">
        <v>2</v>
      </c>
      <c r="D32" s="160">
        <v>6</v>
      </c>
      <c r="E32" s="160">
        <v>0</v>
      </c>
      <c r="F32" s="160"/>
      <c r="G32" s="160"/>
      <c r="H32" s="160"/>
      <c r="I32" s="160"/>
      <c r="J32" s="161"/>
      <c r="K32" s="162"/>
      <c r="L32" s="162"/>
      <c r="M32" s="162"/>
      <c r="N32" s="162"/>
      <c r="O32" s="162"/>
      <c r="P32" s="162"/>
      <c r="Q32" s="162"/>
      <c r="R32" s="162"/>
      <c r="S32" s="162"/>
      <c r="T32" s="162"/>
      <c r="U32" s="162"/>
      <c r="V32" s="162"/>
      <c r="W32" s="162"/>
      <c r="X32" s="162"/>
      <c r="Y32" s="162"/>
      <c r="Z32" s="162"/>
      <c r="AA32" s="162"/>
      <c r="AB32" s="173"/>
      <c r="AC32" s="173"/>
      <c r="AD32" s="173"/>
      <c r="AE32" s="173"/>
      <c r="AF32" s="173"/>
      <c r="AG32" s="173"/>
    </row>
    <row r="33" spans="1:33" ht="14.5">
      <c r="A33" s="1">
        <v>25</v>
      </c>
      <c r="B33" s="2" t="s">
        <v>103</v>
      </c>
      <c r="C33" s="155">
        <v>0</v>
      </c>
      <c r="D33" s="156">
        <v>2</v>
      </c>
      <c r="E33" s="156">
        <v>0</v>
      </c>
      <c r="F33" s="156"/>
      <c r="G33" s="156"/>
      <c r="H33" s="156"/>
      <c r="I33" s="156"/>
      <c r="J33" s="157"/>
      <c r="K33" s="158"/>
      <c r="L33" s="158"/>
      <c r="M33" s="158"/>
      <c r="N33" s="158"/>
      <c r="O33" s="158"/>
      <c r="P33" s="158"/>
      <c r="Q33" s="158"/>
      <c r="R33" s="158"/>
      <c r="S33" s="158"/>
      <c r="T33" s="158"/>
      <c r="U33" s="158"/>
      <c r="V33" s="158"/>
      <c r="W33" s="158"/>
      <c r="X33" s="158"/>
      <c r="Y33" s="158"/>
      <c r="Z33" s="158"/>
      <c r="AA33" s="158"/>
      <c r="AB33" s="173"/>
      <c r="AC33" s="173"/>
      <c r="AD33" s="173"/>
      <c r="AE33" s="173"/>
      <c r="AF33" s="173"/>
      <c r="AG33" s="173"/>
    </row>
    <row r="34" spans="1:33" ht="14.5">
      <c r="A34" s="3">
        <v>26</v>
      </c>
      <c r="B34" s="4" t="s">
        <v>100</v>
      </c>
      <c r="C34" s="159">
        <v>3</v>
      </c>
      <c r="D34" s="160">
        <v>3</v>
      </c>
      <c r="E34" s="160">
        <v>0</v>
      </c>
      <c r="F34" s="160"/>
      <c r="G34" s="160"/>
      <c r="H34" s="160"/>
      <c r="I34" s="160"/>
      <c r="J34" s="161"/>
      <c r="K34" s="162"/>
      <c r="L34" s="162"/>
      <c r="M34" s="162"/>
      <c r="N34" s="162"/>
      <c r="O34" s="162"/>
      <c r="P34" s="162"/>
      <c r="Q34" s="162"/>
      <c r="R34" s="162"/>
      <c r="S34" s="162"/>
      <c r="T34" s="162"/>
      <c r="U34" s="162"/>
      <c r="V34" s="162"/>
      <c r="W34" s="162"/>
      <c r="X34" s="162"/>
      <c r="Y34" s="162"/>
      <c r="Z34" s="162"/>
      <c r="AA34" s="162"/>
      <c r="AB34" s="173"/>
      <c r="AC34" s="173"/>
      <c r="AD34" s="173"/>
      <c r="AE34" s="173"/>
      <c r="AF34" s="173"/>
      <c r="AG34" s="173"/>
    </row>
    <row r="35" spans="1:33" ht="14.5">
      <c r="A35" s="1">
        <v>27</v>
      </c>
      <c r="B35" s="2" t="s">
        <v>104</v>
      </c>
      <c r="C35" s="155">
        <v>0</v>
      </c>
      <c r="D35" s="156">
        <v>2</v>
      </c>
      <c r="E35" s="156">
        <v>0</v>
      </c>
      <c r="F35" s="156"/>
      <c r="G35" s="156"/>
      <c r="H35" s="156"/>
      <c r="I35" s="156"/>
      <c r="J35" s="157"/>
      <c r="K35" s="158"/>
      <c r="L35" s="158"/>
      <c r="M35" s="158"/>
      <c r="N35" s="158"/>
      <c r="O35" s="158"/>
      <c r="P35" s="158"/>
      <c r="Q35" s="158"/>
      <c r="R35" s="158"/>
      <c r="S35" s="158"/>
      <c r="T35" s="158"/>
      <c r="U35" s="158"/>
      <c r="V35" s="158"/>
      <c r="W35" s="158"/>
      <c r="X35" s="158"/>
      <c r="Y35" s="158"/>
      <c r="Z35" s="158"/>
      <c r="AA35" s="158"/>
      <c r="AB35" s="173"/>
      <c r="AC35" s="173"/>
      <c r="AD35" s="173"/>
      <c r="AE35" s="173"/>
      <c r="AF35" s="173"/>
      <c r="AG35" s="173"/>
    </row>
    <row r="36" spans="1:33" ht="14.5">
      <c r="A36" s="3">
        <v>28</v>
      </c>
      <c r="B36" s="4" t="s">
        <v>101</v>
      </c>
      <c r="C36" s="159">
        <v>1</v>
      </c>
      <c r="D36" s="160">
        <v>1</v>
      </c>
      <c r="E36" s="160">
        <v>0</v>
      </c>
      <c r="F36" s="160"/>
      <c r="G36" s="160"/>
      <c r="H36" s="160"/>
      <c r="I36" s="160"/>
      <c r="J36" s="161"/>
      <c r="K36" s="162"/>
      <c r="L36" s="162"/>
      <c r="M36" s="162"/>
      <c r="N36" s="162"/>
      <c r="O36" s="162"/>
      <c r="P36" s="162"/>
      <c r="Q36" s="162"/>
      <c r="R36" s="162"/>
      <c r="S36" s="162"/>
      <c r="T36" s="162"/>
      <c r="U36" s="162"/>
      <c r="V36" s="162"/>
      <c r="W36" s="162"/>
      <c r="X36" s="162"/>
      <c r="Y36" s="162"/>
      <c r="Z36" s="162"/>
      <c r="AA36" s="162"/>
      <c r="AB36" s="173"/>
      <c r="AC36" s="173"/>
      <c r="AD36" s="173"/>
      <c r="AE36" s="173"/>
      <c r="AF36" s="173"/>
      <c r="AG36" s="173"/>
    </row>
    <row r="37" spans="1:33" ht="14.5">
      <c r="A37" s="1">
        <v>29</v>
      </c>
      <c r="B37" s="2" t="s">
        <v>102</v>
      </c>
      <c r="C37" s="155">
        <v>0</v>
      </c>
      <c r="D37" s="156">
        <v>0</v>
      </c>
      <c r="E37" s="156">
        <v>0</v>
      </c>
      <c r="F37" s="156"/>
      <c r="G37" s="156"/>
      <c r="H37" s="156"/>
      <c r="I37" s="156"/>
      <c r="J37" s="157"/>
      <c r="K37" s="158"/>
      <c r="L37" s="158"/>
      <c r="M37" s="158"/>
      <c r="N37" s="158"/>
      <c r="O37" s="158"/>
      <c r="P37" s="158"/>
      <c r="Q37" s="158"/>
      <c r="R37" s="158"/>
      <c r="S37" s="158"/>
      <c r="T37" s="158"/>
      <c r="U37" s="158"/>
      <c r="V37" s="158"/>
      <c r="W37" s="158"/>
      <c r="X37" s="158"/>
      <c r="Y37" s="158"/>
      <c r="Z37" s="158"/>
      <c r="AA37" s="158"/>
      <c r="AB37" s="173"/>
      <c r="AC37" s="173"/>
      <c r="AD37" s="173"/>
      <c r="AE37" s="173"/>
      <c r="AF37" s="173"/>
      <c r="AG37" s="173"/>
    </row>
    <row r="38" spans="1:33" ht="14.5">
      <c r="A38" s="3">
        <v>30</v>
      </c>
      <c r="B38" s="4" t="s">
        <v>71</v>
      </c>
      <c r="C38" s="159">
        <v>11</v>
      </c>
      <c r="D38" s="160">
        <v>66</v>
      </c>
      <c r="E38" s="160">
        <v>0</v>
      </c>
      <c r="F38" s="160"/>
      <c r="G38" s="160"/>
      <c r="H38" s="160"/>
      <c r="I38" s="160"/>
      <c r="J38" s="161"/>
      <c r="K38" s="162"/>
      <c r="L38" s="162"/>
      <c r="M38" s="162"/>
      <c r="N38" s="162"/>
      <c r="O38" s="162"/>
      <c r="P38" s="162"/>
      <c r="Q38" s="162"/>
      <c r="R38" s="162"/>
      <c r="S38" s="162"/>
      <c r="T38" s="162"/>
      <c r="U38" s="162"/>
      <c r="V38" s="162"/>
      <c r="W38" s="162"/>
      <c r="X38" s="162"/>
      <c r="Y38" s="162"/>
      <c r="Z38" s="162"/>
      <c r="AA38" s="162"/>
      <c r="AB38" s="173"/>
      <c r="AC38" s="173"/>
      <c r="AD38" s="173"/>
      <c r="AE38" s="173"/>
      <c r="AF38" s="173"/>
      <c r="AG38" s="173"/>
    </row>
    <row r="39" spans="1:33" ht="14.5">
      <c r="A39" s="1">
        <v>31</v>
      </c>
      <c r="B39" s="2" t="s">
        <v>96</v>
      </c>
      <c r="C39" s="155">
        <v>1</v>
      </c>
      <c r="D39" s="156">
        <v>5</v>
      </c>
      <c r="E39" s="156">
        <v>0</v>
      </c>
      <c r="F39" s="156"/>
      <c r="G39" s="156"/>
      <c r="H39" s="156"/>
      <c r="I39" s="156"/>
      <c r="J39" s="157"/>
      <c r="K39" s="158"/>
      <c r="L39" s="158"/>
      <c r="M39" s="158"/>
      <c r="N39" s="158"/>
      <c r="O39" s="158"/>
      <c r="P39" s="158"/>
      <c r="Q39" s="158"/>
      <c r="R39" s="158"/>
      <c r="S39" s="158"/>
      <c r="T39" s="158"/>
      <c r="U39" s="158"/>
      <c r="V39" s="158"/>
      <c r="W39" s="158"/>
      <c r="X39" s="158"/>
      <c r="Y39" s="158"/>
      <c r="Z39" s="158"/>
      <c r="AA39" s="158"/>
      <c r="AB39" s="173"/>
      <c r="AC39" s="173"/>
      <c r="AD39" s="173"/>
      <c r="AE39" s="173"/>
      <c r="AF39" s="173"/>
      <c r="AG39" s="173"/>
    </row>
    <row r="40" spans="1:33" ht="14.5">
      <c r="A40" s="3">
        <v>32</v>
      </c>
      <c r="B40" s="4" t="s">
        <v>92</v>
      </c>
      <c r="C40" s="159">
        <v>21</v>
      </c>
      <c r="D40" s="160">
        <v>85</v>
      </c>
      <c r="E40" s="160">
        <v>0</v>
      </c>
      <c r="F40" s="160"/>
      <c r="G40" s="160"/>
      <c r="H40" s="160"/>
      <c r="I40" s="160"/>
      <c r="J40" s="161"/>
      <c r="K40" s="162"/>
      <c r="L40" s="162"/>
      <c r="M40" s="162"/>
      <c r="N40" s="162"/>
      <c r="O40" s="162"/>
      <c r="P40" s="162"/>
      <c r="Q40" s="162"/>
      <c r="R40" s="162"/>
      <c r="S40" s="162"/>
      <c r="T40" s="162"/>
      <c r="U40" s="162"/>
      <c r="V40" s="162"/>
      <c r="W40" s="162"/>
      <c r="X40" s="162"/>
      <c r="Y40" s="162"/>
      <c r="Z40" s="162"/>
      <c r="AA40" s="162"/>
      <c r="AB40" s="173"/>
      <c r="AC40" s="173"/>
      <c r="AD40" s="173"/>
      <c r="AE40" s="173"/>
      <c r="AF40" s="173"/>
      <c r="AG40" s="173"/>
    </row>
    <row r="41" spans="1:33" ht="14.5">
      <c r="A41" s="1">
        <v>33</v>
      </c>
      <c r="B41" s="2" t="s">
        <v>94</v>
      </c>
      <c r="C41" s="155">
        <v>3</v>
      </c>
      <c r="D41" s="156">
        <v>24</v>
      </c>
      <c r="E41" s="156">
        <v>0</v>
      </c>
      <c r="F41" s="156"/>
      <c r="G41" s="156"/>
      <c r="H41" s="156"/>
      <c r="I41" s="156"/>
      <c r="J41" s="157"/>
      <c r="K41" s="158"/>
      <c r="L41" s="158"/>
      <c r="M41" s="158"/>
      <c r="N41" s="158"/>
      <c r="O41" s="158"/>
      <c r="P41" s="158"/>
      <c r="Q41" s="158"/>
      <c r="R41" s="158"/>
      <c r="S41" s="158"/>
      <c r="T41" s="158"/>
      <c r="U41" s="158"/>
      <c r="V41" s="158"/>
      <c r="W41" s="158"/>
      <c r="X41" s="158"/>
      <c r="Y41" s="158"/>
      <c r="Z41" s="158"/>
      <c r="AA41" s="158"/>
      <c r="AB41" s="173"/>
      <c r="AC41" s="173"/>
      <c r="AD41" s="173"/>
      <c r="AE41" s="173"/>
      <c r="AF41" s="173"/>
      <c r="AG41" s="173"/>
    </row>
    <row r="42" spans="1:33" ht="14.5">
      <c r="A42" s="3">
        <v>34</v>
      </c>
      <c r="B42" s="4" t="s">
        <v>93</v>
      </c>
      <c r="C42" s="159">
        <v>4</v>
      </c>
      <c r="D42" s="160">
        <v>12</v>
      </c>
      <c r="E42" s="160">
        <v>0</v>
      </c>
      <c r="F42" s="160"/>
      <c r="G42" s="160"/>
      <c r="H42" s="160"/>
      <c r="I42" s="160"/>
      <c r="J42" s="161"/>
      <c r="K42" s="162"/>
      <c r="L42" s="162"/>
      <c r="M42" s="162"/>
      <c r="N42" s="162"/>
      <c r="O42" s="162"/>
      <c r="P42" s="162"/>
      <c r="Q42" s="162"/>
      <c r="R42" s="162"/>
      <c r="S42" s="162"/>
      <c r="T42" s="162"/>
      <c r="U42" s="162"/>
      <c r="V42" s="162"/>
      <c r="W42" s="162"/>
      <c r="X42" s="162"/>
      <c r="Y42" s="162"/>
      <c r="Z42" s="162"/>
      <c r="AA42" s="162"/>
      <c r="AB42" s="173"/>
      <c r="AC42" s="173"/>
      <c r="AD42" s="173"/>
      <c r="AE42" s="173"/>
      <c r="AF42" s="173"/>
      <c r="AG42" s="173"/>
    </row>
    <row r="43" spans="1:33" ht="14.5">
      <c r="A43" s="1">
        <v>35</v>
      </c>
      <c r="B43" s="2" t="s">
        <v>95</v>
      </c>
      <c r="C43" s="155">
        <v>5</v>
      </c>
      <c r="D43" s="156">
        <v>40</v>
      </c>
      <c r="E43" s="156">
        <v>0</v>
      </c>
      <c r="F43" s="156"/>
      <c r="G43" s="156"/>
      <c r="H43" s="156"/>
      <c r="I43" s="156"/>
      <c r="J43" s="157"/>
      <c r="K43" s="158"/>
      <c r="L43" s="158"/>
      <c r="M43" s="158"/>
      <c r="N43" s="158"/>
      <c r="O43" s="158"/>
      <c r="P43" s="158"/>
      <c r="Q43" s="158"/>
      <c r="R43" s="158"/>
      <c r="S43" s="158"/>
      <c r="T43" s="158"/>
      <c r="U43" s="158"/>
      <c r="V43" s="158"/>
      <c r="W43" s="158"/>
      <c r="X43" s="158"/>
      <c r="Y43" s="158"/>
      <c r="Z43" s="158"/>
      <c r="AA43" s="158"/>
      <c r="AB43" s="173"/>
      <c r="AC43" s="173"/>
      <c r="AD43" s="173"/>
      <c r="AE43" s="173"/>
      <c r="AF43" s="173"/>
      <c r="AG43" s="173"/>
    </row>
    <row r="44" spans="1:33" ht="14.5">
      <c r="A44" s="3">
        <v>36</v>
      </c>
      <c r="B44" s="4" t="s">
        <v>69</v>
      </c>
      <c r="C44" s="159">
        <v>10</v>
      </c>
      <c r="D44" s="160">
        <v>52</v>
      </c>
      <c r="E44" s="160">
        <v>0</v>
      </c>
      <c r="F44" s="160"/>
      <c r="G44" s="160"/>
      <c r="H44" s="160"/>
      <c r="I44" s="160"/>
      <c r="J44" s="161"/>
      <c r="K44" s="162"/>
      <c r="L44" s="162"/>
      <c r="M44" s="162"/>
      <c r="N44" s="162"/>
      <c r="O44" s="162"/>
      <c r="P44" s="162"/>
      <c r="Q44" s="162"/>
      <c r="R44" s="162"/>
      <c r="S44" s="162"/>
      <c r="T44" s="162"/>
      <c r="U44" s="162"/>
      <c r="V44" s="162"/>
      <c r="W44" s="162"/>
      <c r="X44" s="162"/>
      <c r="Y44" s="162"/>
      <c r="Z44" s="162"/>
      <c r="AA44" s="162"/>
      <c r="AB44" s="173"/>
      <c r="AC44" s="173"/>
      <c r="AD44" s="173"/>
      <c r="AE44" s="173"/>
      <c r="AF44" s="173"/>
      <c r="AG44" s="173"/>
    </row>
    <row r="45" spans="1:33" ht="14.5">
      <c r="A45" s="1">
        <v>37</v>
      </c>
      <c r="B45" s="2" t="s">
        <v>70</v>
      </c>
      <c r="C45" s="155">
        <v>14</v>
      </c>
      <c r="D45" s="156">
        <v>72</v>
      </c>
      <c r="E45" s="156">
        <v>0</v>
      </c>
      <c r="F45" s="156"/>
      <c r="G45" s="156"/>
      <c r="H45" s="156"/>
      <c r="I45" s="156"/>
      <c r="J45" s="157"/>
      <c r="K45" s="158"/>
      <c r="L45" s="158"/>
      <c r="M45" s="158"/>
      <c r="N45" s="158"/>
      <c r="O45" s="158"/>
      <c r="P45" s="158"/>
      <c r="Q45" s="158"/>
      <c r="R45" s="158"/>
      <c r="S45" s="158"/>
      <c r="T45" s="158"/>
      <c r="U45" s="158"/>
      <c r="V45" s="158"/>
      <c r="W45" s="158"/>
      <c r="X45" s="158"/>
      <c r="Y45" s="158"/>
      <c r="Z45" s="158"/>
      <c r="AA45" s="158"/>
      <c r="AB45" s="173"/>
      <c r="AC45" s="173"/>
      <c r="AD45" s="173"/>
      <c r="AE45" s="173"/>
      <c r="AF45" s="173"/>
      <c r="AG45" s="173"/>
    </row>
    <row r="46" spans="1:33" ht="14.5">
      <c r="A46" s="3">
        <v>38</v>
      </c>
      <c r="B46" s="4" t="s">
        <v>68</v>
      </c>
      <c r="C46" s="159">
        <v>18</v>
      </c>
      <c r="D46" s="160">
        <v>119</v>
      </c>
      <c r="E46" s="160">
        <v>0</v>
      </c>
      <c r="F46" s="160"/>
      <c r="G46" s="160"/>
      <c r="H46" s="160"/>
      <c r="I46" s="160"/>
      <c r="J46" s="161"/>
      <c r="K46" s="162"/>
      <c r="L46" s="162"/>
      <c r="M46" s="162"/>
      <c r="N46" s="162"/>
      <c r="O46" s="162"/>
      <c r="P46" s="162"/>
      <c r="Q46" s="162"/>
      <c r="R46" s="162"/>
      <c r="S46" s="162"/>
      <c r="T46" s="162"/>
      <c r="U46" s="162"/>
      <c r="V46" s="162"/>
      <c r="W46" s="162"/>
      <c r="X46" s="162"/>
      <c r="Y46" s="162"/>
      <c r="Z46" s="162"/>
      <c r="AA46" s="162"/>
      <c r="AB46" s="173"/>
      <c r="AC46" s="173"/>
      <c r="AD46" s="173"/>
      <c r="AE46" s="173"/>
      <c r="AF46" s="173"/>
      <c r="AG46" s="173"/>
    </row>
    <row r="47" spans="1:33" ht="14.5">
      <c r="A47" s="245" t="s">
        <v>107</v>
      </c>
      <c r="B47" s="245"/>
      <c r="C47" s="163">
        <f>SUM(C9:C46)</f>
        <v>576</v>
      </c>
      <c r="D47" s="163">
        <f t="shared" ref="D47:M47" si="0">SUM(D9:D46)</f>
        <v>3032</v>
      </c>
      <c r="E47" s="163">
        <f t="shared" si="0"/>
        <v>0</v>
      </c>
      <c r="F47" s="163">
        <f t="shared" si="0"/>
        <v>0</v>
      </c>
      <c r="G47" s="163">
        <f t="shared" si="0"/>
        <v>0</v>
      </c>
      <c r="H47" s="163">
        <f t="shared" si="0"/>
        <v>0</v>
      </c>
      <c r="I47" s="163">
        <f t="shared" si="0"/>
        <v>0</v>
      </c>
      <c r="J47" s="163">
        <f t="shared" si="0"/>
        <v>0</v>
      </c>
      <c r="K47" s="163">
        <f t="shared" si="0"/>
        <v>0</v>
      </c>
      <c r="L47" s="163">
        <f t="shared" si="0"/>
        <v>0</v>
      </c>
      <c r="M47" s="163">
        <f t="shared" si="0"/>
        <v>0</v>
      </c>
      <c r="N47" s="163">
        <f>SUM(N9:N46)</f>
        <v>0</v>
      </c>
      <c r="O47" s="163">
        <f>SUM(O9:O46)</f>
        <v>0</v>
      </c>
      <c r="P47" s="163">
        <f t="shared" ref="P47:W47" si="1">SUM(P9:P46)</f>
        <v>0</v>
      </c>
      <c r="Q47" s="163">
        <f t="shared" si="1"/>
        <v>0</v>
      </c>
      <c r="R47" s="163">
        <f t="shared" si="1"/>
        <v>0</v>
      </c>
      <c r="S47" s="163">
        <f t="shared" si="1"/>
        <v>0</v>
      </c>
      <c r="T47" s="163">
        <f t="shared" si="1"/>
        <v>0</v>
      </c>
      <c r="U47" s="163">
        <f t="shared" si="1"/>
        <v>0</v>
      </c>
      <c r="V47" s="163">
        <f t="shared" si="1"/>
        <v>0</v>
      </c>
      <c r="W47" s="163">
        <f t="shared" si="1"/>
        <v>0</v>
      </c>
      <c r="X47" s="163">
        <f>SUM(X9:X46)</f>
        <v>0</v>
      </c>
      <c r="Y47" s="163">
        <f>SUM(Y9:Y46)</f>
        <v>0</v>
      </c>
      <c r="Z47" s="163">
        <f>SUM(Z9:Z46)</f>
        <v>0</v>
      </c>
      <c r="AA47" s="163">
        <f>SUM(AA9:AA46)</f>
        <v>0</v>
      </c>
    </row>
  </sheetData>
  <mergeCells count="16">
    <mergeCell ref="A47:B47"/>
    <mergeCell ref="F7:G7"/>
    <mergeCell ref="H7:I7"/>
    <mergeCell ref="A4:L5"/>
    <mergeCell ref="J7:K7"/>
    <mergeCell ref="A7:A8"/>
    <mergeCell ref="B7:B8"/>
    <mergeCell ref="C7:E7"/>
    <mergeCell ref="V7:W7"/>
    <mergeCell ref="X7:Y7"/>
    <mergeCell ref="Z7:AA7"/>
    <mergeCell ref="L7:M7"/>
    <mergeCell ref="N7:O7"/>
    <mergeCell ref="P7:Q7"/>
    <mergeCell ref="R7:S7"/>
    <mergeCell ref="T7:U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89D6-FFDC-4C5A-B806-F88478F12022}">
  <sheetPr>
    <tabColor rgb="FFFFC000"/>
  </sheetPr>
  <dimension ref="A1:O11"/>
  <sheetViews>
    <sheetView showGridLines="0" zoomScale="96" workbookViewId="0">
      <selection activeCell="B1" sqref="B1"/>
    </sheetView>
  </sheetViews>
  <sheetFormatPr defaultColWidth="8.83203125" defaultRowHeight="14"/>
  <cols>
    <col min="1" max="1" width="7.1640625" customWidth="1"/>
    <col min="2" max="2" width="30" customWidth="1"/>
    <col min="3" max="3" width="9.83203125" customWidth="1"/>
    <col min="4" max="4" width="11" hidden="1" customWidth="1"/>
    <col min="5" max="6" width="9.83203125" hidden="1" customWidth="1"/>
    <col min="7" max="7" width="8.83203125" hidden="1" customWidth="1"/>
    <col min="8" max="9" width="9.83203125" hidden="1" customWidth="1"/>
    <col min="10" max="10" width="11.75" hidden="1" customWidth="1"/>
    <col min="11" max="11" width="10.83203125" hidden="1" customWidth="1"/>
    <col min="12" max="12" width="11.4140625" hidden="1" customWidth="1"/>
    <col min="13" max="13" width="9.83203125" hidden="1" customWidth="1"/>
    <col min="14" max="14" width="10.83203125" hidden="1" customWidth="1"/>
    <col min="15" max="15" width="8.83203125" customWidth="1"/>
  </cols>
  <sheetData>
    <row r="1" spans="1:15">
      <c r="A1" s="12" t="s">
        <v>212</v>
      </c>
      <c r="B1" s="9" t="s">
        <v>50</v>
      </c>
      <c r="C1" s="69" t="s">
        <v>51</v>
      </c>
      <c r="D1" s="9"/>
      <c r="E1" s="9"/>
      <c r="F1" s="9"/>
      <c r="G1" s="9"/>
      <c r="H1" s="9"/>
      <c r="I1" s="9"/>
      <c r="J1" s="9"/>
      <c r="K1" s="9"/>
      <c r="L1" s="9"/>
      <c r="M1" s="9"/>
      <c r="N1" s="69"/>
    </row>
    <row r="2" spans="1:15" ht="4.5" customHeight="1">
      <c r="A2" s="56"/>
      <c r="B2" s="57"/>
      <c r="C2" s="57"/>
      <c r="D2" s="57"/>
      <c r="E2" s="57"/>
      <c r="F2" s="57"/>
      <c r="G2" s="57"/>
      <c r="H2" s="57"/>
      <c r="I2" s="57"/>
      <c r="J2" s="57"/>
      <c r="K2" s="57"/>
      <c r="L2" s="57"/>
      <c r="M2" s="57"/>
      <c r="N2" s="57"/>
    </row>
    <row r="3" spans="1:15">
      <c r="A3" s="7"/>
      <c r="B3" s="7"/>
      <c r="C3" s="7"/>
      <c r="D3" s="7"/>
      <c r="E3" s="7"/>
      <c r="F3" s="7"/>
      <c r="G3" s="7"/>
      <c r="H3" s="7"/>
      <c r="I3" s="7"/>
      <c r="J3" s="7"/>
      <c r="K3" s="7"/>
      <c r="L3" s="7"/>
      <c r="M3" s="7"/>
      <c r="N3" s="7"/>
    </row>
    <row r="4" spans="1:15" ht="24" customHeight="1">
      <c r="A4" s="302" t="s">
        <v>37</v>
      </c>
      <c r="B4" s="302"/>
      <c r="C4" s="302"/>
      <c r="D4" s="7"/>
      <c r="E4" s="7"/>
      <c r="F4" s="7"/>
      <c r="G4" s="7"/>
      <c r="H4" s="7"/>
      <c r="I4" s="7"/>
      <c r="J4" s="7"/>
      <c r="K4" s="7"/>
      <c r="L4" s="7"/>
      <c r="M4" s="7"/>
      <c r="N4" s="7"/>
    </row>
    <row r="5" spans="1:15" ht="18" customHeight="1">
      <c r="A5" s="302"/>
      <c r="B5" s="302"/>
      <c r="C5" s="302"/>
      <c r="D5" s="7"/>
      <c r="E5" s="7"/>
      <c r="F5" s="7"/>
      <c r="G5" s="7"/>
      <c r="H5" s="7"/>
      <c r="I5" s="7"/>
      <c r="J5" s="7"/>
      <c r="K5" s="7"/>
      <c r="L5" s="7"/>
      <c r="M5" s="7"/>
      <c r="N5" s="7"/>
    </row>
    <row r="6" spans="1:15">
      <c r="A6" s="7" t="s">
        <v>110</v>
      </c>
      <c r="B6" s="7"/>
      <c r="C6" s="7"/>
      <c r="D6" s="7"/>
      <c r="E6" s="7"/>
      <c r="F6" s="7"/>
      <c r="G6" s="7"/>
      <c r="H6" s="7"/>
      <c r="I6" s="7"/>
      <c r="J6" s="7"/>
      <c r="K6" s="7"/>
      <c r="L6" s="7"/>
      <c r="M6" s="7"/>
      <c r="N6" s="7"/>
    </row>
    <row r="7" spans="1:15" ht="14.15" customHeight="1">
      <c r="A7" s="244" t="s">
        <v>53</v>
      </c>
      <c r="B7" s="244" t="s">
        <v>213</v>
      </c>
      <c r="C7" s="301">
        <v>46048</v>
      </c>
      <c r="D7" s="301">
        <v>46079</v>
      </c>
      <c r="E7" s="301">
        <v>46107</v>
      </c>
      <c r="F7" s="301">
        <v>46138</v>
      </c>
      <c r="G7" s="301">
        <v>46168</v>
      </c>
      <c r="H7" s="301">
        <v>46199</v>
      </c>
      <c r="I7" s="301">
        <v>46229</v>
      </c>
      <c r="J7" s="301">
        <v>46260</v>
      </c>
      <c r="K7" s="301">
        <v>46291</v>
      </c>
      <c r="L7" s="301">
        <v>46321</v>
      </c>
      <c r="M7" s="301">
        <v>46352</v>
      </c>
      <c r="N7" s="301">
        <v>46382</v>
      </c>
    </row>
    <row r="8" spans="1:15" ht="14.15" customHeight="1">
      <c r="A8" s="244"/>
      <c r="B8" s="244"/>
      <c r="C8" s="291"/>
      <c r="D8" s="291"/>
      <c r="E8" s="291"/>
      <c r="F8" s="291"/>
      <c r="G8" s="291"/>
      <c r="H8" s="291"/>
      <c r="I8" s="291"/>
      <c r="J8" s="291"/>
      <c r="K8" s="291"/>
      <c r="L8" s="291"/>
      <c r="M8" s="291"/>
      <c r="N8" s="291"/>
    </row>
    <row r="9" spans="1:15" ht="14.5">
      <c r="A9" s="1">
        <v>1</v>
      </c>
      <c r="B9" s="42" t="s">
        <v>214</v>
      </c>
      <c r="C9" s="164">
        <v>0</v>
      </c>
      <c r="D9" s="164"/>
      <c r="E9" s="164"/>
      <c r="F9" s="164"/>
      <c r="G9" s="164"/>
      <c r="H9" s="164"/>
      <c r="I9" s="164"/>
      <c r="J9" s="164"/>
      <c r="K9" s="164"/>
      <c r="L9" s="164"/>
      <c r="M9" s="164"/>
      <c r="N9" s="164"/>
    </row>
    <row r="10" spans="1:15" ht="14.5">
      <c r="A10" s="3">
        <v>2</v>
      </c>
      <c r="B10" s="43" t="s">
        <v>215</v>
      </c>
      <c r="C10" s="165">
        <v>0</v>
      </c>
      <c r="D10" s="165"/>
      <c r="E10" s="165"/>
      <c r="F10" s="165"/>
      <c r="G10" s="165"/>
      <c r="H10" s="165"/>
      <c r="I10" s="165"/>
      <c r="J10" s="165"/>
      <c r="K10" s="165"/>
      <c r="L10" s="165"/>
      <c r="M10" s="165"/>
      <c r="N10" s="165"/>
      <c r="O10" s="173"/>
    </row>
    <row r="11" spans="1:15" ht="14.5">
      <c r="A11" s="245" t="s">
        <v>107</v>
      </c>
      <c r="B11" s="245"/>
      <c r="C11" s="163">
        <f>SUM(C9:C10)</f>
        <v>0</v>
      </c>
      <c r="D11" s="163">
        <f t="shared" ref="D11:H11" si="0">SUM(D9:D10)</f>
        <v>0</v>
      </c>
      <c r="E11" s="163">
        <f t="shared" si="0"/>
        <v>0</v>
      </c>
      <c r="F11" s="163">
        <f t="shared" si="0"/>
        <v>0</v>
      </c>
      <c r="G11" s="163">
        <f t="shared" si="0"/>
        <v>0</v>
      </c>
      <c r="H11" s="163">
        <f t="shared" si="0"/>
        <v>0</v>
      </c>
      <c r="I11" s="163">
        <f t="shared" ref="I11:N11" si="1">SUM(I9:I10)</f>
        <v>0</v>
      </c>
      <c r="J11" s="163">
        <f t="shared" si="1"/>
        <v>0</v>
      </c>
      <c r="K11" s="163">
        <f t="shared" si="1"/>
        <v>0</v>
      </c>
      <c r="L11" s="163">
        <f t="shared" si="1"/>
        <v>0</v>
      </c>
      <c r="M11" s="163">
        <f t="shared" si="1"/>
        <v>0</v>
      </c>
      <c r="N11" s="163">
        <f t="shared" si="1"/>
        <v>0</v>
      </c>
    </row>
  </sheetData>
  <mergeCells count="16">
    <mergeCell ref="A4:C5"/>
    <mergeCell ref="F7:F8"/>
    <mergeCell ref="E7:E8"/>
    <mergeCell ref="A11:B11"/>
    <mergeCell ref="A7:A8"/>
    <mergeCell ref="B7:B8"/>
    <mergeCell ref="C7:C8"/>
    <mergeCell ref="D7:D8"/>
    <mergeCell ref="L7:L8"/>
    <mergeCell ref="M7:M8"/>
    <mergeCell ref="N7:N8"/>
    <mergeCell ref="G7:G8"/>
    <mergeCell ref="H7:H8"/>
    <mergeCell ref="I7:I8"/>
    <mergeCell ref="J7:J8"/>
    <mergeCell ref="K7:K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E46-9697-4A55-BE3B-1271AC2D37E5}">
  <sheetPr>
    <tabColor rgb="FFFFC000"/>
  </sheetPr>
  <dimension ref="A1:N15"/>
  <sheetViews>
    <sheetView showGridLines="0" zoomScale="85" zoomScaleNormal="90" workbookViewId="0">
      <selection activeCell="B1" sqref="B1"/>
    </sheetView>
  </sheetViews>
  <sheetFormatPr defaultColWidth="8.83203125" defaultRowHeight="14"/>
  <cols>
    <col min="2" max="2" width="40.4140625" customWidth="1"/>
    <col min="3" max="3" width="16.1640625" customWidth="1"/>
    <col min="4" max="5" width="16.1640625" hidden="1" customWidth="1"/>
    <col min="6" max="7" width="15.1640625" hidden="1" customWidth="1"/>
    <col min="8" max="8" width="15.4140625" hidden="1" customWidth="1"/>
    <col min="9" max="9" width="16.1640625" hidden="1" customWidth="1"/>
    <col min="10" max="11" width="16.25" hidden="1" customWidth="1"/>
    <col min="12" max="13" width="14.4140625" hidden="1" customWidth="1"/>
    <col min="14" max="14" width="17" hidden="1" customWidth="1"/>
  </cols>
  <sheetData>
    <row r="1" spans="1:14">
      <c r="A1" s="12" t="s">
        <v>216</v>
      </c>
      <c r="B1" s="9" t="s">
        <v>50</v>
      </c>
      <c r="C1" s="69" t="s">
        <v>51</v>
      </c>
      <c r="D1" s="9"/>
      <c r="E1" s="9"/>
      <c r="F1" s="9"/>
      <c r="G1" s="9"/>
      <c r="H1" s="9"/>
      <c r="I1" s="9"/>
      <c r="J1" s="9"/>
      <c r="K1" s="9"/>
      <c r="L1" s="9"/>
      <c r="M1" s="9"/>
      <c r="N1" s="69"/>
    </row>
    <row r="2" spans="1:14" ht="4.5" customHeight="1">
      <c r="A2" s="56"/>
      <c r="B2" s="57"/>
      <c r="C2" s="57"/>
      <c r="D2" s="57"/>
      <c r="E2" s="57"/>
      <c r="F2" s="57"/>
      <c r="G2" s="57"/>
      <c r="H2" s="57"/>
      <c r="I2" s="57"/>
      <c r="J2" s="57"/>
      <c r="K2" s="57"/>
      <c r="L2" s="57"/>
      <c r="M2" s="57"/>
      <c r="N2" s="57"/>
    </row>
    <row r="3" spans="1:14">
      <c r="A3" s="7"/>
      <c r="B3" s="7"/>
      <c r="C3" s="7"/>
      <c r="D3" s="7"/>
      <c r="E3" s="7"/>
      <c r="F3" s="7"/>
      <c r="G3" s="7"/>
      <c r="H3" s="7"/>
      <c r="I3" s="7"/>
      <c r="J3" s="7"/>
      <c r="K3" s="7"/>
      <c r="L3" s="7"/>
      <c r="M3" s="7"/>
      <c r="N3" s="7"/>
    </row>
    <row r="4" spans="1:14" ht="23">
      <c r="A4" s="11" t="s">
        <v>217</v>
      </c>
      <c r="B4" s="7"/>
      <c r="C4" s="7"/>
      <c r="D4" s="7"/>
      <c r="E4" s="7"/>
      <c r="F4" s="7"/>
      <c r="G4" s="7"/>
      <c r="H4" s="7"/>
      <c r="I4" s="7"/>
      <c r="J4" s="7"/>
      <c r="K4" s="7"/>
      <c r="L4" s="7"/>
      <c r="M4" s="7"/>
      <c r="N4" s="7"/>
    </row>
    <row r="5" spans="1:14" ht="17.5">
      <c r="A5" s="13"/>
      <c r="B5" s="7"/>
      <c r="C5" s="7"/>
      <c r="D5" s="7"/>
      <c r="E5" s="7"/>
      <c r="F5" s="7"/>
      <c r="G5" s="7"/>
      <c r="H5" s="7"/>
      <c r="I5" s="7"/>
      <c r="J5" s="7"/>
      <c r="K5" s="7"/>
      <c r="L5" s="7"/>
      <c r="M5" s="7"/>
      <c r="N5" s="7"/>
    </row>
    <row r="6" spans="1:14">
      <c r="A6" s="7" t="s">
        <v>110</v>
      </c>
      <c r="B6" s="7"/>
      <c r="C6" s="7"/>
      <c r="D6" s="7"/>
      <c r="E6" s="7"/>
      <c r="F6" s="7"/>
      <c r="G6" s="7"/>
      <c r="H6" s="7"/>
      <c r="I6" s="7"/>
      <c r="J6" s="7"/>
      <c r="K6" s="7"/>
      <c r="L6" s="7"/>
      <c r="M6" s="7"/>
      <c r="N6" s="7"/>
    </row>
    <row r="7" spans="1:14" ht="22" customHeight="1">
      <c r="A7" s="307"/>
      <c r="B7" s="308"/>
      <c r="C7" s="209">
        <v>46048</v>
      </c>
      <c r="D7" s="209">
        <v>46079</v>
      </c>
      <c r="E7" s="209">
        <v>46107</v>
      </c>
      <c r="F7" s="209">
        <v>46138</v>
      </c>
      <c r="G7" s="209">
        <v>46168</v>
      </c>
      <c r="H7" s="209">
        <v>46199</v>
      </c>
      <c r="I7" s="209">
        <v>46229</v>
      </c>
      <c r="J7" s="209">
        <v>46260</v>
      </c>
      <c r="K7" s="209">
        <v>46291</v>
      </c>
      <c r="L7" s="209">
        <v>46321</v>
      </c>
      <c r="M7" s="209">
        <v>46352</v>
      </c>
      <c r="N7" s="209">
        <v>46382</v>
      </c>
    </row>
    <row r="8" spans="1:14" s="50" customFormat="1" ht="22" customHeight="1">
      <c r="A8" s="309" t="s">
        <v>218</v>
      </c>
      <c r="B8" s="310"/>
      <c r="C8" s="204">
        <v>31655</v>
      </c>
      <c r="D8" s="204">
        <f t="shared" ref="D8:L8" si="0">SUM(D9:D10)</f>
        <v>0</v>
      </c>
      <c r="E8" s="204">
        <f t="shared" si="0"/>
        <v>0</v>
      </c>
      <c r="F8" s="204">
        <f t="shared" si="0"/>
        <v>0</v>
      </c>
      <c r="G8" s="204">
        <f t="shared" si="0"/>
        <v>0</v>
      </c>
      <c r="H8" s="204">
        <f t="shared" si="0"/>
        <v>0</v>
      </c>
      <c r="I8" s="204">
        <f t="shared" si="0"/>
        <v>0</v>
      </c>
      <c r="J8" s="204">
        <f t="shared" si="0"/>
        <v>0</v>
      </c>
      <c r="K8" s="204">
        <f t="shared" si="0"/>
        <v>0</v>
      </c>
      <c r="L8" s="204">
        <f t="shared" si="0"/>
        <v>0</v>
      </c>
      <c r="M8" s="204">
        <f t="shared" ref="M8:N8" si="1">SUM(M9:M10)</f>
        <v>0</v>
      </c>
      <c r="N8" s="204">
        <f t="shared" si="1"/>
        <v>0</v>
      </c>
    </row>
    <row r="9" spans="1:14" s="50" customFormat="1" ht="22" customHeight="1">
      <c r="A9" s="311" t="s">
        <v>219</v>
      </c>
      <c r="B9" s="312"/>
      <c r="C9" s="205">
        <v>19276</v>
      </c>
      <c r="D9" s="205"/>
      <c r="E9" s="205"/>
      <c r="F9" s="205"/>
      <c r="G9" s="205"/>
      <c r="H9" s="205"/>
      <c r="I9" s="205"/>
      <c r="J9" s="205"/>
      <c r="K9" s="205"/>
      <c r="L9" s="205"/>
      <c r="M9" s="205"/>
      <c r="N9" s="205"/>
    </row>
    <row r="10" spans="1:14" s="50" customFormat="1" ht="22" customHeight="1">
      <c r="A10" s="313" t="s">
        <v>220</v>
      </c>
      <c r="B10" s="314"/>
      <c r="C10" s="204">
        <v>12379</v>
      </c>
      <c r="D10" s="204"/>
      <c r="E10" s="204"/>
      <c r="F10" s="204"/>
      <c r="G10" s="204"/>
      <c r="H10" s="204"/>
      <c r="I10" s="204"/>
      <c r="J10" s="204"/>
      <c r="K10" s="204"/>
      <c r="L10" s="204"/>
      <c r="M10" s="204"/>
      <c r="N10" s="204"/>
    </row>
    <row r="11" spans="1:14" s="50" customFormat="1" ht="22" customHeight="1">
      <c r="A11" s="303" t="s">
        <v>221</v>
      </c>
      <c r="B11" s="304"/>
      <c r="C11" s="205">
        <v>64824</v>
      </c>
      <c r="D11" s="205"/>
      <c r="E11" s="205"/>
      <c r="F11" s="205"/>
      <c r="G11" s="205"/>
      <c r="H11" s="205"/>
      <c r="I11" s="205"/>
      <c r="J11" s="205"/>
      <c r="K11" s="205"/>
      <c r="L11" s="205"/>
      <c r="M11" s="205"/>
      <c r="N11" s="205"/>
    </row>
    <row r="12" spans="1:14" s="50" customFormat="1" ht="22" customHeight="1">
      <c r="A12" s="305" t="s">
        <v>222</v>
      </c>
      <c r="B12" s="306"/>
      <c r="C12" s="220">
        <v>27953</v>
      </c>
      <c r="D12" s="205"/>
      <c r="E12" s="205"/>
      <c r="F12" s="205"/>
      <c r="G12" s="205"/>
      <c r="H12" s="205"/>
      <c r="I12" s="205"/>
      <c r="J12" s="205"/>
      <c r="K12" s="205"/>
      <c r="L12" s="205"/>
      <c r="M12" s="205"/>
      <c r="N12" s="205"/>
    </row>
    <row r="13" spans="1:14" s="50" customFormat="1" ht="22" customHeight="1">
      <c r="A13" s="303" t="s">
        <v>223</v>
      </c>
      <c r="B13" s="304"/>
      <c r="C13" s="206">
        <v>106.8</v>
      </c>
      <c r="D13" s="206"/>
      <c r="E13" s="206"/>
      <c r="F13" s="206"/>
      <c r="G13" s="206"/>
      <c r="H13" s="206"/>
      <c r="I13" s="206"/>
      <c r="J13" s="206"/>
      <c r="K13" s="206"/>
      <c r="L13" s="206"/>
      <c r="M13" s="206"/>
      <c r="N13" s="206"/>
    </row>
    <row r="14" spans="1:14">
      <c r="A14" s="212" t="s">
        <v>224</v>
      </c>
      <c r="B14" s="47"/>
      <c r="C14" s="47"/>
      <c r="D14" s="47"/>
      <c r="E14" s="47"/>
      <c r="F14" s="47"/>
      <c r="G14" s="47"/>
      <c r="H14" s="215"/>
      <c r="I14" s="215"/>
      <c r="J14" s="215"/>
      <c r="K14" s="215"/>
      <c r="L14" s="215"/>
      <c r="M14" s="215"/>
      <c r="N14" s="215"/>
    </row>
    <row r="15" spans="1:14">
      <c r="B15" s="47"/>
      <c r="C15" s="47"/>
      <c r="D15" s="47"/>
      <c r="E15" s="47"/>
      <c r="F15" s="47"/>
      <c r="G15" s="47"/>
      <c r="H15" s="215"/>
      <c r="I15" s="215"/>
      <c r="J15" s="215"/>
      <c r="K15" s="215"/>
      <c r="L15" s="215"/>
      <c r="M15" s="215"/>
      <c r="N15" s="215"/>
    </row>
  </sheetData>
  <mergeCells count="7">
    <mergeCell ref="A11:B11"/>
    <mergeCell ref="A12:B12"/>
    <mergeCell ref="A13:B13"/>
    <mergeCell ref="A7:B7"/>
    <mergeCell ref="A8:B8"/>
    <mergeCell ref="A9:B9"/>
    <mergeCell ref="A10:B10"/>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D322-85BF-492E-AB4E-03B2C491C0D1}">
  <dimension ref="A1:E17"/>
  <sheetViews>
    <sheetView showGridLines="0" zoomScale="55" workbookViewId="0">
      <selection sqref="A1:E1"/>
    </sheetView>
  </sheetViews>
  <sheetFormatPr defaultColWidth="8.83203125" defaultRowHeight="14"/>
  <cols>
    <col min="2" max="2" width="5.4140625" customWidth="1"/>
    <col min="3" max="3" width="115.4140625" customWidth="1"/>
    <col min="4" max="4" width="5.25" customWidth="1"/>
    <col min="5" max="5" width="40" customWidth="1"/>
  </cols>
  <sheetData>
    <row r="1" spans="1:5" ht="80.25" customHeight="1">
      <c r="A1" s="221" t="s">
        <v>0</v>
      </c>
      <c r="B1" s="222"/>
      <c r="C1" s="222"/>
      <c r="D1" s="222"/>
      <c r="E1" s="223"/>
    </row>
    <row r="2" spans="1:5" ht="22.5">
      <c r="A2" s="224"/>
      <c r="B2" s="225"/>
      <c r="C2" s="225"/>
      <c r="D2" s="225"/>
      <c r="E2" s="226"/>
    </row>
    <row r="3" spans="1:5" ht="9.75" customHeight="1">
      <c r="A3" s="30" t="s">
        <v>1</v>
      </c>
      <c r="B3" s="31" t="s">
        <v>1</v>
      </c>
      <c r="C3" s="31" t="s">
        <v>1</v>
      </c>
      <c r="D3" s="31" t="s">
        <v>1</v>
      </c>
      <c r="E3" s="32" t="s">
        <v>1</v>
      </c>
    </row>
    <row r="4" spans="1:5" ht="14.5">
      <c r="A4" s="19" t="s">
        <v>1</v>
      </c>
      <c r="B4" s="20" t="s">
        <v>1</v>
      </c>
      <c r="C4" s="20" t="s">
        <v>1</v>
      </c>
      <c r="D4" s="20" t="s">
        <v>1</v>
      </c>
      <c r="E4" s="21" t="s">
        <v>1</v>
      </c>
    </row>
    <row r="5" spans="1:5" ht="14.5">
      <c r="A5" s="19" t="s">
        <v>1</v>
      </c>
      <c r="B5" s="20" t="s">
        <v>1</v>
      </c>
      <c r="C5" s="20" t="s">
        <v>1</v>
      </c>
      <c r="D5" s="20" t="s">
        <v>1</v>
      </c>
      <c r="E5" s="21" t="s">
        <v>1</v>
      </c>
    </row>
    <row r="6" spans="1:5" ht="14.5">
      <c r="A6" s="19"/>
      <c r="B6" s="20"/>
      <c r="C6" s="20"/>
      <c r="D6" s="20"/>
      <c r="E6" s="21"/>
    </row>
    <row r="7" spans="1:5" ht="20">
      <c r="A7" s="33"/>
      <c r="B7" s="34"/>
      <c r="C7" s="34"/>
      <c r="D7" s="34"/>
      <c r="E7" s="35"/>
    </row>
    <row r="8" spans="1:5" ht="20">
      <c r="A8" s="38"/>
      <c r="B8" s="41"/>
      <c r="C8" s="41"/>
      <c r="D8" s="39"/>
      <c r="E8" s="37"/>
    </row>
    <row r="9" spans="1:5" ht="20">
      <c r="A9" s="38"/>
      <c r="B9" s="41"/>
      <c r="C9" s="41"/>
      <c r="D9" s="39"/>
      <c r="E9" s="37"/>
    </row>
    <row r="10" spans="1:5" ht="20">
      <c r="A10" s="38"/>
      <c r="B10" s="41"/>
      <c r="C10" s="62"/>
      <c r="D10" s="39"/>
      <c r="E10" s="37"/>
    </row>
    <row r="11" spans="1:5" ht="20">
      <c r="A11" s="38"/>
      <c r="B11" s="41"/>
      <c r="C11" s="62"/>
      <c r="D11" s="39"/>
      <c r="E11" s="37"/>
    </row>
    <row r="12" spans="1:5" ht="20">
      <c r="A12" s="38"/>
      <c r="B12" s="41"/>
      <c r="C12" s="36"/>
      <c r="D12" s="39"/>
      <c r="E12" s="37"/>
    </row>
    <row r="13" spans="1:5" ht="17.5">
      <c r="A13" s="38"/>
      <c r="B13" s="39"/>
      <c r="C13" s="39"/>
      <c r="D13" s="39"/>
      <c r="E13" s="40"/>
    </row>
    <row r="14" spans="1:5" ht="21">
      <c r="A14" s="25" t="s">
        <v>1</v>
      </c>
      <c r="B14" s="68" t="s">
        <v>1</v>
      </c>
      <c r="C14" s="26" t="s">
        <v>1</v>
      </c>
      <c r="D14" s="28" t="s">
        <v>1</v>
      </c>
      <c r="E14" s="29" t="s">
        <v>1</v>
      </c>
    </row>
    <row r="15" spans="1:5" ht="14.5">
      <c r="A15" s="19" t="s">
        <v>1</v>
      </c>
      <c r="B15" s="20" t="s">
        <v>1</v>
      </c>
      <c r="C15" s="20" t="s">
        <v>1</v>
      </c>
      <c r="D15" s="20" t="s">
        <v>1</v>
      </c>
      <c r="E15" s="21" t="s">
        <v>1</v>
      </c>
    </row>
    <row r="16" spans="1:5" ht="15" customHeight="1">
      <c r="A16" s="227" t="s">
        <v>1</v>
      </c>
      <c r="B16" s="229" t="s">
        <v>2</v>
      </c>
      <c r="C16" s="229"/>
      <c r="D16" s="229"/>
      <c r="E16" s="230"/>
    </row>
    <row r="17" spans="1:5">
      <c r="A17" s="228"/>
      <c r="B17" s="231"/>
      <c r="C17" s="231"/>
      <c r="D17" s="231"/>
      <c r="E17" s="232"/>
    </row>
  </sheetData>
  <mergeCells count="4">
    <mergeCell ref="A1:E1"/>
    <mergeCell ref="A2:E2"/>
    <mergeCell ref="A16:A17"/>
    <mergeCell ref="B16:E17"/>
  </mergeCells>
  <pageMargins left="0.7" right="0.7" top="0.75" bottom="0.75" header="0.3" footer="0.3"/>
  <pageSetup orientation="portrait" horizontalDpi="90" verticalDpi="9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62EC-B42F-49C9-A92C-5640B56DD8F9}">
  <sheetPr>
    <tabColor rgb="FFFFC000"/>
  </sheetPr>
  <dimension ref="A1:C20"/>
  <sheetViews>
    <sheetView showGridLines="0" zoomScale="110" zoomScaleNormal="265" workbookViewId="0">
      <selection activeCell="C4" sqref="C4"/>
    </sheetView>
  </sheetViews>
  <sheetFormatPr defaultColWidth="8.83203125" defaultRowHeight="14"/>
  <cols>
    <col min="1" max="1" width="7.1640625" customWidth="1"/>
    <col min="2" max="2" width="40.4140625" customWidth="1"/>
    <col min="3" max="3" width="18.4140625" customWidth="1"/>
  </cols>
  <sheetData>
    <row r="1" spans="1:3">
      <c r="A1" s="12" t="s">
        <v>225</v>
      </c>
      <c r="B1" s="9" t="s">
        <v>176</v>
      </c>
      <c r="C1" s="69" t="s">
        <v>51</v>
      </c>
    </row>
    <row r="2" spans="1:3" ht="4.5" customHeight="1">
      <c r="A2" s="56"/>
      <c r="B2" s="57"/>
      <c r="C2" s="57"/>
    </row>
    <row r="3" spans="1:3">
      <c r="A3" s="7"/>
      <c r="B3" s="7"/>
      <c r="C3" s="7"/>
    </row>
    <row r="4" spans="1:3" ht="23">
      <c r="A4" s="11" t="s">
        <v>39</v>
      </c>
      <c r="B4" s="7"/>
      <c r="C4" s="9"/>
    </row>
    <row r="5" spans="1:3" ht="17.5">
      <c r="A5" s="13"/>
      <c r="B5" s="7"/>
      <c r="C5" s="7"/>
    </row>
    <row r="6" spans="1:3">
      <c r="A6" s="7" t="s">
        <v>110</v>
      </c>
      <c r="B6" s="7"/>
      <c r="C6" s="7"/>
    </row>
    <row r="7" spans="1:3" ht="14.15" customHeight="1">
      <c r="A7" s="263"/>
      <c r="B7" s="319"/>
      <c r="C7" s="278" t="s">
        <v>178</v>
      </c>
    </row>
    <row r="8" spans="1:3" ht="14.15" customHeight="1">
      <c r="A8" s="265"/>
      <c r="B8" s="320"/>
      <c r="C8" s="244"/>
    </row>
    <row r="9" spans="1:3" ht="14.5">
      <c r="A9" s="315" t="s">
        <v>226</v>
      </c>
      <c r="B9" s="316"/>
      <c r="C9" s="316"/>
    </row>
    <row r="10" spans="1:3" ht="15" customHeight="1">
      <c r="A10" s="317" t="s">
        <v>227</v>
      </c>
      <c r="B10" s="318"/>
      <c r="C10" s="196">
        <v>3511</v>
      </c>
    </row>
    <row r="11" spans="1:3" ht="15" customHeight="1">
      <c r="A11" s="283" t="s">
        <v>198</v>
      </c>
      <c r="B11" s="327"/>
      <c r="C11" s="147">
        <v>1528</v>
      </c>
    </row>
    <row r="12" spans="1:3" ht="15" customHeight="1">
      <c r="A12" s="321" t="s">
        <v>228</v>
      </c>
      <c r="B12" s="322"/>
      <c r="C12" s="148">
        <v>543</v>
      </c>
    </row>
    <row r="13" spans="1:3" ht="15" customHeight="1">
      <c r="A13" s="283" t="s">
        <v>229</v>
      </c>
      <c r="B13" s="327"/>
      <c r="C13" s="147">
        <v>1077</v>
      </c>
    </row>
    <row r="14" spans="1:3" ht="15" customHeight="1">
      <c r="A14" s="321" t="s">
        <v>230</v>
      </c>
      <c r="B14" s="322"/>
      <c r="C14" s="148">
        <v>285</v>
      </c>
    </row>
    <row r="15" spans="1:3" ht="15" customHeight="1">
      <c r="A15" s="283" t="s">
        <v>199</v>
      </c>
      <c r="B15" s="327"/>
      <c r="C15" s="147">
        <v>327</v>
      </c>
    </row>
    <row r="16" spans="1:3" ht="15" customHeight="1">
      <c r="A16" s="321" t="s">
        <v>231</v>
      </c>
      <c r="B16" s="322"/>
      <c r="C16" s="148">
        <v>36</v>
      </c>
    </row>
    <row r="17" spans="1:3" ht="15" customHeight="1">
      <c r="A17" s="323" t="s">
        <v>232</v>
      </c>
      <c r="B17" s="324"/>
      <c r="C17" s="147">
        <v>325</v>
      </c>
    </row>
    <row r="18" spans="1:3" ht="15" customHeight="1">
      <c r="A18" s="325" t="s">
        <v>233</v>
      </c>
      <c r="B18" s="326"/>
      <c r="C18" s="146" t="s">
        <v>234</v>
      </c>
    </row>
    <row r="19" spans="1:3">
      <c r="A19" t="s">
        <v>235</v>
      </c>
    </row>
    <row r="20" spans="1:3">
      <c r="A20" t="s">
        <v>236</v>
      </c>
    </row>
  </sheetData>
  <mergeCells count="12">
    <mergeCell ref="A17:B17"/>
    <mergeCell ref="A18:B18"/>
    <mergeCell ref="A11:B11"/>
    <mergeCell ref="A12:B12"/>
    <mergeCell ref="A13:B13"/>
    <mergeCell ref="A14:B14"/>
    <mergeCell ref="A15:B15"/>
    <mergeCell ref="C7:C8"/>
    <mergeCell ref="A9:C9"/>
    <mergeCell ref="A10:B10"/>
    <mergeCell ref="A7:B8"/>
    <mergeCell ref="A16:B16"/>
  </mergeCells>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0BB6-D4F4-4B04-9493-11FD482EA4D6}">
  <sheetPr>
    <tabColor rgb="FF92D050"/>
  </sheetPr>
  <dimension ref="A1:L39"/>
  <sheetViews>
    <sheetView showGridLines="0" topLeftCell="C8" zoomScale="75" workbookViewId="0">
      <selection activeCell="H29" sqref="H29"/>
    </sheetView>
  </sheetViews>
  <sheetFormatPr defaultColWidth="8.83203125" defaultRowHeight="14"/>
  <cols>
    <col min="2" max="2" width="49.1640625" customWidth="1"/>
    <col min="3" max="12" width="15.75" customWidth="1"/>
  </cols>
  <sheetData>
    <row r="1" spans="1:12">
      <c r="A1" s="12" t="s">
        <v>237</v>
      </c>
      <c r="B1" s="7"/>
      <c r="C1" s="7"/>
      <c r="D1" s="7"/>
      <c r="E1" s="7"/>
      <c r="F1" s="7"/>
      <c r="G1" s="9"/>
      <c r="H1" s="10"/>
      <c r="I1" s="7"/>
      <c r="J1" s="7"/>
      <c r="K1" s="9" t="s">
        <v>238</v>
      </c>
      <c r="L1" s="69" t="s">
        <v>51</v>
      </c>
    </row>
    <row r="2" spans="1:12" ht="4.5" customHeight="1">
      <c r="A2" s="56"/>
      <c r="B2" s="57"/>
      <c r="C2" s="57"/>
      <c r="D2" s="57"/>
      <c r="E2" s="57"/>
      <c r="F2" s="57"/>
      <c r="G2" s="60"/>
      <c r="H2" s="59"/>
      <c r="I2" s="57"/>
      <c r="J2" s="57"/>
      <c r="K2" s="57"/>
      <c r="L2" s="57"/>
    </row>
    <row r="3" spans="1:12">
      <c r="A3" s="7"/>
      <c r="B3" s="7"/>
      <c r="C3" s="7"/>
      <c r="D3" s="7"/>
      <c r="E3" s="7"/>
      <c r="F3" s="7"/>
      <c r="G3" s="7"/>
      <c r="H3" s="7"/>
      <c r="I3" s="7"/>
      <c r="J3" s="7"/>
      <c r="K3" s="7"/>
      <c r="L3" s="7"/>
    </row>
    <row r="4" spans="1:12" ht="23">
      <c r="A4" s="11" t="s">
        <v>42</v>
      </c>
      <c r="B4" s="7"/>
      <c r="C4" s="7"/>
      <c r="D4" s="7"/>
      <c r="E4" s="7"/>
      <c r="F4" s="7"/>
      <c r="G4" s="7"/>
      <c r="H4" s="7"/>
      <c r="I4" s="7"/>
      <c r="J4" s="7"/>
      <c r="K4" s="7"/>
      <c r="L4" s="7"/>
    </row>
    <row r="5" spans="1:12" ht="17.5">
      <c r="A5" s="13"/>
      <c r="B5" s="7"/>
      <c r="C5" s="7"/>
      <c r="D5" s="7"/>
      <c r="E5" s="7"/>
      <c r="F5" s="7"/>
      <c r="G5" s="7"/>
      <c r="H5" s="7"/>
      <c r="I5" s="7"/>
      <c r="J5" s="7"/>
      <c r="K5" s="7"/>
      <c r="L5" s="7"/>
    </row>
    <row r="6" spans="1:12">
      <c r="A6" s="7"/>
      <c r="B6" s="7"/>
      <c r="C6" s="7"/>
      <c r="D6" s="7"/>
      <c r="E6" s="7"/>
      <c r="F6" s="7"/>
      <c r="G6" s="7"/>
      <c r="H6" s="7"/>
      <c r="I6" s="7"/>
      <c r="J6" s="7"/>
      <c r="K6" s="7"/>
      <c r="L6" s="7"/>
    </row>
    <row r="7" spans="1:12" ht="15" customHeight="1">
      <c r="A7" s="263"/>
      <c r="B7" s="319"/>
      <c r="C7" s="376" t="s">
        <v>198</v>
      </c>
      <c r="D7" s="377"/>
      <c r="E7" s="376" t="s">
        <v>239</v>
      </c>
      <c r="F7" s="377"/>
      <c r="G7" s="376" t="s">
        <v>240</v>
      </c>
      <c r="H7" s="377"/>
      <c r="I7" s="376" t="s">
        <v>241</v>
      </c>
      <c r="J7" s="377"/>
      <c r="K7" s="376" t="s">
        <v>199</v>
      </c>
      <c r="L7" s="377"/>
    </row>
    <row r="8" spans="1:12" ht="14.5">
      <c r="A8" s="265"/>
      <c r="B8" s="320"/>
      <c r="C8" s="107" t="s">
        <v>242</v>
      </c>
      <c r="D8" s="107" t="s">
        <v>243</v>
      </c>
      <c r="E8" s="107" t="s">
        <v>242</v>
      </c>
      <c r="F8" s="107" t="s">
        <v>243</v>
      </c>
      <c r="G8" s="107" t="s">
        <v>242</v>
      </c>
      <c r="H8" s="107" t="s">
        <v>243</v>
      </c>
      <c r="I8" s="107" t="s">
        <v>242</v>
      </c>
      <c r="J8" s="107" t="s">
        <v>243</v>
      </c>
      <c r="K8" s="107" t="s">
        <v>242</v>
      </c>
      <c r="L8" s="107" t="s">
        <v>243</v>
      </c>
    </row>
    <row r="9" spans="1:12" ht="31.5" customHeight="1">
      <c r="A9" s="342" t="s">
        <v>244</v>
      </c>
      <c r="B9" s="343"/>
      <c r="C9" s="108"/>
      <c r="D9" s="142"/>
      <c r="E9" s="108"/>
      <c r="F9" s="108"/>
      <c r="G9" s="108"/>
      <c r="H9" s="108"/>
      <c r="I9" s="108"/>
      <c r="J9" s="108"/>
      <c r="K9" s="108"/>
      <c r="L9" s="108"/>
    </row>
    <row r="10" spans="1:12" ht="14.5">
      <c r="A10" s="117" t="s">
        <v>245</v>
      </c>
      <c r="B10" s="109"/>
      <c r="C10" s="109">
        <v>677</v>
      </c>
      <c r="D10" s="143">
        <v>0.42233312538989393</v>
      </c>
      <c r="E10" s="109">
        <v>191</v>
      </c>
      <c r="F10" s="110">
        <v>0.53954802259887003</v>
      </c>
      <c r="G10" s="109">
        <v>285</v>
      </c>
      <c r="H10" s="110">
        <v>0.57114228456913829</v>
      </c>
      <c r="I10" s="109">
        <v>10</v>
      </c>
      <c r="J10" s="110">
        <v>0.43478260869565216</v>
      </c>
      <c r="K10" s="109">
        <v>161</v>
      </c>
      <c r="L10" s="111">
        <v>0.53666666666666663</v>
      </c>
    </row>
    <row r="11" spans="1:12" ht="14.5">
      <c r="A11" s="328" t="s">
        <v>246</v>
      </c>
      <c r="B11" s="329"/>
      <c r="C11" s="108">
        <v>880</v>
      </c>
      <c r="D11" s="144">
        <v>0.54897067997504678</v>
      </c>
      <c r="E11" s="108">
        <v>112</v>
      </c>
      <c r="F11" s="112">
        <v>0.31638418079096048</v>
      </c>
      <c r="G11" s="108">
        <v>191</v>
      </c>
      <c r="H11" s="112">
        <v>0.38276553106212424</v>
      </c>
      <c r="I11" s="108">
        <v>10</v>
      </c>
      <c r="J11" s="218">
        <v>0.43478260869565216</v>
      </c>
      <c r="K11" s="108">
        <v>94</v>
      </c>
      <c r="L11" s="113">
        <v>0.31333333333333335</v>
      </c>
    </row>
    <row r="12" spans="1:12" ht="14.5">
      <c r="A12" s="338" t="s">
        <v>247</v>
      </c>
      <c r="B12" s="339"/>
      <c r="C12" s="109">
        <v>43</v>
      </c>
      <c r="D12" s="143">
        <v>2.6824703680598878E-2</v>
      </c>
      <c r="E12" s="109">
        <v>39</v>
      </c>
      <c r="F12" s="110">
        <v>0.11016949152542373</v>
      </c>
      <c r="G12" s="109">
        <v>21</v>
      </c>
      <c r="H12" s="110">
        <v>4.2084168336673347E-2</v>
      </c>
      <c r="I12" s="109">
        <v>3</v>
      </c>
      <c r="J12" s="110">
        <v>0.13043478260869565</v>
      </c>
      <c r="K12" s="109">
        <v>29</v>
      </c>
      <c r="L12" s="111">
        <v>9.6666666666666665E-2</v>
      </c>
    </row>
    <row r="13" spans="1:12" ht="14.5">
      <c r="A13" s="328" t="s">
        <v>248</v>
      </c>
      <c r="B13" s="329"/>
      <c r="C13" s="108">
        <v>3</v>
      </c>
      <c r="D13" s="144">
        <v>1.8714909544603868E-3</v>
      </c>
      <c r="E13" s="108">
        <v>12</v>
      </c>
      <c r="F13" s="112">
        <v>3.3898305084745763E-2</v>
      </c>
      <c r="G13" s="108">
        <v>2</v>
      </c>
      <c r="H13" s="112">
        <v>4.0080160320641279E-3</v>
      </c>
      <c r="I13" s="108">
        <v>0</v>
      </c>
      <c r="J13" s="217">
        <v>0</v>
      </c>
      <c r="K13" s="108">
        <v>10</v>
      </c>
      <c r="L13" s="113">
        <v>3.3333333333333333E-2</v>
      </c>
    </row>
    <row r="14" spans="1:12" ht="14.5">
      <c r="A14" s="338" t="s">
        <v>249</v>
      </c>
      <c r="B14" s="339"/>
      <c r="C14" s="109">
        <v>0</v>
      </c>
      <c r="D14" s="143">
        <v>0</v>
      </c>
      <c r="E14" s="109">
        <v>0</v>
      </c>
      <c r="F14" s="110">
        <v>0</v>
      </c>
      <c r="G14" s="109">
        <v>0</v>
      </c>
      <c r="H14" s="110">
        <v>0</v>
      </c>
      <c r="I14" s="109">
        <v>0</v>
      </c>
      <c r="J14" s="216">
        <v>0</v>
      </c>
      <c r="K14" s="109">
        <v>6</v>
      </c>
      <c r="L14" s="111">
        <v>0.02</v>
      </c>
    </row>
    <row r="15" spans="1:12" ht="14.5">
      <c r="A15" s="336" t="s">
        <v>250</v>
      </c>
      <c r="B15" s="337"/>
      <c r="C15" s="114">
        <f>SUM(C10:C14)</f>
        <v>1603</v>
      </c>
      <c r="D15" s="145">
        <f t="shared" ref="D15" si="0">C15/C$15*100%</f>
        <v>1</v>
      </c>
      <c r="E15" s="114">
        <f>SUM(E10:E14)</f>
        <v>354</v>
      </c>
      <c r="F15" s="115">
        <f t="shared" ref="F15" si="1">E15/E$15*100%</f>
        <v>1</v>
      </c>
      <c r="G15" s="114">
        <f>SUM(G10:G14)</f>
        <v>499</v>
      </c>
      <c r="H15" s="115">
        <f t="shared" ref="H15" si="2">G15/G$15*100%</f>
        <v>1</v>
      </c>
      <c r="I15" s="114">
        <f>SUM(I10:I14)</f>
        <v>23</v>
      </c>
      <c r="J15" s="219">
        <f>SUM(J10:J14)</f>
        <v>1</v>
      </c>
      <c r="K15" s="114">
        <f>SUM(K10:K14)</f>
        <v>300</v>
      </c>
      <c r="L15" s="116">
        <f t="shared" ref="L15" si="3">K15/K$15*100%</f>
        <v>1</v>
      </c>
    </row>
    <row r="16" spans="1:12">
      <c r="A16" s="7"/>
      <c r="B16" s="7"/>
      <c r="C16" s="7"/>
      <c r="D16" s="7"/>
      <c r="E16" s="7"/>
      <c r="F16" s="7"/>
      <c r="G16" s="7"/>
      <c r="H16" s="7"/>
      <c r="I16" s="7"/>
      <c r="J16" s="7"/>
      <c r="K16" s="7"/>
      <c r="L16" s="7"/>
    </row>
    <row r="17" spans="1:12" ht="15" customHeight="1">
      <c r="A17" s="263" t="s">
        <v>1</v>
      </c>
      <c r="B17" s="287"/>
      <c r="C17" s="346" t="s">
        <v>242</v>
      </c>
      <c r="D17" s="347"/>
      <c r="E17" s="346" t="s">
        <v>251</v>
      </c>
      <c r="F17" s="350"/>
      <c r="G17" s="346" t="s">
        <v>252</v>
      </c>
      <c r="H17" s="350"/>
      <c r="I17" s="346" t="s">
        <v>253</v>
      </c>
      <c r="J17" s="350"/>
      <c r="K17" s="7"/>
      <c r="L17" s="7"/>
    </row>
    <row r="18" spans="1:12" ht="14.15" customHeight="1">
      <c r="A18" s="265"/>
      <c r="B18" s="288"/>
      <c r="C18" s="348"/>
      <c r="D18" s="349"/>
      <c r="E18" s="348"/>
      <c r="F18" s="351"/>
      <c r="G18" s="348"/>
      <c r="H18" s="351"/>
      <c r="I18" s="348"/>
      <c r="J18" s="351"/>
      <c r="K18" s="7"/>
      <c r="L18" s="7"/>
    </row>
    <row r="19" spans="1:12" ht="15" customHeight="1">
      <c r="A19" s="342" t="s">
        <v>254</v>
      </c>
      <c r="B19" s="343"/>
      <c r="C19" s="344"/>
      <c r="D19" s="345"/>
      <c r="E19" s="344"/>
      <c r="F19" s="345"/>
      <c r="G19" s="344"/>
      <c r="H19" s="345"/>
      <c r="I19" s="344"/>
      <c r="J19" s="345"/>
      <c r="K19" s="7"/>
      <c r="L19" s="7"/>
    </row>
    <row r="20" spans="1:12" ht="14.5">
      <c r="A20" s="334" t="s">
        <v>198</v>
      </c>
      <c r="B20" s="335"/>
      <c r="C20" s="330">
        <v>1603</v>
      </c>
      <c r="D20" s="331"/>
      <c r="E20" s="352">
        <v>1588</v>
      </c>
      <c r="F20" s="353"/>
      <c r="G20" s="352">
        <v>15</v>
      </c>
      <c r="H20" s="353"/>
      <c r="I20" s="352">
        <v>0</v>
      </c>
      <c r="J20" s="353"/>
      <c r="K20" s="7"/>
      <c r="L20" s="7"/>
    </row>
    <row r="21" spans="1:12" ht="14.5">
      <c r="A21" s="340" t="s">
        <v>239</v>
      </c>
      <c r="B21" s="341"/>
      <c r="C21" s="332">
        <v>355</v>
      </c>
      <c r="D21" s="333"/>
      <c r="E21" s="332">
        <v>353</v>
      </c>
      <c r="F21" s="333"/>
      <c r="G21" s="332">
        <v>1</v>
      </c>
      <c r="H21" s="333"/>
      <c r="I21" s="332">
        <v>1</v>
      </c>
      <c r="J21" s="333"/>
      <c r="K21" s="7"/>
      <c r="L21" s="7"/>
    </row>
    <row r="22" spans="1:12" ht="14.5">
      <c r="A22" s="334" t="s">
        <v>240</v>
      </c>
      <c r="B22" s="335"/>
      <c r="C22" s="330">
        <v>509</v>
      </c>
      <c r="D22" s="331"/>
      <c r="E22" s="330">
        <v>490</v>
      </c>
      <c r="F22" s="331"/>
      <c r="G22" s="352">
        <v>9</v>
      </c>
      <c r="H22" s="353"/>
      <c r="I22" s="352">
        <v>10</v>
      </c>
      <c r="J22" s="353"/>
      <c r="K22" s="7"/>
      <c r="L22" s="7"/>
    </row>
    <row r="23" spans="1:12" ht="14.5">
      <c r="A23" s="340" t="s">
        <v>199</v>
      </c>
      <c r="B23" s="341"/>
      <c r="C23" s="332">
        <v>24</v>
      </c>
      <c r="D23" s="333"/>
      <c r="E23" s="332">
        <v>21</v>
      </c>
      <c r="F23" s="333"/>
      <c r="G23" s="332">
        <v>2</v>
      </c>
      <c r="H23" s="333"/>
      <c r="I23" s="332">
        <v>1</v>
      </c>
      <c r="J23" s="333"/>
      <c r="K23" s="7"/>
      <c r="L23" s="7"/>
    </row>
    <row r="24" spans="1:12" ht="14.5">
      <c r="A24" s="334" t="s">
        <v>241</v>
      </c>
      <c r="B24" s="335"/>
      <c r="C24" s="330">
        <v>311</v>
      </c>
      <c r="D24" s="331"/>
      <c r="E24" s="330">
        <v>279</v>
      </c>
      <c r="F24" s="331"/>
      <c r="G24" s="352">
        <v>21</v>
      </c>
      <c r="H24" s="353"/>
      <c r="I24" s="352">
        <v>11</v>
      </c>
      <c r="J24" s="353"/>
      <c r="K24" s="7"/>
      <c r="L24" s="7"/>
    </row>
    <row r="25" spans="1:12" ht="14.5">
      <c r="A25" s="336" t="s">
        <v>250</v>
      </c>
      <c r="B25" s="337"/>
      <c r="C25" s="363">
        <f>SUM(C20:D24)</f>
        <v>2802</v>
      </c>
      <c r="D25" s="364"/>
      <c r="E25" s="365">
        <f t="shared" ref="E25" si="4">SUM(E20:F24)</f>
        <v>2731</v>
      </c>
      <c r="F25" s="366"/>
      <c r="G25" s="365">
        <f t="shared" ref="G25" si="5">SUM(G20:H24)</f>
        <v>48</v>
      </c>
      <c r="H25" s="366"/>
      <c r="I25" s="365">
        <f t="shared" ref="I25" si="6">SUM(I20:J24)</f>
        <v>23</v>
      </c>
      <c r="J25" s="366"/>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ht="14.5">
      <c r="A28" s="61" t="s">
        <v>255</v>
      </c>
      <c r="B28" s="7"/>
      <c r="C28" s="7"/>
      <c r="D28" s="7"/>
      <c r="E28" s="7"/>
      <c r="F28" s="7"/>
      <c r="G28" s="7"/>
      <c r="H28" s="7"/>
      <c r="I28" s="7"/>
      <c r="J28" s="7"/>
      <c r="K28" s="7"/>
      <c r="L28" s="7"/>
    </row>
    <row r="29" spans="1:12" ht="14.5">
      <c r="A29" s="61" t="s">
        <v>256</v>
      </c>
      <c r="B29" s="7"/>
      <c r="C29" s="7"/>
      <c r="D29" s="7"/>
      <c r="E29" s="7"/>
      <c r="F29" s="7"/>
      <c r="G29" s="7"/>
      <c r="H29" s="7"/>
      <c r="I29" s="7"/>
      <c r="J29" s="7"/>
      <c r="K29" s="7"/>
      <c r="L29" s="7"/>
    </row>
    <row r="30" spans="1:12" ht="26.25" customHeight="1">
      <c r="A30" s="44" t="s">
        <v>257</v>
      </c>
      <c r="B30" s="354" t="s">
        <v>258</v>
      </c>
      <c r="C30" s="355"/>
      <c r="D30" s="355"/>
      <c r="E30" s="355"/>
      <c r="F30" s="356"/>
      <c r="G30" s="370" t="s">
        <v>259</v>
      </c>
      <c r="H30" s="371"/>
      <c r="I30" s="7"/>
      <c r="J30" s="7"/>
      <c r="K30" s="7"/>
      <c r="L30" s="7"/>
    </row>
    <row r="31" spans="1:12" ht="27.75" customHeight="1">
      <c r="A31" s="48">
        <v>1</v>
      </c>
      <c r="B31" s="357" t="s">
        <v>260</v>
      </c>
      <c r="C31" s="358"/>
      <c r="D31" s="358"/>
      <c r="E31" s="358"/>
      <c r="F31" s="359"/>
      <c r="G31" s="372">
        <v>87.4</v>
      </c>
      <c r="H31" s="373"/>
      <c r="I31" s="7"/>
      <c r="J31" s="7"/>
      <c r="K31" s="7"/>
      <c r="L31" s="7"/>
    </row>
    <row r="32" spans="1:12" ht="31.5" customHeight="1">
      <c r="A32" s="49">
        <v>2</v>
      </c>
      <c r="B32" s="360" t="s">
        <v>261</v>
      </c>
      <c r="C32" s="361"/>
      <c r="D32" s="361"/>
      <c r="E32" s="361"/>
      <c r="F32" s="362"/>
      <c r="G32" s="374">
        <v>80.44</v>
      </c>
      <c r="H32" s="375"/>
      <c r="I32" s="7"/>
      <c r="J32" s="7"/>
      <c r="K32" s="7"/>
      <c r="L32" s="7"/>
    </row>
    <row r="33" spans="1:12" ht="31.5" customHeight="1">
      <c r="A33" s="48">
        <v>3</v>
      </c>
      <c r="B33" s="367" t="s">
        <v>262</v>
      </c>
      <c r="C33" s="368"/>
      <c r="D33" s="368"/>
      <c r="E33" s="368"/>
      <c r="F33" s="369"/>
      <c r="G33" s="372">
        <v>92.19</v>
      </c>
      <c r="H33" s="373"/>
      <c r="I33" s="7"/>
      <c r="J33" s="7"/>
      <c r="K33" s="7"/>
      <c r="L33" s="7"/>
    </row>
    <row r="34" spans="1:12" ht="31.5" customHeight="1">
      <c r="A34" s="49">
        <v>4</v>
      </c>
      <c r="B34" s="360" t="s">
        <v>263</v>
      </c>
      <c r="C34" s="361"/>
      <c r="D34" s="361"/>
      <c r="E34" s="361"/>
      <c r="F34" s="362"/>
      <c r="G34" s="374">
        <v>63.88</v>
      </c>
      <c r="H34" s="375"/>
      <c r="I34" s="7"/>
      <c r="J34" s="7"/>
      <c r="K34" s="7"/>
      <c r="L34" s="7"/>
    </row>
    <row r="35" spans="1:12" ht="31.5" customHeight="1">
      <c r="A35" s="48">
        <v>5</v>
      </c>
      <c r="B35" s="367" t="s">
        <v>264</v>
      </c>
      <c r="C35" s="368"/>
      <c r="D35" s="368"/>
      <c r="E35" s="368"/>
      <c r="F35" s="369"/>
      <c r="G35" s="372">
        <v>85.35</v>
      </c>
      <c r="H35" s="373"/>
      <c r="I35" s="7"/>
      <c r="J35" s="7"/>
      <c r="K35" s="7"/>
      <c r="L35" s="7"/>
    </row>
    <row r="36" spans="1:12" ht="31.5" customHeight="1">
      <c r="A36" s="49">
        <v>6</v>
      </c>
      <c r="B36" s="360" t="s">
        <v>265</v>
      </c>
      <c r="C36" s="361"/>
      <c r="D36" s="361"/>
      <c r="E36" s="361"/>
      <c r="F36" s="362"/>
      <c r="G36" s="374">
        <v>86.3</v>
      </c>
      <c r="H36" s="375"/>
      <c r="I36" s="7"/>
      <c r="J36" s="7"/>
      <c r="K36" s="7"/>
      <c r="L36" s="7"/>
    </row>
    <row r="37" spans="1:12" ht="31.5" customHeight="1">
      <c r="A37" s="48">
        <v>7</v>
      </c>
      <c r="B37" s="367" t="s">
        <v>266</v>
      </c>
      <c r="C37" s="368"/>
      <c r="D37" s="368"/>
      <c r="E37" s="368"/>
      <c r="F37" s="369"/>
      <c r="G37" s="372">
        <v>88.01</v>
      </c>
      <c r="H37" s="373"/>
      <c r="I37" s="7"/>
      <c r="J37" s="7"/>
      <c r="K37" s="7"/>
      <c r="L37" s="7"/>
    </row>
    <row r="38" spans="1:12" ht="31.5" customHeight="1">
      <c r="A38" s="49">
        <v>8</v>
      </c>
      <c r="B38" s="360" t="s">
        <v>267</v>
      </c>
      <c r="C38" s="361"/>
      <c r="D38" s="361"/>
      <c r="E38" s="361"/>
      <c r="F38" s="362"/>
      <c r="G38" s="374">
        <v>88.88</v>
      </c>
      <c r="H38" s="375"/>
      <c r="I38" s="7"/>
      <c r="J38" s="7"/>
      <c r="K38" s="7"/>
      <c r="L38" s="7"/>
    </row>
    <row r="39" spans="1:12" ht="31.5" customHeight="1">
      <c r="A39" s="48">
        <v>9</v>
      </c>
      <c r="B39" s="367" t="s">
        <v>268</v>
      </c>
      <c r="C39" s="368"/>
      <c r="D39" s="368"/>
      <c r="E39" s="368"/>
      <c r="F39" s="369"/>
      <c r="G39" s="372">
        <v>79</v>
      </c>
      <c r="H39" s="373"/>
      <c r="I39" s="7"/>
      <c r="J39" s="7"/>
      <c r="K39" s="7"/>
      <c r="L39" s="7"/>
    </row>
  </sheetData>
  <mergeCells count="72">
    <mergeCell ref="G24:H24"/>
    <mergeCell ref="G25:H25"/>
    <mergeCell ref="I17:J18"/>
    <mergeCell ref="I19:J19"/>
    <mergeCell ref="I20:J20"/>
    <mergeCell ref="I21:J21"/>
    <mergeCell ref="I22:J22"/>
    <mergeCell ref="I23:J23"/>
    <mergeCell ref="I24:J24"/>
    <mergeCell ref="I25:J25"/>
    <mergeCell ref="G20:H20"/>
    <mergeCell ref="G21:H21"/>
    <mergeCell ref="G22:H22"/>
    <mergeCell ref="G23:H23"/>
    <mergeCell ref="G17:H18"/>
    <mergeCell ref="G19:H19"/>
    <mergeCell ref="A9:B9"/>
    <mergeCell ref="I7:J7"/>
    <mergeCell ref="K7:L7"/>
    <mergeCell ref="E7:F7"/>
    <mergeCell ref="G7:H7"/>
    <mergeCell ref="A7:B8"/>
    <mergeCell ref="C7:D7"/>
    <mergeCell ref="B39:F39"/>
    <mergeCell ref="G30:H30"/>
    <mergeCell ref="G31:H31"/>
    <mergeCell ref="G32:H32"/>
    <mergeCell ref="G33:H33"/>
    <mergeCell ref="G34:H34"/>
    <mergeCell ref="G35:H35"/>
    <mergeCell ref="G36:H36"/>
    <mergeCell ref="G37:H37"/>
    <mergeCell ref="G38:H38"/>
    <mergeCell ref="G39:H39"/>
    <mergeCell ref="B33:F33"/>
    <mergeCell ref="B34:F34"/>
    <mergeCell ref="B35:F35"/>
    <mergeCell ref="B36:F36"/>
    <mergeCell ref="B37:F37"/>
    <mergeCell ref="B30:F30"/>
    <mergeCell ref="B31:F31"/>
    <mergeCell ref="B32:F32"/>
    <mergeCell ref="B38:F38"/>
    <mergeCell ref="A24:B24"/>
    <mergeCell ref="C24:D24"/>
    <mergeCell ref="E24:F24"/>
    <mergeCell ref="A25:B25"/>
    <mergeCell ref="C25:D25"/>
    <mergeCell ref="E25:F25"/>
    <mergeCell ref="E17:F18"/>
    <mergeCell ref="A20:B20"/>
    <mergeCell ref="C20:D20"/>
    <mergeCell ref="E20:F20"/>
    <mergeCell ref="A21:B21"/>
    <mergeCell ref="C21:D21"/>
    <mergeCell ref="E21:F21"/>
    <mergeCell ref="A11:B11"/>
    <mergeCell ref="C22:D22"/>
    <mergeCell ref="E22:F22"/>
    <mergeCell ref="C23:D23"/>
    <mergeCell ref="E23:F23"/>
    <mergeCell ref="A22:B22"/>
    <mergeCell ref="A15:B15"/>
    <mergeCell ref="A12:B12"/>
    <mergeCell ref="A23:B23"/>
    <mergeCell ref="A14:B14"/>
    <mergeCell ref="A13:B13"/>
    <mergeCell ref="A19:B19"/>
    <mergeCell ref="C19:D19"/>
    <mergeCell ref="E19:F19"/>
    <mergeCell ref="A17:B18"/>
    <mergeCell ref="C17:D18"/>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5149-3965-4AC1-97D3-2CC27118AE8C}">
  <sheetPr>
    <tabColor rgb="FF92D050"/>
  </sheetPr>
  <dimension ref="A1:I31"/>
  <sheetViews>
    <sheetView showGridLines="0" zoomScaleNormal="90" workbookViewId="0"/>
  </sheetViews>
  <sheetFormatPr defaultColWidth="8.83203125" defaultRowHeight="14"/>
  <cols>
    <col min="1" max="1" width="7.1640625" customWidth="1"/>
    <col min="2" max="2" width="43.4140625" customWidth="1"/>
    <col min="3" max="3" width="15.1640625" customWidth="1"/>
    <col min="4" max="6" width="14.83203125" customWidth="1"/>
    <col min="7" max="7" width="15" customWidth="1"/>
    <col min="8" max="8" width="13.75" customWidth="1"/>
  </cols>
  <sheetData>
    <row r="1" spans="1:9">
      <c r="A1" s="12" t="s">
        <v>269</v>
      </c>
      <c r="B1" s="7"/>
      <c r="C1" s="7"/>
      <c r="D1" s="7"/>
      <c r="E1" s="7"/>
      <c r="F1" s="7"/>
      <c r="G1" s="9" t="s">
        <v>50</v>
      </c>
      <c r="H1" s="69" t="s">
        <v>51</v>
      </c>
    </row>
    <row r="2" spans="1:9" ht="4.5" customHeight="1">
      <c r="A2" s="56"/>
      <c r="B2" s="57"/>
      <c r="C2" s="57"/>
      <c r="D2" s="57"/>
      <c r="E2" s="57"/>
      <c r="F2" s="57"/>
      <c r="G2" s="59"/>
      <c r="H2" s="59"/>
    </row>
    <row r="3" spans="1:9">
      <c r="A3" s="7"/>
      <c r="B3" s="7"/>
      <c r="C3" s="7"/>
      <c r="D3" s="7"/>
      <c r="E3" s="7"/>
      <c r="F3" s="7"/>
      <c r="G3" s="7"/>
      <c r="H3" s="7"/>
    </row>
    <row r="4" spans="1:9" ht="23">
      <c r="A4" s="11" t="s">
        <v>45</v>
      </c>
      <c r="B4" s="7"/>
      <c r="C4" s="7"/>
      <c r="D4" s="7"/>
      <c r="E4" s="7"/>
      <c r="F4" s="7"/>
      <c r="G4" s="7"/>
      <c r="H4" s="7"/>
    </row>
    <row r="5" spans="1:9" ht="17.5">
      <c r="A5" s="13"/>
      <c r="B5" s="7"/>
      <c r="C5" s="7"/>
      <c r="D5" s="7"/>
      <c r="E5" s="7"/>
      <c r="F5" s="7"/>
      <c r="G5" s="7"/>
      <c r="H5" s="7"/>
    </row>
    <row r="6" spans="1:9">
      <c r="A6" s="7" t="s">
        <v>110</v>
      </c>
      <c r="B6" s="7"/>
      <c r="C6" s="7"/>
      <c r="D6" s="7"/>
      <c r="E6" s="7"/>
      <c r="F6" s="7"/>
      <c r="G6" s="7"/>
      <c r="H6" s="7"/>
    </row>
    <row r="7" spans="1:9" ht="22" customHeight="1">
      <c r="A7" s="45" t="s">
        <v>1</v>
      </c>
      <c r="B7" s="131"/>
      <c r="C7" s="293" t="s">
        <v>270</v>
      </c>
      <c r="D7" s="294"/>
      <c r="E7" s="294"/>
      <c r="F7" s="294"/>
      <c r="G7" s="294"/>
      <c r="H7" s="295"/>
    </row>
    <row r="8" spans="1:9" ht="22" customHeight="1">
      <c r="A8" s="46"/>
      <c r="B8" s="132"/>
      <c r="C8" s="138" t="s">
        <v>198</v>
      </c>
      <c r="D8" s="138" t="s">
        <v>239</v>
      </c>
      <c r="E8" s="138" t="s">
        <v>240</v>
      </c>
      <c r="F8" s="138" t="s">
        <v>241</v>
      </c>
      <c r="G8" s="138" t="s">
        <v>199</v>
      </c>
      <c r="H8" s="15" t="s">
        <v>185</v>
      </c>
      <c r="I8" s="51"/>
    </row>
    <row r="9" spans="1:9" s="50" customFormat="1" ht="22" customHeight="1">
      <c r="A9" s="378" t="s">
        <v>271</v>
      </c>
      <c r="B9" s="379"/>
      <c r="C9" s="379"/>
      <c r="D9" s="379"/>
      <c r="E9" s="379"/>
      <c r="F9" s="379"/>
      <c r="G9" s="379"/>
      <c r="H9" s="380"/>
      <c r="I9" s="52"/>
    </row>
    <row r="10" spans="1:9" s="50" customFormat="1" ht="22" customHeight="1">
      <c r="A10" s="381" t="s">
        <v>272</v>
      </c>
      <c r="B10" s="362"/>
      <c r="C10" s="49">
        <v>0</v>
      </c>
      <c r="D10" s="49">
        <v>0</v>
      </c>
      <c r="E10" s="49">
        <v>0</v>
      </c>
      <c r="F10" s="49">
        <v>0</v>
      </c>
      <c r="G10" s="49">
        <v>0</v>
      </c>
      <c r="H10" s="134">
        <f>SUM(C10:G10)</f>
        <v>0</v>
      </c>
    </row>
    <row r="11" spans="1:9" s="50" customFormat="1" ht="22" customHeight="1">
      <c r="A11" s="382" t="s">
        <v>273</v>
      </c>
      <c r="B11" s="383"/>
      <c r="C11" s="48">
        <v>0</v>
      </c>
      <c r="D11" s="48">
        <v>0</v>
      </c>
      <c r="E11" s="48">
        <v>0</v>
      </c>
      <c r="F11" s="48">
        <v>0</v>
      </c>
      <c r="G11" s="48">
        <v>0</v>
      </c>
      <c r="H11" s="135">
        <f t="shared" ref="H11:H12" si="0">SUM(C11:G11)</f>
        <v>0</v>
      </c>
    </row>
    <row r="12" spans="1:9" s="50" customFormat="1" ht="22" customHeight="1">
      <c r="A12" s="381" t="s">
        <v>274</v>
      </c>
      <c r="B12" s="362"/>
      <c r="C12" s="49">
        <v>0</v>
      </c>
      <c r="D12" s="49">
        <v>0</v>
      </c>
      <c r="E12" s="49">
        <v>0</v>
      </c>
      <c r="F12" s="49">
        <v>0</v>
      </c>
      <c r="G12" s="49">
        <v>0</v>
      </c>
      <c r="H12" s="134">
        <f t="shared" si="0"/>
        <v>0</v>
      </c>
    </row>
    <row r="13" spans="1:9" s="50" customFormat="1" ht="22" customHeight="1">
      <c r="A13" s="378" t="s">
        <v>275</v>
      </c>
      <c r="B13" s="379"/>
      <c r="C13" s="379"/>
      <c r="D13" s="379"/>
      <c r="E13" s="379"/>
      <c r="F13" s="379"/>
      <c r="G13" s="379"/>
      <c r="H13" s="380"/>
    </row>
    <row r="14" spans="1:9" s="50" customFormat="1" ht="22" customHeight="1">
      <c r="A14" s="381" t="s">
        <v>272</v>
      </c>
      <c r="B14" s="362"/>
      <c r="C14" s="49">
        <v>0</v>
      </c>
      <c r="D14" s="49">
        <v>0</v>
      </c>
      <c r="E14" s="49">
        <v>0</v>
      </c>
      <c r="F14" s="49">
        <v>0</v>
      </c>
      <c r="G14" s="49">
        <v>0</v>
      </c>
      <c r="H14" s="134">
        <f t="shared" ref="H14:H16" si="1">SUM(C14:G14)</f>
        <v>0</v>
      </c>
    </row>
    <row r="15" spans="1:9" s="50" customFormat="1" ht="22" customHeight="1">
      <c r="A15" s="382" t="s">
        <v>273</v>
      </c>
      <c r="B15" s="383"/>
      <c r="C15" s="48">
        <v>0</v>
      </c>
      <c r="D15" s="48">
        <v>0</v>
      </c>
      <c r="E15" s="48">
        <v>0</v>
      </c>
      <c r="F15" s="48">
        <v>0</v>
      </c>
      <c r="G15" s="48">
        <v>0</v>
      </c>
      <c r="H15" s="135">
        <f t="shared" si="1"/>
        <v>0</v>
      </c>
    </row>
    <row r="16" spans="1:9" s="50" customFormat="1" ht="22" customHeight="1">
      <c r="A16" s="381" t="s">
        <v>274</v>
      </c>
      <c r="B16" s="362"/>
      <c r="C16" s="49">
        <v>0</v>
      </c>
      <c r="D16" s="49">
        <v>0</v>
      </c>
      <c r="E16" s="49">
        <v>0</v>
      </c>
      <c r="F16" s="49">
        <v>0</v>
      </c>
      <c r="G16" s="49">
        <v>0</v>
      </c>
      <c r="H16" s="134">
        <f t="shared" si="1"/>
        <v>0</v>
      </c>
    </row>
    <row r="17" spans="1:8" s="50" customFormat="1" ht="22" customHeight="1">
      <c r="A17" s="378" t="s">
        <v>276</v>
      </c>
      <c r="B17" s="379"/>
      <c r="C17" s="379"/>
      <c r="D17" s="379"/>
      <c r="E17" s="379"/>
      <c r="F17" s="379"/>
      <c r="G17" s="379"/>
      <c r="H17" s="380"/>
    </row>
    <row r="18" spans="1:8" s="50" customFormat="1" ht="22" customHeight="1">
      <c r="A18" s="381" t="s">
        <v>272</v>
      </c>
      <c r="B18" s="362"/>
      <c r="C18" s="49">
        <v>0</v>
      </c>
      <c r="D18" s="49">
        <v>0</v>
      </c>
      <c r="E18" s="49">
        <v>0</v>
      </c>
      <c r="F18" s="49">
        <v>0</v>
      </c>
      <c r="G18" s="49">
        <v>0</v>
      </c>
      <c r="H18" s="134">
        <f>SUM(C18:G18)</f>
        <v>0</v>
      </c>
    </row>
    <row r="19" spans="1:8" s="50" customFormat="1" ht="22" customHeight="1">
      <c r="A19" s="382" t="s">
        <v>273</v>
      </c>
      <c r="B19" s="383"/>
      <c r="C19" s="48">
        <v>0</v>
      </c>
      <c r="D19" s="48">
        <v>0</v>
      </c>
      <c r="E19" s="48">
        <v>0</v>
      </c>
      <c r="F19" s="48">
        <v>0</v>
      </c>
      <c r="G19" s="48">
        <v>0</v>
      </c>
      <c r="H19" s="135">
        <f t="shared" ref="H19:H20" si="2">SUM(C19:G19)</f>
        <v>0</v>
      </c>
    </row>
    <row r="20" spans="1:8" s="50" customFormat="1" ht="22" customHeight="1">
      <c r="A20" s="381" t="s">
        <v>274</v>
      </c>
      <c r="B20" s="362"/>
      <c r="C20" s="49">
        <v>0</v>
      </c>
      <c r="D20" s="49">
        <v>0</v>
      </c>
      <c r="E20" s="49">
        <v>0</v>
      </c>
      <c r="F20" s="49">
        <v>0</v>
      </c>
      <c r="G20" s="49">
        <v>0</v>
      </c>
      <c r="H20" s="134">
        <f t="shared" si="2"/>
        <v>0</v>
      </c>
    </row>
    <row r="21" spans="1:8" s="50" customFormat="1" ht="22" customHeight="1">
      <c r="A21" s="378" t="s">
        <v>277</v>
      </c>
      <c r="B21" s="379"/>
      <c r="C21" s="379"/>
      <c r="D21" s="379"/>
      <c r="E21" s="379"/>
      <c r="F21" s="379"/>
      <c r="G21" s="379"/>
      <c r="H21" s="380"/>
    </row>
    <row r="22" spans="1:8" s="50" customFormat="1" ht="22" customHeight="1">
      <c r="A22" s="381" t="s">
        <v>272</v>
      </c>
      <c r="B22" s="362"/>
      <c r="C22" s="49">
        <v>0</v>
      </c>
      <c r="D22" s="49">
        <v>0</v>
      </c>
      <c r="E22" s="49">
        <v>0</v>
      </c>
      <c r="F22" s="49">
        <v>0</v>
      </c>
      <c r="G22" s="49">
        <v>0</v>
      </c>
      <c r="H22" s="134">
        <f t="shared" ref="H22:H24" si="3">SUM(C22:G22)</f>
        <v>0</v>
      </c>
    </row>
    <row r="23" spans="1:8" s="50" customFormat="1" ht="22" customHeight="1">
      <c r="A23" s="382" t="s">
        <v>273</v>
      </c>
      <c r="B23" s="383"/>
      <c r="C23" s="48">
        <v>0</v>
      </c>
      <c r="D23" s="48">
        <v>3</v>
      </c>
      <c r="E23" s="48">
        <v>5</v>
      </c>
      <c r="F23" s="48">
        <v>0</v>
      </c>
      <c r="G23" s="48">
        <v>1</v>
      </c>
      <c r="H23" s="135">
        <f t="shared" si="3"/>
        <v>9</v>
      </c>
    </row>
    <row r="24" spans="1:8" s="50" customFormat="1" ht="22" customHeight="1">
      <c r="A24" s="381" t="s">
        <v>278</v>
      </c>
      <c r="B24" s="362"/>
      <c r="C24" s="49">
        <v>0</v>
      </c>
      <c r="D24" s="49">
        <v>0</v>
      </c>
      <c r="E24" s="49">
        <v>0</v>
      </c>
      <c r="F24" s="49">
        <v>0</v>
      </c>
      <c r="G24" s="49">
        <v>0</v>
      </c>
      <c r="H24" s="134">
        <f t="shared" si="3"/>
        <v>0</v>
      </c>
    </row>
    <row r="25" spans="1:8" s="50" customFormat="1" ht="22" customHeight="1">
      <c r="A25" s="378" t="s">
        <v>66</v>
      </c>
      <c r="B25" s="379"/>
      <c r="C25" s="379"/>
      <c r="D25" s="379"/>
      <c r="E25" s="379"/>
      <c r="F25" s="379"/>
      <c r="G25" s="379"/>
      <c r="H25" s="380"/>
    </row>
    <row r="26" spans="1:8" s="50" customFormat="1" ht="22" customHeight="1">
      <c r="A26" s="381" t="s">
        <v>272</v>
      </c>
      <c r="B26" s="362"/>
      <c r="C26" s="49">
        <v>0</v>
      </c>
      <c r="D26" s="49">
        <v>0</v>
      </c>
      <c r="E26" s="49">
        <v>0</v>
      </c>
      <c r="F26" s="49">
        <v>0</v>
      </c>
      <c r="G26" s="49">
        <v>0</v>
      </c>
      <c r="H26" s="134">
        <f t="shared" ref="H26:H28" si="4">SUM(C26:G26)</f>
        <v>0</v>
      </c>
    </row>
    <row r="27" spans="1:8" s="50" customFormat="1" ht="22" customHeight="1">
      <c r="A27" s="382" t="s">
        <v>273</v>
      </c>
      <c r="B27" s="383"/>
      <c r="C27" s="48">
        <v>0</v>
      </c>
      <c r="D27" s="48">
        <v>0</v>
      </c>
      <c r="E27" s="48">
        <v>0</v>
      </c>
      <c r="F27" s="48">
        <v>0</v>
      </c>
      <c r="G27" s="48">
        <v>0</v>
      </c>
      <c r="H27" s="135">
        <f t="shared" si="4"/>
        <v>0</v>
      </c>
    </row>
    <row r="28" spans="1:8" s="50" customFormat="1" ht="22" customHeight="1">
      <c r="A28" s="381" t="s">
        <v>274</v>
      </c>
      <c r="B28" s="362"/>
      <c r="C28" s="49">
        <v>0</v>
      </c>
      <c r="D28" s="49">
        <v>0</v>
      </c>
      <c r="E28" s="49">
        <v>0</v>
      </c>
      <c r="F28" s="49">
        <v>0</v>
      </c>
      <c r="G28" s="49">
        <v>0</v>
      </c>
      <c r="H28" s="134">
        <f t="shared" si="4"/>
        <v>0</v>
      </c>
    </row>
    <row r="29" spans="1:8" s="50" customFormat="1" ht="22" customHeight="1">
      <c r="A29" s="385" t="s">
        <v>250</v>
      </c>
      <c r="B29" s="386"/>
      <c r="C29" s="136">
        <f>SUM(C10:C12,C14:C16,C18:C20,C22:C24,C26:C28)</f>
        <v>0</v>
      </c>
      <c r="D29" s="136">
        <f t="shared" ref="D29:G29" si="5">SUM(D10:D12,D14:D16,D18:D20,D22:D24,D26:D28)</f>
        <v>3</v>
      </c>
      <c r="E29" s="136">
        <f t="shared" si="5"/>
        <v>5</v>
      </c>
      <c r="F29" s="136">
        <f t="shared" si="5"/>
        <v>0</v>
      </c>
      <c r="G29" s="136">
        <f t="shared" si="5"/>
        <v>1</v>
      </c>
      <c r="H29" s="137">
        <f>SUM(C29:G29)</f>
        <v>9</v>
      </c>
    </row>
    <row r="30" spans="1:8">
      <c r="A30" s="384" t="s">
        <v>279</v>
      </c>
      <c r="B30" s="384"/>
      <c r="C30" s="384"/>
      <c r="D30" s="384"/>
      <c r="E30" s="384"/>
      <c r="F30" s="384"/>
      <c r="G30" s="47"/>
      <c r="H30" s="47"/>
    </row>
    <row r="31" spans="1:8">
      <c r="A31" s="47"/>
      <c r="B31" s="47"/>
      <c r="C31" s="47"/>
      <c r="D31" s="47"/>
      <c r="E31" s="47"/>
      <c r="F31" s="47"/>
      <c r="G31" s="47"/>
      <c r="H31" s="47"/>
    </row>
  </sheetData>
  <mergeCells count="23">
    <mergeCell ref="A10:B10"/>
    <mergeCell ref="A11:B11"/>
    <mergeCell ref="A20:B20"/>
    <mergeCell ref="C7:H7"/>
    <mergeCell ref="A9:H9"/>
    <mergeCell ref="A12:B12"/>
    <mergeCell ref="A18:B18"/>
    <mergeCell ref="A19:B19"/>
    <mergeCell ref="A13:H13"/>
    <mergeCell ref="A14:B14"/>
    <mergeCell ref="A15:B15"/>
    <mergeCell ref="A16:B16"/>
    <mergeCell ref="A17:H17"/>
    <mergeCell ref="A21:H21"/>
    <mergeCell ref="A22:B22"/>
    <mergeCell ref="A23:B23"/>
    <mergeCell ref="A24:B24"/>
    <mergeCell ref="A30:F30"/>
    <mergeCell ref="A25:H25"/>
    <mergeCell ref="A26:B26"/>
    <mergeCell ref="A27:B27"/>
    <mergeCell ref="A28:B28"/>
    <mergeCell ref="A29:B2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F80-F6EB-4D56-A3FE-CDF528E40960}">
  <sheetPr>
    <tabColor rgb="FF92D050"/>
  </sheetPr>
  <dimension ref="A1:C60"/>
  <sheetViews>
    <sheetView showGridLines="0" zoomScale="83" workbookViewId="0">
      <selection activeCell="A2" sqref="A2"/>
    </sheetView>
  </sheetViews>
  <sheetFormatPr defaultColWidth="8.83203125" defaultRowHeight="14"/>
  <cols>
    <col min="1" max="1" width="7.83203125" customWidth="1"/>
    <col min="2" max="2" width="39.1640625" customWidth="1"/>
    <col min="3" max="3" width="18.25" customWidth="1"/>
    <col min="4" max="4" width="8.83203125" bestFit="1" customWidth="1"/>
  </cols>
  <sheetData>
    <row r="1" spans="1:3">
      <c r="A1" s="12" t="s">
        <v>280</v>
      </c>
      <c r="B1" s="9" t="s">
        <v>176</v>
      </c>
      <c r="C1" s="69" t="s">
        <v>51</v>
      </c>
    </row>
    <row r="2" spans="1:3" ht="4.5" customHeight="1">
      <c r="A2" s="56"/>
      <c r="B2" s="56"/>
      <c r="C2" s="57"/>
    </row>
    <row r="3" spans="1:3">
      <c r="A3" s="7"/>
      <c r="B3" s="7"/>
      <c r="C3" s="9"/>
    </row>
    <row r="4" spans="1:3" ht="23">
      <c r="A4" s="53" t="s">
        <v>46</v>
      </c>
      <c r="B4" s="53"/>
      <c r="C4" s="7"/>
    </row>
    <row r="5" spans="1:3" ht="17.5">
      <c r="A5" s="54"/>
      <c r="B5" s="54"/>
      <c r="C5" s="7"/>
    </row>
    <row r="6" spans="1:3">
      <c r="A6" s="7" t="s">
        <v>110</v>
      </c>
      <c r="B6" s="7"/>
      <c r="C6" s="7"/>
    </row>
    <row r="7" spans="1:3" ht="14.5" customHeight="1">
      <c r="A7" s="398" t="s">
        <v>281</v>
      </c>
      <c r="B7" s="307"/>
      <c r="C7" s="210" t="s">
        <v>282</v>
      </c>
    </row>
    <row r="8" spans="1:3" ht="14.5" customHeight="1">
      <c r="A8" s="398"/>
      <c r="B8" s="307"/>
      <c r="C8" s="387" t="s">
        <v>178</v>
      </c>
    </row>
    <row r="9" spans="1:3" ht="14.5" customHeight="1">
      <c r="A9" s="265"/>
      <c r="B9" s="320"/>
      <c r="C9" s="388"/>
    </row>
    <row r="10" spans="1:3" ht="16.5" customHeight="1">
      <c r="A10" s="395" t="s">
        <v>198</v>
      </c>
      <c r="B10" s="395"/>
      <c r="C10" s="149"/>
    </row>
    <row r="11" spans="1:3" ht="14.5">
      <c r="A11" s="394" t="s">
        <v>283</v>
      </c>
      <c r="B11" s="394"/>
      <c r="C11" s="185">
        <v>92</v>
      </c>
    </row>
    <row r="12" spans="1:3" ht="14.5" customHeight="1">
      <c r="A12" s="391" t="s">
        <v>284</v>
      </c>
      <c r="B12" s="392"/>
      <c r="C12" s="186">
        <v>70</v>
      </c>
    </row>
    <row r="13" spans="1:3" ht="14.5" customHeight="1">
      <c r="A13" s="389" t="s">
        <v>285</v>
      </c>
      <c r="B13" s="390"/>
      <c r="C13" s="187">
        <v>20</v>
      </c>
    </row>
    <row r="14" spans="1:3" ht="14.5" customHeight="1">
      <c r="A14" s="391" t="s">
        <v>286</v>
      </c>
      <c r="B14" s="392"/>
      <c r="C14" s="214">
        <v>1</v>
      </c>
    </row>
    <row r="15" spans="1:3" ht="14.5" customHeight="1">
      <c r="A15" s="389" t="s">
        <v>287</v>
      </c>
      <c r="B15" s="390"/>
      <c r="C15" s="187">
        <v>1</v>
      </c>
    </row>
    <row r="16" spans="1:3" ht="16.5" customHeight="1">
      <c r="A16" s="393" t="s">
        <v>288</v>
      </c>
      <c r="B16" s="393"/>
      <c r="C16" s="149">
        <v>12627</v>
      </c>
    </row>
    <row r="17" spans="1:3" ht="14.5">
      <c r="A17" s="396" t="s">
        <v>191</v>
      </c>
      <c r="B17" s="397"/>
      <c r="C17" s="151">
        <f>C11+C16</f>
        <v>12719</v>
      </c>
    </row>
    <row r="18" spans="1:3" ht="16.5" customHeight="1">
      <c r="A18" s="395" t="s">
        <v>239</v>
      </c>
      <c r="B18" s="395"/>
      <c r="C18" s="153"/>
    </row>
    <row r="19" spans="1:3" ht="14.5" customHeight="1">
      <c r="A19" s="394" t="s">
        <v>283</v>
      </c>
      <c r="B19" s="394"/>
      <c r="C19" s="188">
        <v>84</v>
      </c>
    </row>
    <row r="20" spans="1:3" ht="14.5" customHeight="1">
      <c r="A20" s="391" t="s">
        <v>284</v>
      </c>
      <c r="B20" s="392"/>
      <c r="C20" s="186">
        <v>29</v>
      </c>
    </row>
    <row r="21" spans="1:3" ht="14.5" customHeight="1">
      <c r="A21" s="389" t="s">
        <v>285</v>
      </c>
      <c r="B21" s="390"/>
      <c r="C21" s="187">
        <v>7</v>
      </c>
    </row>
    <row r="22" spans="1:3" ht="14.5" customHeight="1">
      <c r="A22" s="391" t="s">
        <v>286</v>
      </c>
      <c r="B22" s="392"/>
      <c r="C22" s="214">
        <v>0</v>
      </c>
    </row>
    <row r="23" spans="1:3" ht="14.5" customHeight="1">
      <c r="A23" s="389" t="s">
        <v>287</v>
      </c>
      <c r="B23" s="390"/>
      <c r="C23" s="187">
        <v>3</v>
      </c>
    </row>
    <row r="24" spans="1:3" ht="16.5" customHeight="1">
      <c r="A24" s="393" t="s">
        <v>288</v>
      </c>
      <c r="B24" s="393"/>
      <c r="C24" s="149">
        <v>7929</v>
      </c>
    </row>
    <row r="25" spans="1:3" ht="14.5" customHeight="1">
      <c r="A25" s="396" t="s">
        <v>191</v>
      </c>
      <c r="B25" s="397"/>
      <c r="C25" s="151">
        <f>C19+C24</f>
        <v>8013</v>
      </c>
    </row>
    <row r="26" spans="1:3" ht="16.5" customHeight="1">
      <c r="A26" s="395" t="s">
        <v>240</v>
      </c>
      <c r="B26" s="395"/>
      <c r="C26" s="153"/>
    </row>
    <row r="27" spans="1:3" ht="14.5" customHeight="1">
      <c r="A27" s="394" t="s">
        <v>283</v>
      </c>
      <c r="B27" s="394"/>
      <c r="C27" s="188">
        <v>157</v>
      </c>
    </row>
    <row r="28" spans="1:3" ht="14.5" customHeight="1">
      <c r="A28" s="391" t="s">
        <v>284</v>
      </c>
      <c r="B28" s="392"/>
      <c r="C28" s="214">
        <v>111</v>
      </c>
    </row>
    <row r="29" spans="1:3" ht="14.5" customHeight="1">
      <c r="A29" s="389" t="s">
        <v>285</v>
      </c>
      <c r="B29" s="390"/>
      <c r="C29" s="187">
        <v>38</v>
      </c>
    </row>
    <row r="30" spans="1:3" ht="14.5" customHeight="1">
      <c r="A30" s="391" t="s">
        <v>286</v>
      </c>
      <c r="B30" s="392"/>
      <c r="C30" s="149">
        <v>1</v>
      </c>
    </row>
    <row r="31" spans="1:3" ht="14.5" customHeight="1">
      <c r="A31" s="389" t="s">
        <v>287</v>
      </c>
      <c r="B31" s="390"/>
      <c r="C31" s="187">
        <v>7</v>
      </c>
    </row>
    <row r="32" spans="1:3" ht="16.5" customHeight="1">
      <c r="A32" s="393" t="s">
        <v>288</v>
      </c>
      <c r="B32" s="393"/>
      <c r="C32" s="149">
        <v>5301</v>
      </c>
    </row>
    <row r="33" spans="1:3" ht="14.5" customHeight="1">
      <c r="A33" s="396" t="s">
        <v>191</v>
      </c>
      <c r="B33" s="397"/>
      <c r="C33" s="151">
        <f>C27+C32</f>
        <v>5458</v>
      </c>
    </row>
    <row r="34" spans="1:3" ht="16.5" customHeight="1">
      <c r="A34" s="395" t="s">
        <v>241</v>
      </c>
      <c r="B34" s="395"/>
      <c r="C34" s="153"/>
    </row>
    <row r="35" spans="1:3" ht="14.5" customHeight="1">
      <c r="A35" s="394" t="s">
        <v>283</v>
      </c>
      <c r="B35" s="394"/>
      <c r="C35" s="150">
        <v>40</v>
      </c>
    </row>
    <row r="36" spans="1:3" ht="14.5" customHeight="1">
      <c r="A36" s="391" t="s">
        <v>284</v>
      </c>
      <c r="B36" s="392"/>
      <c r="C36" s="186">
        <v>35</v>
      </c>
    </row>
    <row r="37" spans="1:3" ht="14.5" customHeight="1">
      <c r="A37" s="389" t="s">
        <v>285</v>
      </c>
      <c r="B37" s="390"/>
      <c r="C37" s="187">
        <v>5</v>
      </c>
    </row>
    <row r="38" spans="1:3" ht="14.5" customHeight="1">
      <c r="A38" s="391" t="s">
        <v>286</v>
      </c>
      <c r="B38" s="392"/>
      <c r="C38" s="149">
        <v>0</v>
      </c>
    </row>
    <row r="39" spans="1:3" ht="14.5" customHeight="1">
      <c r="A39" s="389" t="s">
        <v>287</v>
      </c>
      <c r="B39" s="390"/>
      <c r="C39" s="187">
        <v>0</v>
      </c>
    </row>
    <row r="40" spans="1:3" ht="16.5" customHeight="1">
      <c r="A40" s="393" t="s">
        <v>288</v>
      </c>
      <c r="B40" s="393"/>
      <c r="C40" s="149">
        <v>308</v>
      </c>
    </row>
    <row r="41" spans="1:3" ht="14.5" customHeight="1">
      <c r="A41" s="396" t="s">
        <v>191</v>
      </c>
      <c r="B41" s="397"/>
      <c r="C41" s="151">
        <f>C40+C35</f>
        <v>348</v>
      </c>
    </row>
    <row r="42" spans="1:3" ht="16.5" customHeight="1">
      <c r="A42" s="395" t="s">
        <v>199</v>
      </c>
      <c r="B42" s="395"/>
      <c r="C42" s="153"/>
    </row>
    <row r="43" spans="1:3" ht="14.5" customHeight="1">
      <c r="A43" s="394" t="s">
        <v>283</v>
      </c>
      <c r="B43" s="394"/>
      <c r="C43" s="188">
        <v>0</v>
      </c>
    </row>
    <row r="44" spans="1:3" ht="14.5" customHeight="1">
      <c r="A44" s="391" t="s">
        <v>284</v>
      </c>
      <c r="B44" s="392"/>
      <c r="C44" s="186">
        <v>0</v>
      </c>
    </row>
    <row r="45" spans="1:3" ht="14.5" customHeight="1">
      <c r="A45" s="389" t="s">
        <v>285</v>
      </c>
      <c r="B45" s="390"/>
      <c r="C45" s="187">
        <v>0</v>
      </c>
    </row>
    <row r="46" spans="1:3" ht="14.5" customHeight="1">
      <c r="A46" s="391" t="s">
        <v>286</v>
      </c>
      <c r="B46" s="392"/>
      <c r="C46" s="149">
        <v>0</v>
      </c>
    </row>
    <row r="47" spans="1:3" ht="14.5" customHeight="1">
      <c r="A47" s="389" t="s">
        <v>287</v>
      </c>
      <c r="B47" s="390"/>
      <c r="C47" s="187">
        <v>0</v>
      </c>
    </row>
    <row r="48" spans="1:3" ht="16.5" customHeight="1">
      <c r="A48" s="393" t="s">
        <v>288</v>
      </c>
      <c r="B48" s="393"/>
      <c r="C48" s="149">
        <v>0</v>
      </c>
    </row>
    <row r="49" spans="1:3" ht="14.5" customHeight="1">
      <c r="A49" s="396" t="s">
        <v>191</v>
      </c>
      <c r="B49" s="397"/>
      <c r="C49" s="151">
        <f>C48+C43</f>
        <v>0</v>
      </c>
    </row>
    <row r="50" spans="1:3" ht="14.5">
      <c r="A50" s="399" t="s">
        <v>107</v>
      </c>
      <c r="B50" s="400"/>
      <c r="C50" s="152">
        <f>C17+C25+C33+C41+C49</f>
        <v>26538</v>
      </c>
    </row>
    <row r="51" spans="1:3">
      <c r="A51" s="7"/>
      <c r="B51" s="7"/>
      <c r="C51" s="7"/>
    </row>
    <row r="52" spans="1:3" ht="14.5">
      <c r="A52" s="61" t="s">
        <v>289</v>
      </c>
      <c r="B52" s="61"/>
      <c r="C52" s="7"/>
    </row>
    <row r="53" spans="1:3" ht="14.5" customHeight="1">
      <c r="A53" s="263" t="s">
        <v>1</v>
      </c>
      <c r="B53" s="319"/>
      <c r="C53" s="387" t="s">
        <v>178</v>
      </c>
    </row>
    <row r="54" spans="1:3" ht="14.5" customHeight="1">
      <c r="A54" s="265"/>
      <c r="B54" s="320"/>
      <c r="C54" s="388"/>
    </row>
    <row r="55" spans="1:3" ht="14.5">
      <c r="A55" s="401" t="s">
        <v>198</v>
      </c>
      <c r="B55" s="401"/>
      <c r="C55" s="153">
        <v>47</v>
      </c>
    </row>
    <row r="56" spans="1:3" ht="14.5">
      <c r="A56" s="361" t="s">
        <v>239</v>
      </c>
      <c r="B56" s="361"/>
      <c r="C56" s="150">
        <v>37</v>
      </c>
    </row>
    <row r="57" spans="1:3" ht="14.5">
      <c r="A57" s="404" t="s">
        <v>240</v>
      </c>
      <c r="B57" s="318"/>
      <c r="C57" s="153">
        <v>29</v>
      </c>
    </row>
    <row r="58" spans="1:3" ht="14.5">
      <c r="A58" s="402" t="s">
        <v>241</v>
      </c>
      <c r="B58" s="324"/>
      <c r="C58" s="150">
        <v>9</v>
      </c>
    </row>
    <row r="59" spans="1:3" ht="14.5">
      <c r="A59" s="403" t="s">
        <v>199</v>
      </c>
      <c r="B59" s="403"/>
      <c r="C59" s="154">
        <v>0</v>
      </c>
    </row>
    <row r="60" spans="1:3" ht="14.5">
      <c r="A60" s="399" t="s">
        <v>185</v>
      </c>
      <c r="B60" s="400"/>
      <c r="C60" s="152">
        <f>SUM(C55:C59)</f>
        <v>122</v>
      </c>
    </row>
  </sheetData>
  <mergeCells count="51">
    <mergeCell ref="A48:B48"/>
    <mergeCell ref="A49:B49"/>
    <mergeCell ref="A17:B17"/>
    <mergeCell ref="A34:B34"/>
    <mergeCell ref="A35:B35"/>
    <mergeCell ref="A18:B18"/>
    <mergeCell ref="A19:B19"/>
    <mergeCell ref="A21:B21"/>
    <mergeCell ref="A26:B26"/>
    <mergeCell ref="A46:B46"/>
    <mergeCell ref="A41:B41"/>
    <mergeCell ref="A42:B42"/>
    <mergeCell ref="A43:B43"/>
    <mergeCell ref="A32:B32"/>
    <mergeCell ref="A40:B40"/>
    <mergeCell ref="A33:B33"/>
    <mergeCell ref="A60:B60"/>
    <mergeCell ref="A56:B56"/>
    <mergeCell ref="A50:B50"/>
    <mergeCell ref="A53:B54"/>
    <mergeCell ref="A55:B55"/>
    <mergeCell ref="A58:B58"/>
    <mergeCell ref="A59:B59"/>
    <mergeCell ref="A57:B57"/>
    <mergeCell ref="A10:B10"/>
    <mergeCell ref="A11:B11"/>
    <mergeCell ref="A14:B14"/>
    <mergeCell ref="A25:B25"/>
    <mergeCell ref="C8:C9"/>
    <mergeCell ref="A7:B9"/>
    <mergeCell ref="A12:B12"/>
    <mergeCell ref="A13:B13"/>
    <mergeCell ref="A15:B15"/>
    <mergeCell ref="A16:B16"/>
    <mergeCell ref="A20:B20"/>
    <mergeCell ref="C53:C54"/>
    <mergeCell ref="A39:B39"/>
    <mergeCell ref="A44:B44"/>
    <mergeCell ref="A22:B22"/>
    <mergeCell ref="A38:B38"/>
    <mergeCell ref="A45:B45"/>
    <mergeCell ref="A47:B47"/>
    <mergeCell ref="A36:B36"/>
    <mergeCell ref="A37:B37"/>
    <mergeCell ref="A23:B23"/>
    <mergeCell ref="A24:B24"/>
    <mergeCell ref="A28:B28"/>
    <mergeCell ref="A29:B29"/>
    <mergeCell ref="A31:B31"/>
    <mergeCell ref="A30:B30"/>
    <mergeCell ref="A27:B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0F-FCEB-41A4-BB43-3EC76D3C4A88}">
  <dimension ref="A1:G44"/>
  <sheetViews>
    <sheetView showGridLines="0" tabSelected="1" workbookViewId="0"/>
  </sheetViews>
  <sheetFormatPr defaultColWidth="8.83203125" defaultRowHeight="14"/>
  <cols>
    <col min="1" max="1" width="3.83203125" customWidth="1"/>
    <col min="3" max="3" width="37.83203125" customWidth="1"/>
    <col min="4" max="4" width="1.4140625" style="95" customWidth="1"/>
    <col min="5" max="5" width="67.4140625" customWidth="1"/>
  </cols>
  <sheetData>
    <row r="1" spans="1:7" ht="14.5">
      <c r="A1" s="74" t="s">
        <v>1</v>
      </c>
      <c r="B1" s="70"/>
      <c r="C1" s="70"/>
      <c r="D1" s="89"/>
      <c r="E1" s="70"/>
      <c r="F1" s="71"/>
      <c r="G1" s="70"/>
    </row>
    <row r="2" spans="1:7" ht="14.5">
      <c r="A2" s="74" t="s">
        <v>1</v>
      </c>
      <c r="B2" s="70"/>
      <c r="C2" s="72"/>
      <c r="D2" s="89"/>
      <c r="E2" s="70"/>
      <c r="F2" s="71"/>
      <c r="G2" s="70"/>
    </row>
    <row r="3" spans="1:7" ht="14.5">
      <c r="A3" s="74" t="s">
        <v>1</v>
      </c>
      <c r="B3" s="70"/>
      <c r="C3" s="72"/>
      <c r="D3" s="89"/>
      <c r="E3" s="70"/>
      <c r="F3" s="71"/>
      <c r="G3" s="70"/>
    </row>
    <row r="4" spans="1:7" ht="14.5">
      <c r="A4" s="74" t="s">
        <v>1</v>
      </c>
      <c r="B4" s="70"/>
      <c r="C4" s="72"/>
      <c r="D4" s="89"/>
      <c r="E4" s="70"/>
      <c r="F4" s="71"/>
      <c r="G4" s="70"/>
    </row>
    <row r="5" spans="1:7" ht="14.5">
      <c r="A5" s="74" t="s">
        <v>1</v>
      </c>
      <c r="B5" s="70"/>
      <c r="C5" s="72"/>
      <c r="D5" s="89"/>
      <c r="E5" s="70"/>
      <c r="F5" s="71"/>
      <c r="G5" s="70"/>
    </row>
    <row r="6" spans="1:7" ht="14.5">
      <c r="A6" s="74" t="s">
        <v>1</v>
      </c>
      <c r="B6" s="70"/>
      <c r="C6" s="72"/>
      <c r="D6" s="89"/>
      <c r="E6" s="70"/>
      <c r="F6" s="71"/>
      <c r="G6" s="70"/>
    </row>
    <row r="7" spans="1:7" ht="14.5">
      <c r="A7" s="74" t="s">
        <v>1</v>
      </c>
      <c r="B7" s="70"/>
      <c r="C7" s="72"/>
      <c r="D7" s="89"/>
      <c r="E7" s="70"/>
      <c r="F7" s="71"/>
      <c r="G7" s="70"/>
    </row>
    <row r="8" spans="1:7" ht="14.5">
      <c r="A8" s="74" t="s">
        <v>1</v>
      </c>
      <c r="B8" s="70"/>
      <c r="C8" s="72"/>
      <c r="D8" s="89"/>
      <c r="E8" s="70"/>
      <c r="F8" s="71"/>
      <c r="G8" s="70"/>
    </row>
    <row r="9" spans="1:7" ht="25">
      <c r="A9" s="74" t="s">
        <v>1</v>
      </c>
      <c r="B9" s="70"/>
      <c r="C9" s="88" t="s">
        <v>48</v>
      </c>
      <c r="D9" s="90"/>
      <c r="E9" s="76"/>
      <c r="F9" s="71"/>
      <c r="G9" s="70"/>
    </row>
    <row r="10" spans="1:7" ht="14.5">
      <c r="A10" s="74" t="s">
        <v>1</v>
      </c>
      <c r="B10" s="70"/>
      <c r="C10" s="84"/>
      <c r="D10" s="91"/>
      <c r="E10" s="85"/>
      <c r="F10" s="71"/>
      <c r="G10" s="70"/>
    </row>
    <row r="11" spans="1:7" ht="28">
      <c r="A11" s="74"/>
      <c r="B11" s="70"/>
      <c r="C11" s="82" t="s">
        <v>290</v>
      </c>
      <c r="D11" s="91" t="s">
        <v>291</v>
      </c>
      <c r="E11" s="84" t="s">
        <v>292</v>
      </c>
      <c r="F11" s="71"/>
      <c r="G11" s="70"/>
    </row>
    <row r="12" spans="1:7" ht="14.5">
      <c r="A12" s="74"/>
      <c r="B12" s="70"/>
      <c r="C12" s="84"/>
      <c r="D12" s="91"/>
      <c r="E12" s="85"/>
      <c r="F12" s="71"/>
      <c r="G12" s="70"/>
    </row>
    <row r="13" spans="1:7" ht="30.75" customHeight="1">
      <c r="A13" s="74" t="s">
        <v>1</v>
      </c>
      <c r="B13" s="70"/>
      <c r="C13" s="82" t="s">
        <v>293</v>
      </c>
      <c r="D13" s="96" t="s">
        <v>291</v>
      </c>
      <c r="E13" s="83" t="s">
        <v>294</v>
      </c>
      <c r="F13" s="71"/>
      <c r="G13" s="70"/>
    </row>
    <row r="14" spans="1:7" ht="17.25" customHeight="1">
      <c r="A14" s="74"/>
      <c r="B14" s="70"/>
      <c r="C14" s="82"/>
      <c r="D14" s="97"/>
      <c r="E14" s="83"/>
      <c r="F14" s="71"/>
      <c r="G14" s="70"/>
    </row>
    <row r="15" spans="1:7" ht="70">
      <c r="A15" s="74" t="s">
        <v>1</v>
      </c>
      <c r="B15" s="70"/>
      <c r="C15" s="82" t="s">
        <v>295</v>
      </c>
      <c r="D15" s="96" t="s">
        <v>291</v>
      </c>
      <c r="E15" s="83" t="s">
        <v>296</v>
      </c>
      <c r="F15" s="71"/>
      <c r="G15" s="73"/>
    </row>
    <row r="16" spans="1:7" ht="17.25" customHeight="1">
      <c r="A16" s="74"/>
      <c r="B16" s="70"/>
      <c r="C16" s="82"/>
      <c r="D16" s="97"/>
      <c r="E16" s="83"/>
      <c r="F16" s="71"/>
      <c r="G16" s="73"/>
    </row>
    <row r="17" spans="1:7" ht="75" customHeight="1">
      <c r="A17" s="74" t="s">
        <v>1</v>
      </c>
      <c r="B17" s="70"/>
      <c r="C17" s="82" t="s">
        <v>297</v>
      </c>
      <c r="D17" s="96" t="s">
        <v>291</v>
      </c>
      <c r="E17" s="83" t="s">
        <v>298</v>
      </c>
      <c r="F17" s="71"/>
      <c r="G17" s="70"/>
    </row>
    <row r="18" spans="1:7" ht="17.25" customHeight="1">
      <c r="A18" s="74"/>
      <c r="B18" s="70"/>
      <c r="C18" s="82"/>
      <c r="D18" s="97"/>
      <c r="E18" s="83"/>
      <c r="F18" s="71"/>
      <c r="G18" s="70"/>
    </row>
    <row r="19" spans="1:7" ht="28">
      <c r="A19" s="74" t="s">
        <v>1</v>
      </c>
      <c r="B19" s="70"/>
      <c r="C19" s="82" t="s">
        <v>299</v>
      </c>
      <c r="D19" s="96" t="s">
        <v>291</v>
      </c>
      <c r="E19" s="83" t="s">
        <v>300</v>
      </c>
      <c r="F19" s="71"/>
      <c r="G19" s="73"/>
    </row>
    <row r="20" spans="1:7" ht="17.25" customHeight="1">
      <c r="A20" s="74"/>
      <c r="B20" s="70"/>
      <c r="C20" s="82"/>
      <c r="D20" s="97"/>
      <c r="E20" s="83"/>
      <c r="F20" s="71"/>
      <c r="G20" s="73"/>
    </row>
    <row r="21" spans="1:7" ht="31.5" customHeight="1">
      <c r="A21" s="74" t="s">
        <v>1</v>
      </c>
      <c r="B21" s="70"/>
      <c r="C21" s="82" t="s">
        <v>301</v>
      </c>
      <c r="D21" s="96" t="s">
        <v>291</v>
      </c>
      <c r="E21" s="86" t="s">
        <v>302</v>
      </c>
      <c r="F21" s="71"/>
      <c r="G21" s="70"/>
    </row>
    <row r="22" spans="1:7" ht="31.5" customHeight="1">
      <c r="A22" s="74"/>
      <c r="B22" s="70"/>
      <c r="C22" s="82"/>
      <c r="D22" s="96"/>
      <c r="E22" s="86"/>
      <c r="F22" s="71"/>
      <c r="G22" s="70"/>
    </row>
    <row r="23" spans="1:7" ht="14.5">
      <c r="A23" s="74" t="s">
        <v>1</v>
      </c>
      <c r="B23" s="70"/>
      <c r="C23" s="78"/>
      <c r="D23" s="93"/>
      <c r="E23" s="79"/>
      <c r="F23" s="71"/>
      <c r="G23" s="70"/>
    </row>
    <row r="24" spans="1:7" ht="25">
      <c r="A24" s="74" t="s">
        <v>1</v>
      </c>
      <c r="B24" s="70"/>
      <c r="C24" s="75" t="s">
        <v>303</v>
      </c>
      <c r="D24" s="90"/>
      <c r="E24" s="76"/>
      <c r="F24" s="71"/>
      <c r="G24" s="70"/>
    </row>
    <row r="25" spans="1:7" ht="14.5">
      <c r="A25" s="74" t="s">
        <v>1</v>
      </c>
      <c r="B25" s="70"/>
      <c r="C25" s="80" t="s">
        <v>304</v>
      </c>
      <c r="D25" s="92" t="s">
        <v>291</v>
      </c>
      <c r="E25" s="80" t="s">
        <v>305</v>
      </c>
      <c r="F25" s="71"/>
      <c r="G25" s="73"/>
    </row>
    <row r="26" spans="1:7" ht="14.5">
      <c r="A26" s="74" t="s">
        <v>1</v>
      </c>
      <c r="B26" s="70"/>
      <c r="C26" s="80" t="s">
        <v>164</v>
      </c>
      <c r="D26" s="92" t="s">
        <v>291</v>
      </c>
      <c r="E26" s="80" t="s">
        <v>306</v>
      </c>
      <c r="F26" s="71"/>
      <c r="G26" s="73"/>
    </row>
    <row r="27" spans="1:7" ht="14.5">
      <c r="A27" s="74" t="s">
        <v>1</v>
      </c>
      <c r="B27" s="70"/>
      <c r="C27" t="s">
        <v>229</v>
      </c>
      <c r="D27" s="94" t="s">
        <v>291</v>
      </c>
      <c r="E27" s="81" t="s">
        <v>307</v>
      </c>
      <c r="F27" s="71"/>
      <c r="G27" s="70"/>
    </row>
    <row r="28" spans="1:7" ht="14.5">
      <c r="A28" s="74" t="s">
        <v>1</v>
      </c>
      <c r="B28" s="70"/>
      <c r="C28" t="s">
        <v>308</v>
      </c>
      <c r="D28" s="92" t="s">
        <v>291</v>
      </c>
      <c r="E28" s="81" t="s">
        <v>309</v>
      </c>
      <c r="F28" s="71"/>
      <c r="G28" s="73"/>
    </row>
    <row r="29" spans="1:7" ht="14.5">
      <c r="A29" s="74" t="s">
        <v>1</v>
      </c>
      <c r="B29" s="70"/>
      <c r="C29" s="80" t="s">
        <v>241</v>
      </c>
      <c r="D29" s="92" t="s">
        <v>291</v>
      </c>
      <c r="E29" s="80" t="s">
        <v>310</v>
      </c>
      <c r="F29" s="71"/>
      <c r="G29" s="73"/>
    </row>
    <row r="30" spans="1:7" ht="14.5">
      <c r="A30" s="74" t="s">
        <v>1</v>
      </c>
      <c r="B30" s="70"/>
      <c r="C30" s="80" t="s">
        <v>311</v>
      </c>
      <c r="D30" s="92" t="s">
        <v>291</v>
      </c>
      <c r="E30" s="80" t="s">
        <v>312</v>
      </c>
      <c r="F30" s="71"/>
      <c r="G30" s="70"/>
    </row>
    <row r="31" spans="1:7" ht="14.5">
      <c r="A31" s="74" t="s">
        <v>1</v>
      </c>
      <c r="B31" s="70"/>
      <c r="C31" s="80" t="s">
        <v>179</v>
      </c>
      <c r="D31" s="92" t="s">
        <v>291</v>
      </c>
      <c r="E31" s="87" t="s">
        <v>313</v>
      </c>
      <c r="F31" s="71"/>
      <c r="G31" s="70"/>
    </row>
    <row r="32" spans="1:7" ht="14.5">
      <c r="A32" s="74" t="s">
        <v>1</v>
      </c>
      <c r="B32" s="70"/>
      <c r="C32" s="80" t="s">
        <v>314</v>
      </c>
      <c r="D32" s="92" t="s">
        <v>291</v>
      </c>
      <c r="E32" s="80" t="s">
        <v>315</v>
      </c>
      <c r="F32" s="71"/>
      <c r="G32" s="70"/>
    </row>
    <row r="33" spans="1:5" ht="14.5">
      <c r="A33" s="74" t="s">
        <v>1</v>
      </c>
      <c r="C33" s="80" t="s">
        <v>316</v>
      </c>
      <c r="D33" s="92" t="s">
        <v>291</v>
      </c>
      <c r="E33" s="80" t="s">
        <v>317</v>
      </c>
    </row>
    <row r="34" spans="1:5" ht="14.5">
      <c r="A34" s="74" t="s">
        <v>1</v>
      </c>
      <c r="C34" s="80" t="s">
        <v>318</v>
      </c>
      <c r="D34" s="92" t="s">
        <v>291</v>
      </c>
      <c r="E34" s="77" t="s">
        <v>319</v>
      </c>
    </row>
    <row r="35" spans="1:5" ht="14.5">
      <c r="A35" s="74" t="s">
        <v>1</v>
      </c>
      <c r="C35" t="s">
        <v>320</v>
      </c>
      <c r="D35" s="92" t="s">
        <v>291</v>
      </c>
      <c r="E35" t="s">
        <v>297</v>
      </c>
    </row>
    <row r="36" spans="1:5" ht="14.5">
      <c r="A36" s="74" t="s">
        <v>1</v>
      </c>
      <c r="C36" s="80" t="s">
        <v>239</v>
      </c>
      <c r="D36" s="92" t="s">
        <v>291</v>
      </c>
      <c r="E36" s="80" t="s">
        <v>321</v>
      </c>
    </row>
    <row r="37" spans="1:5" ht="14.5">
      <c r="A37" s="74" t="s">
        <v>1</v>
      </c>
      <c r="C37" t="s">
        <v>322</v>
      </c>
      <c r="D37" s="92" t="s">
        <v>291</v>
      </c>
      <c r="E37" t="s">
        <v>323</v>
      </c>
    </row>
    <row r="38" spans="1:5" ht="14.5">
      <c r="A38" s="74" t="s">
        <v>1</v>
      </c>
      <c r="C38" s="80" t="s">
        <v>240</v>
      </c>
      <c r="D38" s="92" t="s">
        <v>291</v>
      </c>
      <c r="E38" s="80" t="s">
        <v>324</v>
      </c>
    </row>
    <row r="39" spans="1:5" ht="14.5">
      <c r="A39" s="74" t="s">
        <v>1</v>
      </c>
      <c r="C39" t="s">
        <v>182</v>
      </c>
      <c r="D39" s="92" t="s">
        <v>291</v>
      </c>
      <c r="E39" t="s">
        <v>325</v>
      </c>
    </row>
    <row r="40" spans="1:5" ht="14.5">
      <c r="A40" s="74" t="s">
        <v>1</v>
      </c>
      <c r="C40" s="80" t="s">
        <v>326</v>
      </c>
      <c r="D40" s="92" t="s">
        <v>291</v>
      </c>
      <c r="E40" s="80" t="s">
        <v>327</v>
      </c>
    </row>
    <row r="41" spans="1:5" ht="14.5">
      <c r="A41" s="74" t="s">
        <v>1</v>
      </c>
      <c r="C41" s="80" t="s">
        <v>328</v>
      </c>
      <c r="D41" s="92" t="s">
        <v>291</v>
      </c>
      <c r="E41" s="80" t="s">
        <v>329</v>
      </c>
    </row>
    <row r="42" spans="1:5" ht="14.5">
      <c r="A42" s="74" t="s">
        <v>1</v>
      </c>
      <c r="C42" s="80" t="s">
        <v>330</v>
      </c>
      <c r="D42" s="92" t="s">
        <v>291</v>
      </c>
      <c r="E42" s="80" t="s">
        <v>331</v>
      </c>
    </row>
    <row r="43" spans="1:5" ht="14.5">
      <c r="A43" s="74" t="s">
        <v>1</v>
      </c>
      <c r="C43" s="80" t="s">
        <v>62</v>
      </c>
      <c r="D43" s="92" t="s">
        <v>291</v>
      </c>
      <c r="E43" s="80" t="s">
        <v>332</v>
      </c>
    </row>
    <row r="44" spans="1:5" ht="14.5">
      <c r="A44" s="74" t="s">
        <v>1</v>
      </c>
      <c r="C44" t="s">
        <v>333</v>
      </c>
      <c r="D44" s="95" t="s">
        <v>291</v>
      </c>
      <c r="E44" t="s">
        <v>334</v>
      </c>
    </row>
  </sheetData>
  <sortState ref="C13:E21">
    <sortCondition ref="C13:C2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EF3-F169-4135-B23E-3616752E987E}">
  <dimension ref="A1:M38"/>
  <sheetViews>
    <sheetView showGridLines="0" topLeftCell="A2" zoomScale="75" workbookViewId="0">
      <selection activeCell="C40" sqref="C40"/>
    </sheetView>
  </sheetViews>
  <sheetFormatPr defaultColWidth="8.83203125" defaultRowHeight="14"/>
  <cols>
    <col min="2" max="2" width="7.1640625" customWidth="1"/>
    <col min="3" max="3" width="115.4140625" customWidth="1"/>
    <col min="4" max="4" width="4.83203125" customWidth="1"/>
    <col min="5" max="5" width="40.4140625" customWidth="1"/>
    <col min="6" max="6" width="4.83203125" customWidth="1"/>
    <col min="7" max="7" width="6" customWidth="1"/>
  </cols>
  <sheetData>
    <row r="1" spans="1:13" ht="80.25" customHeight="1">
      <c r="A1" s="221" t="s">
        <v>3</v>
      </c>
      <c r="B1" s="222"/>
      <c r="C1" s="222"/>
      <c r="D1" s="222"/>
      <c r="E1" s="222"/>
      <c r="F1" s="222"/>
      <c r="G1" s="223"/>
    </row>
    <row r="2" spans="1:13" ht="22.5">
      <c r="A2" s="224"/>
      <c r="B2" s="225"/>
      <c r="C2" s="225"/>
      <c r="D2" s="225"/>
      <c r="E2" s="225"/>
      <c r="F2" s="225"/>
      <c r="G2" s="226"/>
    </row>
    <row r="3" spans="1:13" ht="9.75" customHeight="1">
      <c r="A3" s="235" t="s">
        <v>1</v>
      </c>
      <c r="B3" s="236"/>
      <c r="C3" s="236"/>
      <c r="D3" s="236"/>
      <c r="E3" s="236"/>
      <c r="F3" s="236"/>
      <c r="G3" s="237"/>
    </row>
    <row r="4" spans="1:13" ht="14.5">
      <c r="A4" s="19" t="s">
        <v>1</v>
      </c>
      <c r="B4" s="20" t="s">
        <v>1</v>
      </c>
      <c r="C4" s="20" t="s">
        <v>1</v>
      </c>
      <c r="D4" s="20" t="s">
        <v>1</v>
      </c>
      <c r="E4" s="20" t="s">
        <v>1</v>
      </c>
      <c r="F4" s="20" t="s">
        <v>1</v>
      </c>
      <c r="G4" s="21" t="s">
        <v>1</v>
      </c>
    </row>
    <row r="5" spans="1:13" ht="14.5">
      <c r="A5" s="19" t="s">
        <v>1</v>
      </c>
      <c r="B5" s="20" t="s">
        <v>1</v>
      </c>
      <c r="C5" s="20" t="s">
        <v>1</v>
      </c>
      <c r="D5" s="20" t="s">
        <v>1</v>
      </c>
      <c r="E5" s="20" t="s">
        <v>1</v>
      </c>
      <c r="F5" s="20" t="s">
        <v>1</v>
      </c>
      <c r="G5" s="21" t="s">
        <v>1</v>
      </c>
    </row>
    <row r="6" spans="1:13" ht="14.5">
      <c r="A6" s="19" t="s">
        <v>1</v>
      </c>
      <c r="B6" s="20" t="s">
        <v>1</v>
      </c>
      <c r="C6" s="20" t="s">
        <v>1</v>
      </c>
      <c r="D6" s="20" t="s">
        <v>1</v>
      </c>
      <c r="E6" s="20" t="s">
        <v>1</v>
      </c>
      <c r="F6" s="20" t="s">
        <v>1</v>
      </c>
      <c r="G6" s="21" t="s">
        <v>1</v>
      </c>
    </row>
    <row r="7" spans="1:13" ht="28">
      <c r="A7" s="22" t="s">
        <v>4</v>
      </c>
      <c r="B7" s="23"/>
      <c r="C7" s="23"/>
      <c r="D7" s="23"/>
      <c r="E7" s="123" t="s">
        <v>1</v>
      </c>
      <c r="F7" s="23"/>
      <c r="G7" s="24" t="s">
        <v>1</v>
      </c>
    </row>
    <row r="8" spans="1:13" ht="21">
      <c r="A8" s="25" t="s">
        <v>1</v>
      </c>
      <c r="B8" s="26" t="s">
        <v>1</v>
      </c>
      <c r="C8" s="26" t="s">
        <v>1</v>
      </c>
      <c r="D8" s="26" t="s">
        <v>1</v>
      </c>
      <c r="E8" s="26" t="s">
        <v>1</v>
      </c>
      <c r="F8" s="26" t="s">
        <v>1</v>
      </c>
      <c r="G8" s="27" t="s">
        <v>1</v>
      </c>
    </row>
    <row r="9" spans="1:13" ht="20">
      <c r="A9" s="33" t="s">
        <v>5</v>
      </c>
      <c r="B9" s="34" t="s">
        <v>6</v>
      </c>
      <c r="C9" s="34"/>
      <c r="D9" s="34"/>
      <c r="E9" s="34" t="s">
        <v>7</v>
      </c>
      <c r="F9" s="34"/>
      <c r="G9" s="35"/>
      <c r="M9" s="128"/>
    </row>
    <row r="10" spans="1:13" s="128" customFormat="1" ht="20">
      <c r="A10" s="129"/>
      <c r="B10" s="124" t="s">
        <v>8</v>
      </c>
      <c r="C10" s="36" t="s">
        <v>9</v>
      </c>
      <c r="D10" s="34"/>
      <c r="E10" s="125" t="s">
        <v>10</v>
      </c>
      <c r="F10" s="130"/>
      <c r="G10" s="127"/>
    </row>
    <row r="11" spans="1:13" s="128" customFormat="1" ht="20">
      <c r="A11" s="129"/>
      <c r="B11" s="124" t="s">
        <v>11</v>
      </c>
      <c r="C11" s="36" t="s">
        <v>12</v>
      </c>
      <c r="D11" s="34"/>
      <c r="E11" s="125" t="s">
        <v>10</v>
      </c>
      <c r="F11" s="130"/>
      <c r="G11" s="127"/>
    </row>
    <row r="12" spans="1:13" s="128" customFormat="1" ht="20">
      <c r="A12" s="129"/>
      <c r="B12" s="124" t="s">
        <v>13</v>
      </c>
      <c r="C12" s="36" t="s">
        <v>14</v>
      </c>
      <c r="D12" s="34"/>
      <c r="E12" s="125" t="s">
        <v>10</v>
      </c>
      <c r="F12" s="130"/>
      <c r="G12" s="127"/>
    </row>
    <row r="13" spans="1:13" ht="20">
      <c r="A13" s="33"/>
      <c r="B13" s="124" t="s">
        <v>15</v>
      </c>
      <c r="C13" s="36" t="s">
        <v>16</v>
      </c>
      <c r="D13" s="34"/>
      <c r="E13" s="125" t="s">
        <v>10</v>
      </c>
      <c r="F13" s="34"/>
      <c r="G13" s="37"/>
    </row>
    <row r="14" spans="1:13" s="128" customFormat="1" ht="20">
      <c r="A14" s="129"/>
      <c r="B14" s="124" t="s">
        <v>17</v>
      </c>
      <c r="C14" s="36" t="s">
        <v>18</v>
      </c>
      <c r="D14" s="34"/>
      <c r="E14" s="125" t="s">
        <v>19</v>
      </c>
      <c r="F14" s="130"/>
      <c r="G14" s="37"/>
    </row>
    <row r="15" spans="1:13" s="128" customFormat="1" ht="20">
      <c r="A15" s="129"/>
      <c r="B15" s="124" t="s">
        <v>20</v>
      </c>
      <c r="C15" s="124" t="s">
        <v>21</v>
      </c>
      <c r="D15" s="34"/>
      <c r="E15" s="125" t="s">
        <v>19</v>
      </c>
      <c r="F15" s="130"/>
      <c r="G15" s="127"/>
    </row>
    <row r="16" spans="1:13" s="128" customFormat="1" ht="20">
      <c r="A16" s="129"/>
      <c r="B16" s="124" t="s">
        <v>22</v>
      </c>
      <c r="C16" s="124" t="s">
        <v>23</v>
      </c>
      <c r="D16" s="34"/>
      <c r="E16" s="125" t="s">
        <v>19</v>
      </c>
      <c r="F16" s="130"/>
      <c r="G16" s="127"/>
    </row>
    <row r="17" spans="1:7" s="128" customFormat="1" ht="20">
      <c r="A17" s="129"/>
      <c r="B17" s="124" t="s">
        <v>24</v>
      </c>
      <c r="C17" s="124" t="s">
        <v>25</v>
      </c>
      <c r="D17" s="34"/>
      <c r="E17" s="125" t="s">
        <v>19</v>
      </c>
      <c r="F17" s="130"/>
      <c r="G17" s="127"/>
    </row>
    <row r="18" spans="1:7" s="128" customFormat="1" ht="20">
      <c r="A18" s="129"/>
      <c r="B18" s="124" t="s">
        <v>26</v>
      </c>
      <c r="C18" s="124" t="s">
        <v>27</v>
      </c>
      <c r="D18" s="34"/>
      <c r="E18" s="125" t="s">
        <v>19</v>
      </c>
      <c r="F18" s="130"/>
      <c r="G18" s="127"/>
    </row>
    <row r="19" spans="1:7" ht="20">
      <c r="A19" s="33"/>
      <c r="B19" s="124" t="s">
        <v>28</v>
      </c>
      <c r="C19" s="124" t="s">
        <v>29</v>
      </c>
      <c r="D19" s="34"/>
      <c r="E19" s="125" t="s">
        <v>30</v>
      </c>
      <c r="F19" s="34"/>
      <c r="G19" s="37"/>
    </row>
    <row r="20" spans="1:7" ht="20">
      <c r="A20" s="33"/>
      <c r="B20" s="126"/>
      <c r="C20" s="126"/>
      <c r="D20" s="34"/>
      <c r="E20" s="34"/>
      <c r="F20" s="34"/>
      <c r="G20" s="35"/>
    </row>
    <row r="21" spans="1:7" ht="20">
      <c r="A21" s="33" t="s">
        <v>31</v>
      </c>
      <c r="B21" s="34" t="s">
        <v>32</v>
      </c>
      <c r="C21" s="34"/>
      <c r="D21" s="34"/>
      <c r="E21" s="34" t="s">
        <v>1</v>
      </c>
      <c r="F21" s="34"/>
      <c r="G21" s="35"/>
    </row>
    <row r="22" spans="1:7" ht="20">
      <c r="A22" s="38" t="s">
        <v>1</v>
      </c>
      <c r="B22" s="41" t="s">
        <v>8</v>
      </c>
      <c r="C22" s="124" t="s">
        <v>33</v>
      </c>
      <c r="D22" s="39"/>
      <c r="E22" s="125" t="s">
        <v>10</v>
      </c>
      <c r="F22" s="39"/>
      <c r="G22" s="37"/>
    </row>
    <row r="23" spans="1:7" ht="20">
      <c r="A23" s="38" t="s">
        <v>1</v>
      </c>
      <c r="B23" s="41" t="s">
        <v>11</v>
      </c>
      <c r="C23" s="124" t="s">
        <v>34</v>
      </c>
      <c r="D23" s="39"/>
      <c r="E23" s="125" t="s">
        <v>10</v>
      </c>
      <c r="F23" s="39"/>
      <c r="G23" s="37"/>
    </row>
    <row r="24" spans="1:7" ht="20">
      <c r="A24" s="38" t="s">
        <v>1</v>
      </c>
      <c r="B24" s="41" t="s">
        <v>13</v>
      </c>
      <c r="C24" s="124" t="s">
        <v>35</v>
      </c>
      <c r="D24" s="39" t="s">
        <v>1</v>
      </c>
      <c r="E24" s="125" t="s">
        <v>10</v>
      </c>
      <c r="F24" s="39" t="s">
        <v>1</v>
      </c>
      <c r="G24" s="37"/>
    </row>
    <row r="25" spans="1:7" s="128" customFormat="1" ht="20">
      <c r="A25" s="166" t="s">
        <v>1</v>
      </c>
      <c r="B25" s="167" t="s">
        <v>15</v>
      </c>
      <c r="C25" s="124" t="s">
        <v>36</v>
      </c>
      <c r="D25" s="168"/>
      <c r="E25" s="169" t="s">
        <v>10</v>
      </c>
      <c r="F25" s="168"/>
      <c r="G25" s="37"/>
    </row>
    <row r="26" spans="1:7" s="128" customFormat="1" ht="20">
      <c r="A26" s="166" t="s">
        <v>1</v>
      </c>
      <c r="B26" s="167" t="s">
        <v>17</v>
      </c>
      <c r="C26" s="124" t="s">
        <v>37</v>
      </c>
      <c r="D26" s="168"/>
      <c r="E26" s="169" t="s">
        <v>10</v>
      </c>
      <c r="F26" s="168"/>
      <c r="G26" s="37"/>
    </row>
    <row r="27" spans="1:7" ht="20">
      <c r="A27" s="38"/>
      <c r="B27" s="41" t="s">
        <v>20</v>
      </c>
      <c r="C27" s="124" t="s">
        <v>38</v>
      </c>
      <c r="D27" s="39"/>
      <c r="E27" s="169" t="s">
        <v>10</v>
      </c>
      <c r="F27" s="39"/>
      <c r="G27" s="37"/>
    </row>
    <row r="28" spans="1:7" ht="20">
      <c r="A28" s="38"/>
      <c r="B28" s="41" t="s">
        <v>22</v>
      </c>
      <c r="C28" s="124" t="s">
        <v>39</v>
      </c>
      <c r="D28" s="39"/>
      <c r="E28" s="125" t="s">
        <v>30</v>
      </c>
      <c r="F28" s="39"/>
      <c r="G28" s="37"/>
    </row>
    <row r="29" spans="1:7" ht="17.5">
      <c r="A29" s="38"/>
      <c r="B29" s="39"/>
      <c r="C29" s="39"/>
      <c r="D29" s="39"/>
      <c r="E29" s="39"/>
      <c r="F29" s="39"/>
      <c r="G29" s="40"/>
    </row>
    <row r="30" spans="1:7" ht="20">
      <c r="A30" s="33" t="s">
        <v>40</v>
      </c>
      <c r="B30" s="34" t="s">
        <v>41</v>
      </c>
      <c r="C30" s="39"/>
      <c r="D30" s="39" t="s">
        <v>1</v>
      </c>
      <c r="E30" s="39" t="s">
        <v>1</v>
      </c>
      <c r="F30" s="39" t="s">
        <v>1</v>
      </c>
      <c r="G30" s="40"/>
    </row>
    <row r="31" spans="1:7" ht="20">
      <c r="A31" s="38" t="s">
        <v>1</v>
      </c>
      <c r="B31" s="41" t="s">
        <v>8</v>
      </c>
      <c r="C31" s="124" t="s">
        <v>42</v>
      </c>
      <c r="D31" s="39"/>
      <c r="E31" s="125" t="s">
        <v>43</v>
      </c>
      <c r="F31" s="39"/>
      <c r="G31" s="37"/>
    </row>
    <row r="32" spans="1:7" ht="20">
      <c r="A32" s="38" t="s">
        <v>1</v>
      </c>
      <c r="B32" s="41" t="s">
        <v>44</v>
      </c>
      <c r="C32" s="124" t="s">
        <v>45</v>
      </c>
      <c r="D32" s="39"/>
      <c r="E32" s="125" t="s">
        <v>10</v>
      </c>
      <c r="F32" s="39"/>
      <c r="G32" s="37"/>
    </row>
    <row r="33" spans="1:7" ht="20">
      <c r="A33" s="38"/>
      <c r="B33" s="41" t="s">
        <v>13</v>
      </c>
      <c r="C33" s="124" t="s">
        <v>46</v>
      </c>
      <c r="D33" s="39"/>
      <c r="E33" s="125" t="s">
        <v>30</v>
      </c>
      <c r="F33" s="39"/>
      <c r="G33" s="37"/>
    </row>
    <row r="34" spans="1:7" ht="17.5">
      <c r="A34" s="38"/>
      <c r="B34" s="39"/>
      <c r="C34" s="39"/>
      <c r="D34" s="39"/>
      <c r="E34" s="39"/>
      <c r="F34" s="39"/>
      <c r="G34" s="40"/>
    </row>
    <row r="35" spans="1:7" ht="20.5">
      <c r="A35" s="33" t="s">
        <v>47</v>
      </c>
      <c r="B35" s="34" t="s">
        <v>48</v>
      </c>
      <c r="C35" s="39"/>
      <c r="D35" s="28" t="s">
        <v>1</v>
      </c>
      <c r="E35" s="28" t="s">
        <v>1</v>
      </c>
      <c r="F35" s="28" t="s">
        <v>1</v>
      </c>
      <c r="G35" s="29" t="s">
        <v>1</v>
      </c>
    </row>
    <row r="36" spans="1:7" ht="14.5">
      <c r="A36" s="19" t="s">
        <v>1</v>
      </c>
      <c r="B36" s="20" t="s">
        <v>1</v>
      </c>
      <c r="C36" s="20" t="s">
        <v>1</v>
      </c>
      <c r="D36" s="20" t="s">
        <v>1</v>
      </c>
      <c r="E36" s="20" t="s">
        <v>1</v>
      </c>
      <c r="F36" s="20" t="s">
        <v>1</v>
      </c>
      <c r="G36" s="21" t="s">
        <v>1</v>
      </c>
    </row>
    <row r="37" spans="1:7" ht="15" customHeight="1">
      <c r="A37" s="233" t="s">
        <v>1</v>
      </c>
      <c r="B37" s="238" t="s">
        <v>2</v>
      </c>
      <c r="C37" s="239"/>
      <c r="D37" s="239"/>
      <c r="E37" s="239"/>
      <c r="F37" s="239"/>
      <c r="G37" s="240"/>
    </row>
    <row r="38" spans="1:7">
      <c r="A38" s="234"/>
      <c r="B38" s="241"/>
      <c r="C38" s="242"/>
      <c r="D38" s="242"/>
      <c r="E38" s="242"/>
      <c r="F38" s="242"/>
      <c r="G38" s="243"/>
    </row>
  </sheetData>
  <mergeCells count="5">
    <mergeCell ref="A37:A38"/>
    <mergeCell ref="A1:G1"/>
    <mergeCell ref="A2:G2"/>
    <mergeCell ref="A3:G3"/>
    <mergeCell ref="B37:G3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O50"/>
  <sheetViews>
    <sheetView showGridLines="0" topLeftCell="C1" zoomScale="119" workbookViewId="0">
      <pane ySplit="8" topLeftCell="A9" activePane="bottomLeft" state="frozen"/>
      <selection pane="bottomLeft" activeCell="F25" sqref="F25"/>
    </sheetView>
  </sheetViews>
  <sheetFormatPr defaultColWidth="8.83203125" defaultRowHeight="14"/>
  <cols>
    <col min="1" max="1" width="7.1640625" customWidth="1"/>
    <col min="2" max="2" width="29.83203125" bestFit="1" customWidth="1"/>
    <col min="3" max="3" width="11" style="6" customWidth="1"/>
    <col min="4" max="4" width="9.83203125" style="6" customWidth="1"/>
    <col min="5" max="5" width="15.1640625" style="6" bestFit="1" customWidth="1"/>
    <col min="6" max="6" width="14.83203125" style="6" bestFit="1" customWidth="1"/>
    <col min="7" max="7" width="14.4140625" style="6" bestFit="1" customWidth="1"/>
    <col min="8" max="8" width="10.75" style="6" bestFit="1" customWidth="1"/>
    <col min="9" max="10" width="9.83203125" style="6" customWidth="1"/>
    <col min="11" max="11" width="10" style="6" bestFit="1" customWidth="1"/>
    <col min="12" max="12" width="10" style="6" customWidth="1"/>
    <col min="13" max="13" width="13.83203125" style="6" customWidth="1"/>
  </cols>
  <sheetData>
    <row r="1" spans="1:15">
      <c r="A1" s="12" t="s">
        <v>49</v>
      </c>
      <c r="B1" s="7"/>
      <c r="C1" s="8"/>
      <c r="D1" s="8"/>
      <c r="E1" s="8"/>
      <c r="F1" s="8"/>
      <c r="G1" s="8"/>
      <c r="H1" s="8"/>
      <c r="I1" s="8"/>
      <c r="J1" s="8"/>
      <c r="K1" s="9"/>
      <c r="L1" s="9" t="s">
        <v>50</v>
      </c>
      <c r="M1" s="69" t="s">
        <v>51</v>
      </c>
    </row>
    <row r="2" spans="1:15" ht="4.5" customHeight="1">
      <c r="A2" s="56"/>
      <c r="B2" s="57"/>
      <c r="C2" s="58"/>
      <c r="D2" s="58"/>
      <c r="E2" s="58"/>
      <c r="F2" s="58"/>
      <c r="G2" s="58"/>
      <c r="H2" s="58"/>
      <c r="I2" s="58"/>
      <c r="J2" s="58"/>
      <c r="K2" s="58"/>
      <c r="L2" s="58"/>
      <c r="M2" s="58"/>
    </row>
    <row r="3" spans="1:15">
      <c r="A3" s="7"/>
      <c r="B3" s="7"/>
      <c r="C3" s="8"/>
      <c r="D3" s="8"/>
      <c r="E3" s="8"/>
      <c r="F3" s="8"/>
      <c r="G3" s="8"/>
      <c r="H3" s="8"/>
      <c r="I3" s="8"/>
      <c r="J3" s="8"/>
      <c r="K3" s="8"/>
      <c r="L3" s="8"/>
      <c r="M3" s="8"/>
    </row>
    <row r="4" spans="1:15" ht="23">
      <c r="A4" s="11" t="s">
        <v>9</v>
      </c>
      <c r="B4" s="7"/>
      <c r="C4" s="8"/>
      <c r="D4" s="8"/>
      <c r="E4" s="8"/>
      <c r="F4" s="8"/>
      <c r="G4" s="8"/>
      <c r="H4" s="8"/>
      <c r="I4" s="8"/>
      <c r="J4" s="8"/>
      <c r="K4" s="8"/>
      <c r="L4" s="8"/>
      <c r="M4" s="8"/>
    </row>
    <row r="5" spans="1:15" ht="17.5">
      <c r="A5" s="13"/>
      <c r="B5" s="7"/>
      <c r="C5" s="8"/>
      <c r="D5" s="8"/>
      <c r="E5" s="8"/>
      <c r="F5" s="8"/>
      <c r="G5" s="8"/>
      <c r="H5" s="8"/>
      <c r="I5" s="8"/>
      <c r="J5" s="8"/>
      <c r="K5" s="8"/>
      <c r="L5" s="8"/>
      <c r="M5" s="8"/>
    </row>
    <row r="6" spans="1:15">
      <c r="A6" s="7" t="s">
        <v>52</v>
      </c>
      <c r="B6" s="7"/>
      <c r="C6" s="8"/>
      <c r="D6" s="8"/>
      <c r="E6" s="8"/>
      <c r="F6" s="8"/>
      <c r="G6" s="8"/>
      <c r="H6" s="8"/>
      <c r="I6" s="8"/>
      <c r="J6" s="8"/>
      <c r="K6" s="8"/>
      <c r="L6" s="8"/>
      <c r="M6" s="8"/>
    </row>
    <row r="7" spans="1:15" ht="14.5">
      <c r="A7" s="247" t="s">
        <v>53</v>
      </c>
      <c r="B7" s="249" t="s">
        <v>54</v>
      </c>
      <c r="C7" s="244" t="s">
        <v>55</v>
      </c>
      <c r="D7" s="244"/>
      <c r="E7" s="244"/>
      <c r="F7" s="244"/>
      <c r="G7" s="244"/>
      <c r="H7" s="244"/>
      <c r="I7" s="244"/>
      <c r="J7" s="244"/>
      <c r="K7" s="244"/>
      <c r="L7" s="244"/>
      <c r="M7" s="244"/>
    </row>
    <row r="8" spans="1:15" ht="29">
      <c r="A8" s="248"/>
      <c r="B8" s="250"/>
      <c r="C8" s="16" t="s">
        <v>56</v>
      </c>
      <c r="D8" s="15" t="s">
        <v>57</v>
      </c>
      <c r="E8" s="15" t="s">
        <v>58</v>
      </c>
      <c r="F8" s="15" t="s">
        <v>59</v>
      </c>
      <c r="G8" s="15" t="s">
        <v>60</v>
      </c>
      <c r="H8" s="15" t="s">
        <v>61</v>
      </c>
      <c r="I8" s="15" t="s">
        <v>62</v>
      </c>
      <c r="J8" s="15" t="s">
        <v>63</v>
      </c>
      <c r="K8" s="15" t="s">
        <v>64</v>
      </c>
      <c r="L8" s="15" t="s">
        <v>65</v>
      </c>
      <c r="M8" s="15" t="s">
        <v>66</v>
      </c>
    </row>
    <row r="9" spans="1:15" ht="14.5" customHeight="1">
      <c r="A9" s="1">
        <v>1</v>
      </c>
      <c r="B9" s="2" t="s">
        <v>67</v>
      </c>
      <c r="C9" s="2">
        <v>0</v>
      </c>
      <c r="D9" s="2">
        <v>0</v>
      </c>
      <c r="E9" s="2">
        <v>0</v>
      </c>
      <c r="F9" s="2">
        <v>0</v>
      </c>
      <c r="G9" s="2">
        <v>0</v>
      </c>
      <c r="H9" s="2">
        <v>0</v>
      </c>
      <c r="I9" s="2">
        <v>0</v>
      </c>
      <c r="J9" s="2">
        <v>0</v>
      </c>
      <c r="K9" s="2">
        <v>0</v>
      </c>
      <c r="L9" s="2">
        <v>0</v>
      </c>
      <c r="M9" s="2">
        <v>0</v>
      </c>
      <c r="O9" s="47"/>
    </row>
    <row r="10" spans="1:15" ht="14.5" customHeight="1">
      <c r="A10" s="3">
        <v>2</v>
      </c>
      <c r="B10" s="4" t="s">
        <v>68</v>
      </c>
      <c r="C10" s="4">
        <v>0</v>
      </c>
      <c r="D10" s="4">
        <v>1</v>
      </c>
      <c r="E10" s="4">
        <v>0</v>
      </c>
      <c r="F10" s="4">
        <v>0</v>
      </c>
      <c r="G10" s="4">
        <v>0</v>
      </c>
      <c r="H10" s="4">
        <v>0</v>
      </c>
      <c r="I10" s="4">
        <v>0</v>
      </c>
      <c r="J10" s="4">
        <v>0</v>
      </c>
      <c r="K10" s="4">
        <v>0</v>
      </c>
      <c r="L10" s="4">
        <v>0</v>
      </c>
      <c r="M10" s="4">
        <v>0</v>
      </c>
      <c r="O10" s="47"/>
    </row>
    <row r="11" spans="1:15" ht="14.5" customHeight="1">
      <c r="A11" s="1">
        <v>3</v>
      </c>
      <c r="B11" s="2" t="s">
        <v>69</v>
      </c>
      <c r="C11" s="2">
        <v>0</v>
      </c>
      <c r="D11" s="2">
        <v>0</v>
      </c>
      <c r="E11" s="2">
        <v>0</v>
      </c>
      <c r="F11" s="2">
        <v>0</v>
      </c>
      <c r="G11" s="2">
        <v>0</v>
      </c>
      <c r="H11" s="2">
        <v>0</v>
      </c>
      <c r="I11" s="2">
        <v>0</v>
      </c>
      <c r="J11" s="2">
        <v>0</v>
      </c>
      <c r="K11" s="2">
        <v>0</v>
      </c>
      <c r="L11" s="2">
        <v>0</v>
      </c>
      <c r="M11" s="2">
        <v>0</v>
      </c>
      <c r="O11" s="47"/>
    </row>
    <row r="12" spans="1:15" ht="14.5" customHeight="1">
      <c r="A12" s="3">
        <v>4</v>
      </c>
      <c r="B12" s="4" t="s">
        <v>70</v>
      </c>
      <c r="C12" s="4">
        <v>0</v>
      </c>
      <c r="D12" s="4">
        <v>0</v>
      </c>
      <c r="E12" s="4">
        <v>0</v>
      </c>
      <c r="F12" s="4">
        <v>0</v>
      </c>
      <c r="G12" s="4">
        <v>0</v>
      </c>
      <c r="H12" s="4">
        <v>0</v>
      </c>
      <c r="I12" s="4">
        <v>0</v>
      </c>
      <c r="J12" s="4">
        <v>0</v>
      </c>
      <c r="K12" s="4">
        <v>0</v>
      </c>
      <c r="L12" s="4">
        <v>0</v>
      </c>
      <c r="M12" s="4">
        <v>0</v>
      </c>
      <c r="O12" s="47"/>
    </row>
    <row r="13" spans="1:15" ht="14.5" customHeight="1">
      <c r="A13" s="1">
        <v>5</v>
      </c>
      <c r="B13" s="2" t="s">
        <v>71</v>
      </c>
      <c r="C13" s="2">
        <v>0</v>
      </c>
      <c r="D13" s="2">
        <v>0</v>
      </c>
      <c r="E13" s="2">
        <v>0</v>
      </c>
      <c r="F13" s="2">
        <v>0</v>
      </c>
      <c r="G13" s="2">
        <v>0</v>
      </c>
      <c r="H13" s="2">
        <v>0</v>
      </c>
      <c r="I13" s="2">
        <v>0</v>
      </c>
      <c r="J13" s="2">
        <v>0</v>
      </c>
      <c r="K13" s="2">
        <v>0</v>
      </c>
      <c r="L13" s="2">
        <v>0</v>
      </c>
      <c r="M13" s="2">
        <v>0</v>
      </c>
      <c r="O13" s="47"/>
    </row>
    <row r="14" spans="1:15" ht="14.5" customHeight="1">
      <c r="A14" s="3">
        <v>6</v>
      </c>
      <c r="B14" s="4" t="s">
        <v>72</v>
      </c>
      <c r="C14" s="4">
        <v>0</v>
      </c>
      <c r="D14" s="4">
        <v>0</v>
      </c>
      <c r="E14" s="4">
        <v>0</v>
      </c>
      <c r="F14" s="4">
        <v>0</v>
      </c>
      <c r="G14" s="4">
        <v>0</v>
      </c>
      <c r="H14" s="4">
        <v>0</v>
      </c>
      <c r="I14" s="4">
        <v>0</v>
      </c>
      <c r="J14" s="4">
        <v>0</v>
      </c>
      <c r="K14" s="4">
        <v>0</v>
      </c>
      <c r="L14" s="4">
        <v>0</v>
      </c>
      <c r="M14" s="4">
        <v>0</v>
      </c>
      <c r="O14" s="47"/>
    </row>
    <row r="15" spans="1:15" ht="14.5" customHeight="1">
      <c r="A15" s="1">
        <v>7</v>
      </c>
      <c r="B15" s="2" t="s">
        <v>73</v>
      </c>
      <c r="C15" s="2">
        <v>2</v>
      </c>
      <c r="D15" s="2">
        <v>0</v>
      </c>
      <c r="E15" s="2">
        <v>0</v>
      </c>
      <c r="F15" s="2">
        <v>0</v>
      </c>
      <c r="G15" s="2">
        <v>0</v>
      </c>
      <c r="H15" s="2">
        <v>0</v>
      </c>
      <c r="I15" s="2">
        <v>1</v>
      </c>
      <c r="J15" s="2">
        <v>1</v>
      </c>
      <c r="K15" s="2">
        <v>0</v>
      </c>
      <c r="L15" s="2">
        <v>1</v>
      </c>
      <c r="M15" s="2">
        <v>0</v>
      </c>
      <c r="O15" s="47"/>
    </row>
    <row r="16" spans="1:15" ht="14.5" customHeight="1">
      <c r="A16" s="3">
        <v>8</v>
      </c>
      <c r="B16" s="4" t="s">
        <v>74</v>
      </c>
      <c r="C16" s="4">
        <v>0</v>
      </c>
      <c r="D16" s="4">
        <v>0</v>
      </c>
      <c r="E16" s="4">
        <v>0</v>
      </c>
      <c r="F16" s="4">
        <v>0</v>
      </c>
      <c r="G16" s="4">
        <v>0</v>
      </c>
      <c r="H16" s="4">
        <v>0</v>
      </c>
      <c r="I16" s="4">
        <v>0</v>
      </c>
      <c r="J16" s="4">
        <v>0</v>
      </c>
      <c r="K16" s="4">
        <v>0</v>
      </c>
      <c r="L16" s="4">
        <v>0</v>
      </c>
      <c r="M16" s="4">
        <v>0</v>
      </c>
      <c r="O16" s="47"/>
    </row>
    <row r="17" spans="1:15" ht="14.5" customHeight="1">
      <c r="A17" s="1">
        <v>9</v>
      </c>
      <c r="B17" s="2" t="s">
        <v>75</v>
      </c>
      <c r="C17" s="2">
        <v>0</v>
      </c>
      <c r="D17" s="2">
        <v>0</v>
      </c>
      <c r="E17" s="2">
        <v>0</v>
      </c>
      <c r="F17" s="2">
        <v>0</v>
      </c>
      <c r="G17" s="2">
        <v>0</v>
      </c>
      <c r="H17" s="2">
        <v>0</v>
      </c>
      <c r="I17" s="2">
        <v>0</v>
      </c>
      <c r="J17" s="2">
        <v>0</v>
      </c>
      <c r="K17" s="2">
        <v>0</v>
      </c>
      <c r="L17" s="2">
        <v>0</v>
      </c>
      <c r="M17" s="2">
        <v>0</v>
      </c>
      <c r="O17" s="47"/>
    </row>
    <row r="18" spans="1:15" ht="14.5" customHeight="1">
      <c r="A18" s="3">
        <v>10</v>
      </c>
      <c r="B18" s="4" t="s">
        <v>76</v>
      </c>
      <c r="C18" s="4">
        <v>0</v>
      </c>
      <c r="D18" s="4">
        <v>0</v>
      </c>
      <c r="E18" s="4">
        <v>0</v>
      </c>
      <c r="F18" s="4">
        <v>0</v>
      </c>
      <c r="G18" s="4">
        <v>0</v>
      </c>
      <c r="H18" s="4">
        <v>0</v>
      </c>
      <c r="I18" s="4">
        <v>0</v>
      </c>
      <c r="J18" s="4">
        <v>0</v>
      </c>
      <c r="K18" s="4">
        <v>0</v>
      </c>
      <c r="L18" s="4">
        <v>0</v>
      </c>
      <c r="M18" s="4">
        <v>0</v>
      </c>
      <c r="O18" s="47"/>
    </row>
    <row r="19" spans="1:15" ht="14.5" customHeight="1">
      <c r="A19" s="1">
        <v>11</v>
      </c>
      <c r="B19" s="2" t="s">
        <v>77</v>
      </c>
      <c r="C19" s="2">
        <v>0</v>
      </c>
      <c r="D19" s="2">
        <v>0</v>
      </c>
      <c r="E19" s="2">
        <v>0</v>
      </c>
      <c r="F19" s="2">
        <v>0</v>
      </c>
      <c r="G19" s="2">
        <v>0</v>
      </c>
      <c r="H19" s="2">
        <v>0</v>
      </c>
      <c r="I19" s="2">
        <v>0</v>
      </c>
      <c r="J19" s="2">
        <v>0</v>
      </c>
      <c r="K19" s="2">
        <v>0</v>
      </c>
      <c r="L19" s="2">
        <v>0</v>
      </c>
      <c r="M19" s="2">
        <v>0</v>
      </c>
      <c r="O19" s="47"/>
    </row>
    <row r="20" spans="1:15" ht="14.5" customHeight="1">
      <c r="A20" s="3">
        <v>12</v>
      </c>
      <c r="B20" s="4" t="s">
        <v>78</v>
      </c>
      <c r="C20" s="4">
        <v>7</v>
      </c>
      <c r="D20" s="4">
        <v>0</v>
      </c>
      <c r="E20" s="4">
        <v>0</v>
      </c>
      <c r="F20" s="4">
        <v>0</v>
      </c>
      <c r="G20" s="4">
        <v>0</v>
      </c>
      <c r="H20" s="4">
        <v>0</v>
      </c>
      <c r="I20" s="4">
        <v>8</v>
      </c>
      <c r="J20" s="4">
        <v>0</v>
      </c>
      <c r="K20" s="4">
        <v>0</v>
      </c>
      <c r="L20" s="4">
        <v>0</v>
      </c>
      <c r="M20" s="4">
        <v>0</v>
      </c>
      <c r="O20" s="47"/>
    </row>
    <row r="21" spans="1:15" ht="14.5" customHeight="1">
      <c r="A21" s="1">
        <v>13</v>
      </c>
      <c r="B21" s="2" t="s">
        <v>79</v>
      </c>
      <c r="C21" s="2">
        <v>5</v>
      </c>
      <c r="D21" s="2">
        <v>1</v>
      </c>
      <c r="E21" s="2">
        <v>0</v>
      </c>
      <c r="F21" s="2">
        <v>0</v>
      </c>
      <c r="G21" s="2">
        <v>0</v>
      </c>
      <c r="H21" s="2">
        <v>0</v>
      </c>
      <c r="I21" s="2">
        <v>0</v>
      </c>
      <c r="J21" s="2">
        <v>1</v>
      </c>
      <c r="K21" s="2">
        <v>0</v>
      </c>
      <c r="L21" s="2">
        <v>1</v>
      </c>
      <c r="M21" s="2">
        <v>0</v>
      </c>
      <c r="O21" s="47"/>
    </row>
    <row r="22" spans="1:15" ht="14.5" customHeight="1">
      <c r="A22" s="3">
        <v>14</v>
      </c>
      <c r="B22" s="4" t="s">
        <v>80</v>
      </c>
      <c r="C22" s="4">
        <v>3</v>
      </c>
      <c r="D22" s="4">
        <v>0</v>
      </c>
      <c r="E22" s="4">
        <v>0</v>
      </c>
      <c r="F22" s="4">
        <v>0</v>
      </c>
      <c r="G22" s="4">
        <v>1</v>
      </c>
      <c r="H22" s="4">
        <v>0</v>
      </c>
      <c r="I22" s="4">
        <v>0</v>
      </c>
      <c r="J22" s="4">
        <v>0</v>
      </c>
      <c r="K22" s="4">
        <v>0</v>
      </c>
      <c r="L22" s="4">
        <v>0</v>
      </c>
      <c r="M22" s="4">
        <v>0</v>
      </c>
      <c r="O22" s="47"/>
    </row>
    <row r="23" spans="1:15" ht="14.5" customHeight="1">
      <c r="A23" s="1">
        <v>15</v>
      </c>
      <c r="B23" s="2" t="s">
        <v>81</v>
      </c>
      <c r="C23" s="2">
        <v>0</v>
      </c>
      <c r="D23" s="2">
        <v>0</v>
      </c>
      <c r="E23" s="2">
        <v>0</v>
      </c>
      <c r="F23" s="2">
        <v>0</v>
      </c>
      <c r="G23" s="2">
        <v>0</v>
      </c>
      <c r="H23" s="2">
        <v>0</v>
      </c>
      <c r="I23" s="2">
        <v>0</v>
      </c>
      <c r="J23" s="2">
        <v>0</v>
      </c>
      <c r="K23" s="2">
        <v>0</v>
      </c>
      <c r="L23" s="2">
        <v>0</v>
      </c>
      <c r="M23" s="2">
        <v>1</v>
      </c>
      <c r="O23" s="47"/>
    </row>
    <row r="24" spans="1:15" ht="14.5" customHeight="1">
      <c r="A24" s="3">
        <v>16</v>
      </c>
      <c r="B24" s="4" t="s">
        <v>82</v>
      </c>
      <c r="C24" s="4">
        <v>0</v>
      </c>
      <c r="D24" s="4">
        <v>0</v>
      </c>
      <c r="E24" s="4">
        <v>0</v>
      </c>
      <c r="F24" s="4">
        <v>0</v>
      </c>
      <c r="G24" s="4">
        <v>0</v>
      </c>
      <c r="H24" s="4">
        <v>0</v>
      </c>
      <c r="I24" s="4">
        <v>0</v>
      </c>
      <c r="J24" s="4">
        <v>0</v>
      </c>
      <c r="K24" s="4">
        <v>0</v>
      </c>
      <c r="L24" s="4">
        <v>0</v>
      </c>
      <c r="M24" s="4">
        <v>0</v>
      </c>
      <c r="O24" s="47"/>
    </row>
    <row r="25" spans="1:15" ht="14.5" customHeight="1">
      <c r="A25" s="1">
        <v>17</v>
      </c>
      <c r="B25" s="2" t="s">
        <v>83</v>
      </c>
      <c r="C25" s="2">
        <v>0</v>
      </c>
      <c r="D25" s="2">
        <v>0</v>
      </c>
      <c r="E25" s="2">
        <v>0</v>
      </c>
      <c r="F25" s="2">
        <v>0</v>
      </c>
      <c r="G25" s="2">
        <v>0</v>
      </c>
      <c r="H25" s="2">
        <v>0</v>
      </c>
      <c r="I25" s="2">
        <v>0</v>
      </c>
      <c r="J25" s="2">
        <v>0</v>
      </c>
      <c r="K25" s="2">
        <v>0</v>
      </c>
      <c r="L25" s="2">
        <v>0</v>
      </c>
      <c r="M25" s="2">
        <v>0</v>
      </c>
      <c r="O25" s="47"/>
    </row>
    <row r="26" spans="1:15" ht="14.5" customHeight="1">
      <c r="A26" s="3">
        <v>18</v>
      </c>
      <c r="B26" s="4" t="s">
        <v>84</v>
      </c>
      <c r="C26" s="4">
        <v>0</v>
      </c>
      <c r="D26" s="4">
        <v>0</v>
      </c>
      <c r="E26" s="4">
        <v>0</v>
      </c>
      <c r="F26" s="4">
        <v>0</v>
      </c>
      <c r="G26" s="4">
        <v>0</v>
      </c>
      <c r="H26" s="4">
        <v>0</v>
      </c>
      <c r="I26" s="4">
        <v>0</v>
      </c>
      <c r="J26" s="4">
        <v>0</v>
      </c>
      <c r="K26" s="4">
        <v>0</v>
      </c>
      <c r="L26" s="4">
        <v>0</v>
      </c>
      <c r="M26" s="4">
        <v>0</v>
      </c>
      <c r="O26" s="47"/>
    </row>
    <row r="27" spans="1:15" ht="14.5" customHeight="1">
      <c r="A27" s="1">
        <v>19</v>
      </c>
      <c r="B27" s="2" t="s">
        <v>85</v>
      </c>
      <c r="C27" s="2">
        <v>0</v>
      </c>
      <c r="D27" s="2">
        <v>0</v>
      </c>
      <c r="E27" s="2">
        <v>0</v>
      </c>
      <c r="F27" s="2">
        <v>0</v>
      </c>
      <c r="G27" s="2">
        <v>0</v>
      </c>
      <c r="H27" s="2">
        <v>0</v>
      </c>
      <c r="I27" s="2">
        <v>0</v>
      </c>
      <c r="J27" s="2">
        <v>0</v>
      </c>
      <c r="K27" s="2">
        <v>0</v>
      </c>
      <c r="L27" s="2">
        <v>0</v>
      </c>
      <c r="M27" s="2">
        <v>0</v>
      </c>
      <c r="O27" s="47"/>
    </row>
    <row r="28" spans="1:15" ht="14.5" customHeight="1">
      <c r="A28" s="3">
        <v>20</v>
      </c>
      <c r="B28" s="4" t="s">
        <v>86</v>
      </c>
      <c r="C28" s="4">
        <v>0</v>
      </c>
      <c r="D28" s="4">
        <v>0</v>
      </c>
      <c r="E28" s="4">
        <v>0</v>
      </c>
      <c r="F28" s="4">
        <v>0</v>
      </c>
      <c r="G28" s="4">
        <v>0</v>
      </c>
      <c r="H28" s="4">
        <v>0</v>
      </c>
      <c r="I28" s="4">
        <v>0</v>
      </c>
      <c r="J28" s="4">
        <v>0</v>
      </c>
      <c r="K28" s="4">
        <v>0</v>
      </c>
      <c r="L28" s="4">
        <v>0</v>
      </c>
      <c r="M28" s="4">
        <v>0</v>
      </c>
      <c r="O28" s="47"/>
    </row>
    <row r="29" spans="1:15" ht="14.5" customHeight="1">
      <c r="A29" s="1">
        <v>21</v>
      </c>
      <c r="B29" s="2" t="s">
        <v>87</v>
      </c>
      <c r="C29" s="2">
        <v>0</v>
      </c>
      <c r="D29" s="2">
        <v>0</v>
      </c>
      <c r="E29" s="2">
        <v>0</v>
      </c>
      <c r="F29" s="2">
        <v>0</v>
      </c>
      <c r="G29" s="2">
        <v>0</v>
      </c>
      <c r="H29" s="2">
        <v>0</v>
      </c>
      <c r="I29" s="2">
        <v>0</v>
      </c>
      <c r="J29" s="2">
        <v>0</v>
      </c>
      <c r="K29" s="2">
        <v>0</v>
      </c>
      <c r="L29" s="2">
        <v>0</v>
      </c>
      <c r="M29" s="2">
        <v>0</v>
      </c>
      <c r="O29" s="47"/>
    </row>
    <row r="30" spans="1:15" ht="14.5" customHeight="1">
      <c r="A30" s="3">
        <v>22</v>
      </c>
      <c r="B30" s="4" t="s">
        <v>88</v>
      </c>
      <c r="C30" s="4">
        <v>0</v>
      </c>
      <c r="D30" s="4">
        <v>0</v>
      </c>
      <c r="E30" s="4">
        <v>0</v>
      </c>
      <c r="F30" s="4">
        <v>0</v>
      </c>
      <c r="G30" s="4">
        <v>0</v>
      </c>
      <c r="H30" s="4">
        <v>0</v>
      </c>
      <c r="I30" s="4">
        <v>0</v>
      </c>
      <c r="J30" s="4">
        <v>0</v>
      </c>
      <c r="K30" s="4">
        <v>0</v>
      </c>
      <c r="L30" s="4">
        <v>0</v>
      </c>
      <c r="M30" s="4">
        <v>0</v>
      </c>
      <c r="O30" s="47"/>
    </row>
    <row r="31" spans="1:15" ht="14.5" customHeight="1">
      <c r="A31" s="1">
        <v>23</v>
      </c>
      <c r="B31" s="2" t="s">
        <v>89</v>
      </c>
      <c r="C31" s="2">
        <v>0</v>
      </c>
      <c r="D31" s="2">
        <v>0</v>
      </c>
      <c r="E31" s="2">
        <v>0</v>
      </c>
      <c r="F31" s="2">
        <v>0</v>
      </c>
      <c r="G31" s="2">
        <v>0</v>
      </c>
      <c r="H31" s="2">
        <v>0</v>
      </c>
      <c r="I31" s="2">
        <v>0</v>
      </c>
      <c r="J31" s="2">
        <v>0</v>
      </c>
      <c r="K31" s="2">
        <v>0</v>
      </c>
      <c r="L31" s="2">
        <v>0</v>
      </c>
      <c r="M31" s="2">
        <v>0</v>
      </c>
      <c r="O31" s="47"/>
    </row>
    <row r="32" spans="1:15" ht="14.5" customHeight="1">
      <c r="A32" s="3">
        <v>24</v>
      </c>
      <c r="B32" s="4" t="s">
        <v>90</v>
      </c>
      <c r="C32" s="4">
        <v>0</v>
      </c>
      <c r="D32" s="4">
        <v>0</v>
      </c>
      <c r="E32" s="4">
        <v>0</v>
      </c>
      <c r="F32" s="4">
        <v>0</v>
      </c>
      <c r="G32" s="4">
        <v>0</v>
      </c>
      <c r="H32" s="4">
        <v>0</v>
      </c>
      <c r="I32" s="4">
        <v>0</v>
      </c>
      <c r="J32" s="4">
        <v>0</v>
      </c>
      <c r="K32" s="4">
        <v>0</v>
      </c>
      <c r="L32" s="4">
        <v>0</v>
      </c>
      <c r="M32" s="4">
        <v>0</v>
      </c>
      <c r="O32" s="47"/>
    </row>
    <row r="33" spans="1:15" ht="14.5" customHeight="1">
      <c r="A33" s="1">
        <v>25</v>
      </c>
      <c r="B33" s="2" t="s">
        <v>91</v>
      </c>
      <c r="C33" s="2">
        <v>0</v>
      </c>
      <c r="D33" s="2">
        <v>0</v>
      </c>
      <c r="E33" s="2">
        <v>0</v>
      </c>
      <c r="F33" s="2">
        <v>0</v>
      </c>
      <c r="G33" s="2">
        <v>0</v>
      </c>
      <c r="H33" s="2">
        <v>0</v>
      </c>
      <c r="I33" s="2">
        <v>0</v>
      </c>
      <c r="J33" s="2">
        <v>0</v>
      </c>
      <c r="K33" s="2">
        <v>0</v>
      </c>
      <c r="L33" s="2">
        <v>0</v>
      </c>
      <c r="M33" s="2">
        <v>0</v>
      </c>
      <c r="O33" s="47"/>
    </row>
    <row r="34" spans="1:15" ht="14.5" customHeight="1">
      <c r="A34" s="3">
        <v>26</v>
      </c>
      <c r="B34" s="4" t="s">
        <v>92</v>
      </c>
      <c r="C34" s="4">
        <v>0</v>
      </c>
      <c r="D34" s="4">
        <v>0</v>
      </c>
      <c r="E34" s="4">
        <v>0</v>
      </c>
      <c r="F34" s="4">
        <v>0</v>
      </c>
      <c r="G34" s="4">
        <v>0</v>
      </c>
      <c r="H34" s="4">
        <v>0</v>
      </c>
      <c r="I34" s="4">
        <v>0</v>
      </c>
      <c r="J34" s="4">
        <v>0</v>
      </c>
      <c r="K34" s="4">
        <v>0</v>
      </c>
      <c r="L34" s="4">
        <v>0</v>
      </c>
      <c r="M34" s="4">
        <v>0</v>
      </c>
      <c r="O34" s="47"/>
    </row>
    <row r="35" spans="1:15" ht="14.5" customHeight="1">
      <c r="A35" s="1">
        <v>27</v>
      </c>
      <c r="B35" s="2" t="s">
        <v>93</v>
      </c>
      <c r="C35" s="2">
        <v>0</v>
      </c>
      <c r="D35" s="2">
        <v>0</v>
      </c>
      <c r="E35" s="2">
        <v>0</v>
      </c>
      <c r="F35" s="2">
        <v>0</v>
      </c>
      <c r="G35" s="2">
        <v>0</v>
      </c>
      <c r="H35" s="2">
        <v>0</v>
      </c>
      <c r="I35" s="2">
        <v>0</v>
      </c>
      <c r="J35" s="2">
        <v>0</v>
      </c>
      <c r="K35" s="2">
        <v>0</v>
      </c>
      <c r="L35" s="2">
        <v>0</v>
      </c>
      <c r="M35" s="2">
        <v>0</v>
      </c>
      <c r="O35" s="47"/>
    </row>
    <row r="36" spans="1:15" ht="14.5" customHeight="1">
      <c r="A36" s="3">
        <v>28</v>
      </c>
      <c r="B36" s="4" t="s">
        <v>94</v>
      </c>
      <c r="C36" s="4">
        <v>0</v>
      </c>
      <c r="D36" s="4">
        <v>0</v>
      </c>
      <c r="E36" s="4">
        <v>0</v>
      </c>
      <c r="F36" s="4">
        <v>0</v>
      </c>
      <c r="G36" s="4">
        <v>0</v>
      </c>
      <c r="H36" s="4">
        <v>0</v>
      </c>
      <c r="I36" s="4">
        <v>0</v>
      </c>
      <c r="J36" s="4">
        <v>0</v>
      </c>
      <c r="K36" s="4">
        <v>0</v>
      </c>
      <c r="L36" s="4">
        <v>0</v>
      </c>
      <c r="M36" s="4">
        <v>0</v>
      </c>
      <c r="O36" s="47"/>
    </row>
    <row r="37" spans="1:15" ht="14.5" customHeight="1">
      <c r="A37" s="1">
        <v>29</v>
      </c>
      <c r="B37" s="2" t="s">
        <v>95</v>
      </c>
      <c r="C37" s="2">
        <v>0</v>
      </c>
      <c r="D37" s="2">
        <v>0</v>
      </c>
      <c r="E37" s="2">
        <v>0</v>
      </c>
      <c r="F37" s="2">
        <v>0</v>
      </c>
      <c r="G37" s="2">
        <v>0</v>
      </c>
      <c r="H37" s="2">
        <v>0</v>
      </c>
      <c r="I37" s="2">
        <v>0</v>
      </c>
      <c r="J37" s="2">
        <v>0</v>
      </c>
      <c r="K37" s="2">
        <v>0</v>
      </c>
      <c r="L37" s="2">
        <v>0</v>
      </c>
      <c r="M37" s="2">
        <v>0</v>
      </c>
      <c r="O37" s="47"/>
    </row>
    <row r="38" spans="1:15" ht="14.5" customHeight="1">
      <c r="A38" s="3">
        <v>30</v>
      </c>
      <c r="B38" s="4" t="s">
        <v>96</v>
      </c>
      <c r="C38" s="4">
        <v>0</v>
      </c>
      <c r="D38" s="4">
        <v>0</v>
      </c>
      <c r="E38" s="4">
        <v>0</v>
      </c>
      <c r="F38" s="4">
        <v>0</v>
      </c>
      <c r="G38" s="4">
        <v>0</v>
      </c>
      <c r="H38" s="4">
        <v>0</v>
      </c>
      <c r="I38" s="4">
        <v>0</v>
      </c>
      <c r="J38" s="4">
        <v>0</v>
      </c>
      <c r="K38" s="4">
        <v>0</v>
      </c>
      <c r="L38" s="4">
        <v>0</v>
      </c>
      <c r="M38" s="4">
        <v>0</v>
      </c>
      <c r="O38" s="47"/>
    </row>
    <row r="39" spans="1:15" ht="14.5" customHeight="1">
      <c r="A39" s="1">
        <v>31</v>
      </c>
      <c r="B39" s="2" t="s">
        <v>97</v>
      </c>
      <c r="C39" s="2">
        <v>0</v>
      </c>
      <c r="D39" s="2">
        <v>0</v>
      </c>
      <c r="E39" s="2">
        <v>0</v>
      </c>
      <c r="F39" s="2">
        <v>0</v>
      </c>
      <c r="G39" s="2">
        <v>0</v>
      </c>
      <c r="H39" s="2">
        <v>0</v>
      </c>
      <c r="I39" s="2">
        <v>0</v>
      </c>
      <c r="J39" s="2">
        <v>0</v>
      </c>
      <c r="K39" s="2">
        <v>0</v>
      </c>
      <c r="L39" s="2">
        <v>0</v>
      </c>
      <c r="M39" s="2">
        <v>0</v>
      </c>
      <c r="O39" s="47"/>
    </row>
    <row r="40" spans="1:15" ht="14.5" customHeight="1">
      <c r="A40" s="3">
        <v>32</v>
      </c>
      <c r="B40" s="4" t="s">
        <v>98</v>
      </c>
      <c r="C40" s="4">
        <v>0</v>
      </c>
      <c r="D40" s="4">
        <v>0</v>
      </c>
      <c r="E40" s="4">
        <v>0</v>
      </c>
      <c r="F40" s="4">
        <v>0</v>
      </c>
      <c r="G40" s="4">
        <v>0</v>
      </c>
      <c r="H40" s="4">
        <v>0</v>
      </c>
      <c r="I40" s="4">
        <v>0</v>
      </c>
      <c r="J40" s="4">
        <v>0</v>
      </c>
      <c r="K40" s="4">
        <v>0</v>
      </c>
      <c r="L40" s="4">
        <v>0</v>
      </c>
      <c r="M40" s="4">
        <v>0</v>
      </c>
      <c r="O40" s="47"/>
    </row>
    <row r="41" spans="1:15" ht="14.5" customHeight="1">
      <c r="A41" s="1">
        <v>33</v>
      </c>
      <c r="B41" s="2" t="s">
        <v>99</v>
      </c>
      <c r="C41" s="2">
        <v>0</v>
      </c>
      <c r="D41" s="2">
        <v>0</v>
      </c>
      <c r="E41" s="2">
        <v>0</v>
      </c>
      <c r="F41" s="2">
        <v>0</v>
      </c>
      <c r="G41" s="2">
        <v>0</v>
      </c>
      <c r="H41" s="2">
        <v>0</v>
      </c>
      <c r="I41" s="2">
        <v>0</v>
      </c>
      <c r="J41" s="2">
        <v>0</v>
      </c>
      <c r="K41" s="2">
        <v>0</v>
      </c>
      <c r="L41" s="2">
        <v>0</v>
      </c>
      <c r="M41" s="2">
        <v>0</v>
      </c>
      <c r="O41" s="47"/>
    </row>
    <row r="42" spans="1:15" ht="14.5" customHeight="1">
      <c r="A42" s="3">
        <v>34</v>
      </c>
      <c r="B42" s="4" t="s">
        <v>100</v>
      </c>
      <c r="C42" s="4">
        <v>0</v>
      </c>
      <c r="D42" s="4">
        <v>0</v>
      </c>
      <c r="E42" s="4">
        <v>0</v>
      </c>
      <c r="F42" s="4">
        <v>0</v>
      </c>
      <c r="G42" s="4">
        <v>0</v>
      </c>
      <c r="H42" s="4">
        <v>0</v>
      </c>
      <c r="I42" s="4">
        <v>0</v>
      </c>
      <c r="J42" s="4">
        <v>0</v>
      </c>
      <c r="K42" s="4">
        <v>0</v>
      </c>
      <c r="L42" s="4">
        <v>0</v>
      </c>
      <c r="M42" s="4">
        <v>0</v>
      </c>
      <c r="O42" s="47"/>
    </row>
    <row r="43" spans="1:15" ht="14.5" customHeight="1">
      <c r="A43" s="1">
        <v>35</v>
      </c>
      <c r="B43" s="2" t="s">
        <v>101</v>
      </c>
      <c r="C43" s="2">
        <v>0</v>
      </c>
      <c r="D43" s="2">
        <v>0</v>
      </c>
      <c r="E43" s="2">
        <v>0</v>
      </c>
      <c r="F43" s="2">
        <v>0</v>
      </c>
      <c r="G43" s="2">
        <v>0</v>
      </c>
      <c r="H43" s="2">
        <v>0</v>
      </c>
      <c r="I43" s="2">
        <v>0</v>
      </c>
      <c r="J43" s="2">
        <v>0</v>
      </c>
      <c r="K43" s="2">
        <v>0</v>
      </c>
      <c r="L43" s="2">
        <v>0</v>
      </c>
      <c r="M43" s="2">
        <v>0</v>
      </c>
      <c r="O43" s="47"/>
    </row>
    <row r="44" spans="1:15" ht="14.5" customHeight="1">
      <c r="A44" s="3">
        <v>36</v>
      </c>
      <c r="B44" s="4" t="s">
        <v>102</v>
      </c>
      <c r="C44" s="4">
        <v>0</v>
      </c>
      <c r="D44" s="4">
        <v>0</v>
      </c>
      <c r="E44" s="4">
        <v>0</v>
      </c>
      <c r="F44" s="4">
        <v>0</v>
      </c>
      <c r="G44" s="4">
        <v>0</v>
      </c>
      <c r="H44" s="4">
        <v>0</v>
      </c>
      <c r="I44" s="4">
        <v>0</v>
      </c>
      <c r="J44" s="4">
        <v>0</v>
      </c>
      <c r="K44" s="4">
        <v>0</v>
      </c>
      <c r="L44" s="4">
        <v>0</v>
      </c>
      <c r="M44" s="4">
        <v>0</v>
      </c>
      <c r="O44" s="47"/>
    </row>
    <row r="45" spans="1:15" ht="14.5" customHeight="1">
      <c r="A45" s="1">
        <v>37</v>
      </c>
      <c r="B45" s="2" t="s">
        <v>103</v>
      </c>
      <c r="C45" s="2">
        <v>0</v>
      </c>
      <c r="D45" s="2">
        <v>0</v>
      </c>
      <c r="E45" s="2">
        <v>0</v>
      </c>
      <c r="F45" s="2">
        <v>0</v>
      </c>
      <c r="G45" s="2">
        <v>0</v>
      </c>
      <c r="H45" s="2">
        <v>0</v>
      </c>
      <c r="I45" s="2">
        <v>0</v>
      </c>
      <c r="J45" s="2">
        <v>0</v>
      </c>
      <c r="K45" s="2">
        <v>0</v>
      </c>
      <c r="L45" s="2">
        <v>0</v>
      </c>
      <c r="M45" s="2">
        <v>0</v>
      </c>
      <c r="O45" s="47"/>
    </row>
    <row r="46" spans="1:15" ht="14.5" customHeight="1">
      <c r="A46" s="3">
        <v>38</v>
      </c>
      <c r="B46" s="4" t="s">
        <v>104</v>
      </c>
      <c r="C46" s="4">
        <v>0</v>
      </c>
      <c r="D46" s="4">
        <v>0</v>
      </c>
      <c r="E46" s="4">
        <v>0</v>
      </c>
      <c r="F46" s="4">
        <v>0</v>
      </c>
      <c r="G46" s="4">
        <v>0</v>
      </c>
      <c r="H46" s="4">
        <v>0</v>
      </c>
      <c r="I46" s="4">
        <v>0</v>
      </c>
      <c r="J46" s="4">
        <v>0</v>
      </c>
      <c r="K46" s="4">
        <v>0</v>
      </c>
      <c r="L46" s="4">
        <v>0</v>
      </c>
      <c r="M46" s="4">
        <v>0</v>
      </c>
      <c r="O46" s="47"/>
    </row>
    <row r="47" spans="1:15" ht="14.5" customHeight="1">
      <c r="A47" s="1">
        <v>39</v>
      </c>
      <c r="B47" s="2" t="s">
        <v>105</v>
      </c>
      <c r="C47" s="2">
        <v>0</v>
      </c>
      <c r="D47" s="2">
        <v>0</v>
      </c>
      <c r="E47" s="2">
        <v>0</v>
      </c>
      <c r="F47" s="2">
        <v>0</v>
      </c>
      <c r="G47" s="2">
        <v>0</v>
      </c>
      <c r="H47" s="2">
        <v>0</v>
      </c>
      <c r="I47" s="2">
        <v>0</v>
      </c>
      <c r="J47" s="2">
        <v>0</v>
      </c>
      <c r="K47" s="2">
        <v>0</v>
      </c>
      <c r="L47" s="2">
        <v>0</v>
      </c>
      <c r="M47" s="2">
        <v>0</v>
      </c>
      <c r="O47" s="47"/>
    </row>
    <row r="48" spans="1:15" ht="14.5" customHeight="1">
      <c r="A48" s="3">
        <v>40</v>
      </c>
      <c r="B48" s="4" t="s">
        <v>106</v>
      </c>
      <c r="C48" s="4">
        <v>0</v>
      </c>
      <c r="D48" s="4">
        <v>0</v>
      </c>
      <c r="E48" s="4">
        <v>0</v>
      </c>
      <c r="F48" s="4">
        <v>0</v>
      </c>
      <c r="G48" s="4">
        <v>0</v>
      </c>
      <c r="H48" s="4">
        <v>0</v>
      </c>
      <c r="I48" s="4">
        <v>0</v>
      </c>
      <c r="J48" s="4">
        <v>0</v>
      </c>
      <c r="K48" s="4">
        <v>0</v>
      </c>
      <c r="L48" s="4">
        <v>0</v>
      </c>
      <c r="M48" s="4">
        <v>0</v>
      </c>
    </row>
    <row r="49" spans="1:13" ht="14.5">
      <c r="A49" s="245" t="s">
        <v>107</v>
      </c>
      <c r="B49" s="246"/>
      <c r="C49" s="189">
        <f>SUM(C9:C48)</f>
        <v>17</v>
      </c>
      <c r="D49" s="189">
        <f t="shared" ref="D49:M49" si="0">SUM(D9:D48)</f>
        <v>2</v>
      </c>
      <c r="E49" s="189">
        <f t="shared" si="0"/>
        <v>0</v>
      </c>
      <c r="F49" s="189">
        <f t="shared" si="0"/>
        <v>0</v>
      </c>
      <c r="G49" s="189">
        <f t="shared" si="0"/>
        <v>1</v>
      </c>
      <c r="H49" s="189">
        <f t="shared" si="0"/>
        <v>0</v>
      </c>
      <c r="I49" s="189">
        <f t="shared" si="0"/>
        <v>9</v>
      </c>
      <c r="J49" s="189">
        <f t="shared" si="0"/>
        <v>2</v>
      </c>
      <c r="K49" s="189">
        <f t="shared" si="0"/>
        <v>0</v>
      </c>
      <c r="L49" s="189">
        <f t="shared" si="0"/>
        <v>2</v>
      </c>
      <c r="M49" s="189">
        <f t="shared" si="0"/>
        <v>1</v>
      </c>
    </row>
    <row r="50" spans="1:13">
      <c r="A50" s="211" t="s">
        <v>108</v>
      </c>
    </row>
  </sheetData>
  <mergeCells count="4">
    <mergeCell ref="C7:M7"/>
    <mergeCell ref="A49:B49"/>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0F84-A225-4743-AB3A-E5A64E9C1A04}">
  <sheetPr>
    <tabColor rgb="FFC00000"/>
  </sheetPr>
  <dimension ref="A1:K49"/>
  <sheetViews>
    <sheetView showGridLines="0" topLeftCell="A8" zoomScale="89" workbookViewId="0">
      <selection activeCell="B37" sqref="B37"/>
    </sheetView>
  </sheetViews>
  <sheetFormatPr defaultColWidth="8.83203125" defaultRowHeight="14"/>
  <cols>
    <col min="2" max="2" width="29.83203125" bestFit="1" customWidth="1"/>
    <col min="3" max="3" width="9.83203125" customWidth="1"/>
    <col min="4" max="4" width="10.83203125" customWidth="1"/>
    <col min="5" max="5" width="13.4140625" customWidth="1"/>
    <col min="6" max="6" width="12.4140625" customWidth="1"/>
    <col min="7" max="7" width="18.4140625" bestFit="1" customWidth="1"/>
    <col min="8" max="8" width="15" bestFit="1" customWidth="1"/>
    <col min="9" max="9" width="21" customWidth="1"/>
    <col min="10" max="10" width="23.75" customWidth="1"/>
    <col min="11" max="11" width="14.4140625" customWidth="1"/>
  </cols>
  <sheetData>
    <row r="1" spans="1:11">
      <c r="A1" s="12" t="s">
        <v>109</v>
      </c>
      <c r="B1" s="7"/>
      <c r="C1" s="8"/>
      <c r="D1" s="8"/>
      <c r="E1" s="8"/>
      <c r="F1" s="8"/>
      <c r="G1" s="8"/>
      <c r="H1" s="8"/>
      <c r="I1" s="8"/>
      <c r="J1" s="9" t="s">
        <v>50</v>
      </c>
      <c r="K1" s="69" t="s">
        <v>51</v>
      </c>
    </row>
    <row r="2" spans="1:11" ht="4.5" customHeight="1">
      <c r="A2" s="56"/>
      <c r="B2" s="57"/>
      <c r="C2" s="58"/>
      <c r="D2" s="58"/>
      <c r="E2" s="58"/>
      <c r="F2" s="58"/>
      <c r="G2" s="58"/>
      <c r="H2" s="58"/>
      <c r="I2" s="58"/>
      <c r="J2" s="58"/>
      <c r="K2" s="58"/>
    </row>
    <row r="3" spans="1:11">
      <c r="A3" s="7"/>
      <c r="B3" s="7"/>
      <c r="C3" s="8"/>
      <c r="D3" s="8"/>
      <c r="E3" s="8"/>
      <c r="F3" s="8"/>
      <c r="G3" s="8"/>
      <c r="H3" s="8"/>
      <c r="I3" s="8"/>
      <c r="J3" s="8"/>
      <c r="K3" s="8"/>
    </row>
    <row r="4" spans="1:11" ht="23">
      <c r="A4" s="11" t="s">
        <v>12</v>
      </c>
      <c r="B4" s="7"/>
      <c r="C4" s="8"/>
      <c r="D4" s="8"/>
      <c r="E4" s="8"/>
      <c r="F4" s="8"/>
      <c r="G4" s="8"/>
      <c r="H4" s="8"/>
      <c r="I4" s="8"/>
      <c r="J4" s="8"/>
      <c r="K4" s="8"/>
    </row>
    <row r="5" spans="1:11" ht="17.5">
      <c r="A5" s="13"/>
      <c r="B5" s="7"/>
      <c r="C5" s="8"/>
      <c r="D5" s="8"/>
      <c r="E5" s="8"/>
      <c r="F5" s="8"/>
      <c r="G5" s="8"/>
      <c r="H5" s="8"/>
      <c r="I5" s="8"/>
      <c r="J5" s="8"/>
      <c r="K5" s="8"/>
    </row>
    <row r="6" spans="1:11">
      <c r="A6" s="7" t="s">
        <v>110</v>
      </c>
      <c r="B6" s="7"/>
      <c r="C6" s="8"/>
      <c r="D6" s="8"/>
      <c r="E6" s="8"/>
      <c r="F6" s="8"/>
      <c r="G6" s="8"/>
      <c r="H6" s="8"/>
      <c r="I6" s="8"/>
      <c r="J6" s="8"/>
      <c r="K6" s="8"/>
    </row>
    <row r="7" spans="1:11" ht="14.5" customHeight="1">
      <c r="A7" s="247" t="s">
        <v>53</v>
      </c>
      <c r="B7" s="249" t="s">
        <v>111</v>
      </c>
      <c r="C7" s="244" t="s">
        <v>112</v>
      </c>
      <c r="D7" s="244"/>
      <c r="E7" s="244"/>
      <c r="F7" s="244"/>
      <c r="G7" s="244"/>
      <c r="H7" s="244"/>
      <c r="I7" s="244"/>
      <c r="J7" s="244"/>
      <c r="K7" s="244"/>
    </row>
    <row r="8" spans="1:11" ht="66" customHeight="1">
      <c r="A8" s="248"/>
      <c r="B8" s="250"/>
      <c r="C8" s="67" t="s">
        <v>113</v>
      </c>
      <c r="D8" s="67" t="s">
        <v>114</v>
      </c>
      <c r="E8" s="67" t="s">
        <v>115</v>
      </c>
      <c r="F8" s="67" t="s">
        <v>116</v>
      </c>
      <c r="G8" s="67" t="s">
        <v>117</v>
      </c>
      <c r="H8" s="67" t="s">
        <v>118</v>
      </c>
      <c r="I8" s="67" t="s">
        <v>119</v>
      </c>
      <c r="J8" s="67" t="s">
        <v>120</v>
      </c>
      <c r="K8" s="66" t="s">
        <v>66</v>
      </c>
    </row>
    <row r="9" spans="1:11" ht="14.5">
      <c r="A9" s="1">
        <v>1</v>
      </c>
      <c r="B9" s="2" t="s">
        <v>67</v>
      </c>
      <c r="C9" s="192">
        <v>0</v>
      </c>
      <c r="D9" s="192">
        <v>0</v>
      </c>
      <c r="E9" s="192">
        <v>0</v>
      </c>
      <c r="F9" s="192">
        <v>0</v>
      </c>
      <c r="G9" s="192">
        <v>0</v>
      </c>
      <c r="H9" s="192">
        <v>0</v>
      </c>
      <c r="I9" s="192">
        <v>0</v>
      </c>
      <c r="J9" s="192">
        <v>0</v>
      </c>
      <c r="K9" s="192">
        <v>0</v>
      </c>
    </row>
    <row r="10" spans="1:11" ht="14.5">
      <c r="A10" s="3">
        <v>2</v>
      </c>
      <c r="B10" s="4" t="s">
        <v>68</v>
      </c>
      <c r="C10" s="193">
        <v>1</v>
      </c>
      <c r="D10" s="193">
        <v>0</v>
      </c>
      <c r="E10" s="193">
        <v>0</v>
      </c>
      <c r="F10" s="193">
        <v>0</v>
      </c>
      <c r="G10" s="193">
        <v>0</v>
      </c>
      <c r="H10" s="193">
        <v>0</v>
      </c>
      <c r="I10" s="193">
        <v>0</v>
      </c>
      <c r="J10" s="193">
        <v>0</v>
      </c>
      <c r="K10" s="193">
        <v>0</v>
      </c>
    </row>
    <row r="11" spans="1:11" ht="14.5">
      <c r="A11" s="1">
        <v>3</v>
      </c>
      <c r="B11" s="2" t="s">
        <v>69</v>
      </c>
      <c r="C11" s="192">
        <v>0</v>
      </c>
      <c r="D11" s="192">
        <v>0</v>
      </c>
      <c r="E11" s="192">
        <v>0</v>
      </c>
      <c r="F11" s="192">
        <v>0</v>
      </c>
      <c r="G11" s="192">
        <v>0</v>
      </c>
      <c r="H11" s="192">
        <v>0</v>
      </c>
      <c r="I11" s="192">
        <v>0</v>
      </c>
      <c r="J11" s="192">
        <v>0</v>
      </c>
      <c r="K11" s="192">
        <v>0</v>
      </c>
    </row>
    <row r="12" spans="1:11" ht="14.5">
      <c r="A12" s="3">
        <v>4</v>
      </c>
      <c r="B12" s="4" t="s">
        <v>70</v>
      </c>
      <c r="C12" s="193">
        <v>0</v>
      </c>
      <c r="D12" s="193">
        <v>0</v>
      </c>
      <c r="E12" s="193">
        <v>0</v>
      </c>
      <c r="F12" s="193">
        <v>0</v>
      </c>
      <c r="G12" s="193">
        <v>0</v>
      </c>
      <c r="H12" s="193">
        <v>0</v>
      </c>
      <c r="I12" s="193">
        <v>0</v>
      </c>
      <c r="J12" s="193">
        <v>0</v>
      </c>
      <c r="K12" s="193">
        <v>0</v>
      </c>
    </row>
    <row r="13" spans="1:11" ht="14.5">
      <c r="A13" s="1">
        <v>5</v>
      </c>
      <c r="B13" s="2" t="s">
        <v>71</v>
      </c>
      <c r="C13" s="192">
        <v>0</v>
      </c>
      <c r="D13" s="192">
        <v>0</v>
      </c>
      <c r="E13" s="192">
        <v>0</v>
      </c>
      <c r="F13" s="192">
        <v>0</v>
      </c>
      <c r="G13" s="192">
        <v>0</v>
      </c>
      <c r="H13" s="192">
        <v>0</v>
      </c>
      <c r="I13" s="192">
        <v>0</v>
      </c>
      <c r="J13" s="192">
        <v>0</v>
      </c>
      <c r="K13" s="192">
        <v>0</v>
      </c>
    </row>
    <row r="14" spans="1:11" ht="14.5">
      <c r="A14" s="3">
        <v>6</v>
      </c>
      <c r="B14" s="4" t="s">
        <v>72</v>
      </c>
      <c r="C14" s="193">
        <v>0</v>
      </c>
      <c r="D14" s="193">
        <v>0</v>
      </c>
      <c r="E14" s="193">
        <v>0</v>
      </c>
      <c r="F14" s="193">
        <v>0</v>
      </c>
      <c r="G14" s="193">
        <v>0</v>
      </c>
      <c r="H14" s="193">
        <v>0</v>
      </c>
      <c r="I14" s="193">
        <v>0</v>
      </c>
      <c r="J14" s="193">
        <v>0</v>
      </c>
      <c r="K14" s="193">
        <v>0</v>
      </c>
    </row>
    <row r="15" spans="1:11" ht="14.5">
      <c r="A15" s="1">
        <v>7</v>
      </c>
      <c r="B15" s="2" t="s">
        <v>73</v>
      </c>
      <c r="C15" s="192">
        <v>4</v>
      </c>
      <c r="D15" s="192">
        <v>0</v>
      </c>
      <c r="E15" s="192">
        <v>0</v>
      </c>
      <c r="F15" s="192">
        <v>0</v>
      </c>
      <c r="G15" s="192">
        <v>0</v>
      </c>
      <c r="H15" s="192">
        <v>0</v>
      </c>
      <c r="I15" s="192">
        <v>0</v>
      </c>
      <c r="J15" s="192">
        <v>0</v>
      </c>
      <c r="K15" s="192">
        <v>0</v>
      </c>
    </row>
    <row r="16" spans="1:11" ht="14.5">
      <c r="A16" s="3">
        <v>8</v>
      </c>
      <c r="B16" s="4" t="s">
        <v>74</v>
      </c>
      <c r="C16" s="193">
        <v>0</v>
      </c>
      <c r="D16" s="193">
        <v>0</v>
      </c>
      <c r="E16" s="193">
        <v>0</v>
      </c>
      <c r="F16" s="193">
        <v>0</v>
      </c>
      <c r="G16" s="193">
        <v>0</v>
      </c>
      <c r="H16" s="193">
        <v>0</v>
      </c>
      <c r="I16" s="193">
        <v>0</v>
      </c>
      <c r="J16" s="193">
        <v>0</v>
      </c>
      <c r="K16" s="193">
        <v>0</v>
      </c>
    </row>
    <row r="17" spans="1:11" ht="14.5">
      <c r="A17" s="1">
        <v>9</v>
      </c>
      <c r="B17" s="2" t="s">
        <v>75</v>
      </c>
      <c r="C17" s="192">
        <v>0</v>
      </c>
      <c r="D17" s="192">
        <v>0</v>
      </c>
      <c r="E17" s="192">
        <v>0</v>
      </c>
      <c r="F17" s="192">
        <v>0</v>
      </c>
      <c r="G17" s="192">
        <v>0</v>
      </c>
      <c r="H17" s="192">
        <v>0</v>
      </c>
      <c r="I17" s="192">
        <v>0</v>
      </c>
      <c r="J17" s="192">
        <v>0</v>
      </c>
      <c r="K17" s="192">
        <v>0</v>
      </c>
    </row>
    <row r="18" spans="1:11" ht="14.5">
      <c r="A18" s="3">
        <v>10</v>
      </c>
      <c r="B18" s="4" t="s">
        <v>76</v>
      </c>
      <c r="C18" s="193">
        <v>0</v>
      </c>
      <c r="D18" s="193">
        <v>0</v>
      </c>
      <c r="E18" s="193">
        <v>0</v>
      </c>
      <c r="F18" s="193">
        <v>0</v>
      </c>
      <c r="G18" s="193">
        <v>0</v>
      </c>
      <c r="H18" s="193">
        <v>0</v>
      </c>
      <c r="I18" s="193">
        <v>0</v>
      </c>
      <c r="J18" s="193">
        <v>0</v>
      </c>
      <c r="K18" s="193">
        <v>0</v>
      </c>
    </row>
    <row r="19" spans="1:11" ht="14.5">
      <c r="A19" s="1">
        <v>11</v>
      </c>
      <c r="B19" s="2" t="s">
        <v>77</v>
      </c>
      <c r="C19" s="192">
        <v>0</v>
      </c>
      <c r="D19" s="192">
        <v>0</v>
      </c>
      <c r="E19" s="192">
        <v>0</v>
      </c>
      <c r="F19" s="192">
        <v>0</v>
      </c>
      <c r="G19" s="192">
        <v>0</v>
      </c>
      <c r="H19" s="192">
        <v>0</v>
      </c>
      <c r="I19" s="192">
        <v>0</v>
      </c>
      <c r="J19" s="192">
        <v>0</v>
      </c>
      <c r="K19" s="192">
        <v>0</v>
      </c>
    </row>
    <row r="20" spans="1:11" ht="14.5">
      <c r="A20" s="3">
        <v>12</v>
      </c>
      <c r="B20" s="4" t="s">
        <v>78</v>
      </c>
      <c r="C20" s="193">
        <v>13</v>
      </c>
      <c r="D20" s="193">
        <v>0</v>
      </c>
      <c r="E20" s="193">
        <v>0</v>
      </c>
      <c r="F20" s="193">
        <v>0</v>
      </c>
      <c r="G20" s="193">
        <v>0</v>
      </c>
      <c r="H20" s="193">
        <v>0</v>
      </c>
      <c r="I20" s="193">
        <v>0</v>
      </c>
      <c r="J20" s="193">
        <v>0</v>
      </c>
      <c r="K20" s="193">
        <v>0</v>
      </c>
    </row>
    <row r="21" spans="1:11" ht="14.5">
      <c r="A21" s="1">
        <v>13</v>
      </c>
      <c r="B21" s="2" t="s">
        <v>79</v>
      </c>
      <c r="C21" s="192">
        <v>7</v>
      </c>
      <c r="D21" s="192">
        <v>0</v>
      </c>
      <c r="E21" s="192">
        <v>0</v>
      </c>
      <c r="F21" s="192">
        <v>0</v>
      </c>
      <c r="G21" s="192">
        <v>0</v>
      </c>
      <c r="H21" s="192">
        <v>0</v>
      </c>
      <c r="I21" s="192">
        <v>0</v>
      </c>
      <c r="J21" s="192">
        <v>0</v>
      </c>
      <c r="K21" s="192">
        <v>0</v>
      </c>
    </row>
    <row r="22" spans="1:11" ht="14.5">
      <c r="A22" s="3">
        <v>14</v>
      </c>
      <c r="B22" s="4" t="s">
        <v>80</v>
      </c>
      <c r="C22" s="193">
        <v>3</v>
      </c>
      <c r="D22" s="193">
        <v>0</v>
      </c>
      <c r="E22" s="193">
        <v>0</v>
      </c>
      <c r="F22" s="193">
        <v>0</v>
      </c>
      <c r="G22" s="193">
        <v>0</v>
      </c>
      <c r="H22" s="193">
        <v>0</v>
      </c>
      <c r="I22" s="193">
        <v>1</v>
      </c>
      <c r="J22" s="193">
        <v>0</v>
      </c>
      <c r="K22" s="193">
        <v>0</v>
      </c>
    </row>
    <row r="23" spans="1:11" ht="14.5">
      <c r="A23" s="1">
        <v>15</v>
      </c>
      <c r="B23" s="2" t="s">
        <v>81</v>
      </c>
      <c r="C23" s="192">
        <v>1</v>
      </c>
      <c r="D23" s="192">
        <v>0</v>
      </c>
      <c r="E23" s="192">
        <v>0</v>
      </c>
      <c r="F23" s="192">
        <v>0</v>
      </c>
      <c r="G23" s="192">
        <v>0</v>
      </c>
      <c r="H23" s="192">
        <v>0</v>
      </c>
      <c r="I23" s="192">
        <v>0</v>
      </c>
      <c r="J23" s="192">
        <v>0</v>
      </c>
      <c r="K23" s="192">
        <v>0</v>
      </c>
    </row>
    <row r="24" spans="1:11" ht="14.5">
      <c r="A24" s="3">
        <v>16</v>
      </c>
      <c r="B24" s="4" t="s">
        <v>82</v>
      </c>
      <c r="C24" s="193">
        <v>0</v>
      </c>
      <c r="D24" s="193">
        <v>0</v>
      </c>
      <c r="E24" s="193">
        <v>0</v>
      </c>
      <c r="F24" s="193">
        <v>0</v>
      </c>
      <c r="G24" s="193">
        <v>0</v>
      </c>
      <c r="H24" s="193">
        <v>0</v>
      </c>
      <c r="I24" s="193">
        <v>0</v>
      </c>
      <c r="J24" s="193">
        <v>0</v>
      </c>
      <c r="K24" s="193">
        <v>0</v>
      </c>
    </row>
    <row r="25" spans="1:11" ht="14.5">
      <c r="A25" s="1">
        <v>17</v>
      </c>
      <c r="B25" s="2" t="s">
        <v>83</v>
      </c>
      <c r="C25" s="192">
        <v>0</v>
      </c>
      <c r="D25" s="192">
        <v>0</v>
      </c>
      <c r="E25" s="192">
        <v>0</v>
      </c>
      <c r="F25" s="192">
        <v>0</v>
      </c>
      <c r="G25" s="192">
        <v>0</v>
      </c>
      <c r="H25" s="192">
        <v>0</v>
      </c>
      <c r="I25" s="192">
        <v>0</v>
      </c>
      <c r="J25" s="192">
        <v>0</v>
      </c>
      <c r="K25" s="192">
        <v>0</v>
      </c>
    </row>
    <row r="26" spans="1:11" ht="14.5">
      <c r="A26" s="3">
        <v>18</v>
      </c>
      <c r="B26" s="4" t="s">
        <v>84</v>
      </c>
      <c r="C26" s="193">
        <v>0</v>
      </c>
      <c r="D26" s="193">
        <v>0</v>
      </c>
      <c r="E26" s="193">
        <v>0</v>
      </c>
      <c r="F26" s="193">
        <v>0</v>
      </c>
      <c r="G26" s="193">
        <v>0</v>
      </c>
      <c r="H26" s="193">
        <v>0</v>
      </c>
      <c r="I26" s="193">
        <v>0</v>
      </c>
      <c r="J26" s="193">
        <v>0</v>
      </c>
      <c r="K26" s="193">
        <v>0</v>
      </c>
    </row>
    <row r="27" spans="1:11" ht="14.5">
      <c r="A27" s="1">
        <v>19</v>
      </c>
      <c r="B27" s="2" t="s">
        <v>85</v>
      </c>
      <c r="C27" s="192">
        <v>0</v>
      </c>
      <c r="D27" s="192">
        <v>0</v>
      </c>
      <c r="E27" s="192">
        <v>0</v>
      </c>
      <c r="F27" s="192">
        <v>0</v>
      </c>
      <c r="G27" s="192">
        <v>0</v>
      </c>
      <c r="H27" s="192">
        <v>0</v>
      </c>
      <c r="I27" s="192">
        <v>0</v>
      </c>
      <c r="J27" s="192">
        <v>0</v>
      </c>
      <c r="K27" s="192">
        <v>0</v>
      </c>
    </row>
    <row r="28" spans="1:11" ht="14.5">
      <c r="A28" s="3">
        <v>20</v>
      </c>
      <c r="B28" s="4" t="s">
        <v>86</v>
      </c>
      <c r="C28" s="193">
        <v>0</v>
      </c>
      <c r="D28" s="193">
        <v>0</v>
      </c>
      <c r="E28" s="193">
        <v>0</v>
      </c>
      <c r="F28" s="193">
        <v>0</v>
      </c>
      <c r="G28" s="193">
        <v>0</v>
      </c>
      <c r="H28" s="193">
        <v>0</v>
      </c>
      <c r="I28" s="193">
        <v>0</v>
      </c>
      <c r="J28" s="193">
        <v>0</v>
      </c>
      <c r="K28" s="193">
        <v>0</v>
      </c>
    </row>
    <row r="29" spans="1:11" ht="14.5">
      <c r="A29" s="1">
        <v>21</v>
      </c>
      <c r="B29" s="2" t="s">
        <v>87</v>
      </c>
      <c r="C29" s="192">
        <v>0</v>
      </c>
      <c r="D29" s="192">
        <v>0</v>
      </c>
      <c r="E29" s="192">
        <v>0</v>
      </c>
      <c r="F29" s="192">
        <v>0</v>
      </c>
      <c r="G29" s="192">
        <v>0</v>
      </c>
      <c r="H29" s="192">
        <v>0</v>
      </c>
      <c r="I29" s="192">
        <v>0</v>
      </c>
      <c r="J29" s="192">
        <v>0</v>
      </c>
      <c r="K29" s="192">
        <v>0</v>
      </c>
    </row>
    <row r="30" spans="1:11" ht="14.5">
      <c r="A30" s="3">
        <v>22</v>
      </c>
      <c r="B30" s="4" t="s">
        <v>88</v>
      </c>
      <c r="C30" s="193">
        <v>0</v>
      </c>
      <c r="D30" s="193">
        <v>0</v>
      </c>
      <c r="E30" s="193">
        <v>0</v>
      </c>
      <c r="F30" s="193">
        <v>0</v>
      </c>
      <c r="G30" s="193">
        <v>0</v>
      </c>
      <c r="H30" s="193">
        <v>0</v>
      </c>
      <c r="I30" s="193">
        <v>0</v>
      </c>
      <c r="J30" s="193">
        <v>0</v>
      </c>
      <c r="K30" s="193">
        <v>0</v>
      </c>
    </row>
    <row r="31" spans="1:11" ht="14.5">
      <c r="A31" s="1">
        <v>23</v>
      </c>
      <c r="B31" s="2" t="s">
        <v>89</v>
      </c>
      <c r="C31" s="192">
        <v>0</v>
      </c>
      <c r="D31" s="192">
        <v>0</v>
      </c>
      <c r="E31" s="192">
        <v>0</v>
      </c>
      <c r="F31" s="192">
        <v>0</v>
      </c>
      <c r="G31" s="192">
        <v>0</v>
      </c>
      <c r="H31" s="192">
        <v>0</v>
      </c>
      <c r="I31" s="192">
        <v>0</v>
      </c>
      <c r="J31" s="192">
        <v>0</v>
      </c>
      <c r="K31" s="192">
        <v>0</v>
      </c>
    </row>
    <row r="32" spans="1:11" ht="14.5">
      <c r="A32" s="3">
        <v>24</v>
      </c>
      <c r="B32" s="4" t="s">
        <v>90</v>
      </c>
      <c r="C32" s="193">
        <v>0</v>
      </c>
      <c r="D32" s="193">
        <v>0</v>
      </c>
      <c r="E32" s="193">
        <v>0</v>
      </c>
      <c r="F32" s="193">
        <v>0</v>
      </c>
      <c r="G32" s="193">
        <v>0</v>
      </c>
      <c r="H32" s="193">
        <v>0</v>
      </c>
      <c r="I32" s="193">
        <v>0</v>
      </c>
      <c r="J32" s="193">
        <v>0</v>
      </c>
      <c r="K32" s="193">
        <v>0</v>
      </c>
    </row>
    <row r="33" spans="1:11" ht="14.5">
      <c r="A33" s="1">
        <v>25</v>
      </c>
      <c r="B33" s="2" t="s">
        <v>91</v>
      </c>
      <c r="C33" s="192">
        <v>0</v>
      </c>
      <c r="D33" s="192">
        <v>0</v>
      </c>
      <c r="E33" s="192">
        <v>0</v>
      </c>
      <c r="F33" s="192">
        <v>0</v>
      </c>
      <c r="G33" s="192">
        <v>0</v>
      </c>
      <c r="H33" s="192">
        <v>0</v>
      </c>
      <c r="I33" s="192">
        <v>0</v>
      </c>
      <c r="J33" s="192">
        <v>0</v>
      </c>
      <c r="K33" s="192">
        <v>0</v>
      </c>
    </row>
    <row r="34" spans="1:11" ht="14.5">
      <c r="A34" s="3">
        <v>26</v>
      </c>
      <c r="B34" s="4" t="s">
        <v>92</v>
      </c>
      <c r="C34" s="193">
        <v>0</v>
      </c>
      <c r="D34" s="193">
        <v>0</v>
      </c>
      <c r="E34" s="193">
        <v>0</v>
      </c>
      <c r="F34" s="193">
        <v>0</v>
      </c>
      <c r="G34" s="193">
        <v>0</v>
      </c>
      <c r="H34" s="193">
        <v>0</v>
      </c>
      <c r="I34" s="193">
        <v>0</v>
      </c>
      <c r="J34" s="193">
        <v>0</v>
      </c>
      <c r="K34" s="193">
        <v>0</v>
      </c>
    </row>
    <row r="35" spans="1:11" ht="14.5">
      <c r="A35" s="1">
        <v>27</v>
      </c>
      <c r="B35" s="2" t="s">
        <v>93</v>
      </c>
      <c r="C35" s="192">
        <v>0</v>
      </c>
      <c r="D35" s="192">
        <v>0</v>
      </c>
      <c r="E35" s="192">
        <v>0</v>
      </c>
      <c r="F35" s="192">
        <v>0</v>
      </c>
      <c r="G35" s="192">
        <v>0</v>
      </c>
      <c r="H35" s="192">
        <v>0</v>
      </c>
      <c r="I35" s="192">
        <v>0</v>
      </c>
      <c r="J35" s="192">
        <v>0</v>
      </c>
      <c r="K35" s="192">
        <v>0</v>
      </c>
    </row>
    <row r="36" spans="1:11" ht="14.5">
      <c r="A36" s="3">
        <v>28</v>
      </c>
      <c r="B36" s="4" t="s">
        <v>94</v>
      </c>
      <c r="C36" s="193">
        <v>0</v>
      </c>
      <c r="D36" s="193">
        <v>0</v>
      </c>
      <c r="E36" s="193">
        <v>0</v>
      </c>
      <c r="F36" s="193">
        <v>0</v>
      </c>
      <c r="G36" s="193">
        <v>0</v>
      </c>
      <c r="H36" s="193">
        <v>0</v>
      </c>
      <c r="I36" s="193">
        <v>0</v>
      </c>
      <c r="J36" s="193">
        <v>0</v>
      </c>
      <c r="K36" s="193">
        <v>0</v>
      </c>
    </row>
    <row r="37" spans="1:11" ht="14.5">
      <c r="A37" s="1">
        <v>29</v>
      </c>
      <c r="B37" s="2" t="s">
        <v>95</v>
      </c>
      <c r="C37" s="192">
        <v>0</v>
      </c>
      <c r="D37" s="192">
        <v>0</v>
      </c>
      <c r="E37" s="192">
        <v>0</v>
      </c>
      <c r="F37" s="192">
        <v>0</v>
      </c>
      <c r="G37" s="192">
        <v>0</v>
      </c>
      <c r="H37" s="192">
        <v>0</v>
      </c>
      <c r="I37" s="192">
        <v>0</v>
      </c>
      <c r="J37" s="192">
        <v>0</v>
      </c>
      <c r="K37" s="192">
        <v>0</v>
      </c>
    </row>
    <row r="38" spans="1:11" ht="14.5">
      <c r="A38" s="3">
        <v>30</v>
      </c>
      <c r="B38" s="4" t="s">
        <v>96</v>
      </c>
      <c r="C38" s="193">
        <v>0</v>
      </c>
      <c r="D38" s="193">
        <v>0</v>
      </c>
      <c r="E38" s="193">
        <v>0</v>
      </c>
      <c r="F38" s="193">
        <v>0</v>
      </c>
      <c r="G38" s="193">
        <v>0</v>
      </c>
      <c r="H38" s="193">
        <v>0</v>
      </c>
      <c r="I38" s="193">
        <v>0</v>
      </c>
      <c r="J38" s="193">
        <v>0</v>
      </c>
      <c r="K38" s="193">
        <v>0</v>
      </c>
    </row>
    <row r="39" spans="1:11" ht="14.5">
      <c r="A39" s="1">
        <v>31</v>
      </c>
      <c r="B39" s="2" t="s">
        <v>97</v>
      </c>
      <c r="C39" s="192">
        <v>0</v>
      </c>
      <c r="D39" s="192">
        <v>0</v>
      </c>
      <c r="E39" s="192">
        <v>0</v>
      </c>
      <c r="F39" s="192">
        <v>0</v>
      </c>
      <c r="G39" s="192">
        <v>0</v>
      </c>
      <c r="H39" s="192">
        <v>0</v>
      </c>
      <c r="I39" s="192">
        <v>0</v>
      </c>
      <c r="J39" s="192">
        <v>0</v>
      </c>
      <c r="K39" s="192">
        <v>0</v>
      </c>
    </row>
    <row r="40" spans="1:11" ht="14.5">
      <c r="A40" s="3">
        <v>32</v>
      </c>
      <c r="B40" s="4" t="s">
        <v>98</v>
      </c>
      <c r="C40" s="193">
        <v>0</v>
      </c>
      <c r="D40" s="193">
        <v>0</v>
      </c>
      <c r="E40" s="193">
        <v>0</v>
      </c>
      <c r="F40" s="193">
        <v>0</v>
      </c>
      <c r="G40" s="193">
        <v>0</v>
      </c>
      <c r="H40" s="193">
        <v>0</v>
      </c>
      <c r="I40" s="193">
        <v>0</v>
      </c>
      <c r="J40" s="193">
        <v>0</v>
      </c>
      <c r="K40" s="193">
        <v>0</v>
      </c>
    </row>
    <row r="41" spans="1:11" ht="14.5">
      <c r="A41" s="1">
        <v>33</v>
      </c>
      <c r="B41" s="2" t="s">
        <v>99</v>
      </c>
      <c r="C41" s="192">
        <v>0</v>
      </c>
      <c r="D41" s="192">
        <v>0</v>
      </c>
      <c r="E41" s="192">
        <v>0</v>
      </c>
      <c r="F41" s="192">
        <v>0</v>
      </c>
      <c r="G41" s="192">
        <v>0</v>
      </c>
      <c r="H41" s="192">
        <v>0</v>
      </c>
      <c r="I41" s="192">
        <v>0</v>
      </c>
      <c r="J41" s="192">
        <v>0</v>
      </c>
      <c r="K41" s="192">
        <v>0</v>
      </c>
    </row>
    <row r="42" spans="1:11" ht="14.5">
      <c r="A42" s="3">
        <v>34</v>
      </c>
      <c r="B42" s="4" t="s">
        <v>100</v>
      </c>
      <c r="C42" s="193">
        <v>0</v>
      </c>
      <c r="D42" s="193">
        <v>0</v>
      </c>
      <c r="E42" s="193">
        <v>0</v>
      </c>
      <c r="F42" s="193">
        <v>0</v>
      </c>
      <c r="G42" s="193">
        <v>0</v>
      </c>
      <c r="H42" s="193">
        <v>0</v>
      </c>
      <c r="I42" s="193">
        <v>0</v>
      </c>
      <c r="J42" s="193">
        <v>0</v>
      </c>
      <c r="K42" s="193">
        <v>0</v>
      </c>
    </row>
    <row r="43" spans="1:11" ht="14.5">
      <c r="A43" s="1">
        <v>35</v>
      </c>
      <c r="B43" s="2" t="s">
        <v>101</v>
      </c>
      <c r="C43" s="192">
        <v>0</v>
      </c>
      <c r="D43" s="192">
        <v>0</v>
      </c>
      <c r="E43" s="192">
        <v>0</v>
      </c>
      <c r="F43" s="192">
        <v>0</v>
      </c>
      <c r="G43" s="192">
        <v>0</v>
      </c>
      <c r="H43" s="192">
        <v>0</v>
      </c>
      <c r="I43" s="192">
        <v>0</v>
      </c>
      <c r="J43" s="192">
        <v>0</v>
      </c>
      <c r="K43" s="192">
        <v>0</v>
      </c>
    </row>
    <row r="44" spans="1:11" ht="14.5">
      <c r="A44" s="3">
        <v>36</v>
      </c>
      <c r="B44" s="4" t="s">
        <v>102</v>
      </c>
      <c r="C44" s="193">
        <v>0</v>
      </c>
      <c r="D44" s="193">
        <v>0</v>
      </c>
      <c r="E44" s="193">
        <v>0</v>
      </c>
      <c r="F44" s="193">
        <v>0</v>
      </c>
      <c r="G44" s="193">
        <v>0</v>
      </c>
      <c r="H44" s="193">
        <v>0</v>
      </c>
      <c r="I44" s="193">
        <v>0</v>
      </c>
      <c r="J44" s="193">
        <v>0</v>
      </c>
      <c r="K44" s="193">
        <v>0</v>
      </c>
    </row>
    <row r="45" spans="1:11" ht="14.5">
      <c r="A45" s="1">
        <v>37</v>
      </c>
      <c r="B45" s="2" t="s">
        <v>103</v>
      </c>
      <c r="C45" s="192">
        <v>0</v>
      </c>
      <c r="D45" s="192">
        <v>0</v>
      </c>
      <c r="E45" s="192">
        <v>0</v>
      </c>
      <c r="F45" s="192">
        <v>0</v>
      </c>
      <c r="G45" s="192">
        <v>0</v>
      </c>
      <c r="H45" s="192">
        <v>0</v>
      </c>
      <c r="I45" s="192">
        <v>0</v>
      </c>
      <c r="J45" s="192">
        <v>0</v>
      </c>
      <c r="K45" s="192">
        <v>0</v>
      </c>
    </row>
    <row r="46" spans="1:11" ht="14.5">
      <c r="A46" s="3">
        <v>38</v>
      </c>
      <c r="B46" s="4" t="s">
        <v>104</v>
      </c>
      <c r="C46" s="193">
        <v>0</v>
      </c>
      <c r="D46" s="193">
        <v>0</v>
      </c>
      <c r="E46" s="193">
        <v>0</v>
      </c>
      <c r="F46" s="193">
        <v>0</v>
      </c>
      <c r="G46" s="193">
        <v>0</v>
      </c>
      <c r="H46" s="193">
        <v>0</v>
      </c>
      <c r="I46" s="193">
        <v>0</v>
      </c>
      <c r="J46" s="193">
        <v>0</v>
      </c>
      <c r="K46" s="193">
        <v>0</v>
      </c>
    </row>
    <row r="47" spans="1:11" ht="14.5">
      <c r="A47" s="1">
        <v>39</v>
      </c>
      <c r="B47" s="2" t="s">
        <v>105</v>
      </c>
      <c r="C47" s="192">
        <v>0</v>
      </c>
      <c r="D47" s="192">
        <v>0</v>
      </c>
      <c r="E47" s="192">
        <v>0</v>
      </c>
      <c r="F47" s="192">
        <v>0</v>
      </c>
      <c r="G47" s="192">
        <v>0</v>
      </c>
      <c r="H47" s="192">
        <v>0</v>
      </c>
      <c r="I47" s="192">
        <v>0</v>
      </c>
      <c r="J47" s="192">
        <v>0</v>
      </c>
      <c r="K47" s="192">
        <v>0</v>
      </c>
    </row>
    <row r="48" spans="1:11" ht="14.5">
      <c r="A48" s="3">
        <v>40</v>
      </c>
      <c r="B48" s="4" t="s">
        <v>106</v>
      </c>
      <c r="C48" s="193">
        <v>0</v>
      </c>
      <c r="D48" s="193">
        <v>0</v>
      </c>
      <c r="E48" s="193">
        <v>0</v>
      </c>
      <c r="F48" s="193">
        <v>0</v>
      </c>
      <c r="G48" s="193">
        <v>0</v>
      </c>
      <c r="H48" s="193">
        <v>0</v>
      </c>
      <c r="I48" s="193">
        <v>0</v>
      </c>
      <c r="J48" s="193">
        <v>0</v>
      </c>
      <c r="K48" s="193">
        <v>0</v>
      </c>
    </row>
    <row r="49" spans="1:11" ht="14.5">
      <c r="A49" s="245" t="s">
        <v>107</v>
      </c>
      <c r="B49" s="246"/>
      <c r="C49" s="189">
        <f>SUM(C9:C48)</f>
        <v>29</v>
      </c>
      <c r="D49" s="189">
        <f t="shared" ref="D49:K49" si="0">SUM(D9:D48)</f>
        <v>0</v>
      </c>
      <c r="E49" s="189">
        <f t="shared" si="0"/>
        <v>0</v>
      </c>
      <c r="F49" s="189">
        <f t="shared" si="0"/>
        <v>0</v>
      </c>
      <c r="G49" s="189">
        <f t="shared" si="0"/>
        <v>0</v>
      </c>
      <c r="H49" s="189">
        <f t="shared" si="0"/>
        <v>0</v>
      </c>
      <c r="I49" s="189">
        <f t="shared" si="0"/>
        <v>1</v>
      </c>
      <c r="J49" s="189">
        <f t="shared" si="0"/>
        <v>0</v>
      </c>
      <c r="K49" s="189">
        <f t="shared" si="0"/>
        <v>0</v>
      </c>
    </row>
  </sheetData>
  <mergeCells count="4">
    <mergeCell ref="A7:A8"/>
    <mergeCell ref="B7:B8"/>
    <mergeCell ref="C7:K7"/>
    <mergeCell ref="A49: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7A32-F91A-4DBA-ABD0-5774614F5AA9}">
  <sheetPr>
    <tabColor rgb="FFC00000"/>
  </sheetPr>
  <dimension ref="A1:U47"/>
  <sheetViews>
    <sheetView showGridLines="0" zoomScale="112" workbookViewId="0">
      <selection activeCell="B20" sqref="B20"/>
    </sheetView>
  </sheetViews>
  <sheetFormatPr defaultColWidth="8.83203125" defaultRowHeight="15" customHeight="1"/>
  <cols>
    <col min="1" max="1" width="8.75" customWidth="1"/>
    <col min="2" max="2" width="44.4140625" customWidth="1"/>
    <col min="3" max="3" width="13.75" customWidth="1"/>
    <col min="4" max="11" width="13.75" hidden="1" customWidth="1"/>
    <col min="12" max="14" width="11.1640625" hidden="1" customWidth="1"/>
    <col min="15" max="15" width="18.75" customWidth="1"/>
    <col min="18" max="18" width="15.4140625" bestFit="1" customWidth="1"/>
  </cols>
  <sheetData>
    <row r="1" spans="1:21" ht="14">
      <c r="A1" s="12" t="s">
        <v>121</v>
      </c>
      <c r="B1" s="9" t="s">
        <v>50</v>
      </c>
      <c r="C1" s="69" t="s">
        <v>51</v>
      </c>
      <c r="D1" s="9"/>
      <c r="E1" s="9"/>
      <c r="F1" s="9"/>
      <c r="G1" s="9"/>
      <c r="H1" s="9"/>
      <c r="I1" s="9"/>
      <c r="J1" s="9"/>
      <c r="K1" s="9"/>
      <c r="L1" s="9"/>
      <c r="M1" s="9"/>
      <c r="N1" s="69"/>
    </row>
    <row r="2" spans="1:21" ht="4.5" customHeight="1">
      <c r="A2" s="56"/>
      <c r="B2" s="56"/>
      <c r="C2" s="57"/>
      <c r="D2" s="58"/>
      <c r="E2" s="58"/>
      <c r="F2" s="58"/>
      <c r="G2" s="58"/>
      <c r="H2" s="58"/>
      <c r="I2" s="58"/>
      <c r="J2" s="58"/>
      <c r="K2" s="58"/>
      <c r="L2" s="58"/>
      <c r="M2" s="58"/>
      <c r="N2" s="58"/>
    </row>
    <row r="3" spans="1:21" ht="14">
      <c r="A3" s="7"/>
      <c r="B3" s="7"/>
      <c r="C3" s="7"/>
      <c r="D3" s="7"/>
      <c r="E3" s="7"/>
      <c r="F3" s="7"/>
      <c r="G3" s="7"/>
      <c r="H3" s="7"/>
      <c r="I3" s="7"/>
      <c r="J3" s="7"/>
      <c r="K3" s="7"/>
      <c r="L3" s="7"/>
      <c r="M3" s="7"/>
      <c r="N3" s="7"/>
    </row>
    <row r="4" spans="1:21" ht="23">
      <c r="A4" s="11" t="s">
        <v>14</v>
      </c>
      <c r="B4" s="11"/>
      <c r="C4" s="11"/>
      <c r="D4" s="11"/>
      <c r="E4" s="11"/>
      <c r="F4" s="11"/>
      <c r="G4" s="11"/>
      <c r="H4" s="11"/>
      <c r="I4" s="11"/>
      <c r="J4" s="11"/>
      <c r="K4" s="11"/>
      <c r="L4" s="11"/>
      <c r="M4" s="11"/>
      <c r="N4" s="11"/>
    </row>
    <row r="5" spans="1:21" ht="17.5">
      <c r="A5" s="13"/>
      <c r="B5" s="13"/>
      <c r="C5" s="13"/>
      <c r="D5" s="13"/>
      <c r="E5" s="13"/>
      <c r="F5" s="13"/>
      <c r="G5" s="13"/>
      <c r="H5" s="13"/>
      <c r="I5" s="13"/>
      <c r="J5" s="13"/>
      <c r="K5" s="13"/>
      <c r="L5" s="13"/>
      <c r="M5" s="13"/>
      <c r="N5" s="13"/>
    </row>
    <row r="6" spans="1:21" ht="14">
      <c r="A6" s="7" t="s">
        <v>52</v>
      </c>
      <c r="B6" s="7"/>
      <c r="C6" s="7"/>
      <c r="D6" s="7"/>
      <c r="E6" s="7"/>
      <c r="F6" s="7"/>
      <c r="G6" s="7"/>
      <c r="H6" s="7"/>
      <c r="I6" s="7"/>
      <c r="J6" s="7"/>
      <c r="K6" s="7"/>
      <c r="L6" s="7"/>
      <c r="M6" s="7"/>
      <c r="N6" s="7"/>
    </row>
    <row r="7" spans="1:21" ht="14.15" customHeight="1">
      <c r="A7" s="255" t="s">
        <v>122</v>
      </c>
      <c r="B7" s="256"/>
      <c r="C7" s="251">
        <v>46048</v>
      </c>
      <c r="D7" s="251">
        <v>46079</v>
      </c>
      <c r="E7" s="251">
        <v>46107</v>
      </c>
      <c r="F7" s="251">
        <v>46138</v>
      </c>
      <c r="G7" s="251">
        <v>46168</v>
      </c>
      <c r="H7" s="251">
        <v>46199</v>
      </c>
      <c r="I7" s="251">
        <v>46229</v>
      </c>
      <c r="J7" s="251">
        <v>46260</v>
      </c>
      <c r="K7" s="251">
        <v>46291</v>
      </c>
      <c r="L7" s="251">
        <v>46321</v>
      </c>
      <c r="M7" s="251">
        <v>46352</v>
      </c>
      <c r="N7" s="251">
        <v>46382</v>
      </c>
    </row>
    <row r="8" spans="1:21" ht="14.15" customHeight="1">
      <c r="A8" s="257"/>
      <c r="B8" s="258"/>
      <c r="C8" s="252"/>
      <c r="D8" s="252"/>
      <c r="E8" s="252"/>
      <c r="F8" s="252"/>
      <c r="G8" s="252"/>
      <c r="H8" s="252"/>
      <c r="I8" s="252"/>
      <c r="J8" s="252"/>
      <c r="K8" s="252"/>
      <c r="L8" s="252"/>
      <c r="M8" s="252"/>
      <c r="N8" s="252"/>
    </row>
    <row r="9" spans="1:21" ht="14.5">
      <c r="A9" s="259" t="s">
        <v>123</v>
      </c>
      <c r="B9" s="260"/>
      <c r="C9" s="17"/>
      <c r="D9" s="17"/>
      <c r="E9" s="17"/>
      <c r="F9" s="17"/>
      <c r="G9" s="17"/>
      <c r="H9" s="17"/>
      <c r="I9" s="17"/>
      <c r="J9" s="17"/>
      <c r="K9" s="17"/>
      <c r="L9" s="17"/>
      <c r="M9" s="17"/>
      <c r="N9" s="17"/>
    </row>
    <row r="10" spans="1:21" ht="14.5">
      <c r="A10" s="253" t="s">
        <v>124</v>
      </c>
      <c r="B10" s="254"/>
      <c r="C10" s="18">
        <v>12</v>
      </c>
      <c r="D10" s="18"/>
      <c r="E10" s="18"/>
      <c r="F10" s="18"/>
      <c r="G10" s="18"/>
      <c r="H10" s="194"/>
      <c r="I10" s="194"/>
      <c r="J10" s="194"/>
      <c r="K10" s="18"/>
      <c r="L10" s="18"/>
      <c r="M10" s="18"/>
      <c r="N10" s="18"/>
    </row>
    <row r="11" spans="1:21" ht="14.5">
      <c r="A11" s="261" t="s">
        <v>125</v>
      </c>
      <c r="B11" s="262"/>
      <c r="C11" s="17">
        <v>1</v>
      </c>
      <c r="D11" s="17"/>
      <c r="E11" s="17"/>
      <c r="F11" s="17"/>
      <c r="G11" s="17"/>
      <c r="H11" s="195"/>
      <c r="I11" s="195"/>
      <c r="J11" s="195"/>
      <c r="K11" s="17"/>
      <c r="L11" s="17"/>
      <c r="M11" s="17"/>
      <c r="N11" s="17"/>
    </row>
    <row r="12" spans="1:21" ht="14.5">
      <c r="A12" s="253" t="s">
        <v>126</v>
      </c>
      <c r="B12" s="254"/>
      <c r="C12" s="18">
        <v>17</v>
      </c>
      <c r="D12" s="18"/>
      <c r="E12" s="18"/>
      <c r="F12" s="18"/>
      <c r="G12" s="18"/>
      <c r="H12" s="194"/>
      <c r="I12" s="194"/>
      <c r="J12" s="194"/>
      <c r="K12" s="18"/>
      <c r="L12" s="18"/>
      <c r="M12" s="18"/>
      <c r="N12" s="18"/>
    </row>
    <row r="13" spans="1:21" ht="14">
      <c r="A13" s="211" t="s">
        <v>127</v>
      </c>
    </row>
    <row r="14" spans="1:21" ht="15" customHeight="1">
      <c r="I14" s="201"/>
      <c r="O14" s="207"/>
      <c r="U14" s="207"/>
    </row>
    <row r="15" spans="1:21" ht="15" customHeight="1">
      <c r="O15" s="207"/>
      <c r="U15" s="207"/>
    </row>
    <row r="16" spans="1:21" ht="15" customHeight="1">
      <c r="O16" s="207"/>
      <c r="U16" s="207"/>
    </row>
    <row r="17" spans="15:21" ht="15" customHeight="1">
      <c r="O17" s="207"/>
      <c r="U17" s="207"/>
    </row>
    <row r="18" spans="15:21" ht="15" customHeight="1">
      <c r="O18" s="207"/>
      <c r="U18" s="207"/>
    </row>
    <row r="19" spans="15:21" ht="15" customHeight="1">
      <c r="O19" s="207"/>
      <c r="U19" s="207"/>
    </row>
    <row r="20" spans="15:21" ht="15" customHeight="1">
      <c r="O20" s="207"/>
      <c r="U20" s="207"/>
    </row>
    <row r="21" spans="15:21" ht="15" customHeight="1">
      <c r="O21" s="207"/>
      <c r="U21" s="207"/>
    </row>
    <row r="22" spans="15:21" ht="15" customHeight="1">
      <c r="O22" s="207"/>
      <c r="U22" s="207"/>
    </row>
    <row r="23" spans="15:21" ht="15" customHeight="1">
      <c r="O23" s="207"/>
      <c r="U23" s="207"/>
    </row>
    <row r="24" spans="15:21" ht="15" customHeight="1">
      <c r="O24" s="207"/>
      <c r="U24" s="207"/>
    </row>
    <row r="25" spans="15:21" ht="15" customHeight="1">
      <c r="O25" s="207"/>
      <c r="U25" s="207"/>
    </row>
    <row r="26" spans="15:21" ht="15" customHeight="1">
      <c r="O26" s="207"/>
      <c r="U26" s="207"/>
    </row>
    <row r="27" spans="15:21" ht="15" customHeight="1">
      <c r="O27" s="207"/>
      <c r="U27" s="207"/>
    </row>
    <row r="28" spans="15:21" ht="15" customHeight="1">
      <c r="O28" s="207"/>
      <c r="U28" s="207"/>
    </row>
    <row r="29" spans="15:21" ht="15" customHeight="1">
      <c r="O29" s="207"/>
      <c r="U29" s="207"/>
    </row>
    <row r="30" spans="15:21" ht="15" customHeight="1">
      <c r="O30" s="207"/>
      <c r="U30" s="207"/>
    </row>
    <row r="31" spans="15:21" ht="15" customHeight="1">
      <c r="O31" s="207"/>
      <c r="U31" s="207"/>
    </row>
    <row r="32" spans="15:21" ht="15" customHeight="1">
      <c r="O32" s="207"/>
      <c r="U32" s="207"/>
    </row>
    <row r="33" spans="15:21" ht="15" customHeight="1">
      <c r="O33" s="207"/>
      <c r="U33" s="207"/>
    </row>
    <row r="34" spans="15:21" ht="15" customHeight="1">
      <c r="O34" s="207"/>
      <c r="U34" s="207"/>
    </row>
    <row r="35" spans="15:21" ht="15" customHeight="1">
      <c r="O35" s="207"/>
      <c r="U35" s="207"/>
    </row>
    <row r="36" spans="15:21" ht="15" customHeight="1">
      <c r="O36" s="207"/>
      <c r="U36" s="207"/>
    </row>
    <row r="37" spans="15:21" ht="15" customHeight="1">
      <c r="O37" s="207"/>
      <c r="U37" s="207"/>
    </row>
    <row r="38" spans="15:21" ht="15" customHeight="1">
      <c r="O38" s="207"/>
      <c r="U38" s="207"/>
    </row>
    <row r="39" spans="15:21" ht="15" customHeight="1">
      <c r="O39" s="207"/>
      <c r="U39" s="207"/>
    </row>
    <row r="40" spans="15:21" ht="15" customHeight="1">
      <c r="O40" s="207"/>
      <c r="U40" s="207"/>
    </row>
    <row r="41" spans="15:21" ht="15" customHeight="1">
      <c r="O41" s="207"/>
      <c r="U41" s="207"/>
    </row>
    <row r="42" spans="15:21" ht="15" customHeight="1">
      <c r="O42" s="207"/>
      <c r="U42" s="207"/>
    </row>
    <row r="43" spans="15:21" ht="15" customHeight="1">
      <c r="O43" s="207"/>
      <c r="U43" s="207"/>
    </row>
    <row r="44" spans="15:21" ht="15" customHeight="1">
      <c r="O44" s="207"/>
      <c r="U44" s="207"/>
    </row>
    <row r="45" spans="15:21" ht="15" customHeight="1">
      <c r="O45" s="207"/>
      <c r="U45" s="207"/>
    </row>
    <row r="46" spans="15:21" ht="15" customHeight="1">
      <c r="O46" s="207"/>
      <c r="U46" s="207"/>
    </row>
    <row r="47" spans="15:21" ht="15" customHeight="1">
      <c r="O47" s="207"/>
      <c r="U47" s="207"/>
    </row>
  </sheetData>
  <mergeCells count="17">
    <mergeCell ref="F7:F8"/>
    <mergeCell ref="G7:G8"/>
    <mergeCell ref="H7:H8"/>
    <mergeCell ref="J7:J8"/>
    <mergeCell ref="A12:B12"/>
    <mergeCell ref="C7:C8"/>
    <mergeCell ref="D7:D8"/>
    <mergeCell ref="E7:E8"/>
    <mergeCell ref="A7:B8"/>
    <mergeCell ref="A9:B9"/>
    <mergeCell ref="A10:B10"/>
    <mergeCell ref="A11:B11"/>
    <mergeCell ref="K7:K8"/>
    <mergeCell ref="L7:L8"/>
    <mergeCell ref="I7:I8"/>
    <mergeCell ref="M7:M8"/>
    <mergeCell ref="N7:N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BA83-EA1F-9944-9D4D-86E2EBF2FED2}">
  <sheetPr>
    <tabColor rgb="FFC00000"/>
  </sheetPr>
  <dimension ref="A1:P19"/>
  <sheetViews>
    <sheetView showGridLines="0" zoomScale="92" zoomScaleNormal="84" workbookViewId="0">
      <selection activeCell="T37" sqref="T37"/>
    </sheetView>
  </sheetViews>
  <sheetFormatPr defaultColWidth="8.83203125" defaultRowHeight="14"/>
  <cols>
    <col min="1" max="1" width="6.4140625" customWidth="1"/>
    <col min="2" max="2" width="37.4140625" customWidth="1"/>
    <col min="3" max="3" width="15.4140625" customWidth="1"/>
    <col min="4" max="4" width="10.4140625" hidden="1" customWidth="1"/>
    <col min="5" max="5" width="12.4140625" hidden="1" customWidth="1"/>
    <col min="6" max="9" width="10.4140625" hidden="1" customWidth="1"/>
    <col min="10" max="10" width="11.4140625" hidden="1" customWidth="1"/>
    <col min="11" max="13" width="10.4140625" hidden="1" customWidth="1"/>
    <col min="14" max="14" width="12.83203125" hidden="1" customWidth="1"/>
  </cols>
  <sheetData>
    <row r="1" spans="1:16">
      <c r="A1" s="12" t="s">
        <v>128</v>
      </c>
      <c r="B1" s="9" t="s">
        <v>50</v>
      </c>
      <c r="C1" s="69" t="s">
        <v>51</v>
      </c>
      <c r="D1" s="9"/>
      <c r="E1" s="9"/>
      <c r="F1" s="9"/>
      <c r="G1" s="9"/>
      <c r="H1" s="9"/>
      <c r="I1" s="9"/>
      <c r="J1" s="9"/>
      <c r="K1" s="9"/>
      <c r="L1" s="9"/>
      <c r="M1" s="9"/>
      <c r="N1" s="69"/>
    </row>
    <row r="2" spans="1:16" ht="4.5" customHeight="1">
      <c r="A2" s="56"/>
      <c r="B2" s="58"/>
      <c r="C2" s="58"/>
      <c r="D2" s="58"/>
      <c r="E2" s="58"/>
      <c r="F2" s="58"/>
      <c r="G2" s="58"/>
      <c r="H2" s="58"/>
      <c r="I2" s="58"/>
      <c r="J2" s="58"/>
      <c r="K2" s="58"/>
      <c r="L2" s="58"/>
      <c r="M2" s="58"/>
      <c r="N2" s="58"/>
    </row>
    <row r="3" spans="1:16">
      <c r="A3" s="7"/>
      <c r="B3" s="7"/>
      <c r="C3" s="7"/>
      <c r="D3" s="7"/>
      <c r="E3" s="7"/>
      <c r="F3" s="7"/>
      <c r="G3" s="7"/>
      <c r="H3" s="7"/>
      <c r="I3" s="7"/>
      <c r="J3" s="7"/>
      <c r="K3" s="7"/>
      <c r="L3" s="7"/>
      <c r="M3" s="7"/>
      <c r="N3" s="7"/>
    </row>
    <row r="4" spans="1:16" ht="23">
      <c r="A4" s="11" t="s">
        <v>16</v>
      </c>
      <c r="B4" s="11"/>
      <c r="C4" s="11"/>
      <c r="D4" s="11"/>
      <c r="E4" s="11"/>
      <c r="F4" s="11"/>
      <c r="G4" s="11"/>
      <c r="H4" s="11"/>
      <c r="I4" s="11"/>
      <c r="J4" s="11"/>
      <c r="K4" s="11"/>
      <c r="L4" s="11"/>
      <c r="M4" s="11"/>
      <c r="N4" s="11"/>
    </row>
    <row r="5" spans="1:16" ht="17.5">
      <c r="A5" s="13"/>
      <c r="B5" s="13"/>
      <c r="C5" s="13"/>
      <c r="D5" s="13"/>
      <c r="E5" s="13"/>
      <c r="F5" s="13"/>
      <c r="G5" s="13"/>
      <c r="H5" s="13"/>
      <c r="I5" s="13"/>
      <c r="J5" s="13"/>
      <c r="K5" s="13"/>
      <c r="L5" s="13"/>
      <c r="M5" s="13"/>
      <c r="N5" s="13"/>
    </row>
    <row r="6" spans="1:16">
      <c r="A6" s="7" t="s">
        <v>110</v>
      </c>
      <c r="B6" s="7"/>
      <c r="C6" s="7"/>
      <c r="D6" s="7"/>
      <c r="E6" s="7"/>
      <c r="F6" s="7"/>
      <c r="G6" s="7"/>
      <c r="H6" s="7"/>
      <c r="I6" s="7"/>
      <c r="J6" s="7"/>
      <c r="K6" s="7"/>
      <c r="L6" s="7"/>
      <c r="M6" s="7"/>
      <c r="N6" s="7"/>
    </row>
    <row r="7" spans="1:16" ht="15" customHeight="1">
      <c r="A7" s="263" t="s">
        <v>129</v>
      </c>
      <c r="B7" s="264"/>
      <c r="C7" s="251">
        <v>46048</v>
      </c>
      <c r="D7" s="251">
        <v>46079</v>
      </c>
      <c r="E7" s="251">
        <v>46107</v>
      </c>
      <c r="F7" s="251">
        <v>46138</v>
      </c>
      <c r="G7" s="251">
        <v>46168</v>
      </c>
      <c r="H7" s="251">
        <v>46199</v>
      </c>
      <c r="I7" s="251">
        <v>46229</v>
      </c>
      <c r="J7" s="251">
        <v>46260</v>
      </c>
      <c r="K7" s="251">
        <v>46291</v>
      </c>
      <c r="L7" s="251">
        <v>46321</v>
      </c>
      <c r="M7" s="251">
        <v>46352</v>
      </c>
      <c r="N7" s="251">
        <v>46382</v>
      </c>
    </row>
    <row r="8" spans="1:16" ht="15" customHeight="1">
      <c r="A8" s="265"/>
      <c r="B8" s="266"/>
      <c r="C8" s="252"/>
      <c r="D8" s="252"/>
      <c r="E8" s="252"/>
      <c r="F8" s="252"/>
      <c r="G8" s="252"/>
      <c r="H8" s="252"/>
      <c r="I8" s="252"/>
      <c r="J8" s="252"/>
      <c r="K8" s="252"/>
      <c r="L8" s="252"/>
      <c r="M8" s="252"/>
      <c r="N8" s="252"/>
    </row>
    <row r="9" spans="1:16" ht="14.5">
      <c r="A9" s="271"/>
      <c r="B9" s="272"/>
      <c r="C9" s="178"/>
      <c r="D9" s="178"/>
      <c r="E9" s="178"/>
      <c r="F9" s="178"/>
      <c r="G9" s="118"/>
      <c r="H9" s="118"/>
      <c r="I9" s="118"/>
      <c r="J9" s="118"/>
      <c r="K9" s="118"/>
      <c r="L9" s="118"/>
      <c r="M9" s="118"/>
      <c r="N9" s="118"/>
      <c r="O9" s="173"/>
      <c r="P9" s="173"/>
    </row>
    <row r="10" spans="1:16" ht="14.5">
      <c r="A10" s="259" t="s">
        <v>130</v>
      </c>
      <c r="B10" s="260"/>
      <c r="C10" s="17"/>
      <c r="D10" s="17"/>
      <c r="E10" s="17"/>
      <c r="F10" s="17"/>
      <c r="G10" s="17"/>
      <c r="H10" s="17"/>
      <c r="I10" s="17"/>
      <c r="J10" s="17"/>
      <c r="K10" s="17"/>
      <c r="L10" s="17"/>
      <c r="M10" s="17"/>
      <c r="N10" s="17"/>
      <c r="O10" s="173"/>
      <c r="P10" s="173"/>
    </row>
    <row r="11" spans="1:16" ht="14.5">
      <c r="A11" s="253" t="s">
        <v>131</v>
      </c>
      <c r="B11" s="254"/>
      <c r="C11" s="179">
        <v>33</v>
      </c>
      <c r="D11" s="180"/>
      <c r="E11" s="180"/>
      <c r="F11" s="180"/>
      <c r="G11" s="118"/>
      <c r="H11" s="118"/>
      <c r="I11" s="118"/>
      <c r="J11" s="118"/>
      <c r="K11" s="118"/>
      <c r="L11" s="118"/>
      <c r="M11" s="118"/>
      <c r="N11" s="118"/>
      <c r="O11" s="173"/>
      <c r="P11" s="173"/>
    </row>
    <row r="12" spans="1:16" ht="14.5">
      <c r="A12" s="261" t="s">
        <v>132</v>
      </c>
      <c r="B12" s="262"/>
      <c r="C12" s="181">
        <v>311376</v>
      </c>
      <c r="D12" s="182"/>
      <c r="E12" s="182"/>
      <c r="F12" s="182"/>
      <c r="G12" s="200"/>
      <c r="H12" s="119"/>
      <c r="I12" s="119"/>
      <c r="J12" s="119"/>
      <c r="K12" s="119"/>
      <c r="L12" s="119"/>
      <c r="M12" s="119"/>
      <c r="N12" s="119"/>
      <c r="O12" s="173"/>
      <c r="P12" s="173"/>
    </row>
    <row r="13" spans="1:16" ht="14.5">
      <c r="A13" s="271"/>
      <c r="B13" s="272"/>
      <c r="C13" s="179"/>
      <c r="D13" s="180"/>
      <c r="E13" s="180"/>
      <c r="F13" s="180"/>
      <c r="G13" s="118"/>
      <c r="H13" s="118"/>
      <c r="I13" s="118"/>
      <c r="J13" s="118"/>
      <c r="K13" s="118"/>
      <c r="L13" s="118"/>
      <c r="M13" s="118"/>
      <c r="N13" s="118"/>
      <c r="O13" s="173"/>
      <c r="P13" s="173"/>
    </row>
    <row r="14" spans="1:16" ht="14.5">
      <c r="A14" s="259" t="s">
        <v>133</v>
      </c>
      <c r="B14" s="260"/>
      <c r="C14" s="183"/>
      <c r="D14" s="184"/>
      <c r="E14" s="184"/>
      <c r="F14" s="184"/>
      <c r="G14" s="17"/>
      <c r="H14" s="17"/>
      <c r="I14" s="17"/>
      <c r="J14" s="17"/>
      <c r="K14" s="17"/>
      <c r="L14" s="17"/>
      <c r="M14" s="17"/>
      <c r="N14" s="17"/>
      <c r="O14" s="173"/>
      <c r="P14" s="173"/>
    </row>
    <row r="15" spans="1:16" ht="14.5">
      <c r="A15" s="253" t="s">
        <v>134</v>
      </c>
      <c r="B15" s="254"/>
      <c r="C15" s="179">
        <v>499</v>
      </c>
      <c r="D15" s="180"/>
      <c r="E15" s="180"/>
      <c r="F15" s="180"/>
      <c r="G15" s="118"/>
      <c r="H15" s="118"/>
      <c r="I15" s="118"/>
      <c r="J15" s="118"/>
      <c r="K15" s="118"/>
      <c r="L15" s="118"/>
      <c r="M15" s="118"/>
      <c r="N15" s="118"/>
      <c r="O15" s="173"/>
      <c r="P15" s="173"/>
    </row>
    <row r="16" spans="1:16" ht="14.5">
      <c r="A16" s="267" t="s">
        <v>135</v>
      </c>
      <c r="B16" s="268"/>
      <c r="C16" s="181">
        <v>609</v>
      </c>
      <c r="D16" s="182"/>
      <c r="E16" s="182"/>
      <c r="F16" s="182"/>
      <c r="G16" s="119"/>
      <c r="H16" s="119"/>
      <c r="I16" s="119"/>
      <c r="J16" s="119"/>
      <c r="K16" s="119"/>
      <c r="L16" s="119"/>
      <c r="M16" s="119"/>
      <c r="N16" s="119"/>
      <c r="O16" s="173"/>
      <c r="P16" s="173"/>
    </row>
    <row r="17" spans="1:16" ht="14.5">
      <c r="A17" s="269" t="s">
        <v>136</v>
      </c>
      <c r="B17" s="270"/>
      <c r="C17" s="179">
        <v>391</v>
      </c>
      <c r="D17" s="180"/>
      <c r="E17" s="180"/>
      <c r="F17" s="180"/>
      <c r="G17" s="118"/>
      <c r="H17" s="118"/>
      <c r="I17" s="118"/>
      <c r="J17" s="118"/>
      <c r="K17" s="118"/>
      <c r="L17" s="118"/>
      <c r="M17" s="118"/>
      <c r="N17" s="118"/>
      <c r="O17" s="173"/>
      <c r="P17" s="173"/>
    </row>
    <row r="19" spans="1:16">
      <c r="J19" s="173"/>
    </row>
  </sheetData>
  <mergeCells count="22">
    <mergeCell ref="A15:B15"/>
    <mergeCell ref="A16:B16"/>
    <mergeCell ref="A17:B17"/>
    <mergeCell ref="A9:B9"/>
    <mergeCell ref="A10:B10"/>
    <mergeCell ref="A11:B11"/>
    <mergeCell ref="A12:B12"/>
    <mergeCell ref="A13:B13"/>
    <mergeCell ref="A14:B14"/>
    <mergeCell ref="E7:E8"/>
    <mergeCell ref="F7:F8"/>
    <mergeCell ref="C7:C8"/>
    <mergeCell ref="D7:D8"/>
    <mergeCell ref="A7:B8"/>
    <mergeCell ref="K7:K8"/>
    <mergeCell ref="L7:L8"/>
    <mergeCell ref="M7:M8"/>
    <mergeCell ref="N7:N8"/>
    <mergeCell ref="G7:G8"/>
    <mergeCell ref="H7:H8"/>
    <mergeCell ref="I7:I8"/>
    <mergeCell ref="J7:J8"/>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9CC-F3C4-4C6C-806F-5123409B9CF5}">
  <sheetPr>
    <tabColor rgb="FFC00000"/>
  </sheetPr>
  <dimension ref="A1:D15"/>
  <sheetViews>
    <sheetView showGridLines="0" topLeftCell="B5" zoomScale="106" workbookViewId="0">
      <selection activeCell="D12" sqref="D10:D12"/>
    </sheetView>
  </sheetViews>
  <sheetFormatPr defaultColWidth="8.83203125" defaultRowHeight="15" customHeight="1"/>
  <cols>
    <col min="1" max="1" width="8.75" customWidth="1"/>
    <col min="2" max="2" width="46.1640625" customWidth="1"/>
    <col min="3" max="3" width="17.1640625" customWidth="1"/>
    <col min="4" max="4" width="16.1640625" customWidth="1"/>
    <col min="5" max="5" width="8.83203125" bestFit="1" customWidth="1"/>
  </cols>
  <sheetData>
    <row r="1" spans="1:4" ht="14">
      <c r="A1" s="12" t="s">
        <v>137</v>
      </c>
      <c r="B1" s="9"/>
      <c r="C1" s="9" t="s">
        <v>138</v>
      </c>
      <c r="D1" s="69" t="s">
        <v>51</v>
      </c>
    </row>
    <row r="2" spans="1:4" ht="4.5" customHeight="1">
      <c r="A2" s="56"/>
      <c r="B2" s="56"/>
      <c r="C2" s="56"/>
      <c r="D2" s="56"/>
    </row>
    <row r="3" spans="1:4" ht="14">
      <c r="A3" s="7"/>
      <c r="B3" s="7"/>
      <c r="C3" s="7"/>
      <c r="D3" s="7"/>
    </row>
    <row r="4" spans="1:4" ht="23">
      <c r="A4" s="11" t="s">
        <v>18</v>
      </c>
      <c r="B4" s="11"/>
      <c r="C4" s="11"/>
      <c r="D4" s="11"/>
    </row>
    <row r="5" spans="1:4" ht="17.5">
      <c r="A5" s="13"/>
      <c r="B5" s="13"/>
      <c r="C5" s="13"/>
      <c r="D5" s="13"/>
    </row>
    <row r="6" spans="1:4" ht="14">
      <c r="A6" s="7" t="s">
        <v>139</v>
      </c>
      <c r="B6" s="7"/>
      <c r="C6" s="7"/>
      <c r="D6" s="7"/>
    </row>
    <row r="7" spans="1:4" ht="14.5" customHeight="1">
      <c r="A7" s="255" t="s">
        <v>122</v>
      </c>
      <c r="B7" s="256"/>
      <c r="C7" s="273" t="s">
        <v>140</v>
      </c>
      <c r="D7" s="273" t="s">
        <v>141</v>
      </c>
    </row>
    <row r="8" spans="1:4" ht="14.5" customHeight="1">
      <c r="A8" s="257"/>
      <c r="B8" s="258"/>
      <c r="C8" s="274"/>
      <c r="D8" s="274"/>
    </row>
    <row r="9" spans="1:4" ht="14.5">
      <c r="A9" s="275" t="s">
        <v>142</v>
      </c>
      <c r="B9" s="276"/>
      <c r="C9" s="176"/>
      <c r="D9" s="176"/>
    </row>
    <row r="10" spans="1:4" ht="14.5" customHeight="1">
      <c r="A10" s="261" t="s">
        <v>124</v>
      </c>
      <c r="B10" s="262"/>
      <c r="C10" s="208">
        <v>4546</v>
      </c>
      <c r="D10" s="208">
        <v>11391</v>
      </c>
    </row>
    <row r="11" spans="1:4" ht="14.5" customHeight="1">
      <c r="A11" s="253" t="s">
        <v>125</v>
      </c>
      <c r="B11" s="254"/>
      <c r="C11" s="191">
        <v>695</v>
      </c>
      <c r="D11" s="191">
        <v>1758</v>
      </c>
    </row>
    <row r="12" spans="1:4" ht="14.5" customHeight="1">
      <c r="A12" s="261" t="s">
        <v>143</v>
      </c>
      <c r="B12" s="262"/>
      <c r="C12" s="190">
        <v>174</v>
      </c>
      <c r="D12" s="190">
        <v>379</v>
      </c>
    </row>
    <row r="13" spans="1:4" ht="14">
      <c r="A13" s="211" t="s">
        <v>144</v>
      </c>
    </row>
    <row r="14" spans="1:4" ht="15" customHeight="1">
      <c r="A14" s="211" t="s">
        <v>145</v>
      </c>
    </row>
    <row r="15" spans="1:4" ht="15" customHeight="1">
      <c r="A15" s="211"/>
    </row>
  </sheetData>
  <mergeCells count="7">
    <mergeCell ref="D7:D8"/>
    <mergeCell ref="A12:B12"/>
    <mergeCell ref="A7:B8"/>
    <mergeCell ref="A9:B9"/>
    <mergeCell ref="A10:B10"/>
    <mergeCell ref="A11:B11"/>
    <mergeCell ref="C7: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297F-0C4A-8F4B-93AD-E5FFCE4879A0}">
  <sheetPr>
    <tabColor rgb="FFC00000"/>
  </sheetPr>
  <dimension ref="A1:M53"/>
  <sheetViews>
    <sheetView showGridLines="0" topLeftCell="A8" zoomScale="83" workbookViewId="0">
      <selection activeCell="D26" sqref="D26"/>
    </sheetView>
  </sheetViews>
  <sheetFormatPr defaultColWidth="8.83203125" defaultRowHeight="14"/>
  <cols>
    <col min="1" max="1" width="8.83203125" bestFit="1" customWidth="1"/>
    <col min="2" max="2" width="29.83203125" bestFit="1" customWidth="1"/>
    <col min="3" max="3" width="17.75" customWidth="1"/>
    <col min="4" max="4" width="13.75" customWidth="1"/>
    <col min="5" max="13" width="15.75" customWidth="1"/>
    <col min="14" max="14" width="8.83203125" bestFit="1" customWidth="1"/>
  </cols>
  <sheetData>
    <row r="1" spans="1:13">
      <c r="A1" s="12" t="s">
        <v>146</v>
      </c>
      <c r="B1" s="7"/>
      <c r="C1" s="8"/>
      <c r="D1" s="8"/>
      <c r="E1" s="8"/>
      <c r="F1" s="8"/>
      <c r="G1" s="8"/>
      <c r="H1" s="8"/>
      <c r="I1" s="8"/>
      <c r="J1" s="8"/>
      <c r="K1" s="8"/>
      <c r="L1" s="9" t="s">
        <v>138</v>
      </c>
      <c r="M1" s="69" t="s">
        <v>51</v>
      </c>
    </row>
    <row r="2" spans="1:13" ht="4.5" customHeight="1">
      <c r="A2" s="56"/>
      <c r="B2" s="57"/>
      <c r="C2" s="58"/>
      <c r="D2" s="58"/>
      <c r="E2" s="58"/>
      <c r="F2" s="58"/>
      <c r="G2" s="58"/>
      <c r="H2" s="58"/>
      <c r="I2" s="58"/>
      <c r="J2" s="58"/>
      <c r="K2" s="58"/>
      <c r="L2" s="58"/>
      <c r="M2" s="58"/>
    </row>
    <row r="3" spans="1:13">
      <c r="A3" s="7"/>
      <c r="B3" s="7"/>
      <c r="C3" s="8"/>
      <c r="D3" s="8"/>
      <c r="E3" s="8"/>
      <c r="F3" s="8"/>
      <c r="G3" s="8"/>
      <c r="H3" s="8"/>
      <c r="I3" s="8"/>
      <c r="J3" s="8"/>
      <c r="K3" s="8"/>
      <c r="L3" s="8"/>
      <c r="M3" s="8"/>
    </row>
    <row r="4" spans="1:13" ht="23">
      <c r="A4" s="11" t="s">
        <v>21</v>
      </c>
      <c r="B4" s="7"/>
      <c r="C4" s="8"/>
      <c r="D4" s="8"/>
      <c r="E4" s="8"/>
      <c r="F4" s="8"/>
      <c r="G4" s="8"/>
      <c r="H4" s="8"/>
      <c r="I4" s="8"/>
      <c r="J4" s="8"/>
      <c r="K4" s="8"/>
      <c r="L4" s="8"/>
      <c r="M4" s="8"/>
    </row>
    <row r="5" spans="1:13" ht="17.5">
      <c r="A5" s="13"/>
      <c r="B5" s="7"/>
      <c r="C5" s="8"/>
      <c r="D5" s="8"/>
      <c r="E5" s="8"/>
      <c r="F5" s="8"/>
      <c r="G5" s="8"/>
      <c r="H5" s="8"/>
      <c r="I5" s="8"/>
      <c r="J5" s="8"/>
      <c r="K5" s="8"/>
      <c r="L5" s="8"/>
      <c r="M5" s="8"/>
    </row>
    <row r="6" spans="1:13">
      <c r="A6" s="7" t="s">
        <v>139</v>
      </c>
      <c r="B6" s="7"/>
      <c r="C6" s="8"/>
      <c r="D6" s="8"/>
      <c r="E6" s="8"/>
      <c r="F6" s="8"/>
      <c r="G6" s="8"/>
      <c r="H6" s="8"/>
      <c r="I6" s="8"/>
      <c r="J6" s="8"/>
      <c r="K6" s="8"/>
      <c r="L6" s="8"/>
      <c r="M6" s="8"/>
    </row>
    <row r="7" spans="1:13" ht="14.5">
      <c r="A7" s="247" t="s">
        <v>53</v>
      </c>
      <c r="B7" s="249" t="s">
        <v>54</v>
      </c>
      <c r="C7" s="244" t="s">
        <v>147</v>
      </c>
      <c r="D7" s="244"/>
      <c r="E7" s="244"/>
      <c r="F7" s="244"/>
      <c r="G7" s="244"/>
      <c r="H7" s="244"/>
      <c r="I7" s="244"/>
      <c r="J7" s="244"/>
      <c r="K7" s="244"/>
      <c r="L7" s="244"/>
      <c r="M7" s="244"/>
    </row>
    <row r="8" spans="1:13" ht="14.5">
      <c r="A8" s="248"/>
      <c r="B8" s="250"/>
      <c r="C8" s="66" t="s">
        <v>148</v>
      </c>
      <c r="D8" s="66" t="s">
        <v>57</v>
      </c>
      <c r="E8" s="66" t="s">
        <v>58</v>
      </c>
      <c r="F8" s="66" t="s">
        <v>59</v>
      </c>
      <c r="G8" s="66" t="s">
        <v>60</v>
      </c>
      <c r="H8" s="66" t="s">
        <v>61</v>
      </c>
      <c r="I8" s="66" t="s">
        <v>62</v>
      </c>
      <c r="J8" s="66" t="s">
        <v>63</v>
      </c>
      <c r="K8" s="66" t="s">
        <v>64</v>
      </c>
      <c r="L8" s="66" t="s">
        <v>65</v>
      </c>
      <c r="M8" s="66" t="s">
        <v>66</v>
      </c>
    </row>
    <row r="9" spans="1:13" ht="14.5">
      <c r="A9" s="1">
        <v>1</v>
      </c>
      <c r="B9" s="2" t="s">
        <v>67</v>
      </c>
      <c r="C9" s="2">
        <v>116</v>
      </c>
      <c r="D9" s="2">
        <v>4</v>
      </c>
      <c r="E9" s="2">
        <v>3</v>
      </c>
      <c r="F9" s="2">
        <v>0</v>
      </c>
      <c r="G9" s="2">
        <v>0</v>
      </c>
      <c r="H9" s="2">
        <v>3</v>
      </c>
      <c r="I9" s="2">
        <v>13</v>
      </c>
      <c r="J9" s="2">
        <v>2</v>
      </c>
      <c r="K9" s="2">
        <v>15</v>
      </c>
      <c r="L9" s="64">
        <v>2</v>
      </c>
      <c r="M9" s="2">
        <v>11</v>
      </c>
    </row>
    <row r="10" spans="1:13" ht="14.5">
      <c r="A10" s="3">
        <v>2</v>
      </c>
      <c r="B10" s="4" t="s">
        <v>68</v>
      </c>
      <c r="C10" s="4">
        <v>131</v>
      </c>
      <c r="D10" s="4">
        <v>22</v>
      </c>
      <c r="E10" s="4">
        <v>15</v>
      </c>
      <c r="F10" s="4">
        <v>0</v>
      </c>
      <c r="G10" s="4">
        <v>0</v>
      </c>
      <c r="H10" s="4">
        <v>9</v>
      </c>
      <c r="I10" s="4">
        <v>35</v>
      </c>
      <c r="J10" s="4">
        <v>1</v>
      </c>
      <c r="K10" s="4">
        <v>29</v>
      </c>
      <c r="L10" s="63">
        <v>25</v>
      </c>
      <c r="M10" s="4">
        <v>71</v>
      </c>
    </row>
    <row r="11" spans="1:13" ht="14.5">
      <c r="A11" s="1">
        <v>3</v>
      </c>
      <c r="B11" s="2" t="s">
        <v>69</v>
      </c>
      <c r="C11" s="2">
        <v>89</v>
      </c>
      <c r="D11" s="2">
        <v>9</v>
      </c>
      <c r="E11" s="2">
        <v>2</v>
      </c>
      <c r="F11" s="2">
        <v>0</v>
      </c>
      <c r="G11" s="2">
        <v>1</v>
      </c>
      <c r="H11" s="2">
        <v>5</v>
      </c>
      <c r="I11" s="2">
        <v>28</v>
      </c>
      <c r="J11" s="2">
        <v>0</v>
      </c>
      <c r="K11" s="2">
        <v>10</v>
      </c>
      <c r="L11" s="64">
        <v>11</v>
      </c>
      <c r="M11" s="2">
        <v>36</v>
      </c>
    </row>
    <row r="12" spans="1:13" ht="14.5">
      <c r="A12" s="3">
        <v>4</v>
      </c>
      <c r="B12" s="4" t="s">
        <v>70</v>
      </c>
      <c r="C12" s="4">
        <v>65</v>
      </c>
      <c r="D12" s="4">
        <v>10</v>
      </c>
      <c r="E12" s="4">
        <v>6</v>
      </c>
      <c r="F12" s="4">
        <v>0</v>
      </c>
      <c r="G12" s="4">
        <v>0</v>
      </c>
      <c r="H12" s="4">
        <v>4</v>
      </c>
      <c r="I12" s="4">
        <v>17</v>
      </c>
      <c r="J12" s="4">
        <v>2</v>
      </c>
      <c r="K12" s="4">
        <v>52</v>
      </c>
      <c r="L12" s="63">
        <v>6</v>
      </c>
      <c r="M12" s="4">
        <v>66</v>
      </c>
    </row>
    <row r="13" spans="1:13" ht="14.5">
      <c r="A13" s="1">
        <v>5</v>
      </c>
      <c r="B13" s="2" t="s">
        <v>71</v>
      </c>
      <c r="C13" s="2">
        <v>157</v>
      </c>
      <c r="D13" s="2">
        <v>20</v>
      </c>
      <c r="E13" s="2">
        <v>7</v>
      </c>
      <c r="F13" s="2">
        <v>1</v>
      </c>
      <c r="G13" s="2">
        <v>1</v>
      </c>
      <c r="H13" s="2">
        <v>14</v>
      </c>
      <c r="I13" s="2">
        <v>42</v>
      </c>
      <c r="J13" s="2">
        <v>1</v>
      </c>
      <c r="K13" s="2">
        <v>27</v>
      </c>
      <c r="L13" s="64">
        <v>11</v>
      </c>
      <c r="M13" s="2">
        <v>116</v>
      </c>
    </row>
    <row r="14" spans="1:13" ht="14.5">
      <c r="A14" s="3">
        <v>6</v>
      </c>
      <c r="B14" s="4" t="s">
        <v>72</v>
      </c>
      <c r="C14" s="4">
        <v>86</v>
      </c>
      <c r="D14" s="4">
        <v>10</v>
      </c>
      <c r="E14" s="4">
        <v>3</v>
      </c>
      <c r="F14" s="4">
        <v>0</v>
      </c>
      <c r="G14" s="4">
        <v>1</v>
      </c>
      <c r="H14" s="4">
        <v>4</v>
      </c>
      <c r="I14" s="4">
        <v>28</v>
      </c>
      <c r="J14" s="4">
        <v>0</v>
      </c>
      <c r="K14" s="4">
        <v>17</v>
      </c>
      <c r="L14" s="63">
        <v>7</v>
      </c>
      <c r="M14" s="4">
        <v>72</v>
      </c>
    </row>
    <row r="15" spans="1:13" ht="14.5">
      <c r="A15" s="1">
        <v>7</v>
      </c>
      <c r="B15" s="2" t="s">
        <v>73</v>
      </c>
      <c r="C15" s="2">
        <v>25</v>
      </c>
      <c r="D15" s="2">
        <v>4</v>
      </c>
      <c r="E15" s="2">
        <v>2</v>
      </c>
      <c r="F15" s="2">
        <v>1</v>
      </c>
      <c r="G15" s="2">
        <v>0</v>
      </c>
      <c r="H15" s="2">
        <v>1</v>
      </c>
      <c r="I15" s="2">
        <v>10</v>
      </c>
      <c r="J15" s="2">
        <v>1</v>
      </c>
      <c r="K15" s="2">
        <v>10</v>
      </c>
      <c r="L15" s="64">
        <v>4</v>
      </c>
      <c r="M15" s="2">
        <v>15</v>
      </c>
    </row>
    <row r="16" spans="1:13" ht="14.5">
      <c r="A16" s="3">
        <v>8</v>
      </c>
      <c r="B16" s="4" t="s">
        <v>74</v>
      </c>
      <c r="C16" s="4">
        <v>25</v>
      </c>
      <c r="D16" s="4">
        <v>5</v>
      </c>
      <c r="E16" s="4">
        <v>1</v>
      </c>
      <c r="F16" s="4">
        <v>0</v>
      </c>
      <c r="G16" s="4">
        <v>0</v>
      </c>
      <c r="H16" s="4">
        <v>2</v>
      </c>
      <c r="I16" s="4">
        <v>10</v>
      </c>
      <c r="J16" s="4">
        <v>0</v>
      </c>
      <c r="K16" s="4">
        <v>3</v>
      </c>
      <c r="L16" s="63">
        <v>5</v>
      </c>
      <c r="M16" s="4">
        <v>12</v>
      </c>
    </row>
    <row r="17" spans="1:13" ht="14.5">
      <c r="A17" s="1">
        <v>9</v>
      </c>
      <c r="B17" s="2" t="s">
        <v>75</v>
      </c>
      <c r="C17" s="2">
        <v>19</v>
      </c>
      <c r="D17" s="2">
        <v>3</v>
      </c>
      <c r="E17" s="2">
        <v>1</v>
      </c>
      <c r="F17" s="2">
        <v>0</v>
      </c>
      <c r="G17" s="2">
        <v>0</v>
      </c>
      <c r="H17" s="2">
        <v>5</v>
      </c>
      <c r="I17" s="2">
        <v>7</v>
      </c>
      <c r="J17" s="2">
        <v>1</v>
      </c>
      <c r="K17" s="2">
        <v>4</v>
      </c>
      <c r="L17" s="64">
        <v>0</v>
      </c>
      <c r="M17" s="2">
        <v>6</v>
      </c>
    </row>
    <row r="18" spans="1:13" ht="14.5">
      <c r="A18" s="3">
        <v>10</v>
      </c>
      <c r="B18" s="4" t="s">
        <v>76</v>
      </c>
      <c r="C18" s="4">
        <v>116</v>
      </c>
      <c r="D18" s="4">
        <v>14</v>
      </c>
      <c r="E18" s="4">
        <v>9</v>
      </c>
      <c r="F18" s="4">
        <v>3</v>
      </c>
      <c r="G18" s="4">
        <v>0</v>
      </c>
      <c r="H18" s="4">
        <v>4</v>
      </c>
      <c r="I18" s="4">
        <v>38</v>
      </c>
      <c r="J18" s="4">
        <v>1</v>
      </c>
      <c r="K18" s="4">
        <v>13</v>
      </c>
      <c r="L18" s="63">
        <v>16</v>
      </c>
      <c r="M18" s="4">
        <v>38</v>
      </c>
    </row>
    <row r="19" spans="1:13" ht="14.5">
      <c r="A19" s="1">
        <v>11</v>
      </c>
      <c r="B19" s="2" t="s">
        <v>77</v>
      </c>
      <c r="C19" s="2">
        <v>229</v>
      </c>
      <c r="D19" s="2">
        <v>42</v>
      </c>
      <c r="E19" s="2">
        <v>4</v>
      </c>
      <c r="F19" s="2">
        <v>1</v>
      </c>
      <c r="G19" s="2">
        <v>0</v>
      </c>
      <c r="H19" s="2">
        <v>16</v>
      </c>
      <c r="I19" s="2">
        <v>73</v>
      </c>
      <c r="J19" s="2">
        <v>1</v>
      </c>
      <c r="K19" s="2">
        <v>96</v>
      </c>
      <c r="L19" s="64">
        <v>41</v>
      </c>
      <c r="M19" s="2">
        <v>130</v>
      </c>
    </row>
    <row r="20" spans="1:13" ht="14.5">
      <c r="A20" s="3">
        <v>12</v>
      </c>
      <c r="B20" s="4" t="s">
        <v>78</v>
      </c>
      <c r="C20" s="4">
        <v>612</v>
      </c>
      <c r="D20" s="4">
        <v>131</v>
      </c>
      <c r="E20" s="4">
        <v>21</v>
      </c>
      <c r="F20" s="4">
        <v>7</v>
      </c>
      <c r="G20" s="4">
        <v>0</v>
      </c>
      <c r="H20" s="4">
        <v>40</v>
      </c>
      <c r="I20" s="4">
        <v>295</v>
      </c>
      <c r="J20" s="4">
        <v>6</v>
      </c>
      <c r="K20" s="4">
        <v>227</v>
      </c>
      <c r="L20" s="63">
        <v>97</v>
      </c>
      <c r="M20" s="4">
        <v>372</v>
      </c>
    </row>
    <row r="21" spans="1:13" ht="14.5">
      <c r="A21" s="1">
        <v>13</v>
      </c>
      <c r="B21" s="2" t="s">
        <v>149</v>
      </c>
      <c r="C21" s="2">
        <v>502</v>
      </c>
      <c r="D21" s="2">
        <v>139</v>
      </c>
      <c r="E21" s="2">
        <v>11</v>
      </c>
      <c r="F21" s="2">
        <v>6</v>
      </c>
      <c r="G21" s="2">
        <v>1</v>
      </c>
      <c r="H21" s="2">
        <v>59</v>
      </c>
      <c r="I21" s="2">
        <v>222</v>
      </c>
      <c r="J21" s="2">
        <v>0</v>
      </c>
      <c r="K21" s="2">
        <v>98</v>
      </c>
      <c r="L21" s="64">
        <v>84</v>
      </c>
      <c r="M21" s="2">
        <v>329</v>
      </c>
    </row>
    <row r="22" spans="1:13" ht="14.5">
      <c r="A22" s="3">
        <v>14</v>
      </c>
      <c r="B22" s="4" t="s">
        <v>80</v>
      </c>
      <c r="C22" s="4">
        <v>470</v>
      </c>
      <c r="D22" s="4">
        <v>119</v>
      </c>
      <c r="E22" s="4">
        <v>49</v>
      </c>
      <c r="F22" s="4">
        <v>1</v>
      </c>
      <c r="G22" s="4">
        <v>0</v>
      </c>
      <c r="H22" s="4">
        <v>43</v>
      </c>
      <c r="I22" s="4">
        <v>224</v>
      </c>
      <c r="J22" s="4">
        <v>9</v>
      </c>
      <c r="K22" s="4">
        <v>122</v>
      </c>
      <c r="L22" s="63">
        <v>75</v>
      </c>
      <c r="M22" s="4">
        <v>425</v>
      </c>
    </row>
    <row r="23" spans="1:13" ht="14.5">
      <c r="A23" s="1">
        <v>15</v>
      </c>
      <c r="B23" s="2" t="s">
        <v>81</v>
      </c>
      <c r="C23" s="2">
        <v>1179</v>
      </c>
      <c r="D23" s="2">
        <v>257</v>
      </c>
      <c r="E23" s="2">
        <v>25</v>
      </c>
      <c r="F23" s="2">
        <v>9</v>
      </c>
      <c r="G23" s="2">
        <v>4</v>
      </c>
      <c r="H23" s="2">
        <v>119</v>
      </c>
      <c r="I23" s="2">
        <v>495</v>
      </c>
      <c r="J23" s="2">
        <v>28</v>
      </c>
      <c r="K23" s="2">
        <v>591</v>
      </c>
      <c r="L23" s="64">
        <v>144</v>
      </c>
      <c r="M23" s="2">
        <v>1009</v>
      </c>
    </row>
    <row r="24" spans="1:13" ht="14.5">
      <c r="A24" s="3">
        <v>16</v>
      </c>
      <c r="B24" s="4" t="s">
        <v>82</v>
      </c>
      <c r="C24" s="4">
        <v>181</v>
      </c>
      <c r="D24" s="4">
        <v>39</v>
      </c>
      <c r="E24" s="4">
        <v>8</v>
      </c>
      <c r="F24" s="4">
        <v>0</v>
      </c>
      <c r="G24" s="4">
        <v>1</v>
      </c>
      <c r="H24" s="4">
        <v>21</v>
      </c>
      <c r="I24" s="4">
        <v>93</v>
      </c>
      <c r="J24" s="4">
        <v>4</v>
      </c>
      <c r="K24" s="4">
        <v>64</v>
      </c>
      <c r="L24" s="63">
        <v>27</v>
      </c>
      <c r="M24" s="4">
        <v>119</v>
      </c>
    </row>
    <row r="25" spans="1:13" ht="14.5">
      <c r="A25" s="1">
        <v>17</v>
      </c>
      <c r="B25" s="2" t="s">
        <v>83</v>
      </c>
      <c r="C25" s="2">
        <v>519</v>
      </c>
      <c r="D25" s="2">
        <v>44</v>
      </c>
      <c r="E25" s="2">
        <v>16</v>
      </c>
      <c r="F25" s="2">
        <v>16</v>
      </c>
      <c r="G25" s="2">
        <v>0</v>
      </c>
      <c r="H25" s="2">
        <v>36</v>
      </c>
      <c r="I25" s="2">
        <v>96</v>
      </c>
      <c r="J25" s="2">
        <v>14</v>
      </c>
      <c r="K25" s="2">
        <v>88</v>
      </c>
      <c r="L25" s="64">
        <v>43</v>
      </c>
      <c r="M25" s="2">
        <v>105</v>
      </c>
    </row>
    <row r="26" spans="1:13" ht="14.5">
      <c r="A26" s="3">
        <v>18</v>
      </c>
      <c r="B26" s="4" t="s">
        <v>84</v>
      </c>
      <c r="C26" s="4">
        <v>57</v>
      </c>
      <c r="D26" s="4">
        <v>47</v>
      </c>
      <c r="E26" s="4">
        <v>3</v>
      </c>
      <c r="F26" s="4">
        <v>0</v>
      </c>
      <c r="G26" s="4">
        <v>3</v>
      </c>
      <c r="H26" s="4">
        <v>8</v>
      </c>
      <c r="I26" s="4">
        <v>47</v>
      </c>
      <c r="J26" s="4">
        <v>5</v>
      </c>
      <c r="K26" s="4">
        <v>18</v>
      </c>
      <c r="L26" s="63">
        <v>7</v>
      </c>
      <c r="M26" s="4">
        <v>56</v>
      </c>
    </row>
    <row r="27" spans="1:13" ht="14.5">
      <c r="A27" s="1">
        <v>19</v>
      </c>
      <c r="B27" s="2" t="s">
        <v>85</v>
      </c>
      <c r="C27" s="2">
        <v>32</v>
      </c>
      <c r="D27" s="2">
        <v>16</v>
      </c>
      <c r="E27" s="2">
        <v>9</v>
      </c>
      <c r="F27" s="2">
        <v>0</v>
      </c>
      <c r="G27" s="2">
        <v>3</v>
      </c>
      <c r="H27" s="2">
        <v>3</v>
      </c>
      <c r="I27" s="2">
        <v>15</v>
      </c>
      <c r="J27" s="2">
        <v>0</v>
      </c>
      <c r="K27" s="2">
        <v>18</v>
      </c>
      <c r="L27" s="64">
        <v>4</v>
      </c>
      <c r="M27" s="2">
        <v>15</v>
      </c>
    </row>
    <row r="28" spans="1:13" ht="14.5">
      <c r="A28" s="3">
        <v>20</v>
      </c>
      <c r="B28" s="4" t="s">
        <v>86</v>
      </c>
      <c r="C28" s="4">
        <v>49</v>
      </c>
      <c r="D28" s="4">
        <v>9</v>
      </c>
      <c r="E28" s="4">
        <v>2</v>
      </c>
      <c r="F28" s="4">
        <v>0</v>
      </c>
      <c r="G28" s="4">
        <v>0</v>
      </c>
      <c r="H28" s="4">
        <v>0</v>
      </c>
      <c r="I28" s="4">
        <v>9</v>
      </c>
      <c r="J28" s="4">
        <v>1</v>
      </c>
      <c r="K28" s="4">
        <v>3</v>
      </c>
      <c r="L28" s="63">
        <v>5</v>
      </c>
      <c r="M28" s="4">
        <v>32</v>
      </c>
    </row>
    <row r="29" spans="1:13" ht="14.5">
      <c r="A29" s="1">
        <v>21</v>
      </c>
      <c r="B29" s="2" t="s">
        <v>87</v>
      </c>
      <c r="C29" s="2">
        <v>72</v>
      </c>
      <c r="D29" s="2">
        <v>12</v>
      </c>
      <c r="E29" s="2">
        <v>4</v>
      </c>
      <c r="F29" s="2">
        <v>0</v>
      </c>
      <c r="G29" s="2">
        <v>0</v>
      </c>
      <c r="H29" s="2">
        <v>4</v>
      </c>
      <c r="I29" s="2">
        <v>25</v>
      </c>
      <c r="J29" s="2">
        <v>2</v>
      </c>
      <c r="K29" s="2">
        <v>18</v>
      </c>
      <c r="L29" s="64">
        <v>4</v>
      </c>
      <c r="M29" s="2">
        <v>48</v>
      </c>
    </row>
    <row r="30" spans="1:13" ht="14.5">
      <c r="A30" s="3">
        <v>22</v>
      </c>
      <c r="B30" s="4" t="s">
        <v>88</v>
      </c>
      <c r="C30" s="4">
        <v>36</v>
      </c>
      <c r="D30" s="4">
        <v>2</v>
      </c>
      <c r="E30" s="4">
        <v>1</v>
      </c>
      <c r="F30" s="4">
        <v>0</v>
      </c>
      <c r="G30" s="4">
        <v>0</v>
      </c>
      <c r="H30" s="4">
        <v>2</v>
      </c>
      <c r="I30" s="4">
        <v>6</v>
      </c>
      <c r="J30" s="4">
        <v>1</v>
      </c>
      <c r="K30" s="4">
        <v>11</v>
      </c>
      <c r="L30" s="63">
        <v>2</v>
      </c>
      <c r="M30" s="4">
        <v>16</v>
      </c>
    </row>
    <row r="31" spans="1:13" ht="14.5">
      <c r="A31" s="1">
        <v>23</v>
      </c>
      <c r="B31" s="2" t="s">
        <v>89</v>
      </c>
      <c r="C31" s="2">
        <v>67</v>
      </c>
      <c r="D31" s="2">
        <v>14</v>
      </c>
      <c r="E31" s="2">
        <v>8</v>
      </c>
      <c r="F31" s="2">
        <v>0</v>
      </c>
      <c r="G31" s="2">
        <v>1</v>
      </c>
      <c r="H31" s="2">
        <v>3</v>
      </c>
      <c r="I31" s="2">
        <v>44</v>
      </c>
      <c r="J31" s="2">
        <v>1</v>
      </c>
      <c r="K31" s="2">
        <v>26</v>
      </c>
      <c r="L31" s="64">
        <v>13</v>
      </c>
      <c r="M31" s="2">
        <v>158</v>
      </c>
    </row>
    <row r="32" spans="1:13" ht="14.5">
      <c r="A32" s="3">
        <v>24</v>
      </c>
      <c r="B32" s="4" t="s">
        <v>90</v>
      </c>
      <c r="C32" s="4">
        <v>25</v>
      </c>
      <c r="D32" s="4">
        <v>4</v>
      </c>
      <c r="E32" s="4">
        <v>0</v>
      </c>
      <c r="F32" s="4">
        <v>1</v>
      </c>
      <c r="G32" s="4">
        <v>1</v>
      </c>
      <c r="H32" s="4">
        <v>0</v>
      </c>
      <c r="I32" s="4">
        <v>6</v>
      </c>
      <c r="J32" s="4">
        <v>0</v>
      </c>
      <c r="K32" s="4">
        <v>1</v>
      </c>
      <c r="L32" s="63">
        <v>5</v>
      </c>
      <c r="M32" s="4">
        <v>54</v>
      </c>
    </row>
    <row r="33" spans="1:13" ht="14.5">
      <c r="A33" s="1">
        <v>25</v>
      </c>
      <c r="B33" s="2" t="s">
        <v>91</v>
      </c>
      <c r="C33" s="2">
        <v>10</v>
      </c>
      <c r="D33" s="2">
        <v>1</v>
      </c>
      <c r="E33" s="2">
        <v>0</v>
      </c>
      <c r="F33" s="2">
        <v>0</v>
      </c>
      <c r="G33" s="2">
        <v>0</v>
      </c>
      <c r="H33" s="2">
        <v>2</v>
      </c>
      <c r="I33" s="2">
        <v>9</v>
      </c>
      <c r="J33" s="2">
        <v>0</v>
      </c>
      <c r="K33" s="2">
        <v>3</v>
      </c>
      <c r="L33" s="64">
        <v>0</v>
      </c>
      <c r="M33" s="2">
        <v>1</v>
      </c>
    </row>
    <row r="34" spans="1:13" ht="14.5">
      <c r="A34" s="3">
        <v>26</v>
      </c>
      <c r="B34" s="4" t="s">
        <v>92</v>
      </c>
      <c r="C34" s="4">
        <v>114</v>
      </c>
      <c r="D34" s="4">
        <v>96</v>
      </c>
      <c r="E34" s="4">
        <v>9</v>
      </c>
      <c r="F34" s="4">
        <v>0</v>
      </c>
      <c r="G34" s="4">
        <v>0</v>
      </c>
      <c r="H34" s="4">
        <v>10</v>
      </c>
      <c r="I34" s="4">
        <v>32</v>
      </c>
      <c r="J34" s="4">
        <v>0</v>
      </c>
      <c r="K34" s="4">
        <v>130</v>
      </c>
      <c r="L34" s="63">
        <v>9</v>
      </c>
      <c r="M34" s="4">
        <v>45</v>
      </c>
    </row>
    <row r="35" spans="1:13" ht="14.5">
      <c r="A35" s="1">
        <v>27</v>
      </c>
      <c r="B35" s="2" t="s">
        <v>93</v>
      </c>
      <c r="C35" s="2">
        <v>63</v>
      </c>
      <c r="D35" s="2">
        <v>51</v>
      </c>
      <c r="E35" s="2">
        <v>12</v>
      </c>
      <c r="F35" s="2">
        <v>0</v>
      </c>
      <c r="G35" s="2">
        <v>0</v>
      </c>
      <c r="H35" s="2">
        <v>1</v>
      </c>
      <c r="I35" s="2">
        <v>40</v>
      </c>
      <c r="J35" s="2">
        <v>0</v>
      </c>
      <c r="K35" s="2">
        <v>42</v>
      </c>
      <c r="L35" s="64">
        <v>0</v>
      </c>
      <c r="M35" s="2">
        <v>35</v>
      </c>
    </row>
    <row r="36" spans="1:13" ht="14.5">
      <c r="A36" s="3">
        <v>28</v>
      </c>
      <c r="B36" s="4" t="s">
        <v>94</v>
      </c>
      <c r="C36" s="4">
        <v>17</v>
      </c>
      <c r="D36" s="4">
        <v>6</v>
      </c>
      <c r="E36" s="4">
        <v>3</v>
      </c>
      <c r="F36" s="4">
        <v>0</v>
      </c>
      <c r="G36" s="4">
        <v>1</v>
      </c>
      <c r="H36" s="4">
        <v>0</v>
      </c>
      <c r="I36" s="4">
        <v>6</v>
      </c>
      <c r="J36" s="4">
        <v>0</v>
      </c>
      <c r="K36" s="4">
        <v>5</v>
      </c>
      <c r="L36" s="63">
        <v>1</v>
      </c>
      <c r="M36" s="4">
        <v>10</v>
      </c>
    </row>
    <row r="37" spans="1:13" ht="14.5">
      <c r="A37" s="1">
        <v>29</v>
      </c>
      <c r="B37" s="2" t="s">
        <v>95</v>
      </c>
      <c r="C37" s="2">
        <v>36</v>
      </c>
      <c r="D37" s="2">
        <v>6</v>
      </c>
      <c r="E37" s="2">
        <v>2</v>
      </c>
      <c r="F37" s="2">
        <v>0</v>
      </c>
      <c r="G37" s="2">
        <v>0</v>
      </c>
      <c r="H37" s="2">
        <v>2</v>
      </c>
      <c r="I37" s="2">
        <v>11</v>
      </c>
      <c r="J37" s="2">
        <v>0</v>
      </c>
      <c r="K37" s="2">
        <v>4</v>
      </c>
      <c r="L37" s="64">
        <v>0</v>
      </c>
      <c r="M37" s="2">
        <v>23</v>
      </c>
    </row>
    <row r="38" spans="1:13" ht="14.5">
      <c r="A38" s="3">
        <v>30</v>
      </c>
      <c r="B38" s="4" t="s">
        <v>96</v>
      </c>
      <c r="C38" s="4">
        <v>11</v>
      </c>
      <c r="D38" s="4">
        <v>9</v>
      </c>
      <c r="E38" s="4">
        <v>0</v>
      </c>
      <c r="F38" s="4">
        <v>0</v>
      </c>
      <c r="G38" s="4">
        <v>0</v>
      </c>
      <c r="H38" s="4">
        <v>0</v>
      </c>
      <c r="I38" s="4">
        <v>1</v>
      </c>
      <c r="J38" s="4">
        <v>0</v>
      </c>
      <c r="K38" s="4">
        <v>6</v>
      </c>
      <c r="L38" s="63">
        <v>0</v>
      </c>
      <c r="M38" s="4">
        <v>4</v>
      </c>
    </row>
    <row r="39" spans="1:13" ht="14.5">
      <c r="A39" s="1">
        <v>31</v>
      </c>
      <c r="B39" s="2" t="s">
        <v>97</v>
      </c>
      <c r="C39" s="2">
        <v>18</v>
      </c>
      <c r="D39" s="2">
        <v>6</v>
      </c>
      <c r="E39" s="2">
        <v>1</v>
      </c>
      <c r="F39" s="2">
        <v>0</v>
      </c>
      <c r="G39" s="2">
        <v>0</v>
      </c>
      <c r="H39" s="2">
        <v>0</v>
      </c>
      <c r="I39" s="2">
        <v>5</v>
      </c>
      <c r="J39" s="2">
        <v>0</v>
      </c>
      <c r="K39" s="2">
        <v>3</v>
      </c>
      <c r="L39" s="64">
        <v>0</v>
      </c>
      <c r="M39" s="2">
        <v>10</v>
      </c>
    </row>
    <row r="40" spans="1:13" ht="14.5">
      <c r="A40" s="3">
        <v>32</v>
      </c>
      <c r="B40" s="4" t="s">
        <v>98</v>
      </c>
      <c r="C40" s="4">
        <v>12</v>
      </c>
      <c r="D40" s="4">
        <v>2</v>
      </c>
      <c r="E40" s="4">
        <v>0</v>
      </c>
      <c r="F40" s="4">
        <v>0</v>
      </c>
      <c r="G40" s="4">
        <v>0</v>
      </c>
      <c r="H40" s="4">
        <v>0</v>
      </c>
      <c r="I40" s="4">
        <v>4</v>
      </c>
      <c r="J40" s="4">
        <v>0</v>
      </c>
      <c r="K40" s="4">
        <v>1</v>
      </c>
      <c r="L40" s="63">
        <v>0</v>
      </c>
      <c r="M40" s="4">
        <v>2</v>
      </c>
    </row>
    <row r="41" spans="1:13" ht="14.5">
      <c r="A41" s="1">
        <v>33</v>
      </c>
      <c r="B41" s="2" t="s">
        <v>99</v>
      </c>
      <c r="C41" s="2">
        <v>39</v>
      </c>
      <c r="D41" s="2">
        <v>12</v>
      </c>
      <c r="E41" s="2">
        <v>1</v>
      </c>
      <c r="F41" s="2">
        <v>0</v>
      </c>
      <c r="G41" s="2">
        <v>1</v>
      </c>
      <c r="H41" s="2">
        <v>5</v>
      </c>
      <c r="I41" s="2">
        <v>18</v>
      </c>
      <c r="J41" s="2">
        <v>0</v>
      </c>
      <c r="K41" s="2">
        <v>11</v>
      </c>
      <c r="L41" s="64">
        <v>0</v>
      </c>
      <c r="M41" s="2">
        <v>31</v>
      </c>
    </row>
    <row r="42" spans="1:13" ht="14.5">
      <c r="A42" s="3">
        <v>34</v>
      </c>
      <c r="B42" s="4" t="s">
        <v>100</v>
      </c>
      <c r="C42" s="4">
        <v>9</v>
      </c>
      <c r="D42" s="4">
        <v>3</v>
      </c>
      <c r="E42" s="4">
        <v>0</v>
      </c>
      <c r="F42" s="4">
        <v>0</v>
      </c>
      <c r="G42" s="4">
        <v>0</v>
      </c>
      <c r="H42" s="4">
        <v>0</v>
      </c>
      <c r="I42" s="4">
        <v>5</v>
      </c>
      <c r="J42" s="4">
        <v>0</v>
      </c>
      <c r="K42" s="4">
        <v>2</v>
      </c>
      <c r="L42" s="63">
        <v>0</v>
      </c>
      <c r="M42" s="4">
        <v>7</v>
      </c>
    </row>
    <row r="43" spans="1:13" ht="14.5">
      <c r="A43" s="1">
        <v>35</v>
      </c>
      <c r="B43" s="2" t="s">
        <v>101</v>
      </c>
      <c r="C43" s="2">
        <v>4</v>
      </c>
      <c r="D43" s="2">
        <v>1</v>
      </c>
      <c r="E43" s="2">
        <v>0</v>
      </c>
      <c r="F43" s="2">
        <v>0</v>
      </c>
      <c r="G43" s="2">
        <v>0</v>
      </c>
      <c r="H43" s="2">
        <v>0</v>
      </c>
      <c r="I43" s="2">
        <v>0</v>
      </c>
      <c r="J43" s="2">
        <v>0</v>
      </c>
      <c r="K43" s="2">
        <v>0</v>
      </c>
      <c r="L43" s="64">
        <v>0</v>
      </c>
      <c r="M43" s="2">
        <v>2</v>
      </c>
    </row>
    <row r="44" spans="1:13" ht="14.5">
      <c r="A44" s="3">
        <v>36</v>
      </c>
      <c r="B44" s="4" t="s">
        <v>102</v>
      </c>
      <c r="C44" s="4">
        <v>2</v>
      </c>
      <c r="D44" s="4">
        <v>0</v>
      </c>
      <c r="E44" s="4">
        <v>0</v>
      </c>
      <c r="F44" s="4">
        <v>0</v>
      </c>
      <c r="G44" s="4">
        <v>0</v>
      </c>
      <c r="H44" s="4">
        <v>1</v>
      </c>
      <c r="I44" s="4">
        <v>3</v>
      </c>
      <c r="J44" s="4">
        <v>0</v>
      </c>
      <c r="K44" s="4">
        <v>2</v>
      </c>
      <c r="L44" s="63">
        <v>0</v>
      </c>
      <c r="M44" s="4">
        <v>1</v>
      </c>
    </row>
    <row r="45" spans="1:13" ht="14.5">
      <c r="A45" s="1">
        <v>37</v>
      </c>
      <c r="B45" s="2" t="s">
        <v>103</v>
      </c>
      <c r="C45" s="2">
        <v>2</v>
      </c>
      <c r="D45" s="2">
        <v>0</v>
      </c>
      <c r="E45" s="2">
        <v>0</v>
      </c>
      <c r="F45" s="2">
        <v>0</v>
      </c>
      <c r="G45" s="2">
        <v>0</v>
      </c>
      <c r="H45" s="2">
        <v>0</v>
      </c>
      <c r="I45" s="2">
        <v>0</v>
      </c>
      <c r="J45" s="2">
        <v>0</v>
      </c>
      <c r="K45" s="2">
        <v>0</v>
      </c>
      <c r="L45" s="64">
        <v>0</v>
      </c>
      <c r="M45" s="2">
        <v>0</v>
      </c>
    </row>
    <row r="46" spans="1:13" ht="14.5">
      <c r="A46" s="3">
        <v>38</v>
      </c>
      <c r="B46" s="4" t="s">
        <v>104</v>
      </c>
      <c r="C46" s="4">
        <v>7</v>
      </c>
      <c r="D46" s="4">
        <v>3</v>
      </c>
      <c r="E46" s="4">
        <v>0</v>
      </c>
      <c r="F46" s="4">
        <v>0</v>
      </c>
      <c r="G46" s="4">
        <v>0</v>
      </c>
      <c r="H46" s="4">
        <v>0</v>
      </c>
      <c r="I46" s="4">
        <v>5</v>
      </c>
      <c r="J46" s="4">
        <v>0</v>
      </c>
      <c r="K46" s="4">
        <v>2</v>
      </c>
      <c r="L46" s="63">
        <v>0</v>
      </c>
      <c r="M46" s="4">
        <v>5</v>
      </c>
    </row>
    <row r="47" spans="1:13" ht="14.5">
      <c r="A47" s="1">
        <v>39</v>
      </c>
      <c r="B47" s="2" t="s">
        <v>105</v>
      </c>
      <c r="C47" s="2">
        <v>250</v>
      </c>
      <c r="D47" s="2">
        <v>87</v>
      </c>
      <c r="E47" s="2">
        <v>21</v>
      </c>
      <c r="F47" s="2">
        <v>3</v>
      </c>
      <c r="G47" s="2">
        <v>8</v>
      </c>
      <c r="H47" s="2">
        <v>60</v>
      </c>
      <c r="I47" s="2">
        <v>150</v>
      </c>
      <c r="J47" s="2">
        <v>8</v>
      </c>
      <c r="K47" s="2">
        <v>223</v>
      </c>
      <c r="L47" s="64">
        <v>44</v>
      </c>
      <c r="M47" s="2">
        <v>1225</v>
      </c>
    </row>
    <row r="48" spans="1:13" ht="14.5">
      <c r="A48" s="3">
        <v>40</v>
      </c>
      <c r="B48" s="4" t="s">
        <v>106</v>
      </c>
      <c r="C48" s="4">
        <v>0</v>
      </c>
      <c r="D48" s="4">
        <v>0</v>
      </c>
      <c r="E48" s="4">
        <v>0</v>
      </c>
      <c r="F48" s="4">
        <v>1</v>
      </c>
      <c r="G48" s="4">
        <v>0</v>
      </c>
      <c r="H48" s="4">
        <v>0</v>
      </c>
      <c r="I48" s="4">
        <v>2</v>
      </c>
      <c r="J48" s="4">
        <v>0</v>
      </c>
      <c r="K48" s="4">
        <v>1</v>
      </c>
      <c r="L48" s="63">
        <v>0</v>
      </c>
      <c r="M48" s="4">
        <v>5</v>
      </c>
    </row>
    <row r="49" spans="1:13" ht="14.5">
      <c r="A49" s="245" t="s">
        <v>107</v>
      </c>
      <c r="B49" s="246"/>
      <c r="C49" s="5">
        <f>SUM(C9:C48)</f>
        <v>5453</v>
      </c>
      <c r="D49" s="5">
        <f t="shared" ref="D49:M49" si="0">SUM(D9:D48)</f>
        <v>1259</v>
      </c>
      <c r="E49" s="5">
        <f t="shared" si="0"/>
        <v>259</v>
      </c>
      <c r="F49" s="5">
        <f t="shared" si="0"/>
        <v>50</v>
      </c>
      <c r="G49" s="5">
        <f t="shared" si="0"/>
        <v>27</v>
      </c>
      <c r="H49" s="5">
        <f t="shared" si="0"/>
        <v>486</v>
      </c>
      <c r="I49" s="5">
        <f t="shared" si="0"/>
        <v>2169</v>
      </c>
      <c r="J49" s="5">
        <f t="shared" si="0"/>
        <v>89</v>
      </c>
      <c r="K49" s="5">
        <f t="shared" si="0"/>
        <v>1996</v>
      </c>
      <c r="L49" s="5">
        <f t="shared" si="0"/>
        <v>692</v>
      </c>
      <c r="M49" s="5">
        <f t="shared" si="0"/>
        <v>4717</v>
      </c>
    </row>
    <row r="50" spans="1:13">
      <c r="A50" s="211" t="s">
        <v>144</v>
      </c>
    </row>
    <row r="51" spans="1:13">
      <c r="A51" s="211" t="s">
        <v>150</v>
      </c>
    </row>
    <row r="52" spans="1:13">
      <c r="A52" s="211" t="s">
        <v>151</v>
      </c>
    </row>
    <row r="53" spans="1:13">
      <c r="A53" s="211"/>
    </row>
  </sheetData>
  <mergeCells count="4">
    <mergeCell ref="A7:A8"/>
    <mergeCell ref="B7:B8"/>
    <mergeCell ref="C7:M7"/>
    <mergeCell ref="A49:B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6C58A9ADD764198E32F7C0CC83883" ma:contentTypeVersion="1" ma:contentTypeDescription="Create a new document." ma:contentTypeScope="" ma:versionID="829a2e6321a33c5e7387cb119b34ea97">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B5E72C7-024F-4909-955C-EEEB72A0CAC2}"/>
</file>

<file path=customXml/itemProps2.xml><?xml version="1.0" encoding="utf-8"?>
<ds:datastoreItem xmlns:ds="http://schemas.openxmlformats.org/officeDocument/2006/customXml" ds:itemID="{0464602F-F7B5-4FB4-9456-91C7D54A9582}"/>
</file>

<file path=customXml/itemProps3.xml><?xml version="1.0" encoding="utf-8"?>
<ds:datastoreItem xmlns:ds="http://schemas.openxmlformats.org/officeDocument/2006/customXml" ds:itemID="{6FED995C-3972-47C5-A4B9-9411E9F681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Halaman Judul</vt:lpstr>
      <vt:lpstr>Penafian</vt:lpstr>
      <vt:lpstr>Daftar Isi</vt:lpstr>
      <vt:lpstr>Ia.Edu OJK Segmen</vt:lpstr>
      <vt:lpstr>Ib.Edu OJK Bentuk</vt:lpstr>
      <vt:lpstr>Ic.Edu OJK KonvenSyariah</vt:lpstr>
      <vt:lpstr>Id.Edu OJK Platform Digital</vt:lpstr>
      <vt:lpstr>Ie.Edu PUJK KonvenSyariah</vt:lpstr>
      <vt:lpstr>If.Edu PUJK Segmen</vt:lpstr>
      <vt:lpstr>Ig.Edu PUJK Bentuk</vt:lpstr>
      <vt:lpstr>Ih.Edu PUJK Topik</vt:lpstr>
      <vt:lpstr>Ii.Edu PUJK Sektor</vt:lpstr>
      <vt:lpstr>Ij. Data KEJAR&amp;SIMUDA</vt:lpstr>
      <vt:lpstr>IIa. Jumlah Layanan Domisili</vt:lpstr>
      <vt:lpstr>IIb. Jumlah Layanan Sub Sektor</vt:lpstr>
      <vt:lpstr>IIc. Pengaduan Sub Sektor Prov.</vt:lpstr>
      <vt:lpstr>IId. Pengaduan Keuangan Ilegal</vt:lpstr>
      <vt:lpstr>IIe. Aktivitas Keuangan Ilegal</vt:lpstr>
      <vt:lpstr>IIf. Anti Scam Centre</vt:lpstr>
      <vt:lpstr>IIg. Penyelesaian Sengketa LAPS</vt:lpstr>
      <vt:lpstr>IIIa. Penilaian Sendiri</vt:lpstr>
      <vt:lpstr>IIIb. Pengenaan Sanksi</vt:lpstr>
      <vt:lpstr>IIIc. Pemantauan Iklan</vt:lpstr>
      <vt:lpstr>IV. Glossary</vt:lpstr>
      <vt:lpstr>'Halaman Judul'!Print_Area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Athaya Islami T</dc:creator>
  <cp:keywords/>
  <dc:description/>
  <cp:lastModifiedBy>Athaya Islami T</cp:lastModifiedBy>
  <cp:revision/>
  <dcterms:created xsi:type="dcterms:W3CDTF">2024-04-22T04:39:59Z</dcterms:created>
  <dcterms:modified xsi:type="dcterms:W3CDTF">2026-04-17T08:01:47Z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0x0101006486C58A9ADD764198E32F7C0CC83883</vt:lpwstr>
  </property>
</Properties>
</file>