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oneojk-my.sharepoint.com/personal/achmad_abdulah_ojk_go_id/Documents/DPDS/2024/Pialang Asuransi/Statistik/"/>
    </mc:Choice>
  </mc:AlternateContent>
  <xr:revisionPtr revIDLastSave="164" documentId="8_{29BF03D8-B8DC-486B-9B89-69AC91BCF5B5}" xr6:coauthVersionLast="47" xr6:coauthVersionMax="47" xr10:uidLastSave="{F184699A-5427-44B2-9FDB-3D5B16E5DB5F}"/>
  <bookViews>
    <workbookView xWindow="-108" yWindow="-108" windowWidth="23256" windowHeight="12456" tabRatio="815" firstSheet="2" activeTab="6" xr2:uid="{00000000-000D-0000-FFFF-FFFF00000000}"/>
  </bookViews>
  <sheets>
    <sheet name="Cover" sheetId="1" r:id="rId1"/>
    <sheet name="Disclaimer" sheetId="10" r:id="rId2"/>
    <sheet name="Foreword" sheetId="11" r:id="rId3"/>
    <sheet name="Table of Contents" sheetId="3" r:id="rId4"/>
    <sheet name="Key Stats" sheetId="5" r:id="rId5"/>
    <sheet name="Ratios" sheetId="4" r:id="rId6"/>
    <sheet name="Financial Position" sheetId="6" r:id="rId7"/>
    <sheet name="Income Statement" sheetId="7" r:id="rId8"/>
    <sheet name="Premiums &amp; Commissions" sheetId="8" r:id="rId9"/>
  </sheets>
  <definedNames>
    <definedName name="premi_okto14" localSheetId="2">#REF!</definedName>
    <definedName name="premi_okto14" localSheetId="7">#REF!</definedName>
    <definedName name="premi_okto14" localSheetId="5">#REF!</definedName>
    <definedName name="premi_okto14" localSheetId="3">#REF!</definedName>
    <definedName name="premi_okto14">#REF!</definedName>
    <definedName name="_xlnm.Print_Area" localSheetId="0">Cover!$A$1:$L$44</definedName>
    <definedName name="_xlnm.Print_Area" localSheetId="1">Disclaimer!$A$1:$E$31</definedName>
    <definedName name="_xlnm.Print_Area" localSheetId="6">'Financial Position'!$A$1:$V$74</definedName>
    <definedName name="_xlnm.Print_Area" localSheetId="2">Foreword!$A$1:$E$36</definedName>
    <definedName name="_xlnm.Print_Area" localSheetId="4">'Key Stats'!$A$1:$H$24</definedName>
    <definedName name="_xlnm.Print_Area" localSheetId="5">Ratios!$A$1:$V$18</definedName>
    <definedName name="_xlnm.Print_Area" localSheetId="3">'Table of Contents'!$A$1:$L$44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5" l="1"/>
  <c r="F23" i="5"/>
  <c r="E23" i="5"/>
  <c r="D23" i="5"/>
  <c r="G22" i="5"/>
  <c r="F22" i="5"/>
  <c r="E22" i="5"/>
  <c r="D22" i="5"/>
  <c r="D11" i="5" l="1"/>
  <c r="E11" i="5"/>
  <c r="F11" i="5"/>
  <c r="D10" i="5"/>
  <c r="E10" i="5"/>
  <c r="F10" i="5"/>
  <c r="G11" i="5"/>
  <c r="G10" i="5"/>
  <c r="Q13" i="4" l="1"/>
  <c r="R13" i="4"/>
  <c r="S13" i="4"/>
  <c r="T13" i="4"/>
  <c r="U13" i="4"/>
  <c r="Q14" i="4"/>
  <c r="R14" i="4"/>
  <c r="S14" i="4"/>
  <c r="T14" i="4"/>
  <c r="U14" i="4"/>
  <c r="Q15" i="4"/>
  <c r="R15" i="4"/>
  <c r="S15" i="4"/>
  <c r="T15" i="4"/>
  <c r="U15" i="4"/>
  <c r="Q16" i="4"/>
  <c r="R16" i="4"/>
  <c r="S16" i="4"/>
  <c r="T16" i="4"/>
  <c r="U16" i="4"/>
  <c r="Q17" i="4"/>
  <c r="R17" i="4"/>
  <c r="S17" i="4"/>
  <c r="T17" i="4"/>
  <c r="U17" i="4"/>
  <c r="P17" i="4"/>
  <c r="P16" i="4"/>
  <c r="P15" i="4"/>
  <c r="P14" i="4"/>
  <c r="P13" i="4"/>
  <c r="D16" i="5"/>
  <c r="E16" i="5"/>
  <c r="F16" i="5"/>
  <c r="G16" i="5"/>
  <c r="D17" i="5"/>
  <c r="E17" i="5"/>
  <c r="F17" i="5"/>
  <c r="G17" i="5"/>
  <c r="D18" i="5"/>
  <c r="E18" i="5"/>
  <c r="F18" i="5"/>
  <c r="G18" i="5"/>
  <c r="D19" i="5"/>
  <c r="E19" i="5"/>
  <c r="F19" i="5"/>
  <c r="G19" i="5"/>
  <c r="D20" i="5"/>
  <c r="E20" i="5"/>
  <c r="F20" i="5"/>
  <c r="G20" i="5"/>
  <c r="D21" i="5"/>
  <c r="E21" i="5"/>
  <c r="F21" i="5"/>
  <c r="G21" i="5"/>
  <c r="Q3" i="4"/>
  <c r="R3" i="4"/>
  <c r="S3" i="4"/>
  <c r="T3" i="4"/>
  <c r="U3" i="4"/>
  <c r="Q4" i="4"/>
  <c r="R4" i="4"/>
  <c r="S4" i="4"/>
  <c r="T4" i="4"/>
  <c r="U4" i="4"/>
  <c r="Q5" i="4"/>
  <c r="R5" i="4"/>
  <c r="S5" i="4"/>
  <c r="T5" i="4"/>
  <c r="U5" i="4"/>
  <c r="Q6" i="4"/>
  <c r="R6" i="4"/>
  <c r="S6" i="4"/>
  <c r="T6" i="4"/>
  <c r="U6" i="4"/>
  <c r="Q7" i="4"/>
  <c r="R7" i="4"/>
  <c r="S7" i="4"/>
  <c r="T7" i="4"/>
  <c r="U7" i="4"/>
  <c r="Q8" i="4"/>
  <c r="R8" i="4"/>
  <c r="S8" i="4"/>
  <c r="T8" i="4"/>
  <c r="U8" i="4"/>
  <c r="P8" i="4"/>
  <c r="P7" i="4"/>
  <c r="P6" i="4"/>
  <c r="P5" i="4"/>
  <c r="P4" i="4"/>
  <c r="P3" i="4"/>
  <c r="D4" i="5"/>
  <c r="E4" i="5"/>
  <c r="F4" i="5"/>
  <c r="G4" i="5"/>
  <c r="D5" i="5"/>
  <c r="E5" i="5"/>
  <c r="F5" i="5"/>
  <c r="G5" i="5"/>
  <c r="D6" i="5"/>
  <c r="E6" i="5"/>
  <c r="F6" i="5"/>
  <c r="G6" i="5"/>
  <c r="D7" i="5"/>
  <c r="E7" i="5"/>
  <c r="F7" i="5"/>
  <c r="G7" i="5"/>
  <c r="D8" i="5"/>
  <c r="E8" i="5"/>
  <c r="F8" i="5"/>
  <c r="G8" i="5"/>
  <c r="D9" i="5"/>
  <c r="E9" i="5"/>
  <c r="F9" i="5"/>
  <c r="G9" i="5"/>
</calcChain>
</file>

<file path=xl/sharedStrings.xml><?xml version="1.0" encoding="utf-8"?>
<sst xmlns="http://schemas.openxmlformats.org/spreadsheetml/2006/main" count="669" uniqueCount="258">
  <si>
    <t>Statistik</t>
  </si>
  <si>
    <t>Perusahaan Pialang Asuransi  &amp;</t>
  </si>
  <si>
    <t>Perusahaan  Pialang Reasuransi</t>
  </si>
  <si>
    <t xml:space="preserve">   Statistics of Insurance Brokers &amp; Reinsurance Brokers</t>
  </si>
  <si>
    <t>Pertanyaan :</t>
  </si>
  <si>
    <t>Untuk informasi lebih lanjut mengenai statistik dalam publikasi ini :</t>
  </si>
  <si>
    <t>Departemen Pengelolaan Data dan Statistik</t>
  </si>
  <si>
    <t>Jl. MH Thamrin No. 2</t>
  </si>
  <si>
    <t>Jakarta Pusat</t>
  </si>
  <si>
    <t>Email : layanan.data@ojk.go.id</t>
  </si>
  <si>
    <t>Enquiries :</t>
  </si>
  <si>
    <t>For more information about the statistics in this publication:</t>
  </si>
  <si>
    <t>Department of Data Management and Statistics</t>
  </si>
  <si>
    <t>Menara Radius Prawiro, 14th Floor</t>
  </si>
  <si>
    <t>Central Jakarta</t>
  </si>
  <si>
    <t>Daftar Isi / Table of Contents</t>
  </si>
  <si>
    <r>
      <t xml:space="preserve">Perusahaan Pialang Asuransi / </t>
    </r>
    <r>
      <rPr>
        <b/>
        <i/>
        <sz val="16"/>
        <color theme="0"/>
        <rFont val="Calibri"/>
        <family val="2"/>
        <scheme val="minor"/>
      </rPr>
      <t>Insurance Brokers</t>
    </r>
  </si>
  <si>
    <r>
      <t>Semester I  /</t>
    </r>
    <r>
      <rPr>
        <i/>
        <sz val="11"/>
        <color theme="0"/>
        <rFont val="Calibri"/>
        <family val="2"/>
        <scheme val="minor"/>
      </rPr>
      <t xml:space="preserve"> 1st Semester</t>
    </r>
  </si>
  <si>
    <r>
      <t>Semester 2  /</t>
    </r>
    <r>
      <rPr>
        <i/>
        <sz val="11"/>
        <color theme="0"/>
        <rFont val="Calibri"/>
        <family val="2"/>
        <scheme val="minor"/>
      </rPr>
      <t xml:space="preserve"> 2nd Semester</t>
    </r>
  </si>
  <si>
    <r>
      <t>Triwulan I  /</t>
    </r>
    <r>
      <rPr>
        <i/>
        <sz val="11"/>
        <color theme="0"/>
        <rFont val="Calibri"/>
        <family val="2"/>
        <scheme val="minor"/>
      </rPr>
      <t xml:space="preserve"> 1st Quarter</t>
    </r>
  </si>
  <si>
    <r>
      <t>Triwulan II  /</t>
    </r>
    <r>
      <rPr>
        <i/>
        <sz val="11"/>
        <color theme="0"/>
        <rFont val="Calibri"/>
        <family val="2"/>
        <scheme val="minor"/>
      </rPr>
      <t xml:space="preserve"> 2nd Quarter</t>
    </r>
  </si>
  <si>
    <r>
      <t>Triwulan III  /</t>
    </r>
    <r>
      <rPr>
        <i/>
        <sz val="11"/>
        <color theme="0"/>
        <rFont val="Calibri"/>
        <family val="2"/>
        <scheme val="minor"/>
      </rPr>
      <t xml:space="preserve"> 3rd Quarter</t>
    </r>
  </si>
  <si>
    <t>Total Aset</t>
  </si>
  <si>
    <t>Total Asset</t>
  </si>
  <si>
    <t>Premium Account</t>
  </si>
  <si>
    <t>Operating Account</t>
  </si>
  <si>
    <t>Premium Receivable</t>
  </si>
  <si>
    <t>Piutang Jasa Keperantaraan</t>
  </si>
  <si>
    <t>Aset Lain</t>
  </si>
  <si>
    <t>Other Asset</t>
  </si>
  <si>
    <t>Total Liabilitas</t>
  </si>
  <si>
    <t>Total Liability</t>
  </si>
  <si>
    <t>Premium Payable</t>
  </si>
  <si>
    <t>Pendapatan Jasa Keperantaraan Yang Ditangguhkan</t>
  </si>
  <si>
    <t>Claim Payable</t>
  </si>
  <si>
    <t>Total Ekuitas</t>
  </si>
  <si>
    <t>Total Equity</t>
  </si>
  <si>
    <t>Modal Disetor</t>
  </si>
  <si>
    <t>Paid Up Capital</t>
  </si>
  <si>
    <t>Tambahan Modal Disetor</t>
  </si>
  <si>
    <t>Additional Paid up Capital</t>
  </si>
  <si>
    <t>Ekuitas Lainnya</t>
  </si>
  <si>
    <t>Other Equity</t>
  </si>
  <si>
    <t>Total Pendapatan</t>
  </si>
  <si>
    <t>Total Income</t>
  </si>
  <si>
    <t>Pendapatan Jasa Keperantaraan Langsung</t>
  </si>
  <si>
    <t>Direct Commission</t>
  </si>
  <si>
    <t>Bagian Pendapatan Jasa Keperantaaran Perusahaan Lain – Member Cobroking</t>
  </si>
  <si>
    <t>N/A</t>
  </si>
  <si>
    <t>Member Cobroking Commission</t>
  </si>
  <si>
    <t>Pendapatan Jasa Keperantaraan Tidak Langsung</t>
  </si>
  <si>
    <t>Pendapatan Jasa Penanganan Klaim</t>
  </si>
  <si>
    <t>Claim Handling Fee</t>
  </si>
  <si>
    <t>Total Beban</t>
  </si>
  <si>
    <t>Total  Expense</t>
  </si>
  <si>
    <t>Training and Education Expense</t>
  </si>
  <si>
    <t>Beban Pemasaran</t>
  </si>
  <si>
    <t>Marketing Expense</t>
  </si>
  <si>
    <t>Beban Komisi</t>
  </si>
  <si>
    <t>Beban Pajak</t>
  </si>
  <si>
    <t>Tax Expense</t>
  </si>
  <si>
    <t>Laba (Rugi)</t>
  </si>
  <si>
    <t>Net Income</t>
  </si>
  <si>
    <r>
      <t xml:space="preserve">Perusahaan Pialang Reasuransi / </t>
    </r>
    <r>
      <rPr>
        <b/>
        <i/>
        <sz val="16"/>
        <color theme="0"/>
        <rFont val="Calibri"/>
        <family val="2"/>
        <scheme val="minor"/>
      </rPr>
      <t>Reinsurance Brokers</t>
    </r>
  </si>
  <si>
    <r>
      <t xml:space="preserve">Triwulan I  / </t>
    </r>
    <r>
      <rPr>
        <i/>
        <sz val="11"/>
        <color theme="0"/>
        <rFont val="Calibri"/>
        <family val="2"/>
        <scheme val="minor"/>
      </rPr>
      <t>1st Quarter</t>
    </r>
  </si>
  <si>
    <r>
      <t xml:space="preserve">Triwulan II  / </t>
    </r>
    <r>
      <rPr>
        <i/>
        <sz val="11"/>
        <color theme="0"/>
        <rFont val="Calibri"/>
        <family val="2"/>
        <scheme val="minor"/>
      </rPr>
      <t>2nd Quarter</t>
    </r>
  </si>
  <si>
    <r>
      <t xml:space="preserve">Triwulan III  / </t>
    </r>
    <r>
      <rPr>
        <i/>
        <sz val="11"/>
        <color theme="0"/>
        <rFont val="Calibri"/>
        <family val="2"/>
        <scheme val="minor"/>
      </rPr>
      <t>3rd Quarter</t>
    </r>
  </si>
  <si>
    <t xml:space="preserve">Laba (Rugi) </t>
  </si>
  <si>
    <t>Semester I  / 1st Semester</t>
  </si>
  <si>
    <t>Tingkat Pengembalian Aset  (ROA)</t>
  </si>
  <si>
    <t>Return on Asset (ROA)</t>
  </si>
  <si>
    <t>Tingkat Pengembalian Ekuitas  (ROE)</t>
  </si>
  <si>
    <t>Return on Equity (ROE)</t>
  </si>
  <si>
    <t xml:space="preserve"> BOPO (Biaya Operasional Pendapatan Operasional)</t>
  </si>
  <si>
    <t>Operating Expense to Operating Income (BOPO) ratio</t>
  </si>
  <si>
    <t>Premi Ditahan (Rupiah)</t>
  </si>
  <si>
    <t>Retained Premium (Rupiahs)</t>
  </si>
  <si>
    <t xml:space="preserve">Premi Ditahan (%) </t>
  </si>
  <si>
    <t>Retained Premium (%)</t>
  </si>
  <si>
    <t>Rasio Beban Komisi terhadap Pendapatan Jasa Keperantaraan, Pendapatan jasa Komsultasi, dan Pendapatan Jasa Penanganan Klaim</t>
  </si>
  <si>
    <t>Commission Expense to Commissions, Consultation Fee, and Claim Handling Fee Ratio</t>
  </si>
  <si>
    <t>Semester 2  / 2nd Semester</t>
  </si>
  <si>
    <r>
      <t xml:space="preserve">LAPORAN POSISI KEUANGAN / </t>
    </r>
    <r>
      <rPr>
        <i/>
        <sz val="14"/>
        <color theme="0"/>
        <rFont val="Calibri"/>
        <family val="2"/>
        <scheme val="minor"/>
      </rPr>
      <t>STATEMENT OF FINANCIAL POSITION</t>
    </r>
  </si>
  <si>
    <r>
      <t xml:space="preserve">PERUSAHAAN PIALANG ASURANSI / </t>
    </r>
    <r>
      <rPr>
        <i/>
        <sz val="14"/>
        <color theme="0"/>
        <rFont val="Calibri"/>
        <family val="2"/>
        <scheme val="minor"/>
      </rPr>
      <t>INSURANCE BROKERS</t>
    </r>
  </si>
  <si>
    <r>
      <t>dalam Rupiah (</t>
    </r>
    <r>
      <rPr>
        <i/>
        <sz val="10"/>
        <color theme="0"/>
        <rFont val="Calibri"/>
        <family val="2"/>
        <charset val="1"/>
        <scheme val="minor"/>
      </rPr>
      <t>in Rupiahs</t>
    </r>
    <r>
      <rPr>
        <sz val="10"/>
        <color theme="0"/>
        <rFont val="Calibri"/>
        <family val="2"/>
        <charset val="1"/>
        <scheme val="minor"/>
      </rPr>
      <t>)</t>
    </r>
  </si>
  <si>
    <t>Uraian</t>
  </si>
  <si>
    <t>Account</t>
  </si>
  <si>
    <r>
      <t xml:space="preserve">Semester I  / </t>
    </r>
    <r>
      <rPr>
        <i/>
        <sz val="11"/>
        <color theme="1"/>
        <rFont val="Calibri"/>
        <family val="2"/>
        <scheme val="minor"/>
      </rPr>
      <t>1st Semester</t>
    </r>
  </si>
  <si>
    <r>
      <t xml:space="preserve">Semester 2  / </t>
    </r>
    <r>
      <rPr>
        <i/>
        <sz val="11"/>
        <color theme="1"/>
        <rFont val="Calibri"/>
        <family val="2"/>
        <scheme val="minor"/>
      </rPr>
      <t>2nd Semester</t>
    </r>
  </si>
  <si>
    <r>
      <t xml:space="preserve">Triwulan I  / </t>
    </r>
    <r>
      <rPr>
        <i/>
        <sz val="11"/>
        <color theme="1"/>
        <rFont val="Calibri"/>
        <family val="2"/>
        <scheme val="minor"/>
      </rPr>
      <t>1st Quarter</t>
    </r>
  </si>
  <si>
    <r>
      <t xml:space="preserve">Triwulan II  / </t>
    </r>
    <r>
      <rPr>
        <i/>
        <sz val="11"/>
        <color theme="1"/>
        <rFont val="Calibri"/>
        <family val="2"/>
        <scheme val="minor"/>
      </rPr>
      <t>2nd Quarter</t>
    </r>
  </si>
  <si>
    <r>
      <t xml:space="preserve">Triwulan III  / </t>
    </r>
    <r>
      <rPr>
        <i/>
        <sz val="11"/>
        <color theme="1"/>
        <rFont val="Calibri"/>
        <family val="2"/>
        <scheme val="minor"/>
      </rPr>
      <t>3rd Quarter</t>
    </r>
  </si>
  <si>
    <t>ASET</t>
  </si>
  <si>
    <t>ASSET</t>
  </si>
  <si>
    <t>Kas dan Setara Kas</t>
  </si>
  <si>
    <t>Cash And Bank</t>
  </si>
  <si>
    <t xml:space="preserve">   - Rekening Operasional</t>
  </si>
  <si>
    <t xml:space="preserve">   - Rekening Premi</t>
  </si>
  <si>
    <t>Investasi</t>
  </si>
  <si>
    <t>Investment</t>
  </si>
  <si>
    <t>Piutang Premi</t>
  </si>
  <si>
    <t>Commission Receivable</t>
  </si>
  <si>
    <t>Piutang Konsultasi</t>
  </si>
  <si>
    <t>Consultation Fee Receivable</t>
  </si>
  <si>
    <t>Piutang Jasa Penangan Klaim</t>
  </si>
  <si>
    <t>Claim Handling Fee Receivable</t>
  </si>
  <si>
    <t>Aset Tetap</t>
  </si>
  <si>
    <t>Fixed Asset</t>
  </si>
  <si>
    <t>Jumlah Aset</t>
  </si>
  <si>
    <t>LIABILITAS &amp; EKUITAS</t>
  </si>
  <si>
    <t>LIABILITY AND EQUITY</t>
  </si>
  <si>
    <t>Liabilitas</t>
  </si>
  <si>
    <t xml:space="preserve">Liability </t>
  </si>
  <si>
    <t>Utang Premi</t>
  </si>
  <si>
    <t xml:space="preserve">Deferred Commissions </t>
  </si>
  <si>
    <t>Utang Klaim</t>
  </si>
  <si>
    <t>Utang Komisi</t>
  </si>
  <si>
    <t>Commission Payable</t>
  </si>
  <si>
    <t>Utang Pajak</t>
  </si>
  <si>
    <t>Tax Payable</t>
  </si>
  <si>
    <t>Utang Lain</t>
  </si>
  <si>
    <t>Other Payable</t>
  </si>
  <si>
    <t>Jumlah Liabilitas</t>
  </si>
  <si>
    <t>Ekuitas</t>
  </si>
  <si>
    <t>Equity</t>
  </si>
  <si>
    <t>Laba Ditahan</t>
  </si>
  <si>
    <t>Retained Earnings</t>
  </si>
  <si>
    <t>Laba Tahun Berjalan</t>
  </si>
  <si>
    <t>Current Period Net Income</t>
  </si>
  <si>
    <t>- Saldo Komponen Ekuitas Lainnya</t>
  </si>
  <si>
    <t>Balance of Other Equity Component</t>
  </si>
  <si>
    <t>- Kenaikan (Kerugian) Komponen Ekuitas Lainnya</t>
  </si>
  <si>
    <t>Increase (Decrease) of Other Equity Components</t>
  </si>
  <si>
    <t>Jumlah Ekuitas</t>
  </si>
  <si>
    <t>Jumlah Liabilitas dan Ekuitas</t>
  </si>
  <si>
    <t>Total Liability and Equity</t>
  </si>
  <si>
    <r>
      <t xml:space="preserve">PERUSAHAAN PIALANG REASURANSI / </t>
    </r>
    <r>
      <rPr>
        <i/>
        <sz val="14"/>
        <color theme="0"/>
        <rFont val="Calibri"/>
        <family val="2"/>
        <scheme val="minor"/>
      </rPr>
      <t>REINSURANCE BROKERS</t>
    </r>
  </si>
  <si>
    <t>dalam Rupiah (in Rupiahs)</t>
  </si>
  <si>
    <r>
      <t xml:space="preserve">LAPORAN LABA RUGI KOMPREHENSIF / </t>
    </r>
    <r>
      <rPr>
        <i/>
        <sz val="14"/>
        <color theme="0"/>
        <rFont val="Calibri"/>
        <family val="2"/>
        <scheme val="minor"/>
      </rPr>
      <t>COMPREHENSIVE INCOME STATEMENT</t>
    </r>
  </si>
  <si>
    <r>
      <t xml:space="preserve">PERUSAHAAN PIALANG ASURANSI /  </t>
    </r>
    <r>
      <rPr>
        <i/>
        <sz val="14"/>
        <color theme="0"/>
        <rFont val="Calibri"/>
        <family val="2"/>
        <scheme val="minor"/>
      </rPr>
      <t>INSURANCE BROKERS</t>
    </r>
  </si>
  <si>
    <r>
      <t xml:space="preserve">Semester 1  / </t>
    </r>
    <r>
      <rPr>
        <i/>
        <sz val="11"/>
        <color theme="1"/>
        <rFont val="Calibri"/>
        <family val="2"/>
        <scheme val="minor"/>
      </rPr>
      <t>1st Semester</t>
    </r>
  </si>
  <si>
    <r>
      <t>Triwulan III  / 3rd</t>
    </r>
    <r>
      <rPr>
        <i/>
        <sz val="11"/>
        <color theme="1"/>
        <rFont val="Calibri"/>
        <family val="2"/>
        <scheme val="minor"/>
      </rPr>
      <t xml:space="preserve"> Quarter</t>
    </r>
  </si>
  <si>
    <t>PENDAPATAN</t>
  </si>
  <si>
    <t>INCOME</t>
  </si>
  <si>
    <t>Pendapatan Jasa Keperantaraan</t>
  </si>
  <si>
    <t>Commission</t>
  </si>
  <si>
    <t>Indirect Commission</t>
  </si>
  <si>
    <t>Pendapatan Jasa Konsultasi</t>
  </si>
  <si>
    <t>Consultation Fee</t>
  </si>
  <si>
    <t>Pendapatan Lainnya</t>
  </si>
  <si>
    <t>Other Income</t>
  </si>
  <si>
    <t>Jumlah Pendapatan</t>
  </si>
  <si>
    <t>BEBAN</t>
  </si>
  <si>
    <t>EXPENSE</t>
  </si>
  <si>
    <t>Beban Operasional</t>
  </si>
  <si>
    <t>Operating Expense</t>
  </si>
  <si>
    <t>Beban Pegawai dan Pengurus</t>
  </si>
  <si>
    <t>Employee and Management Expense</t>
  </si>
  <si>
    <t>Beban Pendidikan dan Latihan</t>
  </si>
  <si>
    <t>Commission Expense</t>
  </si>
  <si>
    <t>Beban Operasional Lain</t>
  </si>
  <si>
    <t>Other Operating Expense</t>
  </si>
  <si>
    <t>Beban Non Operasional</t>
  </si>
  <si>
    <t>Non-Operating Expense</t>
  </si>
  <si>
    <t>Jumlah Beban</t>
  </si>
  <si>
    <t>Total Expense</t>
  </si>
  <si>
    <t>Laba (Rugi) Sebelum Pajak</t>
  </si>
  <si>
    <t>Pofit (Loss) Before Tax</t>
  </si>
  <si>
    <t>Pendapatan (Beban) Komprehensif</t>
  </si>
  <si>
    <t>Comprehensive Income (Expense)</t>
  </si>
  <si>
    <t>Kenaikan (Penurunan) Penilaian Aset Tetap</t>
  </si>
  <si>
    <t>Increase (Decrease) of Fixed Asset Valuation</t>
  </si>
  <si>
    <t>Keuntungan (Kerugian) Mata Uang Asing dan Lainnya</t>
  </si>
  <si>
    <t>Increase (Decrease) of Foregin  Currency Valuation</t>
  </si>
  <si>
    <t>Total Pendapatan (Beban) Komprehensif</t>
  </si>
  <si>
    <t>Total Comprehensive Income (Expense)</t>
  </si>
  <si>
    <t>Laba (Rugi) Komprehensif</t>
  </si>
  <si>
    <t>Comprehensive Income</t>
  </si>
  <si>
    <r>
      <t xml:space="preserve">PERUSAHAAN PIALANG ASURANSI /  </t>
    </r>
    <r>
      <rPr>
        <i/>
        <sz val="14"/>
        <color theme="0"/>
        <rFont val="Calibri"/>
        <family val="2"/>
        <scheme val="minor"/>
      </rPr>
      <t>REINSURANCE BROKERS</t>
    </r>
  </si>
  <si>
    <r>
      <t>dalam Rupiah (</t>
    </r>
    <r>
      <rPr>
        <i/>
        <sz val="11"/>
        <color theme="0"/>
        <rFont val="Calibri"/>
        <family val="2"/>
        <scheme val="minor"/>
      </rPr>
      <t>in Rupiahs</t>
    </r>
    <r>
      <rPr>
        <sz val="11"/>
        <color theme="0"/>
        <rFont val="Calibri"/>
        <family val="2"/>
        <charset val="1"/>
        <scheme val="minor"/>
      </rPr>
      <t>)</t>
    </r>
  </si>
  <si>
    <t>Laba (Rugi) Setelah Pajak</t>
  </si>
  <si>
    <r>
      <t xml:space="preserve">Perusahaan Pialang Asuransi / </t>
    </r>
    <r>
      <rPr>
        <i/>
        <sz val="11"/>
        <color theme="0"/>
        <rFont val="Calibri"/>
        <family val="2"/>
        <scheme val="minor"/>
      </rPr>
      <t>Insurance Brokers</t>
    </r>
  </si>
  <si>
    <r>
      <t>dalam Rupiah (</t>
    </r>
    <r>
      <rPr>
        <i/>
        <sz val="10"/>
        <color theme="0"/>
        <rFont val="Calibri"/>
        <family val="2"/>
        <scheme val="minor"/>
      </rPr>
      <t>in Rupiahs</t>
    </r>
    <r>
      <rPr>
        <sz val="10"/>
        <color theme="0"/>
        <rFont val="Calibri"/>
        <family val="2"/>
        <charset val="1"/>
        <scheme val="minor"/>
      </rPr>
      <t>)</t>
    </r>
  </si>
  <si>
    <t>Premi dan Komisi per Lini Usaha /</t>
  </si>
  <si>
    <t xml:space="preserve">Premiums and Commission by Line of Business </t>
  </si>
  <si>
    <t>Semester 1  / 1st Semester</t>
  </si>
  <si>
    <r>
      <t>Premi/</t>
    </r>
    <r>
      <rPr>
        <i/>
        <sz val="11"/>
        <color theme="1"/>
        <rFont val="Calibri"/>
        <family val="2"/>
        <scheme val="minor"/>
      </rPr>
      <t>Premium</t>
    </r>
  </si>
  <si>
    <r>
      <t>Komisi/</t>
    </r>
    <r>
      <rPr>
        <i/>
        <sz val="11"/>
        <color theme="1"/>
        <rFont val="Calibri"/>
        <family val="2"/>
        <scheme val="minor"/>
      </rPr>
      <t>Commission</t>
    </r>
  </si>
  <si>
    <t>Premi/Premium</t>
  </si>
  <si>
    <t>Komisi/Commission</t>
  </si>
  <si>
    <t>Harta Benda</t>
  </si>
  <si>
    <t>Property</t>
  </si>
  <si>
    <t>Kendaraan Bermotor</t>
  </si>
  <si>
    <t>Motor Vehicle</t>
  </si>
  <si>
    <t>Pengangkutan</t>
  </si>
  <si>
    <t>Cargo</t>
  </si>
  <si>
    <t>Rangka Kapal</t>
  </si>
  <si>
    <t>Marine hull</t>
  </si>
  <si>
    <t>Rangka Pesawat</t>
  </si>
  <si>
    <t>Aviation</t>
  </si>
  <si>
    <t>Satelit</t>
  </si>
  <si>
    <t>Satelite</t>
  </si>
  <si>
    <t>Energi Offshore</t>
  </si>
  <si>
    <t>Energy Offshore</t>
  </si>
  <si>
    <t>Energi Onshore</t>
  </si>
  <si>
    <t>Energy Onshore</t>
  </si>
  <si>
    <t>Rekayasa</t>
  </si>
  <si>
    <t>Engineering</t>
  </si>
  <si>
    <t>Tanggung Gugat</t>
  </si>
  <si>
    <t>Liabiity</t>
  </si>
  <si>
    <t>Kecelakaan Diri dan Kesehatan</t>
  </si>
  <si>
    <t>PA and Health</t>
  </si>
  <si>
    <t>Kredit</t>
  </si>
  <si>
    <t>Credit</t>
  </si>
  <si>
    <t>Suretyship</t>
  </si>
  <si>
    <t>Aneka</t>
  </si>
  <si>
    <t>Other</t>
  </si>
  <si>
    <t>Jiwa</t>
  </si>
  <si>
    <t>Life</t>
  </si>
  <si>
    <t>Total</t>
  </si>
  <si>
    <r>
      <t xml:space="preserve">Perusahaan Pialang Reasuransi / </t>
    </r>
    <r>
      <rPr>
        <i/>
        <sz val="11"/>
        <color theme="0"/>
        <rFont val="Calibri"/>
        <family val="2"/>
        <scheme val="minor"/>
      </rPr>
      <t>Reinsurance Brokers</t>
    </r>
  </si>
  <si>
    <r>
      <t>Semester I  /</t>
    </r>
    <r>
      <rPr>
        <i/>
        <sz val="11"/>
        <color theme="1"/>
        <rFont val="Calibri"/>
        <family val="2"/>
        <scheme val="minor"/>
      </rPr>
      <t xml:space="preserve"> 1st Semester</t>
    </r>
  </si>
  <si>
    <r>
      <t>Triwulan IV  /</t>
    </r>
    <r>
      <rPr>
        <i/>
        <sz val="11"/>
        <color theme="0"/>
        <rFont val="Calibri"/>
        <family val="2"/>
        <scheme val="minor"/>
      </rPr>
      <t xml:space="preserve"> 4th Quarter</t>
    </r>
  </si>
  <si>
    <r>
      <t xml:space="preserve">Triwulan IV  / </t>
    </r>
    <r>
      <rPr>
        <i/>
        <sz val="11"/>
        <color theme="0"/>
        <rFont val="Calibri"/>
        <family val="2"/>
        <scheme val="minor"/>
      </rPr>
      <t>4th Quarter</t>
    </r>
  </si>
  <si>
    <r>
      <t>Triwulan IV  /</t>
    </r>
    <r>
      <rPr>
        <i/>
        <sz val="11"/>
        <rFont val="Calibri"/>
        <family val="2"/>
        <scheme val="minor"/>
      </rPr>
      <t xml:space="preserve"> 4th Quarter</t>
    </r>
  </si>
  <si>
    <r>
      <t>Triwulan I  /</t>
    </r>
    <r>
      <rPr>
        <i/>
        <sz val="11"/>
        <rFont val="Calibri"/>
        <family val="2"/>
        <scheme val="minor"/>
      </rPr>
      <t xml:space="preserve"> 1st Quarter</t>
    </r>
  </si>
  <si>
    <r>
      <t>Triwulan II  /</t>
    </r>
    <r>
      <rPr>
        <i/>
        <sz val="11"/>
        <rFont val="Calibri"/>
        <family val="2"/>
        <scheme val="minor"/>
      </rPr>
      <t xml:space="preserve"> 2nd Quarter</t>
    </r>
  </si>
  <si>
    <r>
      <t>Triwulan III  /</t>
    </r>
    <r>
      <rPr>
        <i/>
        <sz val="11"/>
        <rFont val="Calibri"/>
        <family val="2"/>
        <scheme val="minor"/>
      </rPr>
      <t xml:space="preserve"> 3rd Quarter</t>
    </r>
  </si>
  <si>
    <r>
      <t xml:space="preserve">Triwulan IV  / </t>
    </r>
    <r>
      <rPr>
        <i/>
        <sz val="11"/>
        <color theme="1"/>
        <rFont val="Calibri"/>
        <family val="2"/>
        <scheme val="minor"/>
      </rPr>
      <t>4th Quarter</t>
    </r>
  </si>
  <si>
    <t>Statistik Utama / Key Statistics</t>
  </si>
  <si>
    <t>Rasio / Ratios</t>
  </si>
  <si>
    <t>Laporan Posisi Keuangan / Statement of Financial Position</t>
  </si>
  <si>
    <t>Laporan Laba Rugi  Komprehensif / Comprehensive Income Statement</t>
  </si>
  <si>
    <t>Premi dan Komisi / Premiums and Commissions</t>
  </si>
  <si>
    <t>Premi</t>
  </si>
  <si>
    <t>Komisi</t>
  </si>
  <si>
    <t>Premium</t>
  </si>
  <si>
    <t>Jumlah Perusahaan</t>
  </si>
  <si>
    <t>Total Industries</t>
  </si>
  <si>
    <t>Disclaimer:</t>
  </si>
  <si>
    <t>Kata Pengantar</t>
  </si>
  <si>
    <t>Foreword</t>
  </si>
  <si>
    <t>Menara Radius Prawiro Lantai 14</t>
  </si>
  <si>
    <t>Otoritas Jasa Keuangan</t>
  </si>
  <si>
    <t>Indonesia Financial Services Authority</t>
  </si>
  <si>
    <t>Mulai triwulan 1 tahun 2023 statistik perusahaan pialang asuransi dan reasuransi sebelumnya disajikan setiap semester disesuaikan menjadi setiap triwulan sesuai dengan data yang telah dilaporkan perusahaan kepada OJK.</t>
  </si>
  <si>
    <t>Beban (Pendapatan) Non Operasional</t>
  </si>
  <si>
    <t>Statistik-triwulan perusahaan pialang asuransi dan reasuransi merupakan media publikasi yang menyajikan data mengenai Perusahaan Pialang Asuransi dan Reasuransi. Statistik-triwulan perusahaan pialang asuransi dan reasuransi diterbitkan secara triwulan oleh Departemen Pengelolaan Data dan Statistik dan dapat diakses melalui situs resmi Otoritas Jasa Keuangan di alamat www.ojk.go.id.</t>
  </si>
  <si>
    <t>Data yang digunakan dalam publikasi  ini bersumber dari Laporan Triwulan Perusahaan Pialang Asuransi dan Reasuransi.</t>
  </si>
  <si>
    <t xml:space="preserve">Dengan terbitnya Statistik-triwulan perusahaan pialang asuransi dan reasuransi ini, kami berharap data yang disajikan dapat memberikan manfaat bagi semua pihak.   </t>
  </si>
  <si>
    <t>Jakarta,   Maret 2025</t>
  </si>
  <si>
    <t>Jakarta,   March 2025</t>
  </si>
  <si>
    <t>Quarterly statistics of insurance and reinsurance brokerage companies are a publication medium that presents data on Insurance and Reinsurance Brokerage Companies. Quarterly statistics of insurance and reinsurance brokerage companies are published quarterly by the Data Management and Statistics Department and can be accessed through the official website of the Financial Services Authority at www.ojk.go.id.</t>
  </si>
  <si>
    <t>The data used in this publication is sourced from the Quarterly Reports of Insurance and Reinsurance Brokerage Companies.</t>
  </si>
  <si>
    <t>Starting from the first quarter of 2023, the statistics of insurance and reinsurance brokerage companies, previously presented semi-annually, have been adjusted to be presented quarterly, in accordance with the data reported by companies to the OJK.</t>
  </si>
  <si>
    <t>With the publication of this quarterly statistics of insurance and reinsurance brokerage companies, we hope that the data presented can provide benefits to all parties.</t>
  </si>
  <si>
    <t>Data dan informasi dalam Statistik-triwulan perusahaan pialang asuransi dan reasuransi ini ditujukan untuk publikasi semata. Otoritas Jasa Keuangan telah berupaya memastikan kualitas data dalam Statistik-triwulan perusahaan pialang asuransi dan reasuransi ini. Namun demikian, segala kerugian yang timbul akibat penggunaan data/informasi tidak menjadi tanggung jawab Otoritas Jasa Keuangan.</t>
  </si>
  <si>
    <t>The data and information in this quarterly statistics of insurance and reinsurance brokerage companies are intended for publication purposes only. The Financial Services Authority (OJK) has made efforts to ensure the quality of the data in this quarterly statistics. However, any losses arising from the use of the data/information are not the responsibility of the Financial Services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</si>
</sst>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Rp&quot;* #,##0_);_(&quot;Rp&quot;* \(#,##0\);_(&quot;Rp&quot;* &quot;-&quot;_);_(@_)"/>
    <numFmt numFmtId="166" formatCode="_(* #,##0_);_(* \(#,##0\);_(* &quot; - &quot;??_);_(@_)"/>
    <numFmt numFmtId="167" formatCode="_(* #,##0.00_);_(* \(#,##0.00\);_(* &quot; - &quot;??_);_(@_)"/>
  </numFmts>
  <fonts count="47"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1"/>
      <color theme="0"/>
      <name val="Calibri"/>
      <family val="2"/>
      <charset val="1"/>
      <scheme val="minor"/>
    </font>
    <font>
      <sz val="11"/>
      <color theme="0"/>
      <name val="Calibri"/>
      <family val="2"/>
      <charset val="1"/>
      <scheme val="minor"/>
    </font>
    <font>
      <sz val="26"/>
      <color rgb="FFC00000"/>
      <name val="Baskerville Old Face"/>
      <family val="1"/>
    </font>
    <font>
      <sz val="22"/>
      <color theme="1"/>
      <name val="Calibri"/>
      <family val="2"/>
      <charset val="1"/>
      <scheme val="minor"/>
    </font>
    <font>
      <i/>
      <sz val="20"/>
      <color theme="4" tint="-0.499984740745262"/>
      <name val="Baskerville Old Face"/>
      <family val="1"/>
    </font>
    <font>
      <u/>
      <sz val="11"/>
      <color theme="10"/>
      <name val="Calibri"/>
      <family val="2"/>
      <charset val="1"/>
      <scheme val="minor"/>
    </font>
    <font>
      <b/>
      <sz val="26"/>
      <color rgb="FFC00000"/>
      <name val="Baskerville Old Face"/>
      <family val="1"/>
    </font>
    <font>
      <sz val="11"/>
      <color rgb="FF000000"/>
      <name val="Calibri"/>
      <family val="2"/>
      <scheme val="minor"/>
    </font>
    <font>
      <sz val="8"/>
      <color rgb="FFFFFFFF"/>
      <name val="Tahoma"/>
      <family val="2"/>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2"/>
      <color theme="1"/>
      <name val="Calibri"/>
      <family val="2"/>
      <scheme val="minor"/>
    </font>
    <font>
      <sz val="12"/>
      <color rgb="FFFFFFFF"/>
      <name val="Calibri"/>
      <family val="2"/>
      <scheme val="minor"/>
    </font>
    <font>
      <sz val="14"/>
      <color theme="1"/>
      <name val="Calibri"/>
      <family val="2"/>
      <scheme val="minor"/>
    </font>
    <font>
      <sz val="12"/>
      <color rgb="FFC00000"/>
      <name val="Calibri"/>
      <family val="2"/>
      <scheme val="minor"/>
    </font>
    <font>
      <b/>
      <sz val="16"/>
      <color theme="0"/>
      <name val="Calibri"/>
      <family val="2"/>
      <scheme val="minor"/>
    </font>
    <font>
      <b/>
      <i/>
      <sz val="16"/>
      <color theme="0"/>
      <name val="Calibri"/>
      <family val="2"/>
      <scheme val="minor"/>
    </font>
    <font>
      <b/>
      <sz val="11"/>
      <color theme="0"/>
      <name val="Calibri"/>
      <family val="2"/>
      <scheme val="minor"/>
    </font>
    <font>
      <i/>
      <sz val="11"/>
      <color theme="0"/>
      <name val="Calibri"/>
      <family val="2"/>
      <scheme val="minor"/>
    </font>
    <font>
      <sz val="11"/>
      <name val="Calibri"/>
      <family val="2"/>
    </font>
    <font>
      <sz val="14"/>
      <color theme="0"/>
      <name val="Calibri"/>
      <family val="2"/>
      <charset val="1"/>
      <scheme val="minor"/>
    </font>
    <font>
      <i/>
      <sz val="14"/>
      <color theme="0"/>
      <name val="Calibri"/>
      <family val="2"/>
      <scheme val="minor"/>
    </font>
    <font>
      <sz val="10"/>
      <color theme="0"/>
      <name val="Calibri"/>
      <family val="2"/>
      <charset val="1"/>
      <scheme val="minor"/>
    </font>
    <font>
      <i/>
      <sz val="10"/>
      <color theme="0"/>
      <name val="Calibri"/>
      <family val="2"/>
      <charset val="1"/>
      <scheme val="minor"/>
    </font>
    <font>
      <sz val="10"/>
      <color rgb="FFFFFFFF"/>
      <name val="Calibri"/>
      <family val="2"/>
    </font>
    <font>
      <b/>
      <sz val="10"/>
      <name val="Calibri"/>
      <family val="2"/>
    </font>
    <font>
      <sz val="10"/>
      <name val="Calibri"/>
      <family val="2"/>
    </font>
    <font>
      <i/>
      <sz val="10"/>
      <color theme="0"/>
      <name val="Calibri"/>
      <family val="2"/>
      <scheme val="minor"/>
    </font>
    <font>
      <sz val="11"/>
      <name val="Calibri"/>
      <family val="2"/>
    </font>
    <font>
      <i/>
      <sz val="11"/>
      <name val="Calibri"/>
      <family val="2"/>
    </font>
    <font>
      <sz val="11"/>
      <name val="Calibri"/>
      <family val="2"/>
      <scheme val="minor"/>
    </font>
    <font>
      <i/>
      <sz val="11"/>
      <name val="Calibri"/>
      <family val="2"/>
      <scheme val="minor"/>
    </font>
    <font>
      <sz val="10"/>
      <name val="Arial"/>
      <family val="2"/>
    </font>
    <font>
      <sz val="10"/>
      <name val="Trebuchet MS"/>
      <family val="2"/>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rgb="FFB03A38"/>
        <bgColor rgb="FFB03A38"/>
      </patternFill>
    </fill>
    <fill>
      <patternFill patternType="solid">
        <fgColor rgb="FFC00000"/>
        <bgColor indexed="64"/>
      </patternFill>
    </fill>
    <fill>
      <patternFill patternType="solid">
        <fgColor theme="8" tint="-0.499984740745262"/>
        <bgColor indexed="64"/>
      </patternFill>
    </fill>
    <fill>
      <patternFill patternType="solid">
        <fgColor rgb="FFEAA8A8"/>
        <bgColor indexed="64"/>
      </patternFill>
    </fill>
    <fill>
      <patternFill patternType="solid">
        <fgColor theme="8" tint="0.59999389629810485"/>
        <bgColor indexed="64"/>
      </patternFill>
    </fill>
    <fill>
      <patternFill patternType="solid">
        <fgColor rgb="FFFFFFFF"/>
      </patternFill>
    </fill>
    <fill>
      <patternFill patternType="lightGrid">
        <fgColor rgb="FFFFFFFF"/>
        <bgColor rgb="FFEAA8A8"/>
      </patternFill>
    </fill>
    <fill>
      <patternFill patternType="lightGrid">
        <fgColor rgb="FFFFFFFF"/>
        <bgColor theme="8" tint="0.59999389629810485"/>
      </patternFill>
    </fill>
    <fill>
      <patternFill patternType="solid">
        <fgColor rgb="FFB4C6E7"/>
        <bgColor indexed="64"/>
      </patternFill>
    </fill>
    <fill>
      <patternFill patternType="solid">
        <fgColor theme="0"/>
        <bgColor indexed="64"/>
      </patternFill>
    </fill>
  </fills>
  <borders count="24">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D3D3D3"/>
      </left>
      <right style="hair">
        <color rgb="FFD3D3D3"/>
      </right>
      <top style="hair">
        <color rgb="FFD3D3D3"/>
      </top>
      <bottom style="hair">
        <color rgb="FFD3D3D3"/>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rgb="FFD3D3D3"/>
      </right>
      <top/>
      <bottom style="hair">
        <color rgb="FFD3D3D3"/>
      </bottom>
      <diagonal/>
    </border>
    <border>
      <left style="hair">
        <color rgb="FFD3D3D3"/>
      </left>
      <right style="hair">
        <color rgb="FFD3D3D3"/>
      </right>
      <top/>
      <bottom style="hair">
        <color rgb="FFD3D3D3"/>
      </bottom>
      <diagonal/>
    </border>
    <border>
      <left/>
      <right style="hair">
        <color rgb="FFD3D3D3"/>
      </right>
      <top style="hair">
        <color rgb="FFD3D3D3"/>
      </top>
      <bottom style="hair">
        <color rgb="FFD3D3D3"/>
      </bottom>
      <diagonal/>
    </border>
    <border>
      <left/>
      <right/>
      <top/>
      <bottom style="hair">
        <color auto="1"/>
      </bottom>
      <diagonal/>
    </border>
    <border>
      <left/>
      <right style="hair">
        <color rgb="FF000000"/>
      </right>
      <top style="hair">
        <color rgb="FF000000"/>
      </top>
      <bottom/>
      <diagonal/>
    </border>
    <border>
      <left/>
      <right/>
      <top style="hair">
        <color rgb="FF000000"/>
      </top>
      <bottom style="hair">
        <color rgb="FF000000"/>
      </bottom>
      <diagonal/>
    </border>
    <border>
      <left/>
      <right/>
      <top style="hair">
        <color rgb="FF000000"/>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0" fillId="0" borderId="0"/>
    <xf numFmtId="0" fontId="2" fillId="0" borderId="0"/>
    <xf numFmtId="0" fontId="10" fillId="0" borderId="0"/>
    <xf numFmtId="0" fontId="33" fillId="0" borderId="0"/>
    <xf numFmtId="0" fontId="10" fillId="0" borderId="0"/>
    <xf numFmtId="0" fontId="37" fillId="0" borderId="0"/>
  </cellStyleXfs>
  <cellXfs count="207">
    <xf numFmtId="0" fontId="0" fillId="0" borderId="0" xfId="0"/>
    <xf numFmtId="0" fontId="5" fillId="0" borderId="0" xfId="0" applyFont="1"/>
    <xf numFmtId="0" fontId="6" fillId="0" borderId="0" xfId="0" applyFont="1"/>
    <xf numFmtId="0" fontId="7" fillId="0" borderId="0" xfId="0" applyFont="1"/>
    <xf numFmtId="0" fontId="8" fillId="0" borderId="0" xfId="3"/>
    <xf numFmtId="0" fontId="11" fillId="2" borderId="0" xfId="4" applyFont="1" applyFill="1" applyAlignment="1">
      <alignment horizontal="center" vertical="top" wrapText="1" readingOrder="1"/>
    </xf>
    <xf numFmtId="0" fontId="13" fillId="0" borderId="0" xfId="0" applyFont="1"/>
    <xf numFmtId="0" fontId="14" fillId="0" borderId="0" xfId="0" applyFont="1"/>
    <xf numFmtId="0" fontId="15" fillId="0" borderId="0" xfId="0" applyFont="1"/>
    <xf numFmtId="0" fontId="16" fillId="0" borderId="0" xfId="0" applyFont="1"/>
    <xf numFmtId="0" fontId="17" fillId="2" borderId="0" xfId="4" applyFont="1" applyFill="1" applyAlignment="1">
      <alignment horizontal="center" vertical="top" wrapText="1" readingOrder="1"/>
    </xf>
    <xf numFmtId="0" fontId="18" fillId="0" borderId="0" xfId="0" applyFont="1"/>
    <xf numFmtId="0" fontId="18" fillId="0" borderId="0" xfId="0" applyFont="1" applyAlignment="1">
      <alignment horizontal="left"/>
    </xf>
    <xf numFmtId="0" fontId="19" fillId="0" borderId="0" xfId="0" applyFont="1"/>
    <xf numFmtId="0" fontId="16" fillId="0" borderId="0" xfId="0" applyFont="1" applyAlignment="1">
      <alignment horizontal="left"/>
    </xf>
    <xf numFmtId="0" fontId="20" fillId="3" borderId="0" xfId="0" applyFont="1" applyFill="1" applyAlignment="1">
      <alignment horizontal="left" vertical="center"/>
    </xf>
    <xf numFmtId="0" fontId="3" fillId="3" borderId="0" xfId="5" applyFont="1" applyFill="1" applyAlignment="1">
      <alignment horizontal="left" vertical="center"/>
    </xf>
    <xf numFmtId="0" fontId="22" fillId="3" borderId="0" xfId="0" applyFont="1" applyFill="1" applyAlignment="1">
      <alignment vertical="center"/>
    </xf>
    <xf numFmtId="0" fontId="4" fillId="3" borderId="0" xfId="0" applyFont="1" applyFill="1" applyAlignment="1">
      <alignment horizontal="center" vertical="center"/>
    </xf>
    <xf numFmtId="0" fontId="2" fillId="0" borderId="0" xfId="5" applyAlignment="1">
      <alignment vertical="top"/>
    </xf>
    <xf numFmtId="0" fontId="0" fillId="0" borderId="0" xfId="5" applyFont="1" applyAlignment="1">
      <alignment vertical="top"/>
    </xf>
    <xf numFmtId="0" fontId="14" fillId="0" borderId="0" xfId="0" applyFont="1" applyAlignment="1">
      <alignment vertical="top"/>
    </xf>
    <xf numFmtId="0" fontId="0" fillId="0" borderId="0" xfId="5" applyFont="1" applyAlignment="1">
      <alignment horizontal="left" vertical="top"/>
    </xf>
    <xf numFmtId="0" fontId="0" fillId="0" borderId="0" xfId="5" applyFont="1" applyAlignment="1">
      <alignment horizontal="left" vertical="top" wrapText="1"/>
    </xf>
    <xf numFmtId="0" fontId="14" fillId="0" borderId="0" xfId="0" applyFont="1" applyAlignment="1">
      <alignment vertical="top" wrapText="1"/>
    </xf>
    <xf numFmtId="0" fontId="14" fillId="4" borderId="0" xfId="0" applyFont="1" applyFill="1" applyAlignment="1">
      <alignment vertical="top"/>
    </xf>
    <xf numFmtId="0" fontId="4" fillId="4" borderId="0" xfId="0" applyFont="1" applyFill="1" applyAlignment="1">
      <alignment horizontal="center" vertical="center"/>
    </xf>
    <xf numFmtId="0" fontId="2" fillId="5" borderId="0" xfId="5" applyFill="1" applyAlignment="1">
      <alignment vertical="top"/>
    </xf>
    <xf numFmtId="165" fontId="2" fillId="5" borderId="0" xfId="5" applyNumberFormat="1" applyFill="1" applyAlignment="1">
      <alignment vertical="top"/>
    </xf>
    <xf numFmtId="0" fontId="14" fillId="5" borderId="0" xfId="5" applyFont="1" applyFill="1" applyAlignment="1">
      <alignment vertical="top"/>
    </xf>
    <xf numFmtId="0" fontId="2" fillId="5" borderId="0" xfId="5" applyFill="1" applyAlignment="1">
      <alignment horizontal="left" vertical="top"/>
    </xf>
    <xf numFmtId="0" fontId="0" fillId="5" borderId="0" xfId="5" applyFont="1" applyFill="1" applyAlignment="1">
      <alignment horizontal="left" vertical="top"/>
    </xf>
    <xf numFmtId="0" fontId="2" fillId="5" borderId="0" xfId="5" applyFill="1" applyAlignment="1">
      <alignment horizontal="center" vertical="top"/>
    </xf>
    <xf numFmtId="0" fontId="3" fillId="4" borderId="0" xfId="5" applyFont="1" applyFill="1" applyAlignment="1">
      <alignment horizontal="left" vertical="center"/>
    </xf>
    <xf numFmtId="0" fontId="2" fillId="6" borderId="0" xfId="5" applyFill="1" applyAlignment="1">
      <alignment vertical="top"/>
    </xf>
    <xf numFmtId="165" fontId="2" fillId="6" borderId="0" xfId="5" applyNumberFormat="1" applyFill="1" applyAlignment="1">
      <alignment vertical="top"/>
    </xf>
    <xf numFmtId="0" fontId="14" fillId="6" borderId="0" xfId="5" applyFont="1" applyFill="1" applyAlignment="1">
      <alignment vertical="top"/>
    </xf>
    <xf numFmtId="0" fontId="2" fillId="6" borderId="0" xfId="5" applyFill="1" applyAlignment="1">
      <alignment horizontal="left" vertical="top"/>
    </xf>
    <xf numFmtId="0" fontId="0" fillId="6" borderId="0" xfId="5" applyFont="1" applyFill="1" applyAlignment="1">
      <alignment horizontal="left" vertical="top"/>
    </xf>
    <xf numFmtId="0" fontId="2" fillId="6" borderId="0" xfId="5" applyFill="1" applyAlignment="1">
      <alignment horizontal="center" vertical="top"/>
    </xf>
    <xf numFmtId="0" fontId="4" fillId="3" borderId="0" xfId="0" applyFont="1" applyFill="1"/>
    <xf numFmtId="0" fontId="0" fillId="5" borderId="4" xfId="0" applyFill="1" applyBorder="1" applyAlignment="1">
      <alignment horizontal="center" vertical="top"/>
    </xf>
    <xf numFmtId="0" fontId="0" fillId="5" borderId="5" xfId="0" applyFill="1" applyBorder="1" applyAlignment="1">
      <alignment vertical="top" wrapText="1"/>
    </xf>
    <xf numFmtId="0" fontId="29" fillId="7" borderId="6" xfId="0" applyFont="1" applyFill="1" applyBorder="1" applyAlignment="1">
      <alignment horizontal="left" vertical="top"/>
    </xf>
    <xf numFmtId="0" fontId="14" fillId="5" borderId="1" xfId="0" applyFont="1" applyFill="1" applyBorder="1" applyAlignment="1">
      <alignment vertical="top" wrapText="1"/>
    </xf>
    <xf numFmtId="166" fontId="0" fillId="7" borderId="6" xfId="0" applyNumberFormat="1" applyFill="1" applyBorder="1" applyAlignment="1" applyProtection="1">
      <alignment vertical="top" wrapText="1"/>
      <protection locked="0"/>
    </xf>
    <xf numFmtId="166" fontId="30" fillId="8" borderId="0" xfId="0" applyNumberFormat="1" applyFont="1" applyFill="1" applyAlignment="1">
      <alignment horizontal="right" vertical="top"/>
    </xf>
    <xf numFmtId="0" fontId="13" fillId="5" borderId="1" xfId="0" applyFont="1" applyFill="1" applyBorder="1" applyAlignment="1">
      <alignment vertical="top" wrapText="1"/>
    </xf>
    <xf numFmtId="166" fontId="31" fillId="8" borderId="0" xfId="0" applyNumberFormat="1" applyFont="1" applyFill="1" applyAlignment="1">
      <alignment horizontal="right" vertical="top"/>
    </xf>
    <xf numFmtId="0" fontId="4" fillId="4" borderId="0" xfId="0" applyFont="1" applyFill="1"/>
    <xf numFmtId="0" fontId="32" fillId="4" borderId="0" xfId="0" applyFont="1" applyFill="1" applyAlignment="1">
      <alignment horizontal="right"/>
    </xf>
    <xf numFmtId="0" fontId="0" fillId="6" borderId="4" xfId="0" applyFill="1" applyBorder="1" applyAlignment="1">
      <alignment horizontal="center" vertical="top"/>
    </xf>
    <xf numFmtId="0" fontId="0" fillId="6" borderId="5" xfId="0" applyFill="1" applyBorder="1" applyAlignment="1">
      <alignment vertical="top" wrapText="1"/>
    </xf>
    <xf numFmtId="0" fontId="14" fillId="6" borderId="1" xfId="0" applyFont="1" applyFill="1" applyBorder="1" applyAlignment="1">
      <alignment vertical="top" wrapText="1"/>
    </xf>
    <xf numFmtId="166" fontId="30" fillId="9" borderId="0" xfId="0" applyNumberFormat="1" applyFont="1" applyFill="1" applyAlignment="1">
      <alignment horizontal="right" vertical="top"/>
    </xf>
    <xf numFmtId="0" fontId="13" fillId="6" borderId="1" xfId="0" applyFont="1" applyFill="1" applyBorder="1" applyAlignment="1">
      <alignment vertical="top" wrapText="1"/>
    </xf>
    <xf numFmtId="166" fontId="31" fillId="9" borderId="0" xfId="0" applyNumberFormat="1" applyFont="1" applyFill="1" applyAlignment="1">
      <alignment horizontal="right" vertical="top"/>
    </xf>
    <xf numFmtId="0" fontId="14" fillId="5" borderId="1" xfId="0" applyFont="1" applyFill="1" applyBorder="1" applyAlignment="1">
      <alignment horizontal="left" vertical="top" wrapText="1"/>
    </xf>
    <xf numFmtId="164" fontId="14" fillId="0" borderId="0" xfId="1" applyFont="1" applyAlignment="1">
      <alignment wrapText="1"/>
    </xf>
    <xf numFmtId="167" fontId="30" fillId="8" borderId="0" xfId="0" applyNumberFormat="1" applyFont="1" applyFill="1" applyAlignment="1">
      <alignment horizontal="right" vertical="top"/>
    </xf>
    <xf numFmtId="0" fontId="13" fillId="5" borderId="1" xfId="0" applyFont="1" applyFill="1" applyBorder="1" applyAlignment="1">
      <alignment horizontal="left" vertical="top" wrapText="1"/>
    </xf>
    <xf numFmtId="0" fontId="14" fillId="6" borderId="1" xfId="0" applyFont="1" applyFill="1" applyBorder="1" applyAlignment="1">
      <alignment horizontal="left" vertical="top" wrapText="1"/>
    </xf>
    <xf numFmtId="167" fontId="30" fillId="9" borderId="0" xfId="0" applyNumberFormat="1" applyFont="1" applyFill="1" applyAlignment="1">
      <alignment horizontal="right" vertical="top"/>
    </xf>
    <xf numFmtId="0" fontId="13" fillId="6" borderId="1" xfId="0" applyFont="1" applyFill="1" applyBorder="1" applyAlignment="1">
      <alignment horizontal="left" vertical="top" wrapText="1"/>
    </xf>
    <xf numFmtId="0" fontId="12" fillId="5" borderId="9" xfId="0" applyFont="1" applyFill="1" applyBorder="1"/>
    <xf numFmtId="0" fontId="13" fillId="5" borderId="9" xfId="0" applyFont="1" applyFill="1" applyBorder="1"/>
    <xf numFmtId="0" fontId="0" fillId="5" borderId="15" xfId="0" applyFill="1" applyBorder="1" applyAlignment="1">
      <alignment vertical="center"/>
    </xf>
    <xf numFmtId="0" fontId="0" fillId="5" borderId="16" xfId="0" applyFill="1" applyBorder="1" applyAlignment="1">
      <alignment vertical="center"/>
    </xf>
    <xf numFmtId="0" fontId="0" fillId="5" borderId="9" xfId="0" applyFill="1" applyBorder="1"/>
    <xf numFmtId="0" fontId="33" fillId="5" borderId="9" xfId="7" applyFill="1" applyBorder="1" applyAlignment="1">
      <alignment vertical="top"/>
    </xf>
    <xf numFmtId="166" fontId="0" fillId="0" borderId="6" xfId="0" applyNumberFormat="1" applyBorder="1" applyAlignment="1" applyProtection="1">
      <alignment vertical="top" wrapText="1"/>
      <protection locked="0"/>
    </xf>
    <xf numFmtId="0" fontId="12" fillId="5" borderId="0" xfId="0" applyFont="1" applyFill="1"/>
    <xf numFmtId="0" fontId="13" fillId="5" borderId="0" xfId="0" applyFont="1" applyFill="1"/>
    <xf numFmtId="0" fontId="0" fillId="4" borderId="0" xfId="0" applyFill="1"/>
    <xf numFmtId="0" fontId="34" fillId="6" borderId="9" xfId="7" applyFont="1" applyFill="1" applyBorder="1" applyAlignment="1">
      <alignment vertical="top"/>
    </xf>
    <xf numFmtId="0" fontId="13" fillId="6" borderId="9" xfId="0" applyFont="1" applyFill="1" applyBorder="1"/>
    <xf numFmtId="0" fontId="0" fillId="6" borderId="9" xfId="0" applyFill="1" applyBorder="1"/>
    <xf numFmtId="0" fontId="33" fillId="6" borderId="9" xfId="7" applyFill="1" applyBorder="1" applyAlignment="1">
      <alignment vertical="top"/>
    </xf>
    <xf numFmtId="166" fontId="0" fillId="7" borderId="17" xfId="0" applyNumberFormat="1" applyFill="1" applyBorder="1" applyAlignment="1" applyProtection="1">
      <alignment vertical="top" wrapText="1"/>
      <protection locked="0"/>
    </xf>
    <xf numFmtId="166" fontId="0" fillId="7" borderId="18" xfId="0" applyNumberFormat="1" applyFill="1" applyBorder="1" applyAlignment="1" applyProtection="1">
      <alignment vertical="top" wrapText="1"/>
      <protection locked="0"/>
    </xf>
    <xf numFmtId="166" fontId="0" fillId="7" borderId="19" xfId="0" applyNumberFormat="1" applyFill="1" applyBorder="1" applyAlignment="1" applyProtection="1">
      <alignment vertical="top" wrapText="1"/>
      <protection locked="0"/>
    </xf>
    <xf numFmtId="0" fontId="12" fillId="6" borderId="9" xfId="0" applyFont="1" applyFill="1" applyBorder="1"/>
    <xf numFmtId="0" fontId="34" fillId="5" borderId="9" xfId="7" applyFont="1" applyFill="1" applyBorder="1" applyAlignment="1">
      <alignment vertical="top"/>
    </xf>
    <xf numFmtId="10" fontId="2" fillId="0" borderId="0" xfId="2" applyNumberFormat="1" applyFill="1" applyAlignment="1">
      <alignment horizontal="center" vertical="top"/>
    </xf>
    <xf numFmtId="164" fontId="2" fillId="0" borderId="0" xfId="1" applyFill="1" applyAlignment="1">
      <alignment horizontal="center" vertical="top"/>
    </xf>
    <xf numFmtId="10" fontId="0" fillId="0" borderId="0" xfId="2" applyNumberFormat="1" applyFont="1" applyFill="1" applyAlignment="1">
      <alignment horizontal="center"/>
    </xf>
    <xf numFmtId="0" fontId="0" fillId="0" borderId="0" xfId="0" applyAlignment="1">
      <alignment horizontal="center"/>
    </xf>
    <xf numFmtId="166" fontId="0" fillId="0" borderId="0" xfId="0" applyNumberFormat="1"/>
    <xf numFmtId="0" fontId="0" fillId="0" borderId="0" xfId="0" applyAlignment="1">
      <alignment horizontal="center" vertical="center"/>
    </xf>
    <xf numFmtId="0" fontId="34" fillId="5" borderId="0" xfId="7" applyFont="1" applyFill="1" applyAlignment="1">
      <alignment vertical="top"/>
    </xf>
    <xf numFmtId="0" fontId="24" fillId="5" borderId="0" xfId="7" applyFont="1" applyFill="1" applyAlignment="1">
      <alignment vertical="top"/>
    </xf>
    <xf numFmtId="166" fontId="0" fillId="7" borderId="0" xfId="0" applyNumberFormat="1" applyFill="1" applyAlignment="1" applyProtection="1">
      <alignment vertical="top" wrapText="1"/>
      <protection locked="0"/>
    </xf>
    <xf numFmtId="0" fontId="0" fillId="10" borderId="9" xfId="0" applyFill="1" applyBorder="1"/>
    <xf numFmtId="0" fontId="24" fillId="6" borderId="9" xfId="7" applyFont="1" applyFill="1" applyBorder="1" applyAlignment="1">
      <alignment vertical="top"/>
    </xf>
    <xf numFmtId="10" fontId="0" fillId="0" borderId="0" xfId="2" applyNumberFormat="1" applyFont="1" applyFill="1" applyAlignment="1">
      <alignment horizontal="center" vertical="top"/>
    </xf>
    <xf numFmtId="0" fontId="22" fillId="4" borderId="0" xfId="0" applyFont="1" applyFill="1" applyAlignment="1">
      <alignment horizontal="center" vertical="center"/>
    </xf>
    <xf numFmtId="0" fontId="12" fillId="5"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4" fillId="4" borderId="0" xfId="0" applyFont="1" applyFill="1" applyAlignment="1">
      <alignment horizontal="right"/>
    </xf>
    <xf numFmtId="0" fontId="27" fillId="3" borderId="0" xfId="0" applyFont="1" applyFill="1" applyAlignment="1">
      <alignment horizontal="right"/>
    </xf>
    <xf numFmtId="0" fontId="12" fillId="5" borderId="22" xfId="0" applyFont="1" applyFill="1" applyBorder="1" applyAlignment="1">
      <alignment vertical="top" wrapText="1"/>
    </xf>
    <xf numFmtId="0" fontId="12" fillId="6" borderId="23" xfId="0" applyFont="1" applyFill="1" applyBorder="1" applyAlignment="1">
      <alignment vertical="top" wrapText="1"/>
    </xf>
    <xf numFmtId="167" fontId="29" fillId="7" borderId="6" xfId="0" applyNumberFormat="1" applyFont="1" applyFill="1" applyBorder="1" applyAlignment="1">
      <alignment horizontal="right" vertical="top"/>
    </xf>
    <xf numFmtId="166" fontId="29" fillId="7" borderId="6" xfId="0" applyNumberFormat="1" applyFont="1" applyFill="1" applyBorder="1" applyAlignment="1">
      <alignment horizontal="right" vertical="top"/>
    </xf>
    <xf numFmtId="167" fontId="31" fillId="8" borderId="0" xfId="0" applyNumberFormat="1" applyFont="1" applyFill="1" applyAlignment="1">
      <alignment horizontal="right" vertical="top"/>
    </xf>
    <xf numFmtId="167" fontId="31" fillId="9" borderId="0" xfId="0" applyNumberFormat="1" applyFont="1" applyFill="1" applyAlignment="1">
      <alignment horizontal="right" vertical="top"/>
    </xf>
    <xf numFmtId="0" fontId="35" fillId="5" borderId="5" xfId="0" applyFont="1" applyFill="1" applyBorder="1" applyAlignment="1">
      <alignment vertical="top" wrapText="1"/>
    </xf>
    <xf numFmtId="0" fontId="0" fillId="5" borderId="0" xfId="5" applyFont="1" applyFill="1" applyAlignment="1">
      <alignment vertical="top"/>
    </xf>
    <xf numFmtId="0" fontId="11" fillId="0" borderId="0" xfId="4" applyFont="1" applyAlignment="1">
      <alignment horizontal="center" vertical="top" wrapText="1" readingOrder="1"/>
    </xf>
    <xf numFmtId="0" fontId="38" fillId="0" borderId="0" xfId="9" applyFont="1" applyAlignment="1">
      <alignment vertical="top" wrapText="1"/>
    </xf>
    <xf numFmtId="0" fontId="0" fillId="0" borderId="0" xfId="0" applyAlignment="1">
      <alignment wrapText="1"/>
    </xf>
    <xf numFmtId="0" fontId="39" fillId="0" borderId="0" xfId="0" applyFont="1" applyAlignment="1">
      <alignment wrapText="1"/>
    </xf>
    <xf numFmtId="0" fontId="1" fillId="0" borderId="0" xfId="0" applyFont="1"/>
    <xf numFmtId="0" fontId="40" fillId="0" borderId="0" xfId="0" applyFont="1" applyAlignment="1">
      <alignment wrapText="1"/>
    </xf>
    <xf numFmtId="0" fontId="41" fillId="0" borderId="0" xfId="0" applyFont="1" applyAlignment="1">
      <alignment horizontal="justify" vertical="top" wrapText="1"/>
    </xf>
    <xf numFmtId="0" fontId="43" fillId="0" borderId="0" xfId="0" applyFont="1"/>
    <xf numFmtId="0" fontId="44" fillId="0" borderId="0" xfId="0" applyFont="1"/>
    <xf numFmtId="0" fontId="45" fillId="0" borderId="0" xfId="0" applyFont="1"/>
    <xf numFmtId="0" fontId="46" fillId="0" borderId="0" xfId="0" applyFont="1"/>
    <xf numFmtId="0" fontId="37" fillId="0" borderId="0" xfId="0" applyFont="1" applyAlignment="1">
      <alignment vertical="center"/>
    </xf>
    <xf numFmtId="0" fontId="37" fillId="0" borderId="0" xfId="0" applyFont="1" applyAlignment="1">
      <alignment horizontal="center" vertical="center"/>
    </xf>
    <xf numFmtId="1" fontId="2" fillId="5" borderId="0" xfId="5" applyNumberFormat="1" applyFill="1" applyAlignment="1">
      <alignment vertical="top"/>
    </xf>
    <xf numFmtId="1" fontId="2" fillId="6" borderId="0" xfId="5" applyNumberFormat="1" applyFill="1" applyAlignment="1">
      <alignment vertical="top"/>
    </xf>
    <xf numFmtId="0" fontId="41" fillId="11" borderId="0" xfId="0" applyFont="1" applyFill="1" applyAlignment="1">
      <alignment horizontal="justify" vertical="top" wrapText="1"/>
    </xf>
    <xf numFmtId="0" fontId="1" fillId="11" borderId="0" xfId="0" applyFont="1" applyFill="1"/>
    <xf numFmtId="0" fontId="42" fillId="11" borderId="0" xfId="0" applyFont="1" applyFill="1" applyAlignment="1">
      <alignment horizontal="justify" vertical="top" wrapText="1"/>
    </xf>
    <xf numFmtId="0" fontId="0" fillId="11" borderId="0" xfId="0" applyFill="1" applyAlignment="1">
      <alignment horizontal="justify" vertical="top" wrapText="1"/>
    </xf>
    <xf numFmtId="0" fontId="14" fillId="11" borderId="0" xfId="0" applyFont="1" applyFill="1" applyAlignment="1">
      <alignment horizontal="justify" vertical="top" wrapText="1"/>
    </xf>
    <xf numFmtId="0" fontId="5" fillId="0" borderId="0" xfId="0" applyFont="1" applyAlignment="1">
      <alignment horizontal="right"/>
    </xf>
    <xf numFmtId="0" fontId="9" fillId="0" borderId="0" xfId="0" applyFont="1" applyAlignment="1">
      <alignment horizontal="center"/>
    </xf>
    <xf numFmtId="0" fontId="42" fillId="0" borderId="0" xfId="0" applyFont="1" applyAlignment="1">
      <alignment horizontal="center" vertical="center"/>
    </xf>
    <xf numFmtId="0" fontId="41" fillId="0" borderId="0" xfId="0" applyFont="1" applyAlignment="1">
      <alignment horizontal="center" vertical="center"/>
    </xf>
    <xf numFmtId="0" fontId="41" fillId="11" borderId="0" xfId="0" applyFont="1" applyFill="1" applyAlignment="1">
      <alignment horizontal="center"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20" fillId="4" borderId="0" xfId="0" applyFont="1" applyFill="1" applyAlignment="1">
      <alignment horizontal="left" vertical="center"/>
    </xf>
    <xf numFmtId="0" fontId="0" fillId="5" borderId="1" xfId="0" applyFill="1" applyBorder="1" applyAlignment="1">
      <alignment horizontal="left" vertical="top" wrapText="1" indent="1"/>
    </xf>
    <xf numFmtId="0" fontId="0" fillId="5" borderId="2" xfId="0" applyFill="1" applyBorder="1" applyAlignment="1">
      <alignment horizontal="left" vertical="top" wrapText="1" indent="1"/>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25" fillId="3" borderId="0" xfId="0" applyFont="1" applyFill="1" applyAlignment="1">
      <alignment horizontal="center"/>
    </xf>
    <xf numFmtId="0" fontId="12" fillId="5" borderId="8"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5" borderId="1" xfId="0" applyFont="1" applyFill="1" applyBorder="1" applyAlignment="1">
      <alignment horizontal="left" vertical="top" wrapText="1" indent="1"/>
    </xf>
    <xf numFmtId="0" fontId="12" fillId="5" borderId="2" xfId="0" applyFont="1" applyFill="1" applyBorder="1" applyAlignment="1">
      <alignment horizontal="left" vertical="top" wrapText="1" indent="1"/>
    </xf>
    <xf numFmtId="0" fontId="0" fillId="5" borderId="1" xfId="0" applyFill="1" applyBorder="1" applyAlignment="1">
      <alignment horizontal="left" vertical="top" wrapText="1" indent="2"/>
    </xf>
    <xf numFmtId="0" fontId="0" fillId="5" borderId="2" xfId="0" applyFill="1" applyBorder="1" applyAlignment="1">
      <alignment horizontal="left" vertical="top" wrapText="1" indent="2"/>
    </xf>
    <xf numFmtId="0" fontId="0" fillId="5" borderId="1" xfId="0" applyFill="1" applyBorder="1" applyAlignment="1">
      <alignment horizontal="left" vertical="top" wrapText="1" indent="3"/>
    </xf>
    <xf numFmtId="0" fontId="0" fillId="5" borderId="2" xfId="0" applyFill="1" applyBorder="1" applyAlignment="1">
      <alignment horizontal="left" vertical="top" wrapText="1" indent="3"/>
    </xf>
    <xf numFmtId="0" fontId="25" fillId="4" borderId="0" xfId="0" applyFont="1" applyFill="1" applyAlignment="1">
      <alignment horizontal="center"/>
    </xf>
    <xf numFmtId="0" fontId="12" fillId="6" borderId="8"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3"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1" xfId="0" applyFont="1" applyFill="1" applyBorder="1" applyAlignment="1">
      <alignment horizontal="left" vertical="top" wrapText="1" indent="1"/>
    </xf>
    <xf numFmtId="0" fontId="12" fillId="6" borderId="2" xfId="0" applyFont="1" applyFill="1" applyBorder="1" applyAlignment="1">
      <alignment horizontal="left" vertical="top" wrapText="1" indent="1"/>
    </xf>
    <xf numFmtId="0" fontId="0" fillId="6" borderId="1" xfId="0" applyFill="1" applyBorder="1" applyAlignment="1">
      <alignment horizontal="left" vertical="top" wrapText="1" indent="1"/>
    </xf>
    <xf numFmtId="0" fontId="0" fillId="6" borderId="2" xfId="0" applyFill="1" applyBorder="1" applyAlignment="1">
      <alignment horizontal="left" vertical="top" wrapText="1" indent="1"/>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indent="2"/>
    </xf>
    <xf numFmtId="0" fontId="0" fillId="6" borderId="2" xfId="0" applyFill="1" applyBorder="1" applyAlignment="1">
      <alignment horizontal="left" vertical="top" wrapText="1" indent="2"/>
    </xf>
    <xf numFmtId="0" fontId="0" fillId="6" borderId="1" xfId="0" applyFill="1" applyBorder="1" applyAlignment="1">
      <alignment horizontal="left" vertical="top" wrapText="1" indent="3"/>
    </xf>
    <xf numFmtId="0" fontId="0" fillId="6" borderId="2" xfId="0" applyFill="1" applyBorder="1" applyAlignment="1">
      <alignment horizontal="left" vertical="top" wrapText="1" indent="3"/>
    </xf>
    <xf numFmtId="0" fontId="12" fillId="5" borderId="22" xfId="0" applyFont="1" applyFill="1" applyBorder="1" applyAlignment="1">
      <alignment horizontal="center" vertical="top" wrapText="1"/>
    </xf>
    <xf numFmtId="0" fontId="13" fillId="5" borderId="8" xfId="0" applyFont="1" applyFill="1" applyBorder="1" applyAlignment="1">
      <alignment horizontal="center" vertical="top" wrapText="1"/>
    </xf>
    <xf numFmtId="0" fontId="13" fillId="5" borderId="3"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xf numFmtId="0" fontId="0" fillId="5" borderId="12" xfId="0" applyFill="1" applyBorder="1" applyAlignment="1">
      <alignment horizontal="center"/>
    </xf>
    <xf numFmtId="0" fontId="0" fillId="5" borderId="14" xfId="0"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27" fillId="3" borderId="20" xfId="0" applyFont="1" applyFill="1" applyBorder="1" applyAlignment="1">
      <alignment horizontal="right"/>
    </xf>
    <xf numFmtId="0" fontId="0" fillId="6" borderId="12" xfId="0" applyFill="1" applyBorder="1" applyAlignment="1">
      <alignment horizontal="center" vertical="top"/>
    </xf>
    <xf numFmtId="0" fontId="0" fillId="6" borderId="14" xfId="0" applyFill="1" applyBorder="1" applyAlignment="1">
      <alignment horizontal="center" vertical="top"/>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10" borderId="12" xfId="0" applyFont="1" applyFill="1" applyBorder="1" applyAlignment="1">
      <alignment horizontal="center"/>
    </xf>
    <xf numFmtId="0" fontId="12" fillId="10" borderId="13" xfId="0" applyFont="1" applyFill="1" applyBorder="1" applyAlignment="1">
      <alignment horizontal="center"/>
    </xf>
    <xf numFmtId="0" fontId="12" fillId="10" borderId="14" xfId="0" applyFont="1" applyFill="1" applyBorder="1" applyAlignment="1">
      <alignment horizontal="center"/>
    </xf>
    <xf numFmtId="0" fontId="4" fillId="4" borderId="20" xfId="0" applyFont="1" applyFill="1" applyBorder="1" applyAlignment="1">
      <alignment horizontal="right"/>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cellXfs>
  <cellStyles count="10">
    <cellStyle name="Comma [0]" xfId="1" builtinId="6"/>
    <cellStyle name="Hyperlink" xfId="3" builtinId="8"/>
    <cellStyle name="Normal" xfId="0" builtinId="0"/>
    <cellStyle name="Normal 2" xfId="7" xr:uid="{00000000-0005-0000-0000-000003000000}"/>
    <cellStyle name="Normal 2 2" xfId="5" xr:uid="{00000000-0005-0000-0000-000004000000}"/>
    <cellStyle name="Normal 2 3" xfId="4" xr:uid="{00000000-0005-0000-0000-000005000000}"/>
    <cellStyle name="Normal 3" xfId="8" xr:uid="{00000000-0005-0000-0000-000006000000}"/>
    <cellStyle name="Normal 39" xfId="9" xr:uid="{F6140887-6863-403D-8A41-125F7205D032}"/>
    <cellStyle name="Normal 4" xfId="6" xr:uid="{00000000-0005-0000-0000-000007000000}"/>
    <cellStyle name="Percent"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B40115DF-D35E-4F67-BAFE-583FB9103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D81967CB-110D-4CD8-A72B-FB6751700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3027829" cy="126606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19200" y="0"/>
          <a:ext cx="3027829" cy="12660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K40"/>
  <sheetViews>
    <sheetView showGridLines="0" view="pageBreakPreview" topLeftCell="A27" zoomScale="85" zoomScaleNormal="100" zoomScaleSheetLayoutView="85" workbookViewId="0">
      <selection activeCell="J40" sqref="J40:K40"/>
    </sheetView>
  </sheetViews>
  <sheetFormatPr defaultRowHeight="14.4" x14ac:dyDescent="0.3"/>
  <cols>
    <col min="1" max="1" width="3.21875" style="5" customWidth="1"/>
    <col min="2" max="2" width="3.21875" customWidth="1"/>
    <col min="3" max="3" width="10.77734375" bestFit="1" customWidth="1"/>
  </cols>
  <sheetData>
    <row r="10" spans="3:10" ht="15" customHeight="1" x14ac:dyDescent="0.3"/>
    <row r="14" spans="3:10" ht="33" x14ac:dyDescent="0.6">
      <c r="C14" s="128" t="s">
        <v>0</v>
      </c>
      <c r="D14" s="128"/>
      <c r="E14" s="1" t="s">
        <v>1</v>
      </c>
    </row>
    <row r="15" spans="3:10" ht="33" x14ac:dyDescent="0.6">
      <c r="E15" s="1" t="s">
        <v>2</v>
      </c>
    </row>
    <row r="16" spans="3:10" ht="15" customHeight="1" x14ac:dyDescent="0.55000000000000004">
      <c r="D16" s="2"/>
      <c r="E16" s="2"/>
      <c r="F16" s="2"/>
      <c r="G16" s="2"/>
      <c r="H16" s="2"/>
      <c r="I16" s="2"/>
      <c r="J16" s="2"/>
    </row>
    <row r="17" spans="3:10" ht="28.8" x14ac:dyDescent="0.55000000000000004">
      <c r="C17" s="3" t="s">
        <v>3</v>
      </c>
      <c r="E17" s="2"/>
      <c r="F17" s="2"/>
      <c r="G17" s="2"/>
      <c r="H17" s="2"/>
      <c r="I17" s="2"/>
      <c r="J17" s="2"/>
    </row>
    <row r="19" spans="3:10" x14ac:dyDescent="0.3">
      <c r="C19" s="4"/>
    </row>
    <row r="40" spans="10:11" ht="33" x14ac:dyDescent="0.6">
      <c r="J40" s="129">
        <v>2024</v>
      </c>
      <c r="K40" s="129"/>
    </row>
  </sheetData>
  <mergeCells count="2">
    <mergeCell ref="C14:D14"/>
    <mergeCell ref="J40:K40"/>
  </mergeCells>
  <pageMargins left="0.7" right="0.7" top="0.75" bottom="0.75" header="0.3" footer="0.3"/>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E3C-18A9-4DA1-B8F2-9FD728515355}">
  <dimension ref="A1:F29"/>
  <sheetViews>
    <sheetView showGridLines="0" view="pageBreakPreview" zoomScaleNormal="100" zoomScaleSheetLayoutView="100" workbookViewId="0"/>
  </sheetViews>
  <sheetFormatPr defaultRowHeight="14.4" x14ac:dyDescent="0.3"/>
  <cols>
    <col min="1" max="1" width="3.21875" style="5" customWidth="1"/>
    <col min="2" max="2" width="3.21875" customWidth="1"/>
    <col min="3" max="3" width="62.21875" bestFit="1" customWidth="1"/>
    <col min="4" max="4" width="7" customWidth="1"/>
    <col min="5" max="5" width="61.77734375" customWidth="1"/>
  </cols>
  <sheetData>
    <row r="1" spans="2:6" x14ac:dyDescent="0.3">
      <c r="B1" s="108"/>
    </row>
    <row r="2" spans="2:6" x14ac:dyDescent="0.3">
      <c r="B2" s="108"/>
    </row>
    <row r="3" spans="2:6" x14ac:dyDescent="0.3">
      <c r="B3" s="108"/>
    </row>
    <row r="4" spans="2:6" x14ac:dyDescent="0.3">
      <c r="B4" s="108"/>
    </row>
    <row r="5" spans="2:6" x14ac:dyDescent="0.3">
      <c r="B5" s="108"/>
    </row>
    <row r="6" spans="2:6" x14ac:dyDescent="0.3">
      <c r="B6" s="108"/>
    </row>
    <row r="7" spans="2:6" x14ac:dyDescent="0.3">
      <c r="B7" s="108"/>
    </row>
    <row r="8" spans="2:6" x14ac:dyDescent="0.3">
      <c r="B8" s="108"/>
      <c r="C8" s="6" t="s">
        <v>239</v>
      </c>
      <c r="D8" s="6"/>
      <c r="E8" s="6" t="s">
        <v>239</v>
      </c>
    </row>
    <row r="9" spans="2:6" x14ac:dyDescent="0.3">
      <c r="B9" s="108"/>
      <c r="F9" s="109"/>
    </row>
    <row r="10" spans="2:6" ht="102" customHeight="1" x14ac:dyDescent="0.3">
      <c r="B10" s="108"/>
      <c r="C10" s="126" t="s">
        <v>256</v>
      </c>
      <c r="D10" s="126"/>
      <c r="E10" s="127" t="s">
        <v>257</v>
      </c>
    </row>
    <row r="11" spans="2:6" x14ac:dyDescent="0.3">
      <c r="B11" s="108"/>
      <c r="C11" s="110"/>
      <c r="E11" s="24"/>
    </row>
    <row r="12" spans="2:6" x14ac:dyDescent="0.3">
      <c r="B12" s="108"/>
    </row>
    <row r="13" spans="2:6" x14ac:dyDescent="0.3">
      <c r="B13" s="108"/>
      <c r="E13" s="110"/>
    </row>
    <row r="14" spans="2:6" x14ac:dyDescent="0.3">
      <c r="B14" s="108"/>
    </row>
    <row r="15" spans="2:6" x14ac:dyDescent="0.3">
      <c r="B15" s="108"/>
    </row>
    <row r="16" spans="2:6" x14ac:dyDescent="0.3">
      <c r="B16" s="108"/>
    </row>
    <row r="17" spans="2:2" x14ac:dyDescent="0.3">
      <c r="B17" s="108"/>
    </row>
    <row r="18" spans="2:2" x14ac:dyDescent="0.3">
      <c r="B18" s="108"/>
    </row>
    <row r="19" spans="2:2" x14ac:dyDescent="0.3">
      <c r="B19" s="108"/>
    </row>
    <row r="20" spans="2:2" x14ac:dyDescent="0.3">
      <c r="B20" s="108"/>
    </row>
    <row r="21" spans="2:2" x14ac:dyDescent="0.3">
      <c r="B21" s="108"/>
    </row>
    <row r="22" spans="2:2" x14ac:dyDescent="0.3">
      <c r="B22" s="108"/>
    </row>
    <row r="23" spans="2:2" x14ac:dyDescent="0.3">
      <c r="B23" s="108"/>
    </row>
    <row r="24" spans="2:2" x14ac:dyDescent="0.3">
      <c r="B24" s="108"/>
    </row>
    <row r="25" spans="2:2" x14ac:dyDescent="0.3">
      <c r="B25" s="108"/>
    </row>
    <row r="26" spans="2:2" x14ac:dyDescent="0.3">
      <c r="B26" s="108"/>
    </row>
    <row r="27" spans="2:2" x14ac:dyDescent="0.3">
      <c r="B27" s="108"/>
    </row>
    <row r="28" spans="2:2" x14ac:dyDescent="0.3">
      <c r="B28" s="108"/>
    </row>
    <row r="29" spans="2:2" x14ac:dyDescent="0.3">
      <c r="B29" s="108"/>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44C-9BE9-44E4-94B4-28359D62B50C}">
  <dimension ref="A1:F36"/>
  <sheetViews>
    <sheetView showGridLines="0" view="pageBreakPreview" topLeftCell="A24" zoomScaleNormal="100" zoomScaleSheetLayoutView="100" workbookViewId="0">
      <selection activeCell="E11" sqref="E11"/>
    </sheetView>
  </sheetViews>
  <sheetFormatPr defaultRowHeight="14.4" x14ac:dyDescent="0.3"/>
  <cols>
    <col min="1" max="1" width="3.21875" style="5" customWidth="1"/>
    <col min="2" max="2" width="3.21875" customWidth="1"/>
    <col min="3" max="3" width="62.21875" bestFit="1" customWidth="1"/>
    <col min="4" max="4" width="2.5546875" customWidth="1"/>
    <col min="5" max="5" width="64.21875" customWidth="1"/>
  </cols>
  <sheetData>
    <row r="1" spans="2:5" x14ac:dyDescent="0.3">
      <c r="B1" s="108"/>
    </row>
    <row r="2" spans="2:5" x14ac:dyDescent="0.3">
      <c r="B2" s="108"/>
    </row>
    <row r="3" spans="2:5" x14ac:dyDescent="0.3">
      <c r="B3" s="108"/>
    </row>
    <row r="4" spans="2:5" x14ac:dyDescent="0.3">
      <c r="B4" s="108"/>
    </row>
    <row r="5" spans="2:5" x14ac:dyDescent="0.3">
      <c r="B5" s="108"/>
    </row>
    <row r="6" spans="2:5" x14ac:dyDescent="0.3">
      <c r="B6" s="108"/>
    </row>
    <row r="7" spans="2:5" x14ac:dyDescent="0.3">
      <c r="B7" s="108"/>
    </row>
    <row r="8" spans="2:5" ht="25.8" x14ac:dyDescent="0.5">
      <c r="B8" s="108"/>
      <c r="C8" s="111" t="s">
        <v>240</v>
      </c>
      <c r="D8" s="112"/>
      <c r="E8" s="113" t="s">
        <v>241</v>
      </c>
    </row>
    <row r="9" spans="2:5" x14ac:dyDescent="0.3">
      <c r="B9" s="108"/>
      <c r="C9" s="112"/>
      <c r="D9" s="112"/>
      <c r="E9" s="112"/>
    </row>
    <row r="10" spans="2:5" ht="82.8" x14ac:dyDescent="0.3">
      <c r="B10" s="108"/>
      <c r="C10" s="123" t="s">
        <v>247</v>
      </c>
      <c r="D10" s="114"/>
      <c r="E10" s="125" t="s">
        <v>252</v>
      </c>
    </row>
    <row r="11" spans="2:5" x14ac:dyDescent="0.3">
      <c r="B11" s="108"/>
      <c r="C11" s="124"/>
      <c r="D11" s="112"/>
      <c r="E11" s="124"/>
    </row>
    <row r="12" spans="2:5" ht="27.6" x14ac:dyDescent="0.3">
      <c r="B12" s="108"/>
      <c r="C12" s="123" t="s">
        <v>248</v>
      </c>
      <c r="D12" s="114"/>
      <c r="E12" s="125" t="s">
        <v>253</v>
      </c>
    </row>
    <row r="13" spans="2:5" x14ac:dyDescent="0.3">
      <c r="B13" s="108"/>
      <c r="C13" s="114"/>
      <c r="D13" s="114"/>
      <c r="E13" s="125"/>
    </row>
    <row r="14" spans="2:5" ht="51" customHeight="1" x14ac:dyDescent="0.3">
      <c r="B14" s="108"/>
      <c r="C14" s="114" t="s">
        <v>245</v>
      </c>
      <c r="D14" s="114"/>
      <c r="E14" s="125" t="s">
        <v>254</v>
      </c>
    </row>
    <row r="15" spans="2:5" x14ac:dyDescent="0.3">
      <c r="B15" s="108"/>
      <c r="C15" s="114"/>
      <c r="D15" s="114"/>
      <c r="E15" s="125"/>
    </row>
    <row r="16" spans="2:5" ht="41.4" x14ac:dyDescent="0.3">
      <c r="B16" s="108"/>
      <c r="C16" s="123" t="s">
        <v>249</v>
      </c>
      <c r="D16" s="114"/>
      <c r="E16" s="125" t="s">
        <v>255</v>
      </c>
    </row>
    <row r="17" spans="2:6" x14ac:dyDescent="0.3">
      <c r="B17" s="108"/>
      <c r="C17" s="112"/>
      <c r="D17" s="112"/>
      <c r="E17" s="112"/>
    </row>
    <row r="18" spans="2:6" x14ac:dyDescent="0.3">
      <c r="B18" s="108"/>
      <c r="C18" s="115" t="s">
        <v>4</v>
      </c>
      <c r="D18" s="115"/>
      <c r="E18" s="116" t="s">
        <v>10</v>
      </c>
    </row>
    <row r="19" spans="2:6" x14ac:dyDescent="0.3">
      <c r="B19" s="108"/>
      <c r="C19" s="117" t="s">
        <v>5</v>
      </c>
      <c r="D19" s="117"/>
      <c r="E19" s="118" t="s">
        <v>11</v>
      </c>
      <c r="F19" s="109"/>
    </row>
    <row r="20" spans="2:6" ht="9" customHeight="1" x14ac:dyDescent="0.3">
      <c r="B20" s="108"/>
      <c r="C20" s="117"/>
      <c r="D20" s="117"/>
      <c r="E20" s="117"/>
    </row>
    <row r="21" spans="2:6" x14ac:dyDescent="0.3">
      <c r="B21" s="108"/>
      <c r="C21" s="117" t="s">
        <v>6</v>
      </c>
      <c r="D21" s="117"/>
      <c r="E21" s="118" t="s">
        <v>12</v>
      </c>
    </row>
    <row r="22" spans="2:6" x14ac:dyDescent="0.3">
      <c r="B22" s="108"/>
      <c r="C22" s="117" t="s">
        <v>242</v>
      </c>
      <c r="D22" s="117"/>
      <c r="E22" s="118" t="s">
        <v>13</v>
      </c>
    </row>
    <row r="23" spans="2:6" x14ac:dyDescent="0.3">
      <c r="B23" s="108"/>
      <c r="C23" s="117" t="s">
        <v>7</v>
      </c>
      <c r="D23" s="117"/>
      <c r="E23" s="118" t="s">
        <v>7</v>
      </c>
    </row>
    <row r="24" spans="2:6" x14ac:dyDescent="0.3">
      <c r="B24" s="108"/>
      <c r="C24" s="117" t="s">
        <v>8</v>
      </c>
      <c r="D24" s="117"/>
      <c r="E24" s="118" t="s">
        <v>14</v>
      </c>
    </row>
    <row r="25" spans="2:6" ht="8.25" customHeight="1" x14ac:dyDescent="0.3">
      <c r="B25" s="108"/>
      <c r="C25" s="117"/>
      <c r="D25" s="117"/>
      <c r="E25" s="118"/>
    </row>
    <row r="26" spans="2:6" x14ac:dyDescent="0.3">
      <c r="B26" s="108"/>
      <c r="C26" s="117" t="s">
        <v>9</v>
      </c>
      <c r="D26" s="117"/>
      <c r="E26" s="118" t="s">
        <v>9</v>
      </c>
    </row>
    <row r="27" spans="2:6" x14ac:dyDescent="0.3">
      <c r="B27" s="108"/>
      <c r="C27" s="117"/>
      <c r="D27" s="117"/>
      <c r="E27" s="117"/>
    </row>
    <row r="28" spans="2:6" x14ac:dyDescent="0.3">
      <c r="B28" s="108"/>
      <c r="C28" s="132" t="s">
        <v>250</v>
      </c>
      <c r="D28" s="132"/>
      <c r="E28" s="132"/>
      <c r="F28" s="119"/>
    </row>
    <row r="29" spans="2:6" x14ac:dyDescent="0.3">
      <c r="B29" s="108"/>
      <c r="C29" s="132" t="s">
        <v>251</v>
      </c>
      <c r="D29" s="132"/>
      <c r="E29" s="132"/>
      <c r="F29" s="120"/>
    </row>
    <row r="30" spans="2:6" x14ac:dyDescent="0.3">
      <c r="B30" s="108"/>
      <c r="C30" s="131"/>
      <c r="D30" s="131"/>
      <c r="E30" s="131"/>
      <c r="F30" s="120"/>
    </row>
    <row r="31" spans="2:6" x14ac:dyDescent="0.3">
      <c r="B31" s="108"/>
      <c r="C31" s="131" t="s">
        <v>6</v>
      </c>
      <c r="D31" s="131"/>
      <c r="E31" s="131"/>
      <c r="F31" s="120"/>
    </row>
    <row r="32" spans="2:6" x14ac:dyDescent="0.3">
      <c r="B32" s="108"/>
      <c r="C32" s="131" t="s">
        <v>243</v>
      </c>
      <c r="D32" s="131"/>
      <c r="E32" s="131"/>
      <c r="F32" s="120"/>
    </row>
    <row r="33" spans="2:6" x14ac:dyDescent="0.3">
      <c r="B33" s="108"/>
      <c r="C33" s="131"/>
      <c r="D33" s="131"/>
      <c r="E33" s="131"/>
      <c r="F33" s="120"/>
    </row>
    <row r="34" spans="2:6" x14ac:dyDescent="0.3">
      <c r="B34" s="108"/>
      <c r="C34" s="130" t="s">
        <v>12</v>
      </c>
      <c r="D34" s="130"/>
      <c r="E34" s="130"/>
      <c r="F34" s="120"/>
    </row>
    <row r="35" spans="2:6" x14ac:dyDescent="0.3">
      <c r="B35" s="108"/>
      <c r="C35" s="130" t="s">
        <v>244</v>
      </c>
      <c r="D35" s="130"/>
      <c r="E35" s="130"/>
      <c r="F35" s="120"/>
    </row>
    <row r="36" spans="2:6" x14ac:dyDescent="0.3">
      <c r="B36" s="108"/>
      <c r="C36" s="131"/>
      <c r="D36" s="131"/>
      <c r="E36" s="131"/>
      <c r="F36" s="120"/>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0:K40"/>
  <sheetViews>
    <sheetView showGridLines="0" view="pageBreakPreview" zoomScaleNormal="100" zoomScaleSheetLayoutView="85" workbookViewId="0"/>
  </sheetViews>
  <sheetFormatPr defaultRowHeight="14.4" x14ac:dyDescent="0.3"/>
  <cols>
    <col min="1" max="1" width="3.21875" style="5" customWidth="1"/>
    <col min="2" max="2" width="3.21875" customWidth="1"/>
    <col min="3" max="3" width="10.77734375" bestFit="1" customWidth="1"/>
  </cols>
  <sheetData>
    <row r="10" spans="1:5" ht="15" customHeight="1" x14ac:dyDescent="0.3"/>
    <row r="12" spans="1:5" s="9" customFormat="1" ht="18" customHeight="1" x14ac:dyDescent="0.35">
      <c r="A12" s="10"/>
      <c r="C12" s="12" t="s">
        <v>15</v>
      </c>
      <c r="D12" s="11"/>
    </row>
    <row r="13" spans="1:5" s="9" customFormat="1" ht="18" customHeight="1" x14ac:dyDescent="0.35">
      <c r="A13" s="10"/>
      <c r="C13" s="11"/>
      <c r="D13" s="11"/>
    </row>
    <row r="14" spans="1:5" s="9" customFormat="1" ht="18" customHeight="1" x14ac:dyDescent="0.35">
      <c r="A14" s="10"/>
      <c r="B14" s="14"/>
      <c r="C14" s="11" t="s">
        <v>229</v>
      </c>
      <c r="D14" s="11"/>
      <c r="E14" s="13"/>
    </row>
    <row r="15" spans="1:5" s="9" customFormat="1" ht="18" customHeight="1" x14ac:dyDescent="0.35">
      <c r="A15" s="10"/>
      <c r="C15" s="11" t="s">
        <v>230</v>
      </c>
      <c r="D15" s="11"/>
      <c r="E15" s="13"/>
    </row>
    <row r="16" spans="1:5" s="9" customFormat="1" ht="18" customHeight="1" x14ac:dyDescent="0.35">
      <c r="A16" s="10"/>
      <c r="C16" s="11" t="s">
        <v>231</v>
      </c>
      <c r="D16" s="11"/>
    </row>
    <row r="17" spans="1:11" s="9" customFormat="1" ht="18" customHeight="1" x14ac:dyDescent="0.35">
      <c r="A17" s="10"/>
      <c r="C17" s="11" t="s">
        <v>232</v>
      </c>
      <c r="D17" s="11"/>
    </row>
    <row r="18" spans="1:11" s="9" customFormat="1" ht="18" customHeight="1" x14ac:dyDescent="0.35">
      <c r="A18" s="10"/>
      <c r="C18" s="11" t="s">
        <v>233</v>
      </c>
      <c r="D18" s="11"/>
    </row>
    <row r="19" spans="1:11" s="9" customFormat="1" ht="18" customHeight="1" x14ac:dyDescent="0.3">
      <c r="A19" s="10"/>
    </row>
    <row r="20" spans="1:11" s="9" customFormat="1" ht="18" customHeight="1" x14ac:dyDescent="0.3">
      <c r="A20" s="10"/>
    </row>
    <row r="21" spans="1:11" s="9" customFormat="1" ht="18" customHeight="1" x14ac:dyDescent="0.3">
      <c r="A21" s="10"/>
    </row>
    <row r="22" spans="1:11" s="9" customFormat="1" ht="18" customHeight="1" x14ac:dyDescent="0.3">
      <c r="A22" s="10"/>
    </row>
    <row r="23" spans="1:11" s="9" customFormat="1" ht="18" customHeight="1" x14ac:dyDescent="0.3">
      <c r="A23" s="10"/>
    </row>
    <row r="24" spans="1:11" x14ac:dyDescent="0.3">
      <c r="C24" s="8"/>
      <c r="D24" s="8"/>
      <c r="E24" s="8"/>
      <c r="F24" s="8"/>
      <c r="G24" s="8"/>
      <c r="H24" s="8"/>
      <c r="I24" s="8"/>
      <c r="J24" s="8"/>
      <c r="K24" s="8"/>
    </row>
    <row r="25" spans="1:11" x14ac:dyDescent="0.3">
      <c r="C25" s="8"/>
      <c r="D25" s="8"/>
      <c r="E25" s="8"/>
      <c r="F25" s="8"/>
      <c r="G25" s="8"/>
      <c r="H25" s="8"/>
      <c r="I25" s="8"/>
      <c r="J25" s="8"/>
      <c r="K25" s="8"/>
    </row>
    <row r="26" spans="1:11" x14ac:dyDescent="0.3">
      <c r="C26" s="8"/>
      <c r="D26" s="8"/>
      <c r="E26" s="8"/>
      <c r="F26" s="8"/>
      <c r="G26" s="8"/>
      <c r="H26" s="8"/>
      <c r="I26" s="8"/>
      <c r="J26" s="8"/>
      <c r="K26" s="8"/>
    </row>
    <row r="27" spans="1:11" x14ac:dyDescent="0.3">
      <c r="C27" s="8"/>
      <c r="D27" s="8"/>
      <c r="E27" s="8"/>
      <c r="F27" s="8"/>
      <c r="G27" s="8"/>
      <c r="H27" s="8"/>
      <c r="I27" s="8"/>
      <c r="J27" s="8"/>
      <c r="K27" s="8"/>
    </row>
    <row r="28" spans="1:11" x14ac:dyDescent="0.3">
      <c r="C28" s="8"/>
      <c r="D28" s="8"/>
      <c r="E28" s="8"/>
      <c r="F28" s="8"/>
      <c r="G28" s="8"/>
      <c r="H28" s="8"/>
      <c r="I28" s="8"/>
      <c r="J28" s="8"/>
      <c r="K28" s="8"/>
    </row>
    <row r="29" spans="1:11" x14ac:dyDescent="0.3">
      <c r="C29" s="6"/>
    </row>
    <row r="30" spans="1:11" x14ac:dyDescent="0.3">
      <c r="C30" s="7"/>
    </row>
    <row r="31" spans="1:11" x14ac:dyDescent="0.3">
      <c r="C31" s="7"/>
    </row>
    <row r="32" spans="1:11" x14ac:dyDescent="0.3">
      <c r="C32" s="7"/>
    </row>
    <row r="33" spans="3:11" x14ac:dyDescent="0.3">
      <c r="C33" s="7"/>
    </row>
    <row r="34" spans="3:11" x14ac:dyDescent="0.3">
      <c r="C34" s="7"/>
    </row>
    <row r="35" spans="3:11" x14ac:dyDescent="0.3">
      <c r="C35" s="7"/>
    </row>
    <row r="36" spans="3:11" x14ac:dyDescent="0.3">
      <c r="C36" s="7"/>
    </row>
    <row r="37" spans="3:11" x14ac:dyDescent="0.3">
      <c r="C37" s="7"/>
    </row>
    <row r="40" spans="3:11" ht="33" x14ac:dyDescent="0.6">
      <c r="J40" s="129">
        <v>2024</v>
      </c>
      <c r="K40" s="129"/>
    </row>
  </sheetData>
  <mergeCells count="1">
    <mergeCell ref="J40:K40"/>
  </mergeCells>
  <hyperlinks>
    <hyperlink ref="C14" location="'Key Stats'!Print_Area" display="Statistik Utama / Key Statistics" xr:uid="{C59E051A-80C5-4CCC-959C-01BC026D5605}"/>
    <hyperlink ref="C15" location="Ratios!Print_Area" display="Rasio / Ratios" xr:uid="{889687FE-373A-4FC8-B859-C7B5166C1ADF}"/>
    <hyperlink ref="C16" location="'Financial Position'!Print_Area" display="Laporan Posisi Keuangan / Statement of Financial Position" xr:uid="{AE21C358-860A-4824-9EC5-9006C07C5A5E}"/>
    <hyperlink ref="C17" location="'Income Statement'!A1" display="Laporan Laba Rugi  Komprehensif / Comprehensive Income Statement" xr:uid="{85A61EFD-00A1-4D1C-9876-7B5F1DBDB8FE}"/>
    <hyperlink ref="C18" location="'Premiums &amp; Commissions'!A1" display="Premi dan Komisi / Premiums and Commissions" xr:uid="{539C0222-E182-4734-8A01-CF218206B8CF}"/>
  </hyperlinks>
  <pageMargins left="0.7" right="0.7" top="0.75" bottom="0.75" header="0.3" footer="0.3"/>
  <pageSetup paperSize="9" scale="9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23"/>
  <sheetViews>
    <sheetView view="pageBreakPreview" zoomScale="70" zoomScaleNormal="100" zoomScaleSheetLayoutView="70" workbookViewId="0">
      <pane xSplit="3" ySplit="4" topLeftCell="D16" activePane="bottomRight" state="frozen"/>
      <selection pane="topRight" activeCell="D1" sqref="D1"/>
      <selection pane="bottomLeft" activeCell="A4" sqref="A4"/>
      <selection pane="bottomRight" activeCell="F16" sqref="F16"/>
    </sheetView>
  </sheetViews>
  <sheetFormatPr defaultRowHeight="14.4" x14ac:dyDescent="0.3"/>
  <cols>
    <col min="3" max="3" width="50.21875" customWidth="1"/>
    <col min="4" max="7" width="28.77734375" customWidth="1"/>
    <col min="8" max="8" width="45.77734375" style="21" customWidth="1"/>
  </cols>
  <sheetData>
    <row r="1" spans="1:8" ht="15" customHeight="1" x14ac:dyDescent="0.3">
      <c r="A1" s="15" t="s">
        <v>16</v>
      </c>
      <c r="B1" s="16"/>
      <c r="C1" s="16"/>
      <c r="D1" s="133">
        <v>2024</v>
      </c>
      <c r="E1" s="133"/>
      <c r="F1" s="133"/>
      <c r="G1" s="133"/>
      <c r="H1" s="16"/>
    </row>
    <row r="2" spans="1:8" ht="15" customHeight="1" x14ac:dyDescent="0.3">
      <c r="A2" s="15"/>
      <c r="B2" s="16"/>
      <c r="C2" s="16"/>
      <c r="D2" s="18" t="s">
        <v>19</v>
      </c>
      <c r="E2" s="18" t="s">
        <v>20</v>
      </c>
      <c r="F2" s="18" t="s">
        <v>21</v>
      </c>
      <c r="G2" s="18" t="s">
        <v>222</v>
      </c>
      <c r="H2" s="16"/>
    </row>
    <row r="3" spans="1:8" x14ac:dyDescent="0.3">
      <c r="A3" s="27">
        <v>1</v>
      </c>
      <c r="B3" s="107" t="s">
        <v>237</v>
      </c>
      <c r="C3" s="27"/>
      <c r="D3" s="121">
        <v>151</v>
      </c>
      <c r="E3" s="121">
        <v>151</v>
      </c>
      <c r="F3" s="121">
        <v>151</v>
      </c>
      <c r="G3" s="121">
        <v>150</v>
      </c>
      <c r="H3" s="29" t="s">
        <v>238</v>
      </c>
    </row>
    <row r="4" spans="1:8" x14ac:dyDescent="0.3">
      <c r="A4" s="27">
        <v>2</v>
      </c>
      <c r="B4" s="27" t="s">
        <v>22</v>
      </c>
      <c r="C4" s="27"/>
      <c r="D4" s="28">
        <f>'Financial Position'!R17</f>
        <v>13098932469972</v>
      </c>
      <c r="E4" s="28">
        <f>'Financial Position'!S17</f>
        <v>13047251697671</v>
      </c>
      <c r="F4" s="28">
        <f>'Financial Position'!T17</f>
        <v>13115560239049</v>
      </c>
      <c r="G4" s="28">
        <f>'Financial Position'!U17</f>
        <v>12893821000303</v>
      </c>
      <c r="H4" s="29" t="s">
        <v>23</v>
      </c>
    </row>
    <row r="5" spans="1:8" x14ac:dyDescent="0.3">
      <c r="A5" s="27">
        <v>3</v>
      </c>
      <c r="B5" s="27" t="s">
        <v>30</v>
      </c>
      <c r="C5" s="27"/>
      <c r="D5" s="28">
        <f>'Financial Position'!R26</f>
        <v>9292087294139</v>
      </c>
      <c r="E5" s="28">
        <f>'Financial Position'!S26</f>
        <v>9067715006355</v>
      </c>
      <c r="F5" s="28">
        <f>'Financial Position'!T26</f>
        <v>8866696865361</v>
      </c>
      <c r="G5" s="28">
        <f>'Financial Position'!U26</f>
        <v>8546745847206</v>
      </c>
      <c r="H5" s="29" t="s">
        <v>31</v>
      </c>
    </row>
    <row r="6" spans="1:8" x14ac:dyDescent="0.3">
      <c r="A6" s="27">
        <v>4</v>
      </c>
      <c r="B6" s="27" t="s">
        <v>35</v>
      </c>
      <c r="C6" s="27"/>
      <c r="D6" s="28">
        <f>'Financial Position'!R35</f>
        <v>3806845175833</v>
      </c>
      <c r="E6" s="28">
        <f>'Financial Position'!S35</f>
        <v>3979536691316</v>
      </c>
      <c r="F6" s="28">
        <f>'Financial Position'!T35</f>
        <v>4248863373688</v>
      </c>
      <c r="G6" s="28">
        <f>'Financial Position'!U35</f>
        <v>4347075153097</v>
      </c>
      <c r="H6" s="29" t="s">
        <v>36</v>
      </c>
    </row>
    <row r="7" spans="1:8" x14ac:dyDescent="0.3">
      <c r="A7" s="27">
        <v>5</v>
      </c>
      <c r="B7" s="30" t="s">
        <v>43</v>
      </c>
      <c r="C7" s="27"/>
      <c r="D7" s="28">
        <f>'Income Statement'!R14</f>
        <v>1394762822620</v>
      </c>
      <c r="E7" s="28">
        <f>'Income Statement'!S14</f>
        <v>2728567299856</v>
      </c>
      <c r="F7" s="28">
        <f>'Income Statement'!T14</f>
        <v>4151365226980</v>
      </c>
      <c r="G7" s="28">
        <f>'Income Statement'!U14</f>
        <v>5911451617916</v>
      </c>
      <c r="H7" s="29" t="s">
        <v>44</v>
      </c>
    </row>
    <row r="8" spans="1:8" x14ac:dyDescent="0.3">
      <c r="A8" s="27">
        <v>6</v>
      </c>
      <c r="B8" s="30" t="s">
        <v>53</v>
      </c>
      <c r="C8" s="27"/>
      <c r="D8" s="28">
        <f>'Income Statement'!R23</f>
        <v>1005106920886</v>
      </c>
      <c r="E8" s="28">
        <f>'Income Statement'!S23</f>
        <v>1964358545854</v>
      </c>
      <c r="F8" s="28">
        <f>'Income Statement'!T23</f>
        <v>3021855101628</v>
      </c>
      <c r="G8" s="28">
        <f>'Income Statement'!U23</f>
        <v>4441678314233</v>
      </c>
      <c r="H8" s="29" t="s">
        <v>54</v>
      </c>
    </row>
    <row r="9" spans="1:8" x14ac:dyDescent="0.3">
      <c r="A9" s="27">
        <v>7</v>
      </c>
      <c r="B9" s="31" t="s">
        <v>61</v>
      </c>
      <c r="C9" s="32"/>
      <c r="D9" s="28">
        <f>'Income Statement'!R26</f>
        <v>339856588447</v>
      </c>
      <c r="E9" s="28">
        <f>'Income Statement'!S26</f>
        <v>667483649014</v>
      </c>
      <c r="F9" s="28">
        <f>'Income Statement'!T26</f>
        <v>986092467117</v>
      </c>
      <c r="G9" s="28">
        <f>'Income Statement'!U26</f>
        <v>1243134787789</v>
      </c>
      <c r="H9" s="29" t="s">
        <v>62</v>
      </c>
    </row>
    <row r="10" spans="1:8" x14ac:dyDescent="0.3">
      <c r="A10" s="27">
        <v>8</v>
      </c>
      <c r="B10" s="31" t="s">
        <v>234</v>
      </c>
      <c r="C10" s="32"/>
      <c r="D10" s="28">
        <f>'Premiums &amp; Commissions'!AF20</f>
        <v>13265805851522.568</v>
      </c>
      <c r="E10" s="28">
        <f>'Premiums &amp; Commissions'!AH20</f>
        <v>23611268375930.664</v>
      </c>
      <c r="F10" s="28">
        <f>'Premiums &amp; Commissions'!AJ20</f>
        <v>33453631472105.98</v>
      </c>
      <c r="G10" s="28">
        <f>'Premiums &amp; Commissions'!AL20</f>
        <v>46548168151061.359</v>
      </c>
      <c r="H10" s="29" t="s">
        <v>236</v>
      </c>
    </row>
    <row r="11" spans="1:8" x14ac:dyDescent="0.3">
      <c r="A11" s="27">
        <v>9</v>
      </c>
      <c r="B11" s="31" t="s">
        <v>235</v>
      </c>
      <c r="C11" s="32"/>
      <c r="D11" s="28">
        <f>'Premiums &amp; Commissions'!AG20</f>
        <v>1173601922047.7075</v>
      </c>
      <c r="E11" s="28">
        <f>'Premiums &amp; Commissions'!AI20</f>
        <v>2162194047472.0059</v>
      </c>
      <c r="F11" s="28">
        <f>'Premiums &amp; Commissions'!AK20</f>
        <v>3190543668810.2563</v>
      </c>
      <c r="G11" s="28">
        <f>'Premiums &amp; Commissions'!AM20</f>
        <v>4548903992128.0508</v>
      </c>
      <c r="H11" s="29" t="s">
        <v>145</v>
      </c>
    </row>
    <row r="13" spans="1:8" ht="15" customHeight="1" x14ac:dyDescent="0.3">
      <c r="A13" s="135" t="s">
        <v>63</v>
      </c>
      <c r="B13" s="135"/>
      <c r="C13" s="135"/>
      <c r="D13" s="134">
        <v>2024</v>
      </c>
      <c r="E13" s="134"/>
      <c r="F13" s="134"/>
      <c r="G13" s="134"/>
      <c r="H13" s="33"/>
    </row>
    <row r="14" spans="1:8" ht="15" customHeight="1" x14ac:dyDescent="0.3">
      <c r="A14" s="135"/>
      <c r="B14" s="135"/>
      <c r="C14" s="135"/>
      <c r="D14" s="26" t="s">
        <v>64</v>
      </c>
      <c r="E14" s="26" t="s">
        <v>65</v>
      </c>
      <c r="F14" s="26" t="s">
        <v>66</v>
      </c>
      <c r="G14" s="26" t="s">
        <v>223</v>
      </c>
      <c r="H14" s="33"/>
    </row>
    <row r="15" spans="1:8" x14ac:dyDescent="0.3">
      <c r="A15" s="34">
        <v>1</v>
      </c>
      <c r="B15" s="34" t="s">
        <v>237</v>
      </c>
      <c r="C15" s="34"/>
      <c r="D15" s="122">
        <v>41</v>
      </c>
      <c r="E15" s="122">
        <v>41</v>
      </c>
      <c r="F15" s="122">
        <v>41</v>
      </c>
      <c r="G15" s="122">
        <v>41</v>
      </c>
      <c r="H15" s="36" t="s">
        <v>238</v>
      </c>
    </row>
    <row r="16" spans="1:8" x14ac:dyDescent="0.3">
      <c r="A16" s="34">
        <v>2</v>
      </c>
      <c r="B16" s="34" t="s">
        <v>22</v>
      </c>
      <c r="C16" s="34"/>
      <c r="D16" s="35">
        <f>'Financial Position'!R55</f>
        <v>7842923491304</v>
      </c>
      <c r="E16" s="35">
        <f>'Financial Position'!S55</f>
        <v>9513325891656</v>
      </c>
      <c r="F16" s="35">
        <f>'Financial Position'!T55</f>
        <v>8806681753237</v>
      </c>
      <c r="G16" s="35">
        <f>'Financial Position'!U55</f>
        <v>8451154184456</v>
      </c>
      <c r="H16" s="36" t="s">
        <v>23</v>
      </c>
    </row>
    <row r="17" spans="1:8" x14ac:dyDescent="0.3">
      <c r="A17" s="34">
        <v>3</v>
      </c>
      <c r="B17" s="34" t="s">
        <v>30</v>
      </c>
      <c r="C17" s="34"/>
      <c r="D17" s="35">
        <f>'Financial Position'!R64</f>
        <v>6657369282798</v>
      </c>
      <c r="E17" s="35">
        <f>'Financial Position'!S64</f>
        <v>8272409755713</v>
      </c>
      <c r="F17" s="35">
        <f>'Financial Position'!T64</f>
        <v>7540687244984</v>
      </c>
      <c r="G17" s="35">
        <f>'Financial Position'!U64</f>
        <v>7153849110212</v>
      </c>
      <c r="H17" s="36" t="s">
        <v>31</v>
      </c>
    </row>
    <row r="18" spans="1:8" x14ac:dyDescent="0.3">
      <c r="A18" s="34">
        <v>4</v>
      </c>
      <c r="B18" s="34" t="s">
        <v>35</v>
      </c>
      <c r="C18" s="34"/>
      <c r="D18" s="35">
        <f>'Financial Position'!R73</f>
        <v>1185554208506</v>
      </c>
      <c r="E18" s="35">
        <f>'Financial Position'!S73</f>
        <v>1240916135943</v>
      </c>
      <c r="F18" s="35">
        <f>'Financial Position'!T73</f>
        <v>1265994508253</v>
      </c>
      <c r="G18" s="35">
        <f>'Financial Position'!U73</f>
        <v>1297305074244</v>
      </c>
      <c r="H18" s="36" t="s">
        <v>36</v>
      </c>
    </row>
    <row r="19" spans="1:8" x14ac:dyDescent="0.3">
      <c r="A19" s="34">
        <v>5</v>
      </c>
      <c r="B19" s="37" t="s">
        <v>43</v>
      </c>
      <c r="C19" s="34"/>
      <c r="D19" s="35">
        <f>'Income Statement'!R47</f>
        <v>319376202712</v>
      </c>
      <c r="E19" s="35">
        <f>'Income Statement'!S47</f>
        <v>632982718980</v>
      </c>
      <c r="F19" s="35">
        <f>'Income Statement'!T47</f>
        <v>893288402692</v>
      </c>
      <c r="G19" s="35">
        <f>'Income Statement'!U47</f>
        <v>1209828358625</v>
      </c>
      <c r="H19" s="36" t="s">
        <v>44</v>
      </c>
    </row>
    <row r="20" spans="1:8" x14ac:dyDescent="0.3">
      <c r="A20" s="34">
        <v>6</v>
      </c>
      <c r="B20" s="37" t="s">
        <v>53</v>
      </c>
      <c r="C20" s="34"/>
      <c r="D20" s="35">
        <f>'Income Statement'!R56</f>
        <v>165343241969</v>
      </c>
      <c r="E20" s="35">
        <f>'Income Statement'!S56</f>
        <v>347644065755</v>
      </c>
      <c r="F20" s="35">
        <f>'Income Statement'!T56</f>
        <v>525538391499</v>
      </c>
      <c r="G20" s="35">
        <f>'Income Statement'!U56</f>
        <v>719135999415</v>
      </c>
      <c r="H20" s="36" t="s">
        <v>54</v>
      </c>
    </row>
    <row r="21" spans="1:8" x14ac:dyDescent="0.3">
      <c r="A21" s="34">
        <v>7</v>
      </c>
      <c r="B21" s="38" t="s">
        <v>67</v>
      </c>
      <c r="C21" s="39"/>
      <c r="D21" s="35">
        <f>'Income Statement'!R59</f>
        <v>138858523047</v>
      </c>
      <c r="E21" s="35">
        <f>'Income Statement'!S59</f>
        <v>253400787436</v>
      </c>
      <c r="F21" s="35">
        <f>'Income Statement'!T59</f>
        <v>323112536880</v>
      </c>
      <c r="G21" s="35">
        <f>'Income Statement'!U59</f>
        <v>420800298629</v>
      </c>
      <c r="H21" s="36" t="s">
        <v>62</v>
      </c>
    </row>
    <row r="22" spans="1:8" x14ac:dyDescent="0.3">
      <c r="A22" s="34">
        <v>8</v>
      </c>
      <c r="B22" s="38" t="s">
        <v>234</v>
      </c>
      <c r="C22" s="39"/>
      <c r="D22" s="35">
        <f>'Premiums &amp; Commissions'!AF41</f>
        <v>4377050407953.7764</v>
      </c>
      <c r="E22" s="35">
        <f>'Premiums &amp; Commissions'!AH41</f>
        <v>11860468846899.713</v>
      </c>
      <c r="F22" s="35">
        <f>'Premiums &amp; Commissions'!AJ41</f>
        <v>15763333530719.365</v>
      </c>
      <c r="G22" s="35">
        <f>'Premiums &amp; Commissions'!AL41</f>
        <v>17590796461872.213</v>
      </c>
      <c r="H22" s="36" t="s">
        <v>236</v>
      </c>
    </row>
    <row r="23" spans="1:8" x14ac:dyDescent="0.3">
      <c r="A23" s="34">
        <v>9</v>
      </c>
      <c r="B23" s="38" t="s">
        <v>235</v>
      </c>
      <c r="C23" s="39"/>
      <c r="D23" s="35">
        <f>'Premiums &amp; Commissions'!AG41</f>
        <v>266164094327.78741</v>
      </c>
      <c r="E23" s="35">
        <f>'Premiums &amp; Commissions'!AI41</f>
        <v>527105411269.65576</v>
      </c>
      <c r="F23" s="35">
        <f>'Premiums &amp; Commissions'!AK41</f>
        <v>771228395172.30701</v>
      </c>
      <c r="G23" s="35">
        <f>'Premiums &amp; Commissions'!AM41</f>
        <v>1030477156561.2135</v>
      </c>
      <c r="H23" s="36" t="s">
        <v>145</v>
      </c>
    </row>
  </sheetData>
  <mergeCells count="3">
    <mergeCell ref="D1:G1"/>
    <mergeCell ref="D13:G13"/>
    <mergeCell ref="A13:C14"/>
  </mergeCells>
  <pageMargins left="0.7" right="0.7" top="0.75" bottom="0.75" header="0.3" footer="0.3"/>
  <pageSetup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V18"/>
  <sheetViews>
    <sheetView view="pageBreakPreview" topLeftCell="P3" zoomScale="70" zoomScaleNormal="55" zoomScaleSheetLayoutView="70" workbookViewId="0">
      <selection activeCell="U18" sqref="U18"/>
    </sheetView>
  </sheetViews>
  <sheetFormatPr defaultRowHeight="14.4" x14ac:dyDescent="0.3"/>
  <cols>
    <col min="2" max="2" width="64.44140625" bestFit="1" customWidth="1"/>
    <col min="3" max="21" width="28.77734375" customWidth="1"/>
    <col min="22" max="22" width="45.77734375" style="21" customWidth="1"/>
  </cols>
  <sheetData>
    <row r="1" spans="1:22" ht="15" customHeight="1" x14ac:dyDescent="0.3">
      <c r="A1" s="15" t="s">
        <v>16</v>
      </c>
      <c r="B1" s="16"/>
      <c r="C1" s="133">
        <v>2017</v>
      </c>
      <c r="D1" s="133">
        <v>2018</v>
      </c>
      <c r="E1" s="133"/>
      <c r="F1" s="133">
        <v>2019</v>
      </c>
      <c r="G1" s="133"/>
      <c r="H1" s="133">
        <v>2020</v>
      </c>
      <c r="I1" s="133"/>
      <c r="J1" s="133">
        <v>2021</v>
      </c>
      <c r="K1" s="133"/>
      <c r="L1" s="133">
        <v>2022</v>
      </c>
      <c r="M1" s="133"/>
      <c r="N1" s="133">
        <v>2023</v>
      </c>
      <c r="O1" s="133"/>
      <c r="P1" s="133"/>
      <c r="Q1" s="133"/>
      <c r="R1" s="133">
        <v>2024</v>
      </c>
      <c r="S1" s="133"/>
      <c r="T1" s="133"/>
      <c r="U1" s="133"/>
      <c r="V1" s="17"/>
    </row>
    <row r="2" spans="1:22" ht="15" customHeight="1" x14ac:dyDescent="0.3">
      <c r="A2" s="15"/>
      <c r="B2" s="16"/>
      <c r="C2" s="133"/>
      <c r="D2" s="18" t="s">
        <v>17</v>
      </c>
      <c r="E2" s="18" t="s">
        <v>18</v>
      </c>
      <c r="F2" s="18" t="s">
        <v>17</v>
      </c>
      <c r="G2" s="18" t="s">
        <v>18</v>
      </c>
      <c r="H2" s="18" t="s">
        <v>17</v>
      </c>
      <c r="I2" s="18" t="s">
        <v>18</v>
      </c>
      <c r="J2" s="18" t="s">
        <v>68</v>
      </c>
      <c r="K2" s="18" t="s">
        <v>18</v>
      </c>
      <c r="L2" s="18" t="s">
        <v>68</v>
      </c>
      <c r="M2" s="18" t="s">
        <v>18</v>
      </c>
      <c r="N2" s="18" t="s">
        <v>64</v>
      </c>
      <c r="O2" s="18" t="s">
        <v>20</v>
      </c>
      <c r="P2" s="18" t="s">
        <v>66</v>
      </c>
      <c r="Q2" s="18" t="s">
        <v>222</v>
      </c>
      <c r="R2" s="18" t="s">
        <v>19</v>
      </c>
      <c r="S2" s="18" t="s">
        <v>20</v>
      </c>
      <c r="T2" s="18" t="s">
        <v>21</v>
      </c>
      <c r="U2" s="18" t="s">
        <v>222</v>
      </c>
      <c r="V2" s="17"/>
    </row>
    <row r="3" spans="1:22" x14ac:dyDescent="0.3">
      <c r="A3" s="19">
        <v>1</v>
      </c>
      <c r="B3" s="20" t="s">
        <v>69</v>
      </c>
      <c r="C3" s="83">
        <v>6.6900241122763951E-2</v>
      </c>
      <c r="D3" s="83">
        <v>3.1527135557172944E-2</v>
      </c>
      <c r="E3" s="83">
        <v>8.0162305619979321E-2</v>
      </c>
      <c r="F3" s="83">
        <v>3.5091446029766361E-2</v>
      </c>
      <c r="G3" s="83">
        <v>7.2938688362595122E-2</v>
      </c>
      <c r="H3" s="83">
        <v>2.4706913945517661E-2</v>
      </c>
      <c r="I3" s="83">
        <v>4.9861957003453763E-2</v>
      </c>
      <c r="J3" s="83">
        <v>3.119409715876308E-2</v>
      </c>
      <c r="K3" s="83">
        <v>5.6283836700975129E-2</v>
      </c>
      <c r="L3" s="83">
        <v>3.2719091578476918E-2</v>
      </c>
      <c r="M3" s="83">
        <v>7.5834471203433965E-2</v>
      </c>
      <c r="N3" s="83">
        <v>2.7306794046406055E-2</v>
      </c>
      <c r="O3" s="83">
        <v>4.2151484085264659E-2</v>
      </c>
      <c r="P3" s="83">
        <f>'Income Statement'!P26/'Financial Position'!P17</f>
        <v>6.6799747286633682E-2</v>
      </c>
      <c r="Q3" s="83">
        <f>'Income Statement'!Q26/'Financial Position'!Q17</f>
        <v>8.1850673733321319E-2</v>
      </c>
      <c r="R3" s="83">
        <f>'Income Statement'!R26/'Financial Position'!R17</f>
        <v>2.5945365336151435E-2</v>
      </c>
      <c r="S3" s="83">
        <f>'Income Statement'!S26/'Financial Position'!S17</f>
        <v>5.1158946303852572E-2</v>
      </c>
      <c r="T3" s="83">
        <f>'Income Statement'!T26/'Financial Position'!T17</f>
        <v>7.518492913334375E-2</v>
      </c>
      <c r="U3" s="83">
        <f>'Income Statement'!U26/'Financial Position'!U17</f>
        <v>9.6413218995345662E-2</v>
      </c>
      <c r="V3" s="21" t="s">
        <v>70</v>
      </c>
    </row>
    <row r="4" spans="1:22" x14ac:dyDescent="0.3">
      <c r="A4" s="19">
        <v>2</v>
      </c>
      <c r="B4" s="20" t="s">
        <v>71</v>
      </c>
      <c r="C4" s="83">
        <v>0.20601806706948755</v>
      </c>
      <c r="D4" s="83">
        <v>9.3914969398583639E-2</v>
      </c>
      <c r="E4" s="83">
        <v>0.2433606175410174</v>
      </c>
      <c r="F4" s="83">
        <v>0.10966065701116175</v>
      </c>
      <c r="G4" s="83">
        <v>0.20641480083613639</v>
      </c>
      <c r="H4" s="83">
        <v>7.6439932184430778E-2</v>
      </c>
      <c r="I4" s="83">
        <v>0.16336605006397042</v>
      </c>
      <c r="J4" s="83">
        <v>9.4643856573779522E-2</v>
      </c>
      <c r="K4" s="83">
        <v>0.17751725890813916</v>
      </c>
      <c r="L4" s="83">
        <v>0.10175729855654946</v>
      </c>
      <c r="M4" s="83">
        <v>0.23684682421615622</v>
      </c>
      <c r="N4" s="83">
        <v>8.7102737170436068E-2</v>
      </c>
      <c r="O4" s="83">
        <v>0.12881844042501997</v>
      </c>
      <c r="P4" s="83">
        <f>'Income Statement'!P26/'Financial Position'!P35</f>
        <v>0.1977876251845424</v>
      </c>
      <c r="Q4" s="83">
        <f>'Income Statement'!Q26/'Financial Position'!Q35</f>
        <v>0.24086555838594512</v>
      </c>
      <c r="R4" s="83">
        <f>'Income Statement'!R26/'Financial Position'!R35</f>
        <v>8.9275127500459434E-2</v>
      </c>
      <c r="S4" s="83">
        <f>'Income Statement'!S26/'Financial Position'!S35</f>
        <v>0.16772898475105369</v>
      </c>
      <c r="T4" s="83">
        <f>'Income Statement'!T26/'Financial Position'!T35</f>
        <v>0.23208382581176643</v>
      </c>
      <c r="U4" s="83">
        <f>'Income Statement'!U26/'Financial Position'!U35</f>
        <v>0.28597039250709749</v>
      </c>
      <c r="V4" s="21" t="s">
        <v>72</v>
      </c>
    </row>
    <row r="5" spans="1:22" x14ac:dyDescent="0.3">
      <c r="A5" s="19">
        <v>3</v>
      </c>
      <c r="B5" s="20" t="s">
        <v>73</v>
      </c>
      <c r="C5" s="83">
        <v>0.84273833839458356</v>
      </c>
      <c r="D5" s="83">
        <v>0.87259997488005236</v>
      </c>
      <c r="E5" s="83">
        <v>0.81676322599549245</v>
      </c>
      <c r="F5" s="83">
        <v>0.8286987037859459</v>
      </c>
      <c r="G5" s="83">
        <v>0.81461040395193418</v>
      </c>
      <c r="H5" s="83">
        <v>0.88834366550340926</v>
      </c>
      <c r="I5" s="83">
        <v>0.8398311590908023</v>
      </c>
      <c r="J5" s="83">
        <v>0.83767767952484173</v>
      </c>
      <c r="K5" s="83">
        <v>0.83457794991274925</v>
      </c>
      <c r="L5" s="83">
        <v>0.84130615122514185</v>
      </c>
      <c r="M5" s="83">
        <v>0.86009454705799504</v>
      </c>
      <c r="N5" s="83">
        <v>0.74122797797644402</v>
      </c>
      <c r="O5" s="83">
        <v>0.88178732926612768</v>
      </c>
      <c r="P5" s="83">
        <f>SUM('Income Statement'!P17:P21)/SUM('Income Statement'!P8+'Income Statement'!P10-'Income Statement'!P9+'Income Statement'!P11+'Income Statement'!P12)</f>
        <v>0.86066738336053672</v>
      </c>
      <c r="Q5" s="83">
        <f>SUM('Income Statement'!Q17:Q21)/SUM('Income Statement'!Q8+'Income Statement'!Q10-'Income Statement'!Q9+'Income Statement'!Q11+'Income Statement'!Q12)</f>
        <v>0.9176409969254169</v>
      </c>
      <c r="R5" s="83">
        <f>SUM('Income Statement'!R17:R21)/SUM('Income Statement'!R8+'Income Statement'!R10-'Income Statement'!R9+'Income Statement'!R11+'Income Statement'!R12)</f>
        <v>0.80851604627111262</v>
      </c>
      <c r="S5" s="83">
        <f>SUM('Income Statement'!S17:S21)/SUM('Income Statement'!S8+'Income Statement'!S10-'Income Statement'!S9+'Income Statement'!S11+'Income Statement'!S12)</f>
        <v>0.83342830090674547</v>
      </c>
      <c r="T5" s="83">
        <f>SUM('Income Statement'!T17:T21)/SUM('Income Statement'!T8+'Income Statement'!T10-'Income Statement'!T9+'Income Statement'!T11+'Income Statement'!T12)</f>
        <v>0.85932360693469878</v>
      </c>
      <c r="U5" s="83">
        <f>SUM('Income Statement'!U17:U21)/SUM('Income Statement'!U8+'Income Statement'!U10-'Income Statement'!U9+'Income Statement'!U11+'Income Statement'!U12)</f>
        <v>0.88693498114778901</v>
      </c>
      <c r="V5" s="21" t="s">
        <v>74</v>
      </c>
    </row>
    <row r="6" spans="1:22" x14ac:dyDescent="0.3">
      <c r="A6" s="19">
        <v>4</v>
      </c>
      <c r="B6" s="22" t="s">
        <v>75</v>
      </c>
      <c r="C6" s="84">
        <v>273780607969.12988</v>
      </c>
      <c r="D6" s="84">
        <v>306053543201.75635</v>
      </c>
      <c r="E6" s="84">
        <v>262751858464.09766</v>
      </c>
      <c r="F6" s="84">
        <v>386859498261.12695</v>
      </c>
      <c r="G6" s="84">
        <v>404806938309.49414</v>
      </c>
      <c r="H6" s="84">
        <v>360390595147.91162</v>
      </c>
      <c r="I6" s="84">
        <v>511374232721.23828</v>
      </c>
      <c r="J6" s="84">
        <v>468825073362.50391</v>
      </c>
      <c r="K6" s="84">
        <v>434361638905.47656</v>
      </c>
      <c r="L6" s="84">
        <v>599700007492.89648</v>
      </c>
      <c r="M6" s="84">
        <v>798638690591.4043</v>
      </c>
      <c r="N6" s="84">
        <v>898655191497.67188</v>
      </c>
      <c r="O6" s="84">
        <v>1801806336167.4268</v>
      </c>
      <c r="P6" s="84">
        <f>'Financial Position'!P20-'Financial Position'!P11</f>
        <v>677034729029.7666</v>
      </c>
      <c r="Q6" s="84">
        <f>'Financial Position'!Q20-'Financial Position'!Q11</f>
        <v>703702563489.77148</v>
      </c>
      <c r="R6" s="84">
        <f>'Financial Position'!R20-'Financial Position'!R11</f>
        <v>967746726221.02637</v>
      </c>
      <c r="S6" s="84">
        <f>'Financial Position'!S20-'Financial Position'!S11</f>
        <v>855952889631.52637</v>
      </c>
      <c r="T6" s="84">
        <f>'Financial Position'!T20-'Financial Position'!T11</f>
        <v>958993280706.82422</v>
      </c>
      <c r="U6" s="84">
        <f>'Financial Position'!U20-'Financial Position'!U11</f>
        <v>1179315868417.2129</v>
      </c>
      <c r="V6" s="21" t="s">
        <v>76</v>
      </c>
    </row>
    <row r="7" spans="1:22" x14ac:dyDescent="0.3">
      <c r="A7" s="19">
        <v>5</v>
      </c>
      <c r="B7" s="22" t="s">
        <v>77</v>
      </c>
      <c r="C7" s="83">
        <v>9.1608265293624896E-2</v>
      </c>
      <c r="D7" s="83">
        <v>9.2320742651348459E-2</v>
      </c>
      <c r="E7" s="83">
        <v>7.9398948844807887E-2</v>
      </c>
      <c r="F7" s="83">
        <v>0.10066783863666581</v>
      </c>
      <c r="G7" s="83">
        <v>0.10589534266168846</v>
      </c>
      <c r="H7" s="83">
        <v>7.8941439059055887E-2</v>
      </c>
      <c r="I7" s="83">
        <v>9.6263540220532851E-2</v>
      </c>
      <c r="J7" s="83">
        <v>9.4626848042626721E-2</v>
      </c>
      <c r="K7" s="83">
        <v>8.2136109517517444E-2</v>
      </c>
      <c r="L7" s="83">
        <v>0.10883290763199097</v>
      </c>
      <c r="M7" s="83">
        <v>0.14019030335467114</v>
      </c>
      <c r="N7" s="83">
        <v>0.14235055804067462</v>
      </c>
      <c r="O7" s="83">
        <v>0.25853252413422856</v>
      </c>
      <c r="P7" s="83">
        <f>('Financial Position'!P20-'Financial Position'!P11)/'Financial Position'!P20</f>
        <v>0.12223809211686966</v>
      </c>
      <c r="Q7" s="83">
        <f>('Financial Position'!Q20-'Financial Position'!Q11)/'Financial Position'!Q20</f>
        <v>0.12868123696809899</v>
      </c>
      <c r="R7" s="83">
        <f>('Financial Position'!R20-'Financial Position'!R11)/'Financial Position'!R20</f>
        <v>0.13277297134816646</v>
      </c>
      <c r="S7" s="83">
        <f>('Financial Position'!S20-'Financial Position'!S11)/'Financial Position'!S20</f>
        <v>0.11828595624489907</v>
      </c>
      <c r="T7" s="83">
        <f>('Financial Position'!T20-'Financial Position'!T11)/'Financial Position'!T20</f>
        <v>0.13454413539707799</v>
      </c>
      <c r="U7" s="83">
        <f>('Financial Position'!U20-'Financial Position'!U11)/'Financial Position'!U20</f>
        <v>0.17309507324502038</v>
      </c>
      <c r="V7" s="21" t="s">
        <v>78</v>
      </c>
    </row>
    <row r="8" spans="1:22" ht="28.8" x14ac:dyDescent="0.3">
      <c r="A8" s="19">
        <v>6</v>
      </c>
      <c r="B8" s="23" t="s">
        <v>79</v>
      </c>
      <c r="C8" s="83">
        <v>8.6705916423038681E-2</v>
      </c>
      <c r="D8" s="83">
        <v>0.10288564849303453</v>
      </c>
      <c r="E8" s="83">
        <v>8.4498672662726343E-2</v>
      </c>
      <c r="F8" s="85">
        <v>0.18067421095876077</v>
      </c>
      <c r="G8" s="85">
        <v>0.13697615057702572</v>
      </c>
      <c r="H8" s="85">
        <v>0.16803437256868539</v>
      </c>
      <c r="I8" s="85">
        <v>0.14255344651141383</v>
      </c>
      <c r="J8" s="85">
        <v>0.17655228470692719</v>
      </c>
      <c r="K8" s="85">
        <v>0.17003161653586221</v>
      </c>
      <c r="L8" s="85">
        <v>0.23742529264536089</v>
      </c>
      <c r="M8" s="85">
        <v>0.25026537692219125</v>
      </c>
      <c r="N8" s="85">
        <v>0.23831243422006768</v>
      </c>
      <c r="O8" s="85">
        <v>0.28414970742349238</v>
      </c>
      <c r="P8" s="85">
        <f>'Income Statement'!P20/SUM('Income Statement'!P8+'Income Statement'!P10-'Income Statement'!P9+'Income Statement'!P11+'Income Statement'!P12)</f>
        <v>0.27399130178825193</v>
      </c>
      <c r="Q8" s="85">
        <f>'Income Statement'!Q20/SUM('Income Statement'!Q8+'Income Statement'!Q10-'Income Statement'!Q9+'Income Statement'!Q11+'Income Statement'!Q12)</f>
        <v>0.27448394693460598</v>
      </c>
      <c r="R8" s="85">
        <f>'Income Statement'!R20/SUM('Income Statement'!R8+'Income Statement'!R10-'Income Statement'!R9+'Income Statement'!R11+'Income Statement'!R12)</f>
        <v>0.22840773924970176</v>
      </c>
      <c r="S8" s="85">
        <f>'Income Statement'!S20/SUM('Income Statement'!S8+'Income Statement'!S10-'Income Statement'!S9+'Income Statement'!S11+'Income Statement'!S12)</f>
        <v>0.22470733636390763</v>
      </c>
      <c r="T8" s="85">
        <f>'Income Statement'!T20/SUM('Income Statement'!T8+'Income Statement'!T10-'Income Statement'!T9+'Income Statement'!T11+'Income Statement'!T12)</f>
        <v>0.23462701085467708</v>
      </c>
      <c r="U8" s="85">
        <f>'Income Statement'!U20/SUM('Income Statement'!U8+'Income Statement'!U10-'Income Statement'!U9+'Income Statement'!U11+'Income Statement'!U12)</f>
        <v>0.26963451282509321</v>
      </c>
      <c r="V8" s="24" t="s">
        <v>80</v>
      </c>
    </row>
    <row r="9" spans="1:22" x14ac:dyDescent="0.3">
      <c r="C9" s="86"/>
      <c r="D9" s="86"/>
      <c r="E9" s="86"/>
      <c r="F9" s="86"/>
      <c r="G9" s="86"/>
      <c r="H9" s="86"/>
      <c r="I9" s="86"/>
      <c r="J9" s="86"/>
      <c r="K9" s="86"/>
      <c r="L9" s="86"/>
      <c r="M9" s="86"/>
      <c r="N9" s="86"/>
      <c r="O9" s="86"/>
      <c r="P9" s="86"/>
      <c r="Q9" s="86"/>
      <c r="R9" s="86"/>
      <c r="S9" s="86"/>
      <c r="T9" s="86"/>
      <c r="U9" s="86"/>
    </row>
    <row r="10" spans="1:22" x14ac:dyDescent="0.3">
      <c r="C10" s="86"/>
      <c r="D10" s="86"/>
      <c r="E10" s="86"/>
      <c r="F10" s="86"/>
      <c r="G10" s="86"/>
      <c r="H10" s="86"/>
      <c r="I10" s="86"/>
      <c r="J10" s="86"/>
      <c r="K10" s="86"/>
      <c r="L10" s="86"/>
      <c r="M10" s="86"/>
      <c r="N10" s="86"/>
      <c r="O10" s="86"/>
      <c r="P10" s="86"/>
      <c r="Q10" s="86"/>
      <c r="R10" s="86"/>
      <c r="S10" s="86"/>
      <c r="T10" s="86"/>
      <c r="U10" s="86"/>
    </row>
    <row r="11" spans="1:22" x14ac:dyDescent="0.3">
      <c r="A11" s="135" t="s">
        <v>63</v>
      </c>
      <c r="B11" s="135"/>
      <c r="C11" s="95">
        <v>2017</v>
      </c>
      <c r="D11" s="134">
        <v>2018</v>
      </c>
      <c r="E11" s="134"/>
      <c r="F11" s="134">
        <v>2019</v>
      </c>
      <c r="G11" s="134"/>
      <c r="H11" s="134">
        <v>2020</v>
      </c>
      <c r="I11" s="134"/>
      <c r="J11" s="134">
        <v>2021</v>
      </c>
      <c r="K11" s="134"/>
      <c r="L11" s="134">
        <v>2022</v>
      </c>
      <c r="M11" s="134"/>
      <c r="N11" s="134">
        <v>2023</v>
      </c>
      <c r="O11" s="134"/>
      <c r="P11" s="134"/>
      <c r="Q11" s="134"/>
      <c r="R11" s="134">
        <v>2024</v>
      </c>
      <c r="S11" s="134"/>
      <c r="T11" s="134"/>
      <c r="U11" s="134"/>
      <c r="V11" s="25"/>
    </row>
    <row r="12" spans="1:22" ht="15" customHeight="1" x14ac:dyDescent="0.3">
      <c r="A12" s="135"/>
      <c r="B12" s="135"/>
      <c r="C12" s="26"/>
      <c r="D12" s="26" t="s">
        <v>17</v>
      </c>
      <c r="E12" s="26" t="s">
        <v>18</v>
      </c>
      <c r="F12" s="26" t="s">
        <v>17</v>
      </c>
      <c r="G12" s="26" t="s">
        <v>18</v>
      </c>
      <c r="H12" s="26" t="s">
        <v>17</v>
      </c>
      <c r="I12" s="26" t="s">
        <v>81</v>
      </c>
      <c r="J12" s="26" t="s">
        <v>68</v>
      </c>
      <c r="K12" s="26" t="s">
        <v>18</v>
      </c>
      <c r="L12" s="26" t="s">
        <v>68</v>
      </c>
      <c r="M12" s="26" t="s">
        <v>18</v>
      </c>
      <c r="N12" s="26" t="s">
        <v>64</v>
      </c>
      <c r="O12" s="26" t="s">
        <v>65</v>
      </c>
      <c r="P12" s="26" t="s">
        <v>66</v>
      </c>
      <c r="Q12" s="26" t="s">
        <v>222</v>
      </c>
      <c r="R12" s="26" t="s">
        <v>19</v>
      </c>
      <c r="S12" s="26" t="s">
        <v>20</v>
      </c>
      <c r="T12" s="26" t="s">
        <v>21</v>
      </c>
      <c r="U12" s="26" t="s">
        <v>222</v>
      </c>
      <c r="V12" s="25"/>
    </row>
    <row r="13" spans="1:22" x14ac:dyDescent="0.3">
      <c r="A13" s="19">
        <v>1</v>
      </c>
      <c r="B13" s="20" t="s">
        <v>69</v>
      </c>
      <c r="C13" s="83">
        <v>6.5171236752614325E-2</v>
      </c>
      <c r="D13" s="83">
        <v>4.0290740122527889E-2</v>
      </c>
      <c r="E13" s="83">
        <v>5.3171442342592454E-2</v>
      </c>
      <c r="F13" s="83">
        <v>2.8771994322303141E-2</v>
      </c>
      <c r="G13" s="83">
        <v>5.4249266159950044E-2</v>
      </c>
      <c r="H13" s="83">
        <v>3.6008157754493605E-2</v>
      </c>
      <c r="I13" s="83">
        <v>5.2503944881817394E-2</v>
      </c>
      <c r="J13" s="83">
        <v>2.7454542249816312E-2</v>
      </c>
      <c r="K13" s="83">
        <v>4.5226164869214179E-2</v>
      </c>
      <c r="L13" s="94">
        <v>4.0648322009437791E-2</v>
      </c>
      <c r="M13" s="94">
        <v>1.7605087008630866E-5</v>
      </c>
      <c r="N13" s="94">
        <v>1.2717798443561308E-2</v>
      </c>
      <c r="O13" s="94">
        <v>3.7096899742204334E-4</v>
      </c>
      <c r="P13" s="94">
        <f>'Income Statement'!P59/'Financial Position'!P55</f>
        <v>3.2272441815146526E-2</v>
      </c>
      <c r="Q13" s="94">
        <f>'Income Statement'!Q59/'Financial Position'!Q55</f>
        <v>4.5810697056129959E-2</v>
      </c>
      <c r="R13" s="94">
        <f>'Income Statement'!R59/'Financial Position'!R55</f>
        <v>1.7704944234246605E-2</v>
      </c>
      <c r="S13" s="94">
        <f>'Income Statement'!S59/'Financial Position'!S55</f>
        <v>2.6636403537721141E-2</v>
      </c>
      <c r="T13" s="94">
        <f>'Income Statement'!T59/'Financial Position'!T55</f>
        <v>3.6689475779141917E-2</v>
      </c>
      <c r="U13" s="94">
        <f>'Income Statement'!U59/'Financial Position'!U55</f>
        <v>4.9792050818687893E-2</v>
      </c>
      <c r="V13" s="21" t="s">
        <v>70</v>
      </c>
    </row>
    <row r="14" spans="1:22" x14ac:dyDescent="0.3">
      <c r="A14" s="19">
        <v>2</v>
      </c>
      <c r="B14" s="20" t="s">
        <v>71</v>
      </c>
      <c r="C14" s="83">
        <v>0.37843080227343251</v>
      </c>
      <c r="D14" s="83">
        <v>0.21620856176492526</v>
      </c>
      <c r="E14" s="83">
        <v>0.34173580829442241</v>
      </c>
      <c r="F14" s="83">
        <v>0.22782110771181691</v>
      </c>
      <c r="G14" s="83">
        <v>0.34879027310819061</v>
      </c>
      <c r="H14" s="83">
        <v>0.26071942086001987</v>
      </c>
      <c r="I14" s="83">
        <v>0.36080446095757246</v>
      </c>
      <c r="J14" s="83">
        <v>0.18994056197376322</v>
      </c>
      <c r="K14" s="83">
        <v>0.29592251989862939</v>
      </c>
      <c r="L14" s="83">
        <v>0.27970876440928494</v>
      </c>
      <c r="M14" s="83">
        <v>1.3361815110751586E-4</v>
      </c>
      <c r="N14" s="83">
        <v>0.10355205509429037</v>
      </c>
      <c r="O14" s="83">
        <v>3.5591287525178796E-3</v>
      </c>
      <c r="P14" s="83">
        <f>'Income Statement'!P59/'Financial Position'!P73</f>
        <v>0.25454705638100272</v>
      </c>
      <c r="Q14" s="83">
        <f>'Income Statement'!Q59/'Financial Position'!Q73</f>
        <v>0.30084498414200789</v>
      </c>
      <c r="R14" s="83">
        <f>'Income Statement'!R59/'Financial Position'!R73</f>
        <v>0.1171254102517888</v>
      </c>
      <c r="S14" s="83">
        <f>'Income Statement'!S59/'Financial Position'!S73</f>
        <v>0.20420460343473176</v>
      </c>
      <c r="T14" s="83">
        <f>'Income Statement'!T59/'Financial Position'!T73</f>
        <v>0.25522428002146458</v>
      </c>
      <c r="U14" s="83">
        <f>'Income Statement'!U59/'Financial Position'!U73</f>
        <v>0.32436495237962426</v>
      </c>
      <c r="V14" s="21" t="s">
        <v>72</v>
      </c>
    </row>
    <row r="15" spans="1:22" x14ac:dyDescent="0.3">
      <c r="A15" s="19">
        <v>3</v>
      </c>
      <c r="B15" s="20" t="s">
        <v>73</v>
      </c>
      <c r="C15" s="83">
        <v>0.60962416519782647</v>
      </c>
      <c r="D15" s="83">
        <v>0.58248595655130375</v>
      </c>
      <c r="E15" s="83">
        <v>0.61333102414405116</v>
      </c>
      <c r="F15" s="83">
        <v>0.58602195663806567</v>
      </c>
      <c r="G15" s="83">
        <v>0.63823441393019498</v>
      </c>
      <c r="H15" s="83">
        <v>0.5877368269883988</v>
      </c>
      <c r="I15" s="83">
        <v>0.63864652902869978</v>
      </c>
      <c r="J15" s="83">
        <v>0.62755803919240605</v>
      </c>
      <c r="K15" s="83">
        <v>0.64830921231950212</v>
      </c>
      <c r="L15" s="83">
        <v>0.59871114757349719</v>
      </c>
      <c r="M15" s="83">
        <v>0.27052305165259594</v>
      </c>
      <c r="N15" s="83">
        <v>0.52427453632789323</v>
      </c>
      <c r="O15" s="83">
        <v>0.40146298537576797</v>
      </c>
      <c r="P15" s="83">
        <f>SUM('Income Statement'!P50:P54)/SUM('Income Statement'!P41+'Income Statement'!P43-'Income Statement'!P42+'Income Statement'!P44+'Income Statement'!P45)</f>
        <v>0.62294394907135253</v>
      </c>
      <c r="Q15" s="83">
        <f>SUM('Income Statement'!Q50:Q54)/SUM('Income Statement'!Q41+'Income Statement'!Q43-'Income Statement'!Q42+'Income Statement'!Q44+'Income Statement'!Q45)</f>
        <v>0.6556210614460003</v>
      </c>
      <c r="R15" s="83">
        <f>SUM('Income Statement'!R50:R54)/SUM('Income Statement'!R41+'Income Statement'!R43-'Income Statement'!R42+'Income Statement'!R44+'Income Statement'!R45)</f>
        <v>0.54633946905241759</v>
      </c>
      <c r="S15" s="83">
        <f>SUM('Income Statement'!S50:S54)/SUM('Income Statement'!S41+'Income Statement'!S43-'Income Statement'!S42+'Income Statement'!S44+'Income Statement'!S45)</f>
        <v>0.59281065557632617</v>
      </c>
      <c r="T15" s="83">
        <f>SUM('Income Statement'!T50:T54)/SUM('Income Statement'!T41+'Income Statement'!T43-'Income Statement'!T42+'Income Statement'!T44+'Income Statement'!T45)</f>
        <v>0.60511473126607918</v>
      </c>
      <c r="U15" s="83">
        <f>SUM('Income Statement'!U50:U54)/SUM('Income Statement'!U41+'Income Statement'!U43-'Income Statement'!U42+'Income Statement'!U44+'Income Statement'!U45)</f>
        <v>0.66376155268502746</v>
      </c>
      <c r="V15" s="21" t="s">
        <v>74</v>
      </c>
    </row>
    <row r="16" spans="1:22" x14ac:dyDescent="0.3">
      <c r="A16" s="19">
        <v>4</v>
      </c>
      <c r="B16" s="22" t="s">
        <v>75</v>
      </c>
      <c r="C16" s="84">
        <v>64658814853.763428</v>
      </c>
      <c r="D16" s="84">
        <v>788327410105.59546</v>
      </c>
      <c r="E16" s="84">
        <v>106461983013.80005</v>
      </c>
      <c r="F16" s="84">
        <v>61799034861.52002</v>
      </c>
      <c r="G16" s="84">
        <v>6731207505.1291504</v>
      </c>
      <c r="H16" s="84">
        <v>-78919686615.129883</v>
      </c>
      <c r="I16" s="84">
        <v>-98073466204.841309</v>
      </c>
      <c r="J16" s="84">
        <v>92855611410.880371</v>
      </c>
      <c r="K16" s="84">
        <v>33011821659.379883</v>
      </c>
      <c r="L16" s="84">
        <v>787499638582.3999</v>
      </c>
      <c r="M16" s="84">
        <v>105133648102.71484</v>
      </c>
      <c r="N16" s="84">
        <v>212504774756.00098</v>
      </c>
      <c r="O16" s="84">
        <v>426648010964</v>
      </c>
      <c r="P16" s="84">
        <f>'Financial Position'!P58-'Financial Position'!P49</f>
        <v>357830399193.09033</v>
      </c>
      <c r="Q16" s="84">
        <f>'Financial Position'!Q58-'Financial Position'!Q49</f>
        <v>65071088291.396973</v>
      </c>
      <c r="R16" s="84">
        <f>'Financial Position'!R58-'Financial Position'!R49</f>
        <v>286730909405.79004</v>
      </c>
      <c r="S16" s="84">
        <f>'Financial Position'!S58-'Financial Position'!S49</f>
        <v>298813127955.34082</v>
      </c>
      <c r="T16" s="84">
        <f>'Financial Position'!T58-'Financial Position'!T49</f>
        <v>736943396113.31543</v>
      </c>
      <c r="U16" s="84">
        <f>'Financial Position'!U58-'Financial Position'!U49</f>
        <v>925595368346.7998</v>
      </c>
      <c r="V16" s="21" t="s">
        <v>76</v>
      </c>
    </row>
    <row r="17" spans="1:22" x14ac:dyDescent="0.3">
      <c r="A17" s="19">
        <v>5</v>
      </c>
      <c r="B17" s="22" t="s">
        <v>77</v>
      </c>
      <c r="C17" s="83">
        <v>7.6480823254260158E-2</v>
      </c>
      <c r="D17" s="83">
        <v>0.79491272169852545</v>
      </c>
      <c r="E17" s="83">
        <v>7.4856360264597327E-2</v>
      </c>
      <c r="F17" s="83">
        <v>2.3627249092756562E-2</v>
      </c>
      <c r="G17" s="83">
        <v>3.3167813648985753E-3</v>
      </c>
      <c r="H17" s="83">
        <v>-2.9233764825563242E-2</v>
      </c>
      <c r="I17" s="83">
        <v>-3.9705989524806813E-2</v>
      </c>
      <c r="J17" s="83">
        <v>3.3331850455355513E-2</v>
      </c>
      <c r="K17" s="83">
        <v>1.2147805830792923E-2</v>
      </c>
      <c r="L17" s="83">
        <v>0.18800480268904277</v>
      </c>
      <c r="M17" s="83">
        <v>2.8967098431923799E-2</v>
      </c>
      <c r="N17" s="83">
        <v>4.675266292074394E-2</v>
      </c>
      <c r="O17" s="83">
        <v>6.7560901228192055E-2</v>
      </c>
      <c r="P17" s="83">
        <f>('Financial Position'!P58-'Financial Position'!P49)/'Financial Position'!P58</f>
        <v>7.9330035445895369E-2</v>
      </c>
      <c r="Q17" s="83">
        <f>('Financial Position'!Q58-'Financial Position'!Q49)/'Financial Position'!Q58</f>
        <v>1.792455295036776E-2</v>
      </c>
      <c r="R17" s="83">
        <f>('Financial Position'!R58-'Financial Position'!R49)/'Financial Position'!R58</f>
        <v>6.8028587116528524E-2</v>
      </c>
      <c r="S17" s="83">
        <f>('Financial Position'!S58-'Financial Position'!S49)/'Financial Position'!S58</f>
        <v>5.1334764604330341E-2</v>
      </c>
      <c r="T17" s="83">
        <f>('Financial Position'!T58-'Financial Position'!T49)/'Financial Position'!T58</f>
        <v>0.15281301215013526</v>
      </c>
      <c r="U17" s="83">
        <f>('Financial Position'!U58-'Financial Position'!U49)/'Financial Position'!U58</f>
        <v>0.2027101731364212</v>
      </c>
      <c r="V17" s="21" t="s">
        <v>78</v>
      </c>
    </row>
    <row r="18" spans="1:22" ht="28.8" x14ac:dyDescent="0.3">
      <c r="A18" s="19">
        <v>6</v>
      </c>
      <c r="B18" s="23" t="s">
        <v>79</v>
      </c>
      <c r="C18" s="83">
        <v>1.6482013512175025E-2</v>
      </c>
      <c r="D18" s="83">
        <v>2.7919589091238983E-2</v>
      </c>
      <c r="E18" s="83">
        <v>5.7310270266453342E-2</v>
      </c>
      <c r="F18" s="83">
        <v>4.3979145774629358E-2</v>
      </c>
      <c r="G18" s="83">
        <v>4.2087099743072884E-2</v>
      </c>
      <c r="H18" s="83">
        <v>0.16113535553785713</v>
      </c>
      <c r="I18" s="83">
        <v>0.14655760398941556</v>
      </c>
      <c r="J18" s="83">
        <v>0.18916056603701711</v>
      </c>
      <c r="K18" s="83">
        <v>0.17554115861963074</v>
      </c>
      <c r="L18" s="83">
        <v>0.18349457767896257</v>
      </c>
      <c r="M18" s="83">
        <v>0.18961769924160277</v>
      </c>
      <c r="N18" s="83">
        <v>0.14144839574232251</v>
      </c>
      <c r="O18" s="83">
        <v>0.13889532808652535</v>
      </c>
      <c r="P18" s="83">
        <v>0.1852622810093667</v>
      </c>
      <c r="Q18" s="83">
        <v>1.18526228100937</v>
      </c>
      <c r="R18" s="83">
        <v>2.1852622810093698</v>
      </c>
      <c r="S18" s="83">
        <v>3.1852622810093698</v>
      </c>
      <c r="T18" s="83">
        <v>4.1852622810093703</v>
      </c>
      <c r="U18" s="83">
        <v>5.1852622810093703</v>
      </c>
      <c r="V18" s="24" t="s">
        <v>80</v>
      </c>
    </row>
  </sheetData>
  <mergeCells count="16">
    <mergeCell ref="J1:K1"/>
    <mergeCell ref="J11:K11"/>
    <mergeCell ref="N1:Q1"/>
    <mergeCell ref="A11:B12"/>
    <mergeCell ref="D11:E11"/>
    <mergeCell ref="F1:G1"/>
    <mergeCell ref="F11:G11"/>
    <mergeCell ref="H11:I11"/>
    <mergeCell ref="H1:I1"/>
    <mergeCell ref="C1:C2"/>
    <mergeCell ref="D1:E1"/>
    <mergeCell ref="R1:U1"/>
    <mergeCell ref="R11:U11"/>
    <mergeCell ref="N11:Q11"/>
    <mergeCell ref="L1:M1"/>
    <mergeCell ref="L11:M11"/>
  </mergeCells>
  <pageMargins left="0.7" right="0.7" top="0.75" bottom="0.75" header="0.3" footer="0.3"/>
  <pageSetup scale="1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Y74"/>
  <sheetViews>
    <sheetView tabSelected="1" view="pageBreakPreview" zoomScale="70" zoomScaleNormal="100" zoomScaleSheetLayoutView="70" workbookViewId="0">
      <pane xSplit="2" ySplit="5" topLeftCell="P63" activePane="bottomRight" state="frozen"/>
      <selection pane="topRight" activeCell="C1" sqref="C1"/>
      <selection pane="bottomLeft" activeCell="A6" sqref="A6"/>
      <selection pane="bottomRight" activeCell="S20" sqref="S20"/>
    </sheetView>
  </sheetViews>
  <sheetFormatPr defaultRowHeight="14.4" x14ac:dyDescent="0.3"/>
  <cols>
    <col min="2" max="2" width="39.5546875" customWidth="1"/>
    <col min="3" max="21" width="24.77734375" customWidth="1"/>
    <col min="22" max="22" width="28.21875" style="7" bestFit="1" customWidth="1"/>
    <col min="24" max="24" width="9.21875" customWidth="1"/>
    <col min="25" max="25" width="39.21875" customWidth="1"/>
  </cols>
  <sheetData>
    <row r="1" spans="1:51" ht="18" x14ac:dyDescent="0.35">
      <c r="A1" s="140" t="s">
        <v>82</v>
      </c>
      <c r="B1" s="140"/>
      <c r="C1" s="140"/>
      <c r="D1" s="140"/>
      <c r="E1" s="140"/>
      <c r="F1" s="140"/>
      <c r="G1" s="140"/>
      <c r="H1" s="140"/>
      <c r="I1" s="140"/>
      <c r="J1" s="140"/>
      <c r="K1" s="140"/>
      <c r="L1" s="140"/>
      <c r="M1" s="140"/>
      <c r="N1" s="140"/>
      <c r="O1" s="140"/>
      <c r="P1" s="140"/>
      <c r="Q1" s="140"/>
      <c r="R1" s="140"/>
      <c r="S1" s="140"/>
      <c r="T1" s="140"/>
      <c r="U1" s="140"/>
      <c r="V1" s="140"/>
    </row>
    <row r="2" spans="1:51" ht="18" x14ac:dyDescent="0.35">
      <c r="A2" s="140" t="s">
        <v>83</v>
      </c>
      <c r="B2" s="140"/>
      <c r="C2" s="140"/>
      <c r="D2" s="140"/>
      <c r="E2" s="140"/>
      <c r="F2" s="140"/>
      <c r="G2" s="140"/>
      <c r="H2" s="140"/>
      <c r="I2" s="140"/>
      <c r="J2" s="140"/>
      <c r="K2" s="140"/>
      <c r="L2" s="140"/>
      <c r="M2" s="140"/>
      <c r="N2" s="140"/>
      <c r="O2" s="140"/>
      <c r="P2" s="140"/>
      <c r="Q2" s="140"/>
      <c r="R2" s="140"/>
      <c r="S2" s="140"/>
      <c r="T2" s="140"/>
      <c r="U2" s="140"/>
      <c r="V2" s="140"/>
    </row>
    <row r="3" spans="1:51" x14ac:dyDescent="0.3">
      <c r="A3" s="40"/>
      <c r="B3" s="40"/>
      <c r="C3" s="40"/>
      <c r="D3" s="40"/>
      <c r="E3" s="40"/>
      <c r="F3" s="40"/>
      <c r="G3" s="40"/>
      <c r="H3" s="40"/>
      <c r="I3" s="40"/>
      <c r="J3" s="40"/>
      <c r="K3" s="40"/>
      <c r="L3" s="40"/>
      <c r="M3" s="40"/>
      <c r="N3" s="40"/>
      <c r="O3" s="40"/>
      <c r="P3" s="40"/>
      <c r="Q3" s="40"/>
      <c r="R3" s="40"/>
      <c r="S3" s="40"/>
      <c r="T3" s="40"/>
      <c r="U3" s="40"/>
      <c r="V3" s="99" t="s">
        <v>84</v>
      </c>
    </row>
    <row r="4" spans="1:51" x14ac:dyDescent="0.3">
      <c r="A4" s="141" t="s">
        <v>85</v>
      </c>
      <c r="B4" s="142"/>
      <c r="C4" s="141">
        <v>2017</v>
      </c>
      <c r="D4" s="145">
        <v>2018</v>
      </c>
      <c r="E4" s="146"/>
      <c r="F4" s="145">
        <v>2019</v>
      </c>
      <c r="G4" s="146"/>
      <c r="H4" s="145">
        <v>2020</v>
      </c>
      <c r="I4" s="146"/>
      <c r="J4" s="145">
        <v>2021</v>
      </c>
      <c r="K4" s="146"/>
      <c r="L4" s="100">
        <v>2022</v>
      </c>
      <c r="M4" s="96"/>
      <c r="N4" s="147">
        <v>2023</v>
      </c>
      <c r="O4" s="147"/>
      <c r="P4" s="147"/>
      <c r="Q4" s="147"/>
      <c r="R4" s="147">
        <v>2024</v>
      </c>
      <c r="S4" s="147"/>
      <c r="T4" s="147"/>
      <c r="U4" s="147"/>
      <c r="V4" s="141" t="s">
        <v>86</v>
      </c>
    </row>
    <row r="5" spans="1:51" ht="15" customHeight="1" x14ac:dyDescent="0.3">
      <c r="A5" s="143"/>
      <c r="B5" s="144"/>
      <c r="C5" s="143"/>
      <c r="D5" s="41" t="s">
        <v>87</v>
      </c>
      <c r="E5" s="42" t="s">
        <v>88</v>
      </c>
      <c r="F5" s="41" t="s">
        <v>87</v>
      </c>
      <c r="G5" s="42" t="s">
        <v>88</v>
      </c>
      <c r="H5" s="41" t="s">
        <v>87</v>
      </c>
      <c r="I5" s="42" t="s">
        <v>88</v>
      </c>
      <c r="J5" s="42" t="s">
        <v>87</v>
      </c>
      <c r="K5" s="42" t="s">
        <v>88</v>
      </c>
      <c r="L5" s="42" t="s">
        <v>87</v>
      </c>
      <c r="M5" s="42" t="s">
        <v>88</v>
      </c>
      <c r="N5" s="42" t="s">
        <v>89</v>
      </c>
      <c r="O5" s="42" t="s">
        <v>90</v>
      </c>
      <c r="P5" s="42" t="s">
        <v>91</v>
      </c>
      <c r="Q5" s="106" t="s">
        <v>224</v>
      </c>
      <c r="R5" s="106" t="s">
        <v>225</v>
      </c>
      <c r="S5" s="106" t="s">
        <v>226</v>
      </c>
      <c r="T5" s="106" t="s">
        <v>227</v>
      </c>
      <c r="U5" s="106" t="s">
        <v>224</v>
      </c>
      <c r="V5" s="143"/>
    </row>
    <row r="6" spans="1:51" x14ac:dyDescent="0.3">
      <c r="A6" s="138" t="s">
        <v>92</v>
      </c>
      <c r="B6" s="139"/>
      <c r="C6" s="43">
        <v>7106796502390.3057</v>
      </c>
      <c r="D6" s="43">
        <v>7711961819271.291</v>
      </c>
      <c r="E6" s="43">
        <v>7680454868987.3252</v>
      </c>
      <c r="F6" s="43"/>
      <c r="G6" s="43"/>
      <c r="H6" s="43"/>
      <c r="I6" s="43"/>
      <c r="J6" s="43"/>
      <c r="K6" s="43"/>
      <c r="L6" s="43"/>
      <c r="M6" s="43"/>
      <c r="N6" s="43"/>
      <c r="O6" s="43"/>
      <c r="P6" s="43"/>
      <c r="Q6" s="43"/>
      <c r="R6" s="43"/>
      <c r="S6" s="43"/>
      <c r="T6" s="43"/>
      <c r="U6" s="43"/>
      <c r="V6" s="44" t="s">
        <v>93</v>
      </c>
      <c r="Y6">
        <v>2584579936826.5903</v>
      </c>
      <c r="Z6">
        <v>773799307804.00049</v>
      </c>
      <c r="AA6">
        <v>1801404426601.75</v>
      </c>
      <c r="AB6">
        <v>2054582727101</v>
      </c>
      <c r="AC6">
        <v>6380349007944.2324</v>
      </c>
      <c r="AD6">
        <v>633323579823.4165</v>
      </c>
      <c r="AE6">
        <v>51787958766.419998</v>
      </c>
      <c r="AF6">
        <v>7667992673</v>
      </c>
      <c r="AG6">
        <v>561370611006.09753</v>
      </c>
      <c r="AH6">
        <v>765956138271.3479</v>
      </c>
      <c r="AI6">
        <v>13047251697671</v>
      </c>
      <c r="AJ6">
        <v>7236301897575.7588</v>
      </c>
      <c r="AK6">
        <v>71417423617</v>
      </c>
      <c r="AL6">
        <v>62926779724.949997</v>
      </c>
      <c r="AM6">
        <v>157836583110.95001</v>
      </c>
      <c r="AN6">
        <v>123572576053.06401</v>
      </c>
      <c r="AO6">
        <v>1415659746273.3203</v>
      </c>
      <c r="AP6">
        <v>9067715006355</v>
      </c>
      <c r="AQ6">
        <v>934567417836</v>
      </c>
      <c r="AR6">
        <v>81207068125</v>
      </c>
      <c r="AS6">
        <v>2188467962407.9316</v>
      </c>
      <c r="AT6">
        <v>678256283700.56482</v>
      </c>
      <c r="AU6">
        <v>97037959247</v>
      </c>
      <c r="AV6">
        <v>81558044912.699997</v>
      </c>
      <c r="AW6">
        <v>15479914334</v>
      </c>
      <c r="AX6">
        <v>3979536691316</v>
      </c>
      <c r="AY6">
        <v>13047251697671</v>
      </c>
    </row>
    <row r="7" spans="1:51" ht="15" customHeight="1" x14ac:dyDescent="0.3">
      <c r="A7" s="136" t="s">
        <v>94</v>
      </c>
      <c r="B7" s="137"/>
      <c r="C7" s="45">
        <v>1019231196327.7148</v>
      </c>
      <c r="D7" s="45">
        <v>1058525103015.7273</v>
      </c>
      <c r="E7" s="45">
        <v>942114086982.104</v>
      </c>
      <c r="F7" s="45">
        <v>1414837354566.6211</v>
      </c>
      <c r="G7" s="45">
        <v>1120274682637.8093</v>
      </c>
      <c r="H7" s="45">
        <v>1115275704784.4995</v>
      </c>
      <c r="I7" s="45">
        <v>1338600300964.0422</v>
      </c>
      <c r="J7" s="45">
        <v>1474891642860.7625</v>
      </c>
      <c r="K7" s="45">
        <v>1622190154203.7236</v>
      </c>
      <c r="L7" s="45">
        <v>2144348666231.4956</v>
      </c>
      <c r="M7" s="45">
        <v>2323144996850.5615</v>
      </c>
      <c r="N7" s="45">
        <v>2443958962623.3198</v>
      </c>
      <c r="O7" s="45">
        <v>2347502544536.3276</v>
      </c>
      <c r="P7" s="45">
        <v>2478591140923.5098</v>
      </c>
      <c r="Q7" s="45">
        <v>2423536504292.0547</v>
      </c>
      <c r="R7" s="45">
        <v>2940112329045.6523</v>
      </c>
      <c r="S7" s="45">
        <v>2584579936826.5903</v>
      </c>
      <c r="T7" s="45">
        <v>2442946606982.542</v>
      </c>
      <c r="U7" s="45">
        <v>2732039045130.25</v>
      </c>
      <c r="V7" s="44" t="s">
        <v>95</v>
      </c>
    </row>
    <row r="8" spans="1:51" ht="15" customHeight="1" x14ac:dyDescent="0.3">
      <c r="A8" s="136" t="s">
        <v>96</v>
      </c>
      <c r="B8" s="137"/>
      <c r="C8" s="45">
        <v>433443151230.32996</v>
      </c>
      <c r="D8" s="45">
        <v>465303524822.35999</v>
      </c>
      <c r="E8" s="45">
        <v>349158143687.42725</v>
      </c>
      <c r="F8" s="45">
        <v>701723183991.09998</v>
      </c>
      <c r="G8" s="45">
        <v>421844940344.05841</v>
      </c>
      <c r="H8" s="45">
        <v>386579867513.86908</v>
      </c>
      <c r="I8" s="45">
        <v>426265781376.13477</v>
      </c>
      <c r="J8" s="45">
        <v>533412422585.6131</v>
      </c>
      <c r="K8" s="45">
        <v>496665405532.703</v>
      </c>
      <c r="L8" s="45">
        <v>652494460217.0802</v>
      </c>
      <c r="M8" s="45">
        <v>738037837401.09204</v>
      </c>
      <c r="N8" s="45">
        <v>720437626420.78479</v>
      </c>
      <c r="O8" s="45">
        <v>712606595598.02039</v>
      </c>
      <c r="P8" s="45">
        <v>620980158275.67041</v>
      </c>
      <c r="Q8" s="45">
        <v>618388359318.5177</v>
      </c>
      <c r="R8" s="45">
        <v>804218498398.78455</v>
      </c>
      <c r="S8" s="45">
        <v>773799307804.00049</v>
      </c>
      <c r="T8" s="45">
        <v>651065118901.04956</v>
      </c>
      <c r="U8" s="45">
        <v>726963031722.19873</v>
      </c>
      <c r="V8" s="44" t="s">
        <v>25</v>
      </c>
    </row>
    <row r="9" spans="1:51" ht="15" customHeight="1" x14ac:dyDescent="0.3">
      <c r="A9" s="136" t="s">
        <v>97</v>
      </c>
      <c r="B9" s="137"/>
      <c r="C9" s="45">
        <v>549768266309.49536</v>
      </c>
      <c r="D9" s="45">
        <v>567284456884.51514</v>
      </c>
      <c r="E9" s="45">
        <v>566805516761.36523</v>
      </c>
      <c r="F9" s="45">
        <v>691939107167.95398</v>
      </c>
      <c r="G9" s="45">
        <v>694035100729.66333</v>
      </c>
      <c r="H9" s="45">
        <v>722488659308.81787</v>
      </c>
      <c r="I9" s="45">
        <v>902521402090.79529</v>
      </c>
      <c r="J9" s="45">
        <v>931729832086.68689</v>
      </c>
      <c r="K9" s="45">
        <v>1116365843197.0679</v>
      </c>
      <c r="L9" s="45">
        <v>1480361957159.0364</v>
      </c>
      <c r="M9" s="45">
        <v>1576077131174.5295</v>
      </c>
      <c r="N9" s="45">
        <v>1755726292449.3899</v>
      </c>
      <c r="O9" s="45">
        <v>1619153058200.3687</v>
      </c>
      <c r="P9" s="45">
        <v>1846969548415</v>
      </c>
      <c r="Q9" s="45">
        <v>1793159813998.4871</v>
      </c>
      <c r="R9" s="45">
        <v>2126914265911.8518</v>
      </c>
      <c r="S9" s="45">
        <v>1801404426601.75</v>
      </c>
      <c r="T9" s="45">
        <v>1783200251445.7075</v>
      </c>
      <c r="U9" s="45">
        <v>2000916618767.0486</v>
      </c>
      <c r="V9" s="44" t="s">
        <v>24</v>
      </c>
    </row>
    <row r="10" spans="1:51" ht="15" customHeight="1" x14ac:dyDescent="0.3">
      <c r="A10" s="136" t="s">
        <v>98</v>
      </c>
      <c r="B10" s="137"/>
      <c r="C10" s="45">
        <v>892053693900.41809</v>
      </c>
      <c r="D10" s="45">
        <v>1018211711825.88</v>
      </c>
      <c r="E10" s="45">
        <v>1177609242869.6992</v>
      </c>
      <c r="F10" s="45">
        <v>1085702827535.9202</v>
      </c>
      <c r="G10" s="45">
        <v>1250183055759.96</v>
      </c>
      <c r="H10" s="45">
        <v>1112153208934.03</v>
      </c>
      <c r="I10" s="45">
        <v>1203601965967.7539</v>
      </c>
      <c r="J10" s="45">
        <v>1352282302658</v>
      </c>
      <c r="K10" s="45">
        <v>1353137221267</v>
      </c>
      <c r="L10" s="45">
        <v>1551072621847.6401</v>
      </c>
      <c r="M10" s="45">
        <v>1704919040479.6401</v>
      </c>
      <c r="N10" s="45">
        <v>1788402921136</v>
      </c>
      <c r="O10" s="45">
        <v>1700694641344</v>
      </c>
      <c r="P10" s="45">
        <v>1930187255544.78</v>
      </c>
      <c r="Q10" s="45">
        <v>1852131960327</v>
      </c>
      <c r="R10" s="45">
        <v>1965356873788</v>
      </c>
      <c r="S10" s="45">
        <v>2054582727101</v>
      </c>
      <c r="T10" s="45">
        <v>2501210357948</v>
      </c>
      <c r="U10" s="45">
        <v>2432923795239.8901</v>
      </c>
      <c r="V10" s="44" t="s">
        <v>99</v>
      </c>
    </row>
    <row r="11" spans="1:51" ht="15" customHeight="1" x14ac:dyDescent="0.3">
      <c r="A11" s="136" t="s">
        <v>100</v>
      </c>
      <c r="B11" s="137"/>
      <c r="C11" s="45">
        <v>2988601597155.0391</v>
      </c>
      <c r="D11" s="45">
        <v>3315111365141.1475</v>
      </c>
      <c r="E11" s="45">
        <v>3309261171425.1895</v>
      </c>
      <c r="F11" s="45">
        <v>3842930408562.7085</v>
      </c>
      <c r="G11" s="45">
        <v>3417900728851.6602</v>
      </c>
      <c r="H11" s="45">
        <v>4204899820679.2476</v>
      </c>
      <c r="I11" s="45">
        <v>4800857496443.4766</v>
      </c>
      <c r="J11" s="45">
        <v>4485636404117.0322</v>
      </c>
      <c r="K11" s="45">
        <v>4853953591228.9482</v>
      </c>
      <c r="L11" s="45">
        <v>4910581951716.8125</v>
      </c>
      <c r="M11" s="45">
        <v>4898179644774.5391</v>
      </c>
      <c r="N11" s="45">
        <v>5414317541920.7256</v>
      </c>
      <c r="O11" s="45">
        <v>5167554065202.9609</v>
      </c>
      <c r="P11" s="45">
        <v>4861621162150.748</v>
      </c>
      <c r="Q11" s="45">
        <v>4764869079664.5791</v>
      </c>
      <c r="R11" s="45">
        <v>6320986186770.2334</v>
      </c>
      <c r="S11" s="45">
        <v>6380349007944.2324</v>
      </c>
      <c r="T11" s="45">
        <v>6168729364925.8701</v>
      </c>
      <c r="U11" s="45">
        <v>5633794674295.126</v>
      </c>
      <c r="V11" s="44" t="s">
        <v>26</v>
      </c>
    </row>
    <row r="12" spans="1:51" ht="15" customHeight="1" x14ac:dyDescent="0.3">
      <c r="A12" s="136" t="s">
        <v>27</v>
      </c>
      <c r="B12" s="137"/>
      <c r="C12" s="45">
        <v>397376484036.1496</v>
      </c>
      <c r="D12" s="45">
        <v>407152789640.91266</v>
      </c>
      <c r="E12" s="45">
        <v>438378784473.53967</v>
      </c>
      <c r="F12" s="45">
        <v>456185194760.86481</v>
      </c>
      <c r="G12" s="45">
        <v>521624967994.25702</v>
      </c>
      <c r="H12" s="45">
        <v>533734533130.57294</v>
      </c>
      <c r="I12" s="45">
        <v>624213624752.39282</v>
      </c>
      <c r="J12" s="45">
        <v>516191598171.4101</v>
      </c>
      <c r="K12" s="45">
        <v>569342689035.88721</v>
      </c>
      <c r="L12" s="45">
        <v>529825709461.09186</v>
      </c>
      <c r="M12" s="45">
        <v>534543765447.83466</v>
      </c>
      <c r="N12" s="45">
        <v>631607022943.19348</v>
      </c>
      <c r="O12" s="45">
        <v>582021935337.88086</v>
      </c>
      <c r="P12" s="45">
        <v>594697594569.08606</v>
      </c>
      <c r="Q12" s="45">
        <v>601111371286.06726</v>
      </c>
      <c r="R12" s="45">
        <v>624010168754.20496</v>
      </c>
      <c r="S12" s="45">
        <v>633323579823.4165</v>
      </c>
      <c r="T12" s="45">
        <v>621576524107.03918</v>
      </c>
      <c r="U12" s="45">
        <v>670998113268.71448</v>
      </c>
      <c r="V12" s="44" t="s">
        <v>101</v>
      </c>
    </row>
    <row r="13" spans="1:51" ht="30" customHeight="1" x14ac:dyDescent="0.3">
      <c r="A13" s="136" t="s">
        <v>102</v>
      </c>
      <c r="B13" s="137"/>
      <c r="C13" s="45">
        <v>37741324276</v>
      </c>
      <c r="D13" s="45">
        <v>34798352927.110001</v>
      </c>
      <c r="E13" s="45">
        <v>30190231592.330002</v>
      </c>
      <c r="F13" s="45">
        <v>34163304910.375271</v>
      </c>
      <c r="G13" s="45">
        <v>29737632862.262741</v>
      </c>
      <c r="H13" s="45">
        <v>27154323534.26527</v>
      </c>
      <c r="I13" s="45">
        <v>28846617600.26527</v>
      </c>
      <c r="J13" s="45">
        <v>21520224522.009998</v>
      </c>
      <c r="K13" s="45">
        <v>24731548546</v>
      </c>
      <c r="L13" s="45">
        <v>22454426431</v>
      </c>
      <c r="M13" s="45">
        <v>36896446744</v>
      </c>
      <c r="N13" s="45">
        <v>49400326297</v>
      </c>
      <c r="O13" s="45">
        <v>50439288394</v>
      </c>
      <c r="P13" s="45">
        <v>36903507399</v>
      </c>
      <c r="Q13" s="45">
        <v>40628991296.82</v>
      </c>
      <c r="R13" s="45">
        <v>41409780788.400002</v>
      </c>
      <c r="S13" s="45">
        <v>51787958766.419998</v>
      </c>
      <c r="T13" s="45">
        <v>52713373046.449997</v>
      </c>
      <c r="U13" s="45">
        <v>55163427211.960007</v>
      </c>
      <c r="V13" s="44" t="s">
        <v>103</v>
      </c>
    </row>
    <row r="14" spans="1:51" ht="30" customHeight="1" x14ac:dyDescent="0.3">
      <c r="A14" s="136" t="s">
        <v>104</v>
      </c>
      <c r="B14" s="137"/>
      <c r="C14" s="45">
        <v>2307025677</v>
      </c>
      <c r="D14" s="45">
        <v>1757824129</v>
      </c>
      <c r="E14" s="45">
        <v>1170759160</v>
      </c>
      <c r="F14" s="45">
        <v>3947766308</v>
      </c>
      <c r="G14" s="45">
        <v>5435853504</v>
      </c>
      <c r="H14" s="45">
        <v>2940559798</v>
      </c>
      <c r="I14" s="45">
        <v>1862306051</v>
      </c>
      <c r="J14" s="45">
        <v>3291506956</v>
      </c>
      <c r="K14" s="45">
        <v>2175431821.8000002</v>
      </c>
      <c r="L14" s="45">
        <v>4305029032.8000002</v>
      </c>
      <c r="M14" s="45">
        <v>1720688177</v>
      </c>
      <c r="N14" s="45">
        <v>1121966477</v>
      </c>
      <c r="O14" s="45">
        <v>1259691845</v>
      </c>
      <c r="P14" s="45">
        <v>1391348766</v>
      </c>
      <c r="Q14" s="45">
        <v>2253185648</v>
      </c>
      <c r="R14" s="45">
        <v>2673227356</v>
      </c>
      <c r="S14" s="45">
        <v>7667992673</v>
      </c>
      <c r="T14" s="45">
        <v>4916672922</v>
      </c>
      <c r="U14" s="45">
        <v>9603357267</v>
      </c>
      <c r="V14" s="44" t="s">
        <v>105</v>
      </c>
    </row>
    <row r="15" spans="1:51" ht="15" customHeight="1" x14ac:dyDescent="0.3">
      <c r="A15" s="136" t="s">
        <v>106</v>
      </c>
      <c r="B15" s="137"/>
      <c r="C15" s="45">
        <v>367128993475.98505</v>
      </c>
      <c r="D15" s="45">
        <v>384655939712.46997</v>
      </c>
      <c r="E15" s="45">
        <v>414895250186.01001</v>
      </c>
      <c r="F15" s="45">
        <v>475855248778.38007</v>
      </c>
      <c r="G15" s="45">
        <v>669274081419.30994</v>
      </c>
      <c r="H15" s="45">
        <v>679887813040.68494</v>
      </c>
      <c r="I15" s="45">
        <v>698205329049.82983</v>
      </c>
      <c r="J15" s="45">
        <v>704783411830.00854</v>
      </c>
      <c r="K15" s="45">
        <v>694542340490.06665</v>
      </c>
      <c r="L15" s="45">
        <v>671388119737.74255</v>
      </c>
      <c r="M15" s="45">
        <v>673566463441.229</v>
      </c>
      <c r="N15" s="45">
        <v>693155121553.15906</v>
      </c>
      <c r="O15" s="45">
        <v>598029642096.30005</v>
      </c>
      <c r="P15" s="45">
        <v>689461264329.50989</v>
      </c>
      <c r="Q15" s="45">
        <v>546138879388.58148</v>
      </c>
      <c r="R15" s="45">
        <v>545592248001.617</v>
      </c>
      <c r="S15" s="45">
        <v>561370611006.09753</v>
      </c>
      <c r="T15" s="45">
        <v>562503715634.53003</v>
      </c>
      <c r="U15" s="45">
        <v>567229421987.36597</v>
      </c>
      <c r="V15" s="44" t="s">
        <v>107</v>
      </c>
    </row>
    <row r="16" spans="1:51" ht="15" customHeight="1" x14ac:dyDescent="0.3">
      <c r="A16" s="136" t="s">
        <v>28</v>
      </c>
      <c r="B16" s="137"/>
      <c r="C16" s="45">
        <v>419144770002.17328</v>
      </c>
      <c r="D16" s="45">
        <v>459160751172.16748</v>
      </c>
      <c r="E16" s="45">
        <v>450871681849.65991</v>
      </c>
      <c r="F16" s="45">
        <v>441885959475.45386</v>
      </c>
      <c r="G16" s="45">
        <v>518448792785.75226</v>
      </c>
      <c r="H16" s="45">
        <v>483906645899.48175</v>
      </c>
      <c r="I16" s="45">
        <v>530377223232.68005</v>
      </c>
      <c r="J16" s="45">
        <v>466293450294.573</v>
      </c>
      <c r="K16" s="45">
        <v>436285379658.61145</v>
      </c>
      <c r="L16" s="45">
        <v>467960581892.05255</v>
      </c>
      <c r="M16" s="45">
        <v>500120680989.13342</v>
      </c>
      <c r="N16" s="45">
        <v>644116710352.59204</v>
      </c>
      <c r="O16" s="45">
        <v>687537196624.31921</v>
      </c>
      <c r="P16" s="45">
        <v>630450245956.18616</v>
      </c>
      <c r="Q16" s="45">
        <v>678344205012.59973</v>
      </c>
      <c r="R16" s="45">
        <v>658093463427.32349</v>
      </c>
      <c r="S16" s="45">
        <v>765956138271.3479</v>
      </c>
      <c r="T16" s="45">
        <v>727284606803.81995</v>
      </c>
      <c r="U16" s="45">
        <v>750368364090.68982</v>
      </c>
      <c r="V16" s="44" t="s">
        <v>29</v>
      </c>
    </row>
    <row r="17" spans="1:22" ht="15" customHeight="1" x14ac:dyDescent="0.3">
      <c r="A17" s="148" t="s">
        <v>108</v>
      </c>
      <c r="B17" s="149"/>
      <c r="C17" s="46">
        <v>6123585084850.4795</v>
      </c>
      <c r="D17" s="46">
        <v>6679373837564.415</v>
      </c>
      <c r="E17" s="46">
        <v>6764491208538.5332</v>
      </c>
      <c r="F17" s="46">
        <v>7755508064898.3232</v>
      </c>
      <c r="G17" s="46">
        <v>7528807953809.6309</v>
      </c>
      <c r="H17" s="46">
        <v>8159952609800.7783</v>
      </c>
      <c r="I17" s="46">
        <v>9226564864061.4434</v>
      </c>
      <c r="J17" s="46">
        <v>9024890541409.7949</v>
      </c>
      <c r="K17" s="46">
        <v>9556358356252.0332</v>
      </c>
      <c r="L17" s="46">
        <v>10301937106350.635</v>
      </c>
      <c r="M17" s="46">
        <v>10673091726903.936</v>
      </c>
      <c r="N17" s="46">
        <v>11666080573303.066</v>
      </c>
      <c r="O17" s="46">
        <v>9855124339265.791</v>
      </c>
      <c r="P17" s="46">
        <v>11235024395267</v>
      </c>
      <c r="Q17" s="46">
        <v>10918194714666</v>
      </c>
      <c r="R17" s="46">
        <v>13098932469972</v>
      </c>
      <c r="S17" s="46">
        <v>13047251697671</v>
      </c>
      <c r="T17" s="46">
        <v>13115560239049</v>
      </c>
      <c r="U17" s="46">
        <v>12893821000303</v>
      </c>
      <c r="V17" s="47" t="s">
        <v>23</v>
      </c>
    </row>
    <row r="18" spans="1:22" ht="15" customHeight="1" x14ac:dyDescent="0.3">
      <c r="A18" s="138" t="s">
        <v>109</v>
      </c>
      <c r="B18" s="139"/>
      <c r="C18" s="43">
        <v>6123585084850.4795</v>
      </c>
      <c r="D18" s="43">
        <v>6679373837564.4141</v>
      </c>
      <c r="E18" s="43">
        <v>6764491208538.5313</v>
      </c>
      <c r="F18" s="43"/>
      <c r="G18" s="43"/>
      <c r="H18" s="43"/>
      <c r="I18" s="43"/>
      <c r="J18" s="43"/>
      <c r="K18" s="43"/>
      <c r="L18" s="43"/>
      <c r="M18" s="43"/>
      <c r="N18" s="43"/>
      <c r="O18" s="43"/>
      <c r="P18" s="43"/>
      <c r="Q18" s="43"/>
      <c r="R18" s="43"/>
      <c r="S18" s="43"/>
      <c r="T18" s="43"/>
      <c r="U18" s="43">
        <v>12893821000303</v>
      </c>
      <c r="V18" s="44" t="s">
        <v>110</v>
      </c>
    </row>
    <row r="19" spans="1:22" ht="15" customHeight="1" x14ac:dyDescent="0.3">
      <c r="A19" s="136" t="s">
        <v>111</v>
      </c>
      <c r="B19" s="137"/>
      <c r="C19" s="43">
        <v>8270146945091.4268</v>
      </c>
      <c r="D19" s="43">
        <v>8874233102799.0293</v>
      </c>
      <c r="E19" s="43">
        <v>9072573511629.2949</v>
      </c>
      <c r="F19" s="43"/>
      <c r="G19" s="43"/>
      <c r="H19" s="43"/>
      <c r="I19" s="43"/>
      <c r="J19" s="43"/>
      <c r="K19" s="43"/>
      <c r="L19" s="43"/>
      <c r="M19" s="43"/>
      <c r="N19" s="43"/>
      <c r="O19" s="43"/>
      <c r="P19" s="43"/>
      <c r="Q19" s="43"/>
      <c r="R19" s="43"/>
      <c r="S19" s="43"/>
      <c r="T19" s="43"/>
      <c r="U19" s="43">
        <v>6813110542712.3389</v>
      </c>
      <c r="V19" s="44" t="s">
        <v>112</v>
      </c>
    </row>
    <row r="20" spans="1:22" ht="15" customHeight="1" x14ac:dyDescent="0.3">
      <c r="A20" s="150" t="s">
        <v>113</v>
      </c>
      <c r="B20" s="151"/>
      <c r="C20" s="45">
        <v>3262382205124.1689</v>
      </c>
      <c r="D20" s="45">
        <v>3621164908342.9038</v>
      </c>
      <c r="E20" s="45">
        <v>3572013029889.2871</v>
      </c>
      <c r="F20" s="45">
        <v>4229789906823.8354</v>
      </c>
      <c r="G20" s="45">
        <v>3822707667161.1543</v>
      </c>
      <c r="H20" s="45">
        <v>4565290415827.1592</v>
      </c>
      <c r="I20" s="45">
        <v>5312231729164.7148</v>
      </c>
      <c r="J20" s="45">
        <v>4954461477479.5361</v>
      </c>
      <c r="K20" s="45">
        <v>5288315230134.4248</v>
      </c>
      <c r="L20" s="45">
        <v>5510281959209.709</v>
      </c>
      <c r="M20" s="45">
        <v>5696818335365.9434</v>
      </c>
      <c r="N20" s="45">
        <v>6312972733418.3975</v>
      </c>
      <c r="O20" s="45">
        <v>6969360401370.3877</v>
      </c>
      <c r="P20" s="45">
        <v>5538655891180.5146</v>
      </c>
      <c r="Q20" s="45">
        <v>5468571643154.3506</v>
      </c>
      <c r="R20" s="45">
        <v>7288732912991.2598</v>
      </c>
      <c r="S20" s="45">
        <v>7236301897575.7588</v>
      </c>
      <c r="T20" s="45">
        <v>7127722645632.6943</v>
      </c>
      <c r="U20" s="45">
        <v>6813110542712.3389</v>
      </c>
      <c r="V20" s="44" t="s">
        <v>32</v>
      </c>
    </row>
    <row r="21" spans="1:22" ht="15" customHeight="1" x14ac:dyDescent="0.3">
      <c r="A21" s="150" t="s">
        <v>33</v>
      </c>
      <c r="B21" s="151"/>
      <c r="C21" s="45">
        <v>28447622892</v>
      </c>
      <c r="D21" s="45">
        <v>31033614942.290001</v>
      </c>
      <c r="E21" s="45">
        <v>26756988836.290001</v>
      </c>
      <c r="F21" s="45">
        <v>23211749821.599998</v>
      </c>
      <c r="G21" s="45">
        <v>34018186062.57</v>
      </c>
      <c r="H21" s="45">
        <v>33411221829.490002</v>
      </c>
      <c r="I21" s="45">
        <v>45168424656</v>
      </c>
      <c r="J21" s="45">
        <v>48900455350</v>
      </c>
      <c r="K21" s="45">
        <v>80953918597</v>
      </c>
      <c r="L21" s="45">
        <v>77055099481.690002</v>
      </c>
      <c r="M21" s="45">
        <v>89524764714.690002</v>
      </c>
      <c r="N21" s="45">
        <v>90312472058.710007</v>
      </c>
      <c r="O21" s="45">
        <v>1015813178757</v>
      </c>
      <c r="P21" s="45">
        <v>86784406153.75</v>
      </c>
      <c r="Q21" s="45">
        <v>85875997112</v>
      </c>
      <c r="R21" s="45">
        <v>93529948455.770813</v>
      </c>
      <c r="S21" s="45">
        <v>71417423617</v>
      </c>
      <c r="T21" s="45">
        <v>63134328470</v>
      </c>
      <c r="U21" s="45">
        <v>41300276711</v>
      </c>
      <c r="V21" s="44" t="s">
        <v>114</v>
      </c>
    </row>
    <row r="22" spans="1:22" ht="15" customHeight="1" x14ac:dyDescent="0.3">
      <c r="A22" s="150" t="s">
        <v>115</v>
      </c>
      <c r="B22" s="151"/>
      <c r="C22" s="45">
        <v>15118750874</v>
      </c>
      <c r="D22" s="45">
        <v>10102301381</v>
      </c>
      <c r="E22" s="45">
        <v>15961145290</v>
      </c>
      <c r="F22" s="45">
        <v>37243289444.139999</v>
      </c>
      <c r="G22" s="45">
        <v>69132398450</v>
      </c>
      <c r="H22" s="45">
        <v>39169919969</v>
      </c>
      <c r="I22" s="45">
        <v>34201082883</v>
      </c>
      <c r="J22" s="45">
        <v>35118258757.5</v>
      </c>
      <c r="K22" s="45">
        <v>59278923781.550003</v>
      </c>
      <c r="L22" s="45">
        <v>94826573920.419998</v>
      </c>
      <c r="M22" s="45">
        <v>106716997375.12</v>
      </c>
      <c r="N22" s="45">
        <v>117387153654.89</v>
      </c>
      <c r="O22" s="45">
        <v>117240174580</v>
      </c>
      <c r="P22" s="45">
        <v>132862297939</v>
      </c>
      <c r="Q22" s="45">
        <v>117625076518.00444</v>
      </c>
      <c r="R22" s="45">
        <v>101709822037.60445</v>
      </c>
      <c r="S22" s="45">
        <v>62926779724.949997</v>
      </c>
      <c r="T22" s="45">
        <v>96314325561.559998</v>
      </c>
      <c r="U22" s="45">
        <v>115076999535</v>
      </c>
      <c r="V22" s="44" t="s">
        <v>34</v>
      </c>
    </row>
    <row r="23" spans="1:22" ht="15" customHeight="1" x14ac:dyDescent="0.3">
      <c r="A23" s="150" t="s">
        <v>116</v>
      </c>
      <c r="B23" s="151"/>
      <c r="C23" s="45">
        <v>67076801441.359993</v>
      </c>
      <c r="D23" s="45">
        <v>68545367154.079994</v>
      </c>
      <c r="E23" s="45">
        <v>64656292164.578087</v>
      </c>
      <c r="F23" s="45">
        <v>128357461066.48969</v>
      </c>
      <c r="G23" s="45">
        <v>62554104147.672432</v>
      </c>
      <c r="H23" s="45">
        <v>78110784618.520218</v>
      </c>
      <c r="I23" s="45">
        <v>93472586754.883575</v>
      </c>
      <c r="J23" s="45">
        <v>106128580116.22308</v>
      </c>
      <c r="K23" s="45">
        <v>134940265007.57094</v>
      </c>
      <c r="L23" s="45">
        <v>191486441731.35474</v>
      </c>
      <c r="M23" s="45">
        <v>139225369539.61304</v>
      </c>
      <c r="N23" s="45">
        <v>161688061873.08453</v>
      </c>
      <c r="O23" s="45">
        <v>153674099862.74658</v>
      </c>
      <c r="P23" s="45">
        <v>156829969286.64999</v>
      </c>
      <c r="Q23" s="45">
        <v>137888971645</v>
      </c>
      <c r="R23" s="45">
        <v>169132419991.99829</v>
      </c>
      <c r="S23" s="45">
        <v>157836583110.95001</v>
      </c>
      <c r="T23" s="45">
        <v>167678939072.69998</v>
      </c>
      <c r="U23" s="45">
        <v>207842813337.98999</v>
      </c>
      <c r="V23" s="44" t="s">
        <v>117</v>
      </c>
    </row>
    <row r="24" spans="1:22" ht="15" customHeight="1" x14ac:dyDescent="0.3">
      <c r="A24" s="150" t="s">
        <v>118</v>
      </c>
      <c r="B24" s="151"/>
      <c r="C24" s="45">
        <v>83298630415.750092</v>
      </c>
      <c r="D24" s="45">
        <v>66855740467.452759</v>
      </c>
      <c r="E24" s="45">
        <v>131161653967.55217</v>
      </c>
      <c r="F24" s="45">
        <v>106347521316.78323</v>
      </c>
      <c r="G24" s="45">
        <v>114312725991.22485</v>
      </c>
      <c r="H24" s="45">
        <v>69375716727.179108</v>
      </c>
      <c r="I24" s="45">
        <v>88916229529.608246</v>
      </c>
      <c r="J24" s="45">
        <v>71523813430.46431</v>
      </c>
      <c r="K24" s="45">
        <v>104824870940.646</v>
      </c>
      <c r="L24" s="45">
        <v>77649378169.740128</v>
      </c>
      <c r="M24" s="45">
        <v>118084838699.85808</v>
      </c>
      <c r="N24" s="45">
        <v>156177855910.87006</v>
      </c>
      <c r="O24" s="45">
        <v>97958756462.432159</v>
      </c>
      <c r="P24" s="45">
        <v>96289808781.966187</v>
      </c>
      <c r="Q24" s="45">
        <v>110889744262.54198</v>
      </c>
      <c r="R24" s="45">
        <v>142144635017.54599</v>
      </c>
      <c r="S24" s="45">
        <v>123572576053.06401</v>
      </c>
      <c r="T24" s="45">
        <v>122994678258.18999</v>
      </c>
      <c r="U24" s="45">
        <v>127448706248.51231</v>
      </c>
      <c r="V24" s="44" t="s">
        <v>119</v>
      </c>
    </row>
    <row r="25" spans="1:22" ht="15" customHeight="1" x14ac:dyDescent="0.3">
      <c r="A25" s="150" t="s">
        <v>120</v>
      </c>
      <c r="B25" s="151"/>
      <c r="C25" s="45">
        <v>678749461798.43457</v>
      </c>
      <c r="D25" s="45">
        <v>639414619111.78784</v>
      </c>
      <c r="E25" s="45">
        <v>725737645666.94019</v>
      </c>
      <c r="F25" s="45">
        <v>748793024758.33948</v>
      </c>
      <c r="G25" s="45">
        <v>765872656685.75293</v>
      </c>
      <c r="H25" s="45">
        <v>737134768115.06274</v>
      </c>
      <c r="I25" s="45">
        <v>836478196377.20752</v>
      </c>
      <c r="J25" s="45">
        <v>826810532788.09155</v>
      </c>
      <c r="K25" s="45">
        <v>858094615163.35291</v>
      </c>
      <c r="L25" s="45">
        <v>1038147754834.7876</v>
      </c>
      <c r="M25" s="45">
        <v>1105372381827.7817</v>
      </c>
      <c r="N25" s="45">
        <v>1170214525841.4348</v>
      </c>
      <c r="O25" s="45">
        <v>1137094910398.189</v>
      </c>
      <c r="P25" s="45">
        <v>1429144256112.7</v>
      </c>
      <c r="Q25" s="45">
        <v>1287134153961.3918</v>
      </c>
      <c r="R25" s="45">
        <v>1496837555646.7771</v>
      </c>
      <c r="S25" s="45">
        <v>1415659746273.3203</v>
      </c>
      <c r="T25" s="45">
        <v>1288851948365.1699</v>
      </c>
      <c r="U25" s="45">
        <v>1241966508659.8545</v>
      </c>
      <c r="V25" s="44" t="s">
        <v>121</v>
      </c>
    </row>
    <row r="26" spans="1:22" ht="15" customHeight="1" x14ac:dyDescent="0.3">
      <c r="A26" s="150" t="s">
        <v>122</v>
      </c>
      <c r="B26" s="151"/>
      <c r="C26" s="48">
        <v>4135073472545.7134</v>
      </c>
      <c r="D26" s="48">
        <v>4437116551399.5146</v>
      </c>
      <c r="E26" s="48">
        <v>4536286755814.6475</v>
      </c>
      <c r="F26" s="48">
        <v>5273742953231.1875</v>
      </c>
      <c r="G26" s="48">
        <v>4868430040693.375</v>
      </c>
      <c r="H26" s="48">
        <v>5522492827086.4111</v>
      </c>
      <c r="I26" s="48">
        <v>6410468249365.4121</v>
      </c>
      <c r="J26" s="48">
        <v>6042943117921.8154</v>
      </c>
      <c r="K26" s="48">
        <v>6526407823624.5449</v>
      </c>
      <c r="L26" s="48">
        <v>6989447207347.7021</v>
      </c>
      <c r="M26" s="48">
        <v>7255742687523.0059</v>
      </c>
      <c r="N26" s="48">
        <v>8008752802757.5215</v>
      </c>
      <c r="O26" s="48">
        <v>6632815598034.7549</v>
      </c>
      <c r="P26" s="48">
        <v>7440566629455</v>
      </c>
      <c r="Q26" s="48">
        <v>7207985586655</v>
      </c>
      <c r="R26" s="48">
        <v>9292087294139</v>
      </c>
      <c r="S26" s="48">
        <v>9067715006355</v>
      </c>
      <c r="T26" s="48">
        <v>8866696865361</v>
      </c>
      <c r="U26" s="48">
        <v>8546745847206</v>
      </c>
      <c r="V26" s="44" t="s">
        <v>31</v>
      </c>
    </row>
    <row r="27" spans="1:22" x14ac:dyDescent="0.3">
      <c r="A27" s="136" t="s">
        <v>123</v>
      </c>
      <c r="B27" s="137"/>
      <c r="C27" s="43">
        <v>3957521291573.71</v>
      </c>
      <c r="D27" s="43">
        <v>4450768438281.7988</v>
      </c>
      <c r="E27" s="43">
        <v>4422447774634.7686</v>
      </c>
      <c r="F27" s="43"/>
      <c r="G27" s="43"/>
      <c r="H27" s="43"/>
      <c r="I27" s="43"/>
      <c r="J27" s="43"/>
      <c r="K27" s="43"/>
      <c r="L27" s="43"/>
      <c r="M27" s="43"/>
      <c r="N27" s="43"/>
      <c r="O27" s="43"/>
      <c r="P27" s="43"/>
      <c r="Q27" s="43"/>
      <c r="R27" s="43"/>
      <c r="S27" s="43"/>
      <c r="T27" s="43"/>
      <c r="U27" s="43"/>
      <c r="V27" s="44" t="s">
        <v>124</v>
      </c>
    </row>
    <row r="28" spans="1:22" ht="15" customHeight="1" x14ac:dyDescent="0.3">
      <c r="A28" s="150" t="s">
        <v>37</v>
      </c>
      <c r="B28" s="151"/>
      <c r="C28" s="45">
        <v>374972475000</v>
      </c>
      <c r="D28" s="45">
        <v>505848325000</v>
      </c>
      <c r="E28" s="45">
        <v>552664575000</v>
      </c>
      <c r="F28" s="45">
        <v>626730575000</v>
      </c>
      <c r="G28" s="45">
        <v>658410575000</v>
      </c>
      <c r="H28" s="45">
        <v>714896465000</v>
      </c>
      <c r="I28" s="45">
        <v>737269465000</v>
      </c>
      <c r="J28" s="45">
        <v>758422965000</v>
      </c>
      <c r="K28" s="45">
        <v>781046861100</v>
      </c>
      <c r="L28" s="45">
        <v>871195217836</v>
      </c>
      <c r="M28" s="45">
        <v>877864537836</v>
      </c>
      <c r="N28" s="45">
        <v>900556717836</v>
      </c>
      <c r="O28" s="45">
        <v>1639068819266</v>
      </c>
      <c r="P28" s="45">
        <v>911183417836</v>
      </c>
      <c r="Q28" s="45">
        <v>643301817836</v>
      </c>
      <c r="R28" s="45">
        <v>646564317836</v>
      </c>
      <c r="S28" s="45">
        <v>934567417836</v>
      </c>
      <c r="T28" s="45">
        <v>662071817836</v>
      </c>
      <c r="U28" s="45">
        <v>688937117836</v>
      </c>
      <c r="V28" s="44" t="s">
        <v>38</v>
      </c>
    </row>
    <row r="29" spans="1:22" ht="15" customHeight="1" x14ac:dyDescent="0.3">
      <c r="A29" s="150" t="s">
        <v>39</v>
      </c>
      <c r="B29" s="151"/>
      <c r="C29" s="45">
        <v>109464011422</v>
      </c>
      <c r="D29" s="45">
        <v>55412746100</v>
      </c>
      <c r="E29" s="45">
        <v>15657746100</v>
      </c>
      <c r="F29" s="45">
        <v>35798630834.410004</v>
      </c>
      <c r="G29" s="45">
        <v>43042277188</v>
      </c>
      <c r="H29" s="45">
        <v>43646848857</v>
      </c>
      <c r="I29" s="45">
        <v>78030052570</v>
      </c>
      <c r="J29" s="45">
        <v>84936040571</v>
      </c>
      <c r="K29" s="45">
        <v>94589560004</v>
      </c>
      <c r="L29" s="45">
        <v>81153442767</v>
      </c>
      <c r="M29" s="45">
        <v>102797327213</v>
      </c>
      <c r="N29" s="45">
        <v>95981027213</v>
      </c>
      <c r="O29" s="45">
        <v>87471741517</v>
      </c>
      <c r="P29" s="45">
        <v>78849016658</v>
      </c>
      <c r="Q29" s="45">
        <v>74924098857</v>
      </c>
      <c r="R29" s="45">
        <v>76205308496</v>
      </c>
      <c r="S29" s="45">
        <v>81207068125</v>
      </c>
      <c r="T29" s="45">
        <v>93322363780</v>
      </c>
      <c r="U29" s="45">
        <v>77864575771</v>
      </c>
      <c r="V29" s="44" t="s">
        <v>40</v>
      </c>
    </row>
    <row r="30" spans="1:22" ht="15" customHeight="1" x14ac:dyDescent="0.3">
      <c r="A30" s="150" t="s">
        <v>125</v>
      </c>
      <c r="B30" s="151"/>
      <c r="C30" s="45">
        <v>1074903874134.686</v>
      </c>
      <c r="D30" s="45">
        <v>1436668556602.9719</v>
      </c>
      <c r="E30" s="45">
        <v>1083663789188.3552</v>
      </c>
      <c r="F30" s="45">
        <v>1489445218746.3384</v>
      </c>
      <c r="G30" s="45">
        <v>1360557347439.1455</v>
      </c>
      <c r="H30" s="45">
        <v>1626185771216.7205</v>
      </c>
      <c r="I30" s="45">
        <v>1503189500648.1646</v>
      </c>
      <c r="J30" s="45">
        <v>1791717836057.8613</v>
      </c>
      <c r="K30" s="45">
        <v>1567102671015.3618</v>
      </c>
      <c r="L30" s="45">
        <v>1942225020130.3218</v>
      </c>
      <c r="M30" s="45">
        <v>1538125061257.3164</v>
      </c>
      <c r="N30" s="45">
        <v>2232015305723.3262</v>
      </c>
      <c r="O30" s="45">
        <v>1781304627206.9714</v>
      </c>
      <c r="P30" s="45">
        <v>1958695244391.2061</v>
      </c>
      <c r="Q30" s="45">
        <v>2008955776700.1965</v>
      </c>
      <c r="R30" s="45">
        <v>2651057275289.5576</v>
      </c>
      <c r="S30" s="45">
        <v>2188467962407.9316</v>
      </c>
      <c r="T30" s="45">
        <v>2420134712589.8022</v>
      </c>
      <c r="U30" s="45">
        <v>2315338717571.3726</v>
      </c>
      <c r="V30" s="44" t="s">
        <v>126</v>
      </c>
    </row>
    <row r="31" spans="1:22" ht="15" customHeight="1" x14ac:dyDescent="0.3">
      <c r="A31" s="150" t="s">
        <v>127</v>
      </c>
      <c r="B31" s="151"/>
      <c r="C31" s="45">
        <v>409669318712.25812</v>
      </c>
      <c r="D31" s="45">
        <v>210581524413.92773</v>
      </c>
      <c r="E31" s="45">
        <v>542257211622.52917</v>
      </c>
      <c r="F31" s="45">
        <v>272151992692.79724</v>
      </c>
      <c r="G31" s="45">
        <v>549141377084.74811</v>
      </c>
      <c r="H31" s="45">
        <v>196936339409.65009</v>
      </c>
      <c r="I31" s="45">
        <v>455354513128.86365</v>
      </c>
      <c r="J31" s="45">
        <v>293024456225.11829</v>
      </c>
      <c r="K31" s="45">
        <v>514138677880.12946</v>
      </c>
      <c r="L31" s="45">
        <v>336228147686.49243</v>
      </c>
      <c r="M31" s="45">
        <v>809165177089.49426</v>
      </c>
      <c r="N31" s="45">
        <v>318569409543.71552</v>
      </c>
      <c r="O31" s="45">
        <v>645341874418.3623</v>
      </c>
      <c r="P31" s="45">
        <v>750496790363.09192</v>
      </c>
      <c r="Q31" s="45">
        <v>893661593347.7854</v>
      </c>
      <c r="R31" s="45">
        <v>339856588446.33612</v>
      </c>
      <c r="S31" s="45">
        <v>678256283700.56482</v>
      </c>
      <c r="T31" s="45">
        <v>986065956287.84985</v>
      </c>
      <c r="U31" s="45">
        <v>1200265712058.2681</v>
      </c>
      <c r="V31" s="44" t="s">
        <v>128</v>
      </c>
    </row>
    <row r="32" spans="1:22" ht="15" customHeight="1" x14ac:dyDescent="0.3">
      <c r="A32" s="150" t="s">
        <v>41</v>
      </c>
      <c r="B32" s="151"/>
      <c r="C32" s="48">
        <v>19501933035.822128</v>
      </c>
      <c r="D32" s="48">
        <v>33746134048</v>
      </c>
      <c r="E32" s="48">
        <v>33961130813</v>
      </c>
      <c r="F32" s="48">
        <v>57638694393.589996</v>
      </c>
      <c r="G32" s="48">
        <v>53130480604.743622</v>
      </c>
      <c r="H32" s="48">
        <v>55794358231</v>
      </c>
      <c r="I32" s="48">
        <v>42253083349</v>
      </c>
      <c r="J32" s="48">
        <v>84771323331</v>
      </c>
      <c r="K32" s="48">
        <v>73072762628</v>
      </c>
      <c r="L32" s="48">
        <v>81688070583.119995</v>
      </c>
      <c r="M32" s="48">
        <v>89396935985.119995</v>
      </c>
      <c r="N32" s="48">
        <v>110205310229</v>
      </c>
      <c r="O32" s="48">
        <v>164480862148.70001</v>
      </c>
      <c r="P32" s="48">
        <v>95233296562</v>
      </c>
      <c r="Q32" s="48">
        <v>89365841270</v>
      </c>
      <c r="R32" s="48">
        <v>93161685765</v>
      </c>
      <c r="S32" s="48">
        <v>97037959247</v>
      </c>
      <c r="T32" s="48">
        <v>87268523196</v>
      </c>
      <c r="U32" s="48">
        <v>64669029861</v>
      </c>
      <c r="V32" s="44" t="s">
        <v>42</v>
      </c>
    </row>
    <row r="33" spans="1:22" ht="30" customHeight="1" x14ac:dyDescent="0.3">
      <c r="A33" s="152" t="s">
        <v>129</v>
      </c>
      <c r="B33" s="153"/>
      <c r="C33" s="45">
        <v>31028035890</v>
      </c>
      <c r="D33" s="45">
        <v>38874636093</v>
      </c>
      <c r="E33" s="45">
        <v>35150791371</v>
      </c>
      <c r="F33" s="45">
        <v>50158825817.589996</v>
      </c>
      <c r="G33" s="45">
        <v>43498951631.743622</v>
      </c>
      <c r="H33" s="45">
        <v>53316146983.333618</v>
      </c>
      <c r="I33" s="45">
        <v>43911616423.333618</v>
      </c>
      <c r="J33" s="45">
        <v>62913647488</v>
      </c>
      <c r="K33" s="45">
        <v>69616645429</v>
      </c>
      <c r="L33" s="45">
        <v>81519147373.119995</v>
      </c>
      <c r="M33" s="45">
        <v>83263948053.119995</v>
      </c>
      <c r="N33" s="45">
        <v>92461220283.699997</v>
      </c>
      <c r="O33" s="45">
        <v>85590255440.699997</v>
      </c>
      <c r="P33" s="45">
        <v>83459758649.699997</v>
      </c>
      <c r="Q33" s="45">
        <v>77273430614.699997</v>
      </c>
      <c r="R33" s="45">
        <v>82175973844.699997</v>
      </c>
      <c r="S33" s="45">
        <v>81558044912.699997</v>
      </c>
      <c r="T33" s="45">
        <v>81768964987.669998</v>
      </c>
      <c r="U33" s="45">
        <v>52073758436.669998</v>
      </c>
      <c r="V33" s="44" t="s">
        <v>130</v>
      </c>
    </row>
    <row r="34" spans="1:22" ht="30" customHeight="1" x14ac:dyDescent="0.3">
      <c r="A34" s="152" t="s">
        <v>131</v>
      </c>
      <c r="B34" s="153"/>
      <c r="C34" s="45">
        <v>-11526102854.177872</v>
      </c>
      <c r="D34" s="45">
        <v>-5128502045</v>
      </c>
      <c r="E34" s="45">
        <v>-1189660558</v>
      </c>
      <c r="F34" s="45">
        <v>7479868576</v>
      </c>
      <c r="G34" s="45">
        <v>9631528973</v>
      </c>
      <c r="H34" s="45">
        <v>2478211247.6663799</v>
      </c>
      <c r="I34" s="45">
        <v>-1658533074.3336201</v>
      </c>
      <c r="J34" s="45">
        <v>1084742825</v>
      </c>
      <c r="K34" s="45">
        <v>3456117199</v>
      </c>
      <c r="L34" s="45">
        <v>168923210</v>
      </c>
      <c r="M34" s="45">
        <v>6132987932</v>
      </c>
      <c r="N34" s="45">
        <v>17744089945</v>
      </c>
      <c r="O34" s="45">
        <v>31337277714</v>
      </c>
      <c r="P34" s="45">
        <v>11773537912.436741</v>
      </c>
      <c r="Q34" s="45">
        <v>12092410655</v>
      </c>
      <c r="R34" s="45">
        <v>10985711920</v>
      </c>
      <c r="S34" s="45">
        <v>15479914334</v>
      </c>
      <c r="T34" s="45">
        <v>5499558208.2872295</v>
      </c>
      <c r="U34" s="45">
        <v>12595271424</v>
      </c>
      <c r="V34" s="44" t="s">
        <v>132</v>
      </c>
    </row>
    <row r="35" spans="1:22" ht="15" customHeight="1" x14ac:dyDescent="0.3">
      <c r="A35" s="150" t="s">
        <v>133</v>
      </c>
      <c r="B35" s="151"/>
      <c r="C35" s="48">
        <v>1988511612304.7661</v>
      </c>
      <c r="D35" s="48">
        <v>2242257286164.8994</v>
      </c>
      <c r="E35" s="48">
        <v>2228204452723.8843</v>
      </c>
      <c r="F35" s="48">
        <v>2481765111667.1348</v>
      </c>
      <c r="G35" s="48">
        <v>2660377913116.2559</v>
      </c>
      <c r="H35" s="48">
        <v>2637459782714.3716</v>
      </c>
      <c r="I35" s="48">
        <v>2816096614696.0278</v>
      </c>
      <c r="J35" s="48">
        <v>2974554530926.9795</v>
      </c>
      <c r="K35" s="48">
        <v>3029950532627.4917</v>
      </c>
      <c r="L35" s="48">
        <v>3312489899002.9341</v>
      </c>
      <c r="M35" s="48">
        <v>3417349039380.9312</v>
      </c>
      <c r="N35" s="48">
        <v>3657327770545.5449</v>
      </c>
      <c r="O35" s="48">
        <v>3224756606075.0342</v>
      </c>
      <c r="P35" s="48">
        <v>3794457765812</v>
      </c>
      <c r="Q35" s="48">
        <v>3710209128011</v>
      </c>
      <c r="R35" s="48">
        <v>3806845175833</v>
      </c>
      <c r="S35" s="48">
        <v>3979536691316</v>
      </c>
      <c r="T35" s="48">
        <v>4248863373688</v>
      </c>
      <c r="U35" s="48">
        <v>4347075153097</v>
      </c>
      <c r="V35" s="44" t="s">
        <v>36</v>
      </c>
    </row>
    <row r="36" spans="1:22" ht="15" customHeight="1" x14ac:dyDescent="0.3">
      <c r="A36" s="148" t="s">
        <v>134</v>
      </c>
      <c r="B36" s="149"/>
      <c r="C36" s="46">
        <v>6123585084850.4795</v>
      </c>
      <c r="D36" s="46">
        <v>6679373837564.4141</v>
      </c>
      <c r="E36" s="46">
        <v>6764491208538.5313</v>
      </c>
      <c r="F36" s="46">
        <v>7755508064898.3242</v>
      </c>
      <c r="G36" s="46">
        <v>7528807953809.6309</v>
      </c>
      <c r="H36" s="46">
        <v>8159952609800.7783</v>
      </c>
      <c r="I36" s="46">
        <v>9226564864061.4434</v>
      </c>
      <c r="J36" s="46">
        <v>9004117608391.7949</v>
      </c>
      <c r="K36" s="46">
        <v>9556358356252.0332</v>
      </c>
      <c r="L36" s="46">
        <v>10301937106350.635</v>
      </c>
      <c r="M36" s="46">
        <v>10673091726903.936</v>
      </c>
      <c r="N36" s="46">
        <v>11666080573303.066</v>
      </c>
      <c r="O36" s="46">
        <v>10190860063259.791</v>
      </c>
      <c r="P36" s="46">
        <v>11235024395267</v>
      </c>
      <c r="Q36" s="46">
        <v>10918194714666</v>
      </c>
      <c r="R36" s="46">
        <v>13098932469972</v>
      </c>
      <c r="S36" s="46">
        <v>13047251697671</v>
      </c>
      <c r="T36" s="46">
        <v>13115560239049</v>
      </c>
      <c r="U36" s="46">
        <v>12893821000303</v>
      </c>
      <c r="V36" s="47" t="s">
        <v>135</v>
      </c>
    </row>
    <row r="39" spans="1:22" ht="18" x14ac:dyDescent="0.35">
      <c r="A39" s="154" t="s">
        <v>82</v>
      </c>
      <c r="B39" s="154"/>
      <c r="C39" s="154"/>
      <c r="D39" s="154"/>
      <c r="E39" s="154"/>
      <c r="F39" s="154"/>
      <c r="G39" s="154"/>
      <c r="H39" s="154"/>
      <c r="I39" s="154"/>
      <c r="J39" s="154"/>
      <c r="K39" s="154"/>
      <c r="L39" s="154"/>
      <c r="M39" s="154"/>
      <c r="N39" s="154"/>
      <c r="O39" s="154"/>
      <c r="P39" s="154"/>
      <c r="Q39" s="154"/>
      <c r="R39" s="154"/>
      <c r="S39" s="154"/>
      <c r="T39" s="154"/>
      <c r="U39" s="154"/>
      <c r="V39" s="154"/>
    </row>
    <row r="40" spans="1:22" ht="18" x14ac:dyDescent="0.35">
      <c r="A40" s="154" t="s">
        <v>136</v>
      </c>
      <c r="B40" s="154"/>
      <c r="C40" s="154"/>
      <c r="D40" s="154"/>
      <c r="E40" s="154"/>
      <c r="F40" s="154"/>
      <c r="G40" s="154"/>
      <c r="H40" s="154"/>
      <c r="I40" s="154"/>
      <c r="J40" s="154"/>
      <c r="K40" s="154"/>
      <c r="L40" s="154"/>
      <c r="M40" s="154"/>
      <c r="N40" s="154"/>
      <c r="O40" s="154"/>
      <c r="P40" s="154"/>
      <c r="Q40" s="154"/>
      <c r="R40" s="154"/>
      <c r="S40" s="154"/>
      <c r="T40" s="154"/>
      <c r="U40" s="154"/>
      <c r="V40" s="154"/>
    </row>
    <row r="41" spans="1:22" x14ac:dyDescent="0.3">
      <c r="A41" s="49"/>
      <c r="B41" s="49"/>
      <c r="C41" s="49"/>
      <c r="D41" s="49"/>
      <c r="E41" s="49"/>
      <c r="F41" s="49"/>
      <c r="G41" s="49"/>
      <c r="H41" s="49"/>
      <c r="I41" s="49"/>
      <c r="J41" s="49"/>
      <c r="K41" s="49"/>
      <c r="L41" s="49"/>
      <c r="M41" s="49"/>
      <c r="N41" s="49"/>
      <c r="O41" s="49"/>
      <c r="P41" s="49"/>
      <c r="Q41" s="49"/>
      <c r="R41" s="49"/>
      <c r="S41" s="49"/>
      <c r="T41" s="49"/>
      <c r="U41" s="49"/>
      <c r="V41" s="50" t="s">
        <v>137</v>
      </c>
    </row>
    <row r="42" spans="1:22" x14ac:dyDescent="0.3">
      <c r="A42" s="155" t="s">
        <v>85</v>
      </c>
      <c r="B42" s="156"/>
      <c r="C42" s="159">
        <v>2017</v>
      </c>
      <c r="D42" s="161">
        <v>2018</v>
      </c>
      <c r="E42" s="162"/>
      <c r="F42" s="155">
        <v>2019</v>
      </c>
      <c r="G42" s="156"/>
      <c r="H42" s="155">
        <v>2020</v>
      </c>
      <c r="I42" s="156"/>
      <c r="J42" s="155">
        <v>2021</v>
      </c>
      <c r="K42" s="156"/>
      <c r="L42" s="101">
        <v>2022</v>
      </c>
      <c r="M42" s="97"/>
      <c r="N42" s="165">
        <v>2023</v>
      </c>
      <c r="O42" s="165"/>
      <c r="P42" s="165"/>
      <c r="Q42" s="165"/>
      <c r="R42" s="165">
        <v>2024</v>
      </c>
      <c r="S42" s="165"/>
      <c r="T42" s="165"/>
      <c r="U42" s="165"/>
      <c r="V42" s="163" t="s">
        <v>86</v>
      </c>
    </row>
    <row r="43" spans="1:22" ht="15" customHeight="1" x14ac:dyDescent="0.3">
      <c r="A43" s="157"/>
      <c r="B43" s="158"/>
      <c r="C43" s="160"/>
      <c r="D43" s="51" t="s">
        <v>68</v>
      </c>
      <c r="E43" s="52" t="s">
        <v>81</v>
      </c>
      <c r="F43" s="51" t="s">
        <v>68</v>
      </c>
      <c r="G43" s="52" t="s">
        <v>81</v>
      </c>
      <c r="H43" s="51" t="s">
        <v>68</v>
      </c>
      <c r="I43" s="52" t="s">
        <v>81</v>
      </c>
      <c r="J43" s="52" t="s">
        <v>87</v>
      </c>
      <c r="K43" s="52" t="s">
        <v>88</v>
      </c>
      <c r="L43" s="52" t="s">
        <v>87</v>
      </c>
      <c r="M43" s="52" t="s">
        <v>88</v>
      </c>
      <c r="N43" s="52" t="s">
        <v>89</v>
      </c>
      <c r="O43" s="52" t="s">
        <v>90</v>
      </c>
      <c r="P43" s="52" t="s">
        <v>91</v>
      </c>
      <c r="Q43" s="52" t="s">
        <v>224</v>
      </c>
      <c r="R43" s="52" t="s">
        <v>225</v>
      </c>
      <c r="S43" s="52" t="s">
        <v>226</v>
      </c>
      <c r="T43" s="52" t="s">
        <v>227</v>
      </c>
      <c r="U43" s="52" t="s">
        <v>224</v>
      </c>
      <c r="V43" s="164"/>
    </row>
    <row r="44" spans="1:22" x14ac:dyDescent="0.3">
      <c r="A44" s="170" t="s">
        <v>92</v>
      </c>
      <c r="B44" s="171"/>
      <c r="C44" s="43">
        <v>2383874945276.9238</v>
      </c>
      <c r="D44" s="43">
        <v>2870786685500.6006</v>
      </c>
      <c r="E44" s="43">
        <v>3503933326321.6699</v>
      </c>
      <c r="F44" s="43"/>
      <c r="G44" s="43"/>
      <c r="H44" s="43"/>
      <c r="I44" s="43"/>
      <c r="J44" s="43"/>
      <c r="K44" s="43"/>
      <c r="L44" s="43"/>
      <c r="M44" s="43"/>
      <c r="N44" s="43"/>
      <c r="O44" s="43"/>
      <c r="P44" s="43"/>
      <c r="Q44" s="43"/>
      <c r="R44" s="43"/>
      <c r="S44" s="43"/>
      <c r="T44" s="43"/>
      <c r="U44" s="43"/>
      <c r="V44" s="53" t="s">
        <v>93</v>
      </c>
    </row>
    <row r="45" spans="1:22" ht="15" customHeight="1" x14ac:dyDescent="0.3">
      <c r="A45" s="168" t="s">
        <v>94</v>
      </c>
      <c r="B45" s="169"/>
      <c r="C45" s="45">
        <v>408290476774.39996</v>
      </c>
      <c r="D45" s="45">
        <v>577142552475.58008</v>
      </c>
      <c r="E45" s="45">
        <v>660096478980.12</v>
      </c>
      <c r="F45" s="45">
        <v>753070245343.08008</v>
      </c>
      <c r="G45" s="45">
        <v>821084525750.46997</v>
      </c>
      <c r="H45" s="45">
        <v>952167740886.53589</v>
      </c>
      <c r="I45" s="45">
        <v>956352982601.84998</v>
      </c>
      <c r="J45" s="45">
        <v>1153032257188.6299</v>
      </c>
      <c r="K45" s="45">
        <v>1173239082561.1599</v>
      </c>
      <c r="L45" s="45">
        <v>2016245512029.4202</v>
      </c>
      <c r="M45" s="45">
        <v>1495838954829.3499</v>
      </c>
      <c r="N45" s="45">
        <v>1454240563904</v>
      </c>
      <c r="O45" s="45">
        <v>1666194631866</v>
      </c>
      <c r="P45" s="45">
        <v>1956465297329.6201</v>
      </c>
      <c r="Q45" s="45">
        <v>1675819950449.3599</v>
      </c>
      <c r="R45" s="45">
        <v>1704394490570.79</v>
      </c>
      <c r="S45" s="45">
        <v>1647863804759.54</v>
      </c>
      <c r="T45" s="45">
        <v>2101858994690.3181</v>
      </c>
      <c r="U45" s="45">
        <v>1974866073158.8699</v>
      </c>
      <c r="V45" s="53" t="s">
        <v>95</v>
      </c>
    </row>
    <row r="46" spans="1:22" ht="15" customHeight="1" x14ac:dyDescent="0.3">
      <c r="A46" s="168" t="s">
        <v>96</v>
      </c>
      <c r="B46" s="169"/>
      <c r="C46" s="45">
        <v>105052203314.98001</v>
      </c>
      <c r="D46" s="45">
        <v>146704698175.28998</v>
      </c>
      <c r="E46" s="45">
        <v>128536258962.17999</v>
      </c>
      <c r="F46" s="45">
        <v>102763712099.94</v>
      </c>
      <c r="G46" s="45">
        <v>105288538245.96002</v>
      </c>
      <c r="H46" s="45">
        <v>121844515766.01584</v>
      </c>
      <c r="I46" s="45">
        <v>108064002369.79001</v>
      </c>
      <c r="J46" s="45">
        <v>106170185352.22002</v>
      </c>
      <c r="K46" s="45">
        <v>177057963067.5</v>
      </c>
      <c r="L46" s="45">
        <v>318039367140.42999</v>
      </c>
      <c r="M46" s="45">
        <v>356826775152.12</v>
      </c>
      <c r="N46" s="45">
        <v>232351520555</v>
      </c>
      <c r="O46" s="45">
        <v>241078469965</v>
      </c>
      <c r="P46" s="45">
        <v>183218997492.7858</v>
      </c>
      <c r="Q46" s="45">
        <v>321297350702.91998</v>
      </c>
      <c r="R46" s="45">
        <v>337937348436.98999</v>
      </c>
      <c r="S46" s="45">
        <v>358988349313.32001</v>
      </c>
      <c r="T46" s="45">
        <v>402780902813.34601</v>
      </c>
      <c r="U46" s="45">
        <v>343913898621.27002</v>
      </c>
      <c r="V46" s="53" t="s">
        <v>25</v>
      </c>
    </row>
    <row r="47" spans="1:22" ht="15" customHeight="1" x14ac:dyDescent="0.3">
      <c r="A47" s="168" t="s">
        <v>97</v>
      </c>
      <c r="B47" s="169"/>
      <c r="C47" s="45">
        <v>292560724757.41998</v>
      </c>
      <c r="D47" s="45">
        <v>420468495796.05005</v>
      </c>
      <c r="E47" s="45">
        <v>527106427672.44</v>
      </c>
      <c r="F47" s="45">
        <v>632904853379.14001</v>
      </c>
      <c r="G47" s="45">
        <v>698238677199.50989</v>
      </c>
      <c r="H47" s="45">
        <v>828555771258.5199</v>
      </c>
      <c r="I47" s="45">
        <v>847374000074.05994</v>
      </c>
      <c r="J47" s="45">
        <v>1043559980640.8201</v>
      </c>
      <c r="K47" s="45">
        <v>994921445478.65991</v>
      </c>
      <c r="L47" s="45">
        <v>1698442296920.99</v>
      </c>
      <c r="M47" s="45">
        <v>1138165452387.23</v>
      </c>
      <c r="N47" s="45">
        <v>1220072353740</v>
      </c>
      <c r="O47" s="45">
        <v>1422675527761</v>
      </c>
      <c r="P47" s="45">
        <v>1770456693477.8503</v>
      </c>
      <c r="Q47" s="45">
        <v>1353921777632.4399</v>
      </c>
      <c r="R47" s="45">
        <v>1365466320671.8</v>
      </c>
      <c r="S47" s="45">
        <v>1287063723098.22</v>
      </c>
      <c r="T47" s="45">
        <v>1697040139053.6008</v>
      </c>
      <c r="U47" s="45">
        <v>1629697576104.6001</v>
      </c>
      <c r="V47" s="53" t="s">
        <v>24</v>
      </c>
    </row>
    <row r="48" spans="1:22" ht="15" customHeight="1" x14ac:dyDescent="0.3">
      <c r="A48" s="168" t="s">
        <v>98</v>
      </c>
      <c r="B48" s="169"/>
      <c r="C48" s="45">
        <v>229668342446.35999</v>
      </c>
      <c r="D48" s="45">
        <v>262686792461</v>
      </c>
      <c r="E48" s="45">
        <v>283807106451</v>
      </c>
      <c r="F48" s="45">
        <v>358077957983</v>
      </c>
      <c r="G48" s="45">
        <v>311297851601</v>
      </c>
      <c r="H48" s="45">
        <v>267762434186</v>
      </c>
      <c r="I48" s="45">
        <v>288504149500</v>
      </c>
      <c r="J48" s="45">
        <v>305329186793</v>
      </c>
      <c r="K48" s="45">
        <v>307904511859</v>
      </c>
      <c r="L48" s="45">
        <v>338306479602</v>
      </c>
      <c r="M48" s="45">
        <v>296786438196</v>
      </c>
      <c r="N48" s="45">
        <v>490640076985</v>
      </c>
      <c r="O48" s="45">
        <v>486191199215</v>
      </c>
      <c r="P48" s="45">
        <v>528754252570.20996</v>
      </c>
      <c r="Q48" s="45">
        <v>433553279368</v>
      </c>
      <c r="R48" s="45">
        <v>467204057863</v>
      </c>
      <c r="S48" s="45">
        <v>515194019080</v>
      </c>
      <c r="T48" s="45">
        <v>519610913915</v>
      </c>
      <c r="U48" s="45">
        <v>610897255245</v>
      </c>
      <c r="V48" s="53" t="s">
        <v>99</v>
      </c>
    </row>
    <row r="49" spans="1:22" ht="15" customHeight="1" x14ac:dyDescent="0.3">
      <c r="A49" s="168" t="s">
        <v>100</v>
      </c>
      <c r="B49" s="169"/>
      <c r="C49" s="45">
        <v>845425194219.0199</v>
      </c>
      <c r="D49" s="45">
        <v>991715679705.23999</v>
      </c>
      <c r="E49" s="45">
        <v>1422216931700.73</v>
      </c>
      <c r="F49" s="45">
        <v>2615583160735.6201</v>
      </c>
      <c r="G49" s="45">
        <v>2022708410181.2737</v>
      </c>
      <c r="H49" s="45">
        <v>2778527044272.9834</v>
      </c>
      <c r="I49" s="45">
        <v>2568065207465.1538</v>
      </c>
      <c r="J49" s="45">
        <v>2692936660615.8599</v>
      </c>
      <c r="K49" s="45">
        <v>2684501292988.8398</v>
      </c>
      <c r="L49" s="45">
        <v>3401221220240.0898</v>
      </c>
      <c r="M49" s="45">
        <v>3524282268365.125</v>
      </c>
      <c r="N49" s="45">
        <v>4332793000394.1201</v>
      </c>
      <c r="O49" s="45">
        <v>5888365602057</v>
      </c>
      <c r="P49" s="45">
        <v>4152824325487.2944</v>
      </c>
      <c r="Q49" s="45">
        <v>3565205687457.25</v>
      </c>
      <c r="R49" s="45">
        <v>3928128189676.1699</v>
      </c>
      <c r="S49" s="45">
        <v>5522059535209.3496</v>
      </c>
      <c r="T49" s="45">
        <v>4085573912748.3506</v>
      </c>
      <c r="U49" s="45">
        <v>3640506835729</v>
      </c>
      <c r="V49" s="53" t="s">
        <v>26</v>
      </c>
    </row>
    <row r="50" spans="1:22" ht="15" customHeight="1" x14ac:dyDescent="0.3">
      <c r="A50" s="168" t="s">
        <v>27</v>
      </c>
      <c r="B50" s="169"/>
      <c r="C50" s="45">
        <v>73557635106.419998</v>
      </c>
      <c r="D50" s="45">
        <v>93105649909.830002</v>
      </c>
      <c r="E50" s="45">
        <v>107152010667.99001</v>
      </c>
      <c r="F50" s="45">
        <v>134348479207.69</v>
      </c>
      <c r="G50" s="45">
        <v>116591222360.00002</v>
      </c>
      <c r="H50" s="45">
        <v>201767925851.62</v>
      </c>
      <c r="I50" s="45">
        <v>153927712529.13</v>
      </c>
      <c r="J50" s="45">
        <v>174002567398.73999</v>
      </c>
      <c r="K50" s="45">
        <v>173571801590.70001</v>
      </c>
      <c r="L50" s="45">
        <v>230328795880.75</v>
      </c>
      <c r="M50" s="45">
        <v>189577622050.06488</v>
      </c>
      <c r="N50" s="45">
        <v>221757693291</v>
      </c>
      <c r="O50" s="45">
        <v>201091989865</v>
      </c>
      <c r="P50" s="45">
        <v>174084497626.09259</v>
      </c>
      <c r="Q50" s="45">
        <v>168502858881.84</v>
      </c>
      <c r="R50" s="45">
        <v>228742922616.81</v>
      </c>
      <c r="S50" s="45">
        <v>201739213369.65997</v>
      </c>
      <c r="T50" s="45">
        <v>198899124416.05173</v>
      </c>
      <c r="U50" s="45">
        <v>212104122095</v>
      </c>
      <c r="V50" s="53" t="s">
        <v>101</v>
      </c>
    </row>
    <row r="51" spans="1:22" ht="30" customHeight="1" x14ac:dyDescent="0.3">
      <c r="A51" s="168" t="s">
        <v>102</v>
      </c>
      <c r="B51" s="169"/>
      <c r="C51" s="45">
        <v>10002069113</v>
      </c>
      <c r="D51" s="45">
        <v>7470908422</v>
      </c>
      <c r="E51" s="45">
        <v>10476517647.67</v>
      </c>
      <c r="F51" s="45">
        <v>8544777490</v>
      </c>
      <c r="G51" s="45">
        <v>8252825375</v>
      </c>
      <c r="H51" s="45">
        <v>7837519440</v>
      </c>
      <c r="I51" s="45">
        <v>10102388385</v>
      </c>
      <c r="J51" s="45">
        <v>13961148389</v>
      </c>
      <c r="K51" s="45">
        <v>9883806399</v>
      </c>
      <c r="L51" s="45">
        <v>11112657935</v>
      </c>
      <c r="M51" s="45">
        <v>7803427008</v>
      </c>
      <c r="N51" s="45">
        <v>9652325288</v>
      </c>
      <c r="O51" s="45">
        <v>8602567969</v>
      </c>
      <c r="P51" s="45">
        <v>12625297393</v>
      </c>
      <c r="Q51" s="45">
        <v>7196484496</v>
      </c>
      <c r="R51" s="45">
        <v>11664938206</v>
      </c>
      <c r="S51" s="45">
        <v>11119993172</v>
      </c>
      <c r="T51" s="45">
        <v>8315956070</v>
      </c>
      <c r="U51" s="45">
        <v>7853240179</v>
      </c>
      <c r="V51" s="53" t="s">
        <v>103</v>
      </c>
    </row>
    <row r="52" spans="1:22" ht="30" customHeight="1" x14ac:dyDescent="0.3">
      <c r="A52" s="168" t="s">
        <v>104</v>
      </c>
      <c r="B52" s="169"/>
      <c r="C52" s="45">
        <v>0</v>
      </c>
      <c r="D52" s="45">
        <v>696949789</v>
      </c>
      <c r="E52" s="45">
        <v>15503535154</v>
      </c>
      <c r="F52" s="45">
        <v>17673737889</v>
      </c>
      <c r="G52" s="45">
        <v>27982277625</v>
      </c>
      <c r="H52" s="45">
        <v>19338106256</v>
      </c>
      <c r="I52" s="45">
        <v>66520184884</v>
      </c>
      <c r="J52" s="45">
        <v>41280377144</v>
      </c>
      <c r="K52" s="45">
        <v>1966138370</v>
      </c>
      <c r="L52" s="45">
        <v>113639669433</v>
      </c>
      <c r="M52" s="45">
        <v>41596658367</v>
      </c>
      <c r="N52" s="45">
        <v>48198437628</v>
      </c>
      <c r="O52" s="45">
        <v>47762399921</v>
      </c>
      <c r="P52" s="45">
        <v>40795120101.370003</v>
      </c>
      <c r="Q52" s="45">
        <v>46410112121</v>
      </c>
      <c r="R52" s="45">
        <v>0</v>
      </c>
      <c r="S52" s="45">
        <v>68900726170</v>
      </c>
      <c r="T52" s="45">
        <v>56900726160</v>
      </c>
      <c r="U52" s="45">
        <v>0</v>
      </c>
      <c r="V52" s="53" t="s">
        <v>105</v>
      </c>
    </row>
    <row r="53" spans="1:22" ht="15" customHeight="1" x14ac:dyDescent="0.3">
      <c r="A53" s="168" t="s">
        <v>106</v>
      </c>
      <c r="B53" s="169"/>
      <c r="C53" s="45">
        <v>58812197258.234169</v>
      </c>
      <c r="D53" s="45">
        <v>59403845347.929993</v>
      </c>
      <c r="E53" s="45">
        <v>59655849307.589996</v>
      </c>
      <c r="F53" s="45">
        <v>57626513209.349998</v>
      </c>
      <c r="G53" s="45">
        <v>70465771055.300003</v>
      </c>
      <c r="H53" s="45">
        <v>76759072431.570023</v>
      </c>
      <c r="I53" s="45">
        <v>78482445971.139999</v>
      </c>
      <c r="J53" s="45">
        <v>80104954730.470001</v>
      </c>
      <c r="K53" s="45">
        <v>82425311460.970001</v>
      </c>
      <c r="L53" s="45">
        <v>78832373414.839996</v>
      </c>
      <c r="M53" s="45">
        <v>81078075225.740005</v>
      </c>
      <c r="N53" s="45">
        <v>97796261882.660004</v>
      </c>
      <c r="O53" s="45">
        <v>74749320517</v>
      </c>
      <c r="P53" s="45">
        <v>84992800549.547501</v>
      </c>
      <c r="Q53" s="45">
        <v>86403541061.899994</v>
      </c>
      <c r="R53" s="45">
        <v>92188615782.100006</v>
      </c>
      <c r="S53" s="45">
        <v>90799406234</v>
      </c>
      <c r="T53" s="45">
        <v>95831239694.397491</v>
      </c>
      <c r="U53" s="45">
        <v>94459837378.214172</v>
      </c>
      <c r="V53" s="53" t="s">
        <v>107</v>
      </c>
    </row>
    <row r="54" spans="1:22" ht="15" customHeight="1" x14ac:dyDescent="0.3">
      <c r="A54" s="168" t="s">
        <v>28</v>
      </c>
      <c r="B54" s="169"/>
      <c r="C54" s="45">
        <v>360506102287.09003</v>
      </c>
      <c r="D54" s="45">
        <v>311391113418.67999</v>
      </c>
      <c r="E54" s="45">
        <v>289382209777.94995</v>
      </c>
      <c r="F54" s="45">
        <v>314730723123.95001</v>
      </c>
      <c r="G54" s="45">
        <v>407921287044.06592</v>
      </c>
      <c r="H54" s="45">
        <v>526418834791.31592</v>
      </c>
      <c r="I54" s="45">
        <v>534571478489.46594</v>
      </c>
      <c r="J54" s="45">
        <v>724168520521.81995</v>
      </c>
      <c r="K54" s="45">
        <v>809277134331.02002</v>
      </c>
      <c r="L54" s="45">
        <v>893095370920.09009</v>
      </c>
      <c r="M54" s="45">
        <v>1063006510221</v>
      </c>
      <c r="N54" s="45">
        <v>1142016106705.7</v>
      </c>
      <c r="O54" s="45">
        <v>1152237636634</v>
      </c>
      <c r="P54" s="45">
        <v>96286424763.779999</v>
      </c>
      <c r="Q54" s="45">
        <v>268249255135.42999</v>
      </c>
      <c r="R54" s="45">
        <v>281311355681.422</v>
      </c>
      <c r="S54" s="45">
        <v>127850442521.59</v>
      </c>
      <c r="T54" s="45">
        <v>152562835238.88934</v>
      </c>
      <c r="U54" s="45">
        <v>178034995851</v>
      </c>
      <c r="V54" s="53" t="s">
        <v>29</v>
      </c>
    </row>
    <row r="55" spans="1:22" ht="15" customHeight="1" x14ac:dyDescent="0.3">
      <c r="A55" s="166" t="s">
        <v>108</v>
      </c>
      <c r="B55" s="167"/>
      <c r="C55" s="54">
        <v>1986262017204.5239</v>
      </c>
      <c r="D55" s="54">
        <v>2303613491529.2598</v>
      </c>
      <c r="E55" s="54">
        <v>2848290639687.0498</v>
      </c>
      <c r="F55" s="54">
        <v>4259655594981.6899</v>
      </c>
      <c r="G55" s="54">
        <v>3786304170992.1104</v>
      </c>
      <c r="H55" s="54">
        <v>4830578678116.0254</v>
      </c>
      <c r="I55" s="54">
        <v>4656526549825.7402</v>
      </c>
      <c r="J55" s="54">
        <v>5184815672781.5195</v>
      </c>
      <c r="K55" s="54">
        <v>5242769079560.6895</v>
      </c>
      <c r="L55" s="54">
        <v>7082782079455.1904</v>
      </c>
      <c r="M55" s="54">
        <v>6699969954262.2803</v>
      </c>
      <c r="N55" s="54">
        <v>7797094466079</v>
      </c>
      <c r="O55" s="54">
        <v>9425862973185</v>
      </c>
      <c r="P55" s="54">
        <v>8165352727178</v>
      </c>
      <c r="Q55" s="54">
        <v>7064313860592</v>
      </c>
      <c r="R55" s="54">
        <v>7842923491304</v>
      </c>
      <c r="S55" s="54">
        <v>9513325891656</v>
      </c>
      <c r="T55" s="54">
        <v>8806681753237</v>
      </c>
      <c r="U55" s="54">
        <v>8451154184456</v>
      </c>
      <c r="V55" s="55" t="s">
        <v>23</v>
      </c>
    </row>
    <row r="56" spans="1:22" ht="15" customHeight="1" x14ac:dyDescent="0.3">
      <c r="A56" s="170" t="s">
        <v>109</v>
      </c>
      <c r="B56" s="171"/>
      <c r="C56" s="43">
        <v>1986262017204.5242</v>
      </c>
      <c r="D56" s="43">
        <v>2303613491529.2598</v>
      </c>
      <c r="E56" s="43">
        <v>2848290638487.0503</v>
      </c>
      <c r="F56" s="43"/>
      <c r="G56" s="43"/>
      <c r="H56" s="43"/>
      <c r="I56" s="43"/>
      <c r="J56" s="43"/>
      <c r="K56" s="43"/>
      <c r="L56" s="43"/>
      <c r="M56" s="43"/>
      <c r="N56" s="43"/>
      <c r="O56" s="43"/>
      <c r="P56" s="43"/>
      <c r="Q56" s="43"/>
      <c r="R56" s="43"/>
      <c r="S56" s="43"/>
      <c r="T56" s="43"/>
      <c r="U56" s="43"/>
      <c r="V56" s="53" t="s">
        <v>110</v>
      </c>
    </row>
    <row r="57" spans="1:22" ht="15" customHeight="1" x14ac:dyDescent="0.3">
      <c r="A57" s="168" t="s">
        <v>111</v>
      </c>
      <c r="B57" s="169"/>
      <c r="C57" s="43">
        <v>3288398157771.6055</v>
      </c>
      <c r="D57" s="43">
        <v>3748664382463.0107</v>
      </c>
      <c r="E57" s="43">
        <v>4810237395043.0605</v>
      </c>
      <c r="F57" s="43"/>
      <c r="G57" s="43"/>
      <c r="H57" s="43"/>
      <c r="I57" s="43"/>
      <c r="J57" s="43"/>
      <c r="K57" s="43"/>
      <c r="L57" s="43"/>
      <c r="M57" s="43"/>
      <c r="N57" s="43"/>
      <c r="O57" s="43"/>
      <c r="P57" s="43"/>
      <c r="Q57" s="43"/>
      <c r="R57" s="43"/>
      <c r="S57" s="43"/>
      <c r="T57" s="43"/>
      <c r="U57" s="43"/>
      <c r="V57" s="53" t="s">
        <v>112</v>
      </c>
    </row>
    <row r="58" spans="1:22" ht="15" customHeight="1" x14ac:dyDescent="0.3">
      <c r="A58" s="172" t="s">
        <v>113</v>
      </c>
      <c r="B58" s="173"/>
      <c r="C58" s="45">
        <v>910084009072.78333</v>
      </c>
      <c r="D58" s="45">
        <v>1208795905901.6455</v>
      </c>
      <c r="E58" s="45">
        <v>1528678914714.53</v>
      </c>
      <c r="F58" s="45">
        <v>2677382195597.1401</v>
      </c>
      <c r="G58" s="45">
        <v>2029439617686.4028</v>
      </c>
      <c r="H58" s="45">
        <v>2699607357657.8535</v>
      </c>
      <c r="I58" s="45">
        <v>2469991741260.3125</v>
      </c>
      <c r="J58" s="45">
        <v>2785792272026.7402</v>
      </c>
      <c r="K58" s="45">
        <v>2717513114648.2197</v>
      </c>
      <c r="L58" s="45">
        <v>4188720858822.4897</v>
      </c>
      <c r="M58" s="45">
        <v>3629415916467.8398</v>
      </c>
      <c r="N58" s="45">
        <v>4545297775150.1211</v>
      </c>
      <c r="O58" s="45">
        <v>6315013613021</v>
      </c>
      <c r="P58" s="45">
        <v>4510654724680.3848</v>
      </c>
      <c r="Q58" s="45">
        <v>3630276775748.647</v>
      </c>
      <c r="R58" s="45">
        <v>4214859099081.96</v>
      </c>
      <c r="S58" s="45">
        <v>5820872663164.6904</v>
      </c>
      <c r="T58" s="45">
        <v>4822517308861.666</v>
      </c>
      <c r="U58" s="45">
        <v>4566102204075.7998</v>
      </c>
      <c r="V58" s="53" t="s">
        <v>32</v>
      </c>
    </row>
    <row r="59" spans="1:22" ht="15" customHeight="1" x14ac:dyDescent="0.3">
      <c r="A59" s="172" t="s">
        <v>33</v>
      </c>
      <c r="B59" s="173"/>
      <c r="C59" s="45">
        <v>6254442051.7200003</v>
      </c>
      <c r="D59" s="45">
        <v>6172938045.8100004</v>
      </c>
      <c r="E59" s="45">
        <v>12091897609.009998</v>
      </c>
      <c r="F59" s="45">
        <v>11169321961.83</v>
      </c>
      <c r="G59" s="45">
        <v>20087036178.290001</v>
      </c>
      <c r="H59" s="45">
        <v>16507704118.25</v>
      </c>
      <c r="I59" s="45">
        <v>22068523691</v>
      </c>
      <c r="J59" s="45">
        <v>12358743072.01</v>
      </c>
      <c r="K59" s="45">
        <v>25442895447</v>
      </c>
      <c r="L59" s="45">
        <v>41881621609.459999</v>
      </c>
      <c r="M59" s="45">
        <v>80028495843.270004</v>
      </c>
      <c r="N59" s="45">
        <v>82935679567</v>
      </c>
      <c r="O59" s="45">
        <v>21615865872</v>
      </c>
      <c r="P59" s="45">
        <v>71244205029</v>
      </c>
      <c r="Q59" s="45">
        <v>69867397888.100006</v>
      </c>
      <c r="R59" s="45">
        <v>79026632348</v>
      </c>
      <c r="S59" s="45">
        <v>76216546816</v>
      </c>
      <c r="T59" s="45">
        <v>85021403417</v>
      </c>
      <c r="U59" s="45">
        <v>99945334502</v>
      </c>
      <c r="V59" s="53" t="s">
        <v>114</v>
      </c>
    </row>
    <row r="60" spans="1:22" ht="15" customHeight="1" x14ac:dyDescent="0.3">
      <c r="A60" s="172" t="s">
        <v>115</v>
      </c>
      <c r="B60" s="173"/>
      <c r="C60" s="45">
        <v>420638063354.83002</v>
      </c>
      <c r="D60" s="45">
        <v>414804452265.01001</v>
      </c>
      <c r="E60" s="45">
        <v>494129789798.96002</v>
      </c>
      <c r="F60" s="45">
        <v>653670026306.21997</v>
      </c>
      <c r="G60" s="45">
        <v>698793982578.01538</v>
      </c>
      <c r="H60" s="45">
        <v>1091340085154.0054</v>
      </c>
      <c r="I60" s="45">
        <v>1102496385862.8853</v>
      </c>
      <c r="J60" s="45">
        <v>1184420129318.5901</v>
      </c>
      <c r="K60" s="45">
        <v>1332678978188.77</v>
      </c>
      <c r="L60" s="45">
        <v>1458425199623.8201</v>
      </c>
      <c r="M60" s="45">
        <v>1680025316490.51</v>
      </c>
      <c r="N60" s="45">
        <v>1722407702077.3401</v>
      </c>
      <c r="O60" s="45">
        <v>1866282608573</v>
      </c>
      <c r="P60" s="45">
        <v>1939680090431.186</v>
      </c>
      <c r="Q60" s="45">
        <v>1694351523392</v>
      </c>
      <c r="R60" s="45">
        <v>1819928094407.3501</v>
      </c>
      <c r="S60" s="45">
        <v>1799433014603.49</v>
      </c>
      <c r="T60" s="45">
        <v>2135454433922.238</v>
      </c>
      <c r="U60" s="45">
        <v>1914120509763.48</v>
      </c>
      <c r="V60" s="53" t="s">
        <v>34</v>
      </c>
    </row>
    <row r="61" spans="1:22" ht="15" customHeight="1" x14ac:dyDescent="0.3">
      <c r="A61" s="172" t="s">
        <v>116</v>
      </c>
      <c r="B61" s="173"/>
      <c r="C61" s="45">
        <v>7728647543</v>
      </c>
      <c r="D61" s="45">
        <v>5613000304</v>
      </c>
      <c r="E61" s="45">
        <v>9162787781</v>
      </c>
      <c r="F61" s="45">
        <v>11553825428</v>
      </c>
      <c r="G61" s="45">
        <v>8678259231.2730904</v>
      </c>
      <c r="H61" s="45">
        <v>44032270484.273087</v>
      </c>
      <c r="I61" s="45">
        <v>40048570175.273087</v>
      </c>
      <c r="J61" s="45">
        <v>46605336432</v>
      </c>
      <c r="K61" s="45">
        <v>47559234835</v>
      </c>
      <c r="L61" s="45">
        <v>62363514183</v>
      </c>
      <c r="M61" s="45">
        <v>70493438472</v>
      </c>
      <c r="N61" s="45">
        <v>76752646890</v>
      </c>
      <c r="O61" s="45">
        <v>107549909430</v>
      </c>
      <c r="P61" s="45">
        <v>109532860648</v>
      </c>
      <c r="Q61" s="45">
        <v>106471964106</v>
      </c>
      <c r="R61" s="45">
        <v>108242726255</v>
      </c>
      <c r="S61" s="45">
        <v>114980153344</v>
      </c>
      <c r="T61" s="45">
        <v>115448404936</v>
      </c>
      <c r="U61" s="45">
        <v>116734822788</v>
      </c>
      <c r="V61" s="53" t="s">
        <v>117</v>
      </c>
    </row>
    <row r="62" spans="1:22" ht="15" customHeight="1" x14ac:dyDescent="0.3">
      <c r="A62" s="172" t="s">
        <v>118</v>
      </c>
      <c r="B62" s="173"/>
      <c r="C62" s="45">
        <v>21503354514.729446</v>
      </c>
      <c r="D62" s="45">
        <v>11660983974.65</v>
      </c>
      <c r="E62" s="45">
        <v>22186826889</v>
      </c>
      <c r="F62" s="45">
        <v>24465526485.119987</v>
      </c>
      <c r="G62" s="45">
        <v>23333345840.989998</v>
      </c>
      <c r="H62" s="45">
        <v>28545496011.740002</v>
      </c>
      <c r="I62" s="45">
        <v>35326517342</v>
      </c>
      <c r="J62" s="45">
        <v>23077618344</v>
      </c>
      <c r="K62" s="45">
        <v>27454842145</v>
      </c>
      <c r="L62" s="45">
        <v>24983428376</v>
      </c>
      <c r="M62" s="45">
        <v>58908817395</v>
      </c>
      <c r="N62" s="45">
        <v>59618796339.459999</v>
      </c>
      <c r="O62" s="45">
        <v>22518732438</v>
      </c>
      <c r="P62" s="45">
        <v>20354513069.81673</v>
      </c>
      <c r="Q62" s="45">
        <v>34662677809.43</v>
      </c>
      <c r="R62" s="45">
        <v>44357478699.500008</v>
      </c>
      <c r="S62" s="45">
        <v>32460276151.589783</v>
      </c>
      <c r="T62" s="45">
        <v>41049571165.140335</v>
      </c>
      <c r="U62" s="45">
        <v>55907967319.225639</v>
      </c>
      <c r="V62" s="53" t="s">
        <v>119</v>
      </c>
    </row>
    <row r="63" spans="1:22" ht="15" customHeight="1" x14ac:dyDescent="0.3">
      <c r="A63" s="172" t="s">
        <v>120</v>
      </c>
      <c r="B63" s="173"/>
      <c r="C63" s="45">
        <v>277990562348.73999</v>
      </c>
      <c r="D63" s="45">
        <v>227284910740.38998</v>
      </c>
      <c r="E63" s="45">
        <v>338868480729.03003</v>
      </c>
      <c r="F63" s="45">
        <v>343454069370.91003</v>
      </c>
      <c r="G63" s="45">
        <v>417067253597.70001</v>
      </c>
      <c r="H63" s="45">
        <v>283390864938.56</v>
      </c>
      <c r="I63" s="45">
        <v>308981201441.03998</v>
      </c>
      <c r="J63" s="45">
        <v>383133755397.59998</v>
      </c>
      <c r="K63" s="45">
        <v>290861837512.27002</v>
      </c>
      <c r="L63" s="45">
        <v>277111119643.44</v>
      </c>
      <c r="M63" s="45">
        <v>298332020339.58997</v>
      </c>
      <c r="N63" s="45">
        <v>352477733769.01874</v>
      </c>
      <c r="O63" s="45">
        <v>355693118252</v>
      </c>
      <c r="P63" s="45">
        <v>478651927019.65253</v>
      </c>
      <c r="Q63" s="45">
        <v>452976233058.54004</v>
      </c>
      <c r="R63" s="45">
        <v>390955252005.39996</v>
      </c>
      <c r="S63" s="45">
        <v>428447101633.96997</v>
      </c>
      <c r="T63" s="45">
        <v>341196122681.65002</v>
      </c>
      <c r="U63" s="45">
        <v>401038271764.08002</v>
      </c>
      <c r="V63" s="53" t="s">
        <v>121</v>
      </c>
    </row>
    <row r="64" spans="1:22" ht="15" customHeight="1" x14ac:dyDescent="0.3">
      <c r="A64" s="172" t="s">
        <v>122</v>
      </c>
      <c r="B64" s="173"/>
      <c r="C64" s="56">
        <v>1644199078885.8027</v>
      </c>
      <c r="D64" s="56">
        <v>1874332191231.5054</v>
      </c>
      <c r="E64" s="56">
        <v>2405118697521.5303</v>
      </c>
      <c r="F64" s="56">
        <v>3721694965149.2197</v>
      </c>
      <c r="G64" s="56">
        <v>3197399495112.6704</v>
      </c>
      <c r="H64" s="56">
        <v>4163423778364.6821</v>
      </c>
      <c r="I64" s="56">
        <v>3978912939772.5112</v>
      </c>
      <c r="J64" s="56">
        <v>4435387854590.9395</v>
      </c>
      <c r="K64" s="56">
        <v>4441510902776.2598</v>
      </c>
      <c r="L64" s="56">
        <v>6053485742258.21</v>
      </c>
      <c r="M64" s="56">
        <v>5817204005008.21</v>
      </c>
      <c r="N64" s="56">
        <v>6839490333793</v>
      </c>
      <c r="O64" s="56">
        <v>8447986219347</v>
      </c>
      <c r="P64" s="56">
        <v>7130118320878</v>
      </c>
      <c r="Q64" s="56">
        <v>5988606572003</v>
      </c>
      <c r="R64" s="56">
        <v>6657369282798</v>
      </c>
      <c r="S64" s="56">
        <v>8272409755713</v>
      </c>
      <c r="T64" s="56">
        <v>7540687244984</v>
      </c>
      <c r="U64" s="56">
        <v>7153849110212</v>
      </c>
      <c r="V64" s="53" t="s">
        <v>31</v>
      </c>
    </row>
    <row r="65" spans="1:22" x14ac:dyDescent="0.3">
      <c r="A65" s="168" t="s">
        <v>123</v>
      </c>
      <c r="B65" s="169"/>
      <c r="C65" s="43">
        <v>677163238541.24268</v>
      </c>
      <c r="D65" s="43">
        <v>833351844725.50903</v>
      </c>
      <c r="E65" s="43">
        <v>861586220525.04004</v>
      </c>
      <c r="F65" s="43"/>
      <c r="G65" s="43"/>
      <c r="H65" s="43"/>
      <c r="I65" s="43"/>
      <c r="J65" s="43"/>
      <c r="K65" s="43"/>
      <c r="L65" s="43"/>
      <c r="M65" s="43"/>
      <c r="N65" s="43"/>
      <c r="O65" s="43"/>
      <c r="P65" s="43"/>
      <c r="Q65" s="43"/>
      <c r="R65" s="43"/>
      <c r="S65" s="43"/>
      <c r="T65" s="43"/>
      <c r="U65" s="43"/>
      <c r="V65" s="53" t="s">
        <v>124</v>
      </c>
    </row>
    <row r="66" spans="1:22" ht="15" customHeight="1" x14ac:dyDescent="0.3">
      <c r="A66" s="172" t="s">
        <v>37</v>
      </c>
      <c r="B66" s="173"/>
      <c r="C66" s="45">
        <v>91880000000</v>
      </c>
      <c r="D66" s="45">
        <v>97890000000</v>
      </c>
      <c r="E66" s="45">
        <v>108940000000</v>
      </c>
      <c r="F66" s="45">
        <v>129952499005</v>
      </c>
      <c r="G66" s="45">
        <v>127485000000</v>
      </c>
      <c r="H66" s="45">
        <v>130352200000</v>
      </c>
      <c r="I66" s="45">
        <v>130352200000</v>
      </c>
      <c r="J66" s="45">
        <v>128572200000</v>
      </c>
      <c r="K66" s="45">
        <v>128722200000</v>
      </c>
      <c r="L66" s="45">
        <v>134820200000</v>
      </c>
      <c r="M66" s="45">
        <v>135308200000</v>
      </c>
      <c r="N66" s="45">
        <v>131578154925</v>
      </c>
      <c r="O66" s="45">
        <v>162616956680</v>
      </c>
      <c r="P66" s="45">
        <v>138550200000</v>
      </c>
      <c r="Q66" s="45">
        <v>139320200000</v>
      </c>
      <c r="R66" s="45">
        <v>141250200000</v>
      </c>
      <c r="S66" s="45">
        <v>141250200000</v>
      </c>
      <c r="T66" s="45">
        <v>141250200000</v>
      </c>
      <c r="U66" s="45">
        <v>142550200000</v>
      </c>
      <c r="V66" s="53" t="s">
        <v>38</v>
      </c>
    </row>
    <row r="67" spans="1:22" ht="15" customHeight="1" x14ac:dyDescent="0.3">
      <c r="A67" s="172" t="s">
        <v>39</v>
      </c>
      <c r="B67" s="173"/>
      <c r="C67" s="45">
        <v>5829250000</v>
      </c>
      <c r="D67" s="45">
        <v>9039344333</v>
      </c>
      <c r="E67" s="45">
        <v>20679250000</v>
      </c>
      <c r="F67" s="45">
        <v>5517200000</v>
      </c>
      <c r="G67" s="45">
        <v>10817200000</v>
      </c>
      <c r="H67" s="45">
        <v>10412000000</v>
      </c>
      <c r="I67" s="45">
        <v>8794512492</v>
      </c>
      <c r="J67" s="45">
        <v>724487132</v>
      </c>
      <c r="K67" s="45">
        <v>1105075217</v>
      </c>
      <c r="L67" s="45">
        <v>2374487105</v>
      </c>
      <c r="M67" s="45">
        <v>1818625217</v>
      </c>
      <c r="N67" s="45">
        <v>1818625217</v>
      </c>
      <c r="O67" s="45">
        <v>9016537105</v>
      </c>
      <c r="P67" s="45">
        <v>10246487105</v>
      </c>
      <c r="Q67" s="45">
        <v>10976487105</v>
      </c>
      <c r="R67" s="45">
        <v>9094487105</v>
      </c>
      <c r="S67" s="45">
        <v>9074487105</v>
      </c>
      <c r="T67" s="45">
        <v>9074487105</v>
      </c>
      <c r="U67" s="45">
        <v>13474487105</v>
      </c>
      <c r="V67" s="53" t="s">
        <v>40</v>
      </c>
    </row>
    <row r="68" spans="1:22" ht="15" customHeight="1" x14ac:dyDescent="0.3">
      <c r="A68" s="172" t="s">
        <v>125</v>
      </c>
      <c r="B68" s="173"/>
      <c r="C68" s="45">
        <v>107943898046.56</v>
      </c>
      <c r="D68" s="45">
        <v>204326907564.79999</v>
      </c>
      <c r="E68" s="45">
        <v>137347308100.26001</v>
      </c>
      <c r="F68" s="45">
        <v>252835703992.53</v>
      </c>
      <c r="G68" s="45">
        <v>219759492820.59891</v>
      </c>
      <c r="H68" s="45">
        <v>326072569833.2489</v>
      </c>
      <c r="I68" s="45">
        <v>265084024248.45892</v>
      </c>
      <c r="J68" s="45">
        <v>446012705961.28003</v>
      </c>
      <c r="K68" s="45">
        <v>403173424851</v>
      </c>
      <c r="L68" s="45">
        <v>572036910455.19995</v>
      </c>
      <c r="M68" s="45">
        <v>343342802639.73999</v>
      </c>
      <c r="N68" s="45">
        <v>701119639304.96997</v>
      </c>
      <c r="O68" s="45">
        <v>652262181514</v>
      </c>
      <c r="P68" s="45">
        <v>601680035132.09351</v>
      </c>
      <c r="Q68" s="45">
        <v>580616137438.59998</v>
      </c>
      <c r="R68" s="45">
        <v>871498718675.56995</v>
      </c>
      <c r="S68" s="45">
        <v>815676837737.06006</v>
      </c>
      <c r="T68" s="45">
        <v>772100116834.66504</v>
      </c>
      <c r="U68" s="45">
        <v>700797936868.46997</v>
      </c>
      <c r="V68" s="53" t="s">
        <v>126</v>
      </c>
    </row>
    <row r="69" spans="1:22" ht="15" customHeight="1" x14ac:dyDescent="0.3">
      <c r="A69" s="172" t="s">
        <v>127</v>
      </c>
      <c r="B69" s="173"/>
      <c r="C69" s="45">
        <v>129447152175.96138</v>
      </c>
      <c r="D69" s="45">
        <v>92814292529.954498</v>
      </c>
      <c r="E69" s="45">
        <v>151447721459.26001</v>
      </c>
      <c r="F69" s="45">
        <v>122558786593.78</v>
      </c>
      <c r="G69" s="45">
        <v>205404222734.67999</v>
      </c>
      <c r="H69" s="45">
        <v>172345140091.68503</v>
      </c>
      <c r="I69" s="45">
        <v>244486013312.76999</v>
      </c>
      <c r="J69" s="45">
        <v>142346740945.89001</v>
      </c>
      <c r="K69" s="45">
        <v>237110338763.42999</v>
      </c>
      <c r="L69" s="45">
        <v>287903206688.37</v>
      </c>
      <c r="M69" s="45">
        <v>363413381885.92004</v>
      </c>
      <c r="N69" s="45">
        <v>95161667339</v>
      </c>
      <c r="O69" s="45">
        <v>169348805140</v>
      </c>
      <c r="P69" s="45">
        <v>263515870788.41461</v>
      </c>
      <c r="Q69" s="45">
        <v>323621142176.95001</v>
      </c>
      <c r="R69" s="45">
        <v>138858523047.08002</v>
      </c>
      <c r="S69" s="45">
        <v>253400787435.29822</v>
      </c>
      <c r="T69" s="45">
        <v>323112536879.95764</v>
      </c>
      <c r="U69" s="45">
        <v>420800298629.7467</v>
      </c>
      <c r="V69" s="53" t="s">
        <v>128</v>
      </c>
    </row>
    <row r="70" spans="1:22" ht="15" customHeight="1" x14ac:dyDescent="0.3">
      <c r="A70" s="172" t="s">
        <v>41</v>
      </c>
      <c r="B70" s="173"/>
      <c r="C70" s="56">
        <v>6962638096.1999998</v>
      </c>
      <c r="D70" s="56">
        <v>25210755870</v>
      </c>
      <c r="E70" s="56">
        <v>24757661406</v>
      </c>
      <c r="F70" s="56">
        <v>27096440241.16</v>
      </c>
      <c r="G70" s="56">
        <v>25438760324.16</v>
      </c>
      <c r="H70" s="56">
        <v>27972989826.41</v>
      </c>
      <c r="I70" s="56">
        <v>28896860000</v>
      </c>
      <c r="J70" s="56">
        <v>31771684151.41</v>
      </c>
      <c r="K70" s="56">
        <v>31147137953</v>
      </c>
      <c r="L70" s="56">
        <v>32161532948.41</v>
      </c>
      <c r="M70" s="56">
        <v>38882939511.410004</v>
      </c>
      <c r="N70" s="56">
        <v>27926045500</v>
      </c>
      <c r="O70" s="56">
        <v>39182187802</v>
      </c>
      <c r="P70" s="56">
        <v>21241813275</v>
      </c>
      <c r="Q70" s="56">
        <v>21173321869</v>
      </c>
      <c r="R70" s="56">
        <v>24852279679</v>
      </c>
      <c r="S70" s="56">
        <v>21513823665</v>
      </c>
      <c r="T70" s="56">
        <v>20457167433</v>
      </c>
      <c r="U70" s="56">
        <v>19682151642</v>
      </c>
      <c r="V70" s="53" t="s">
        <v>42</v>
      </c>
    </row>
    <row r="71" spans="1:22" ht="30" customHeight="1" x14ac:dyDescent="0.3">
      <c r="A71" s="174" t="s">
        <v>129</v>
      </c>
      <c r="B71" s="175"/>
      <c r="C71" s="45">
        <v>3379597519</v>
      </c>
      <c r="D71" s="45">
        <v>17774750756</v>
      </c>
      <c r="E71" s="45">
        <v>18196343498</v>
      </c>
      <c r="F71" s="45">
        <v>19945082770</v>
      </c>
      <c r="G71" s="45">
        <v>19746409592</v>
      </c>
      <c r="H71" s="45">
        <v>21509987881</v>
      </c>
      <c r="I71" s="45">
        <v>21397136131</v>
      </c>
      <c r="J71" s="45">
        <v>23666643474</v>
      </c>
      <c r="K71" s="45">
        <v>24107392175</v>
      </c>
      <c r="L71" s="45">
        <v>25136150765</v>
      </c>
      <c r="M71" s="45">
        <v>32200085174</v>
      </c>
      <c r="N71" s="45">
        <v>21454927523</v>
      </c>
      <c r="O71" s="45">
        <v>27977200130</v>
      </c>
      <c r="P71" s="45">
        <v>14897157127</v>
      </c>
      <c r="Q71" s="45">
        <v>13237127917</v>
      </c>
      <c r="R71" s="45">
        <v>25712631807</v>
      </c>
      <c r="S71" s="45">
        <v>13823643770</v>
      </c>
      <c r="T71" s="45">
        <v>13089873324</v>
      </c>
      <c r="U71" s="45">
        <v>13601833866</v>
      </c>
      <c r="V71" s="53" t="s">
        <v>130</v>
      </c>
    </row>
    <row r="72" spans="1:22" ht="30" customHeight="1" x14ac:dyDescent="0.3">
      <c r="A72" s="174" t="s">
        <v>131</v>
      </c>
      <c r="B72" s="175"/>
      <c r="C72" s="45">
        <v>3583040577.1999998</v>
      </c>
      <c r="D72" s="45">
        <v>7436005114</v>
      </c>
      <c r="E72" s="45">
        <v>6561317908</v>
      </c>
      <c r="F72" s="45">
        <v>7151357471.1599998</v>
      </c>
      <c r="G72" s="45">
        <v>5692350732.1599998</v>
      </c>
      <c r="H72" s="45">
        <v>6463001945.4099998</v>
      </c>
      <c r="I72" s="45">
        <v>7499723869</v>
      </c>
      <c r="J72" s="45">
        <v>8105040677.4099998</v>
      </c>
      <c r="K72" s="45">
        <v>7039745778</v>
      </c>
      <c r="L72" s="45">
        <v>7025382183.4099998</v>
      </c>
      <c r="M72" s="45">
        <v>6682854337.4099998</v>
      </c>
      <c r="N72" s="45">
        <v>6471117977</v>
      </c>
      <c r="O72" s="45">
        <v>7763014501</v>
      </c>
      <c r="P72" s="45">
        <v>6344656148</v>
      </c>
      <c r="Q72" s="45">
        <v>7936193952</v>
      </c>
      <c r="R72" s="45">
        <v>-860352128</v>
      </c>
      <c r="S72" s="45">
        <v>7690179895</v>
      </c>
      <c r="T72" s="45">
        <v>7367294109</v>
      </c>
      <c r="U72" s="45">
        <v>6080317776</v>
      </c>
      <c r="V72" s="53" t="s">
        <v>132</v>
      </c>
    </row>
    <row r="73" spans="1:22" ht="15" customHeight="1" x14ac:dyDescent="0.3">
      <c r="A73" s="172" t="s">
        <v>133</v>
      </c>
      <c r="B73" s="173"/>
      <c r="C73" s="56">
        <v>342062938318.72137</v>
      </c>
      <c r="D73" s="56">
        <v>429281300297.75452</v>
      </c>
      <c r="E73" s="56">
        <v>443171940965.52002</v>
      </c>
      <c r="F73" s="56">
        <v>537960629832.46997</v>
      </c>
      <c r="G73" s="56">
        <v>588904675879.43896</v>
      </c>
      <c r="H73" s="56">
        <v>667154899751.34399</v>
      </c>
      <c r="I73" s="56">
        <v>677613610053.229</v>
      </c>
      <c r="J73" s="56">
        <v>749427818190.57996</v>
      </c>
      <c r="K73" s="56">
        <v>801258176784.42993</v>
      </c>
      <c r="L73" s="56">
        <v>1029296337196.98</v>
      </c>
      <c r="M73" s="56">
        <v>882765949254.06995</v>
      </c>
      <c r="N73" s="56">
        <v>957604132286</v>
      </c>
      <c r="O73" s="56">
        <v>982460366045</v>
      </c>
      <c r="P73" s="56">
        <v>1035234406300</v>
      </c>
      <c r="Q73" s="56">
        <v>1075707288589</v>
      </c>
      <c r="R73" s="56">
        <v>1185554208506</v>
      </c>
      <c r="S73" s="56">
        <v>1240916135943</v>
      </c>
      <c r="T73" s="56">
        <v>1265994508253</v>
      </c>
      <c r="U73" s="56">
        <v>1297305074244</v>
      </c>
      <c r="V73" s="53" t="s">
        <v>36</v>
      </c>
    </row>
    <row r="74" spans="1:22" ht="15" customHeight="1" x14ac:dyDescent="0.3">
      <c r="A74" s="166" t="s">
        <v>134</v>
      </c>
      <c r="B74" s="167"/>
      <c r="C74" s="54">
        <v>1986262017204.5242</v>
      </c>
      <c r="D74" s="54">
        <v>2303613491529.2598</v>
      </c>
      <c r="E74" s="54">
        <v>2848290638487.0503</v>
      </c>
      <c r="F74" s="54">
        <v>4259655594981.6899</v>
      </c>
      <c r="G74" s="54">
        <v>3786304170992.1104</v>
      </c>
      <c r="H74" s="54">
        <v>4830578678116.0254</v>
      </c>
      <c r="I74" s="54">
        <v>4656526549825.7402</v>
      </c>
      <c r="J74" s="54">
        <v>5184815672781.5195</v>
      </c>
      <c r="K74" s="54">
        <v>5242769079560.6895</v>
      </c>
      <c r="L74" s="54">
        <v>7082782079455.1904</v>
      </c>
      <c r="M74" s="54">
        <v>6699969954262.2803</v>
      </c>
      <c r="N74" s="54">
        <v>7797094466079</v>
      </c>
      <c r="O74" s="54">
        <v>9442011368957</v>
      </c>
      <c r="P74" s="54">
        <v>8165352727178</v>
      </c>
      <c r="Q74" s="54">
        <v>7064313860592</v>
      </c>
      <c r="R74" s="54">
        <v>7842923491304</v>
      </c>
      <c r="S74" s="54">
        <v>9513325891656</v>
      </c>
      <c r="T74" s="54">
        <v>8806681753237</v>
      </c>
      <c r="U74" s="54">
        <v>8451154184456</v>
      </c>
      <c r="V74" s="55" t="s">
        <v>135</v>
      </c>
    </row>
  </sheetData>
  <mergeCells count="84">
    <mergeCell ref="A67:B67"/>
    <mergeCell ref="A56:B56"/>
    <mergeCell ref="A57:B57"/>
    <mergeCell ref="A58:B58"/>
    <mergeCell ref="A59:B59"/>
    <mergeCell ref="A60:B60"/>
    <mergeCell ref="A61:B61"/>
    <mergeCell ref="A62:B62"/>
    <mergeCell ref="A63:B63"/>
    <mergeCell ref="A64:B64"/>
    <mergeCell ref="A65:B65"/>
    <mergeCell ref="A66:B66"/>
    <mergeCell ref="A74:B74"/>
    <mergeCell ref="A68:B68"/>
    <mergeCell ref="A69:B69"/>
    <mergeCell ref="A70:B70"/>
    <mergeCell ref="A71:B71"/>
    <mergeCell ref="A72:B72"/>
    <mergeCell ref="A73:B73"/>
    <mergeCell ref="A55:B55"/>
    <mergeCell ref="A53:B53"/>
    <mergeCell ref="A44:B44"/>
    <mergeCell ref="A45:B45"/>
    <mergeCell ref="A46:B46"/>
    <mergeCell ref="A47:B47"/>
    <mergeCell ref="A48:B48"/>
    <mergeCell ref="A54:B54"/>
    <mergeCell ref="A49:B49"/>
    <mergeCell ref="A50:B50"/>
    <mergeCell ref="A51:B51"/>
    <mergeCell ref="A52:B52"/>
    <mergeCell ref="A36:B36"/>
    <mergeCell ref="A39:V39"/>
    <mergeCell ref="A40:V40"/>
    <mergeCell ref="A42:B43"/>
    <mergeCell ref="C42:C43"/>
    <mergeCell ref="D42:E42"/>
    <mergeCell ref="V42:V43"/>
    <mergeCell ref="F42:G42"/>
    <mergeCell ref="H42:I42"/>
    <mergeCell ref="J42:K42"/>
    <mergeCell ref="R42:U42"/>
    <mergeCell ref="N42:Q42"/>
    <mergeCell ref="A22:B22"/>
    <mergeCell ref="A35:B35"/>
    <mergeCell ref="A24:B24"/>
    <mergeCell ref="A25:B25"/>
    <mergeCell ref="A26:B26"/>
    <mergeCell ref="A27:B27"/>
    <mergeCell ref="A28:B28"/>
    <mergeCell ref="A29:B29"/>
    <mergeCell ref="A30:B30"/>
    <mergeCell ref="A31:B31"/>
    <mergeCell ref="A32:B32"/>
    <mergeCell ref="A33:B33"/>
    <mergeCell ref="A34:B34"/>
    <mergeCell ref="A23:B23"/>
    <mergeCell ref="A17:B17"/>
    <mergeCell ref="A18:B18"/>
    <mergeCell ref="A19:B19"/>
    <mergeCell ref="A20:B20"/>
    <mergeCell ref="A21:B21"/>
    <mergeCell ref="A1:V1"/>
    <mergeCell ref="A2:V2"/>
    <mergeCell ref="A4:B5"/>
    <mergeCell ref="C4:C5"/>
    <mergeCell ref="D4:E4"/>
    <mergeCell ref="V4:V5"/>
    <mergeCell ref="F4:G4"/>
    <mergeCell ref="H4:I4"/>
    <mergeCell ref="J4:K4"/>
    <mergeCell ref="N4:Q4"/>
    <mergeCell ref="R4:U4"/>
    <mergeCell ref="A11:B11"/>
    <mergeCell ref="A6:B6"/>
    <mergeCell ref="A7:B7"/>
    <mergeCell ref="A8:B8"/>
    <mergeCell ref="A9:B9"/>
    <mergeCell ref="A10:B10"/>
    <mergeCell ref="A12:B12"/>
    <mergeCell ref="A13:B13"/>
    <mergeCell ref="A14:B14"/>
    <mergeCell ref="A15:B15"/>
    <mergeCell ref="A16:B16"/>
  </mergeCells>
  <dataValidations count="1">
    <dataValidation type="decimal" showErrorMessage="1" errorTitle="Kesalahan Jenis Data" error="Data yang dimasukkan harus berupa Angka!" sqref="C28:H31 C33:H34 C20:H25 C66:H69 C71:H72 C58:H63 T22:U26 S34 I36:U36 T7:U16 I66:U66 I74:U74 I69:U72 I60:U64 C45:U54 C7:R16 I31:R34 T31:U34 I22:R26 I28:R28 T28:U28" xr:uid="{CD93BAAC-41E4-47E1-A519-D86C27B772AB}">
      <formula1>-1000000000000000000</formula1>
      <formula2>1000000000000000000</formula2>
    </dataValidation>
  </dataValidations>
  <pageMargins left="0.70866141732283461" right="0.70866141732283461" top="0.74803149606299213" bottom="0.74803149606299213" header="0.31496062992125984" footer="0.31496062992125984"/>
  <pageSetup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65"/>
  <sheetViews>
    <sheetView view="pageBreakPreview" zoomScaleNormal="55" zoomScaleSheetLayoutView="100" workbookViewId="0">
      <pane xSplit="2" ySplit="5" topLeftCell="S61" activePane="bottomRight" state="frozen"/>
      <selection pane="topRight" activeCell="C1" sqref="C1"/>
      <selection pane="bottomLeft" activeCell="A6" sqref="A6"/>
      <selection pane="bottomRight" activeCell="U23" sqref="U23"/>
    </sheetView>
  </sheetViews>
  <sheetFormatPr defaultRowHeight="14.4" x14ac:dyDescent="0.3"/>
  <cols>
    <col min="2" max="2" width="37.21875" customWidth="1"/>
    <col min="3" max="21" width="24.77734375" customWidth="1"/>
    <col min="22" max="22" width="36.77734375" style="7" customWidth="1"/>
    <col min="25" max="25" width="39.44140625" customWidth="1"/>
  </cols>
  <sheetData>
    <row r="1" spans="1:22" ht="18" x14ac:dyDescent="0.35">
      <c r="A1" s="140" t="s">
        <v>138</v>
      </c>
      <c r="B1" s="140"/>
      <c r="C1" s="140"/>
      <c r="D1" s="140"/>
      <c r="E1" s="140"/>
      <c r="F1" s="140"/>
      <c r="G1" s="140"/>
      <c r="H1" s="140"/>
      <c r="I1" s="140"/>
      <c r="J1" s="140"/>
      <c r="K1" s="140"/>
      <c r="L1" s="140"/>
      <c r="M1" s="140"/>
      <c r="N1" s="140"/>
      <c r="O1" s="140"/>
      <c r="P1" s="140"/>
      <c r="Q1" s="140"/>
      <c r="R1" s="140"/>
      <c r="S1" s="140"/>
      <c r="T1" s="140"/>
      <c r="U1" s="140"/>
      <c r="V1" s="140"/>
    </row>
    <row r="2" spans="1:22" ht="18" x14ac:dyDescent="0.35">
      <c r="A2" s="140" t="s">
        <v>139</v>
      </c>
      <c r="B2" s="140"/>
      <c r="C2" s="140"/>
      <c r="D2" s="140"/>
      <c r="E2" s="140"/>
      <c r="F2" s="140"/>
      <c r="G2" s="140"/>
      <c r="H2" s="140"/>
      <c r="I2" s="140"/>
      <c r="J2" s="140"/>
      <c r="K2" s="140"/>
      <c r="L2" s="140"/>
      <c r="M2" s="140"/>
      <c r="N2" s="140"/>
      <c r="O2" s="140"/>
      <c r="P2" s="140"/>
      <c r="Q2" s="140"/>
      <c r="R2" s="140"/>
      <c r="S2" s="140"/>
      <c r="T2" s="140"/>
      <c r="U2" s="140"/>
      <c r="V2" s="140"/>
    </row>
    <row r="3" spans="1:22" x14ac:dyDescent="0.3">
      <c r="A3" s="40"/>
      <c r="B3" s="40"/>
      <c r="C3" s="40"/>
      <c r="D3" s="40"/>
      <c r="E3" s="40"/>
      <c r="F3" s="40"/>
      <c r="G3" s="40"/>
      <c r="H3" s="40"/>
      <c r="I3" s="40"/>
      <c r="J3" s="40"/>
      <c r="K3" s="40"/>
      <c r="L3" s="40"/>
      <c r="M3" s="40"/>
      <c r="N3" s="40"/>
      <c r="O3" s="40"/>
      <c r="P3" s="40"/>
      <c r="Q3" s="40"/>
      <c r="R3" s="40"/>
      <c r="S3" s="40"/>
      <c r="T3" s="40"/>
      <c r="U3" s="40"/>
      <c r="V3" s="99" t="s">
        <v>84</v>
      </c>
    </row>
    <row r="4" spans="1:22" ht="15" customHeight="1" x14ac:dyDescent="0.3">
      <c r="A4" s="141" t="s">
        <v>85</v>
      </c>
      <c r="B4" s="142"/>
      <c r="C4" s="141">
        <v>2017</v>
      </c>
      <c r="D4" s="145">
        <v>2018</v>
      </c>
      <c r="E4" s="146"/>
      <c r="F4" s="145">
        <v>2019</v>
      </c>
      <c r="G4" s="146"/>
      <c r="H4" s="145">
        <v>2020</v>
      </c>
      <c r="I4" s="146"/>
      <c r="J4" s="145">
        <v>2021</v>
      </c>
      <c r="K4" s="146"/>
      <c r="L4" s="145">
        <v>2022</v>
      </c>
      <c r="M4" s="176"/>
      <c r="N4" s="147">
        <v>2023</v>
      </c>
      <c r="O4" s="147"/>
      <c r="P4" s="147"/>
      <c r="Q4" s="147"/>
      <c r="R4" s="147">
        <v>2024</v>
      </c>
      <c r="S4" s="147"/>
      <c r="T4" s="147"/>
      <c r="U4" s="147"/>
      <c r="V4" s="177" t="s">
        <v>86</v>
      </c>
    </row>
    <row r="5" spans="1:22" ht="15" customHeight="1" x14ac:dyDescent="0.3">
      <c r="A5" s="143"/>
      <c r="B5" s="144"/>
      <c r="C5" s="143"/>
      <c r="D5" s="41" t="s">
        <v>140</v>
      </c>
      <c r="E5" s="42" t="s">
        <v>88</v>
      </c>
      <c r="F5" s="41" t="s">
        <v>140</v>
      </c>
      <c r="G5" s="42" t="s">
        <v>88</v>
      </c>
      <c r="H5" s="41" t="s">
        <v>140</v>
      </c>
      <c r="I5" s="42" t="s">
        <v>88</v>
      </c>
      <c r="J5" s="42" t="s">
        <v>87</v>
      </c>
      <c r="K5" s="42" t="s">
        <v>88</v>
      </c>
      <c r="L5" s="42" t="s">
        <v>87</v>
      </c>
      <c r="M5" s="42" t="s">
        <v>88</v>
      </c>
      <c r="N5" s="42" t="s">
        <v>89</v>
      </c>
      <c r="O5" s="42" t="s">
        <v>90</v>
      </c>
      <c r="P5" s="42" t="s">
        <v>141</v>
      </c>
      <c r="Q5" s="42" t="s">
        <v>224</v>
      </c>
      <c r="R5" s="42" t="s">
        <v>225</v>
      </c>
      <c r="S5" s="42" t="s">
        <v>226</v>
      </c>
      <c r="T5" s="42" t="s">
        <v>227</v>
      </c>
      <c r="U5" s="42" t="s">
        <v>224</v>
      </c>
      <c r="V5" s="178"/>
    </row>
    <row r="6" spans="1:22" ht="15" customHeight="1" x14ac:dyDescent="0.3">
      <c r="A6" s="138" t="s">
        <v>142</v>
      </c>
      <c r="B6" s="139"/>
      <c r="C6" s="43">
        <v>395543883635.04663</v>
      </c>
      <c r="D6" s="43">
        <v>154387105217.71252</v>
      </c>
      <c r="E6" s="43">
        <v>412333952328.10846</v>
      </c>
      <c r="F6" s="43"/>
      <c r="G6" s="43"/>
      <c r="H6" s="43"/>
      <c r="I6" s="43"/>
      <c r="J6" s="43"/>
      <c r="K6" s="43"/>
      <c r="L6" s="43"/>
      <c r="M6" s="43"/>
      <c r="N6" s="43"/>
      <c r="O6" s="43"/>
      <c r="P6" s="43"/>
      <c r="Q6" s="43"/>
      <c r="R6" s="43"/>
      <c r="S6" s="43"/>
      <c r="T6" s="43"/>
      <c r="U6" s="43"/>
      <c r="V6" s="44" t="s">
        <v>143</v>
      </c>
    </row>
    <row r="7" spans="1:22" ht="15" customHeight="1" x14ac:dyDescent="0.3">
      <c r="A7" s="136" t="s">
        <v>144</v>
      </c>
      <c r="B7" s="137"/>
      <c r="C7" s="102">
        <v>1875872266308.2134</v>
      </c>
      <c r="D7" s="102">
        <v>1011611638227.104</v>
      </c>
      <c r="E7" s="102">
        <v>1988259334117.1663</v>
      </c>
      <c r="F7" s="102"/>
      <c r="G7" s="102"/>
      <c r="H7" s="102"/>
      <c r="I7" s="102"/>
      <c r="J7" s="102"/>
      <c r="K7" s="102"/>
      <c r="L7" s="102"/>
      <c r="M7" s="102"/>
      <c r="N7" s="102"/>
      <c r="O7" s="102"/>
      <c r="P7" s="102"/>
      <c r="Q7" s="102"/>
      <c r="R7" s="102"/>
      <c r="S7" s="102"/>
      <c r="T7" s="102"/>
      <c r="U7" s="102"/>
      <c r="V7" s="57" t="s">
        <v>145</v>
      </c>
    </row>
    <row r="8" spans="1:22" ht="15" customHeight="1" x14ac:dyDescent="0.3">
      <c r="A8" s="150" t="s">
        <v>45</v>
      </c>
      <c r="B8" s="151"/>
      <c r="C8" s="45">
        <v>1849809660407.1934</v>
      </c>
      <c r="D8" s="45">
        <v>980461639500.104</v>
      </c>
      <c r="E8" s="45">
        <v>1926225047508.1663</v>
      </c>
      <c r="F8" s="45">
        <v>1156536730386.5876</v>
      </c>
      <c r="G8" s="45">
        <v>2491187983008.96</v>
      </c>
      <c r="H8" s="45">
        <v>1175145251848.4697</v>
      </c>
      <c r="I8" s="45">
        <v>2276603808491.9058</v>
      </c>
      <c r="J8" s="45">
        <v>1251242570258.0916</v>
      </c>
      <c r="K8" s="45">
        <v>2606090089364.2041</v>
      </c>
      <c r="L8" s="45">
        <v>1664811736787.5127</v>
      </c>
      <c r="M8" s="45">
        <v>3373238984277.5557</v>
      </c>
      <c r="N8" s="45">
        <v>1172471249329.0547</v>
      </c>
      <c r="O8" s="45">
        <v>2008735142705.6653</v>
      </c>
      <c r="P8" s="45">
        <v>3156427235797.5938</v>
      </c>
      <c r="Q8" s="45">
        <v>4260818214031.1011</v>
      </c>
      <c r="R8" s="45">
        <v>1161150886960.1821</v>
      </c>
      <c r="S8" s="45">
        <v>2141181918998.2852</v>
      </c>
      <c r="T8" s="45">
        <v>3182148488949.7769</v>
      </c>
      <c r="U8" s="45">
        <v>4537535722484.9453</v>
      </c>
      <c r="V8" s="57" t="s">
        <v>46</v>
      </c>
    </row>
    <row r="9" spans="1:22" ht="28.95" customHeight="1" x14ac:dyDescent="0.3">
      <c r="A9" s="150" t="s">
        <v>47</v>
      </c>
      <c r="B9" s="151"/>
      <c r="C9" s="88" t="s">
        <v>48</v>
      </c>
      <c r="D9" s="88" t="s">
        <v>48</v>
      </c>
      <c r="E9" s="88" t="s">
        <v>48</v>
      </c>
      <c r="F9" s="88" t="s">
        <v>48</v>
      </c>
      <c r="G9" s="88" t="s">
        <v>48</v>
      </c>
      <c r="H9" s="88" t="s">
        <v>48</v>
      </c>
      <c r="I9" s="45">
        <v>437855479</v>
      </c>
      <c r="J9" s="45">
        <v>8423415763.4799995</v>
      </c>
      <c r="K9" s="45">
        <v>25409074516</v>
      </c>
      <c r="L9" s="45">
        <v>18793641554</v>
      </c>
      <c r="M9" s="45">
        <v>8053327816</v>
      </c>
      <c r="N9" s="45">
        <v>18156198258</v>
      </c>
      <c r="O9" s="45">
        <v>-35302238495</v>
      </c>
      <c r="P9" s="45">
        <v>7163510752</v>
      </c>
      <c r="Q9" s="45">
        <v>6088987193.8500004</v>
      </c>
      <c r="R9" s="45">
        <v>5128251642.7600002</v>
      </c>
      <c r="S9" s="45">
        <v>12156636788</v>
      </c>
      <c r="T9" s="45">
        <v>14461205977</v>
      </c>
      <c r="U9" s="45">
        <v>19565551967</v>
      </c>
      <c r="V9" s="57" t="s">
        <v>49</v>
      </c>
    </row>
    <row r="10" spans="1:22" ht="15" customHeight="1" x14ac:dyDescent="0.3">
      <c r="A10" s="150" t="s">
        <v>50</v>
      </c>
      <c r="B10" s="151"/>
      <c r="C10" s="45">
        <v>26062605901.02</v>
      </c>
      <c r="D10" s="45">
        <v>31149998727</v>
      </c>
      <c r="E10" s="45">
        <v>62034286609</v>
      </c>
      <c r="F10" s="45">
        <v>180498818794</v>
      </c>
      <c r="G10" s="45">
        <v>13513366273</v>
      </c>
      <c r="H10" s="45">
        <v>16649693831</v>
      </c>
      <c r="I10" s="45">
        <v>113454475296</v>
      </c>
      <c r="J10" s="45">
        <v>21708682115</v>
      </c>
      <c r="K10" s="45">
        <v>57009337058</v>
      </c>
      <c r="L10" s="45">
        <v>10927619076</v>
      </c>
      <c r="M10" s="45">
        <v>23290214621.099998</v>
      </c>
      <c r="N10" s="45">
        <v>5171720096</v>
      </c>
      <c r="O10" s="45">
        <v>7776096565</v>
      </c>
      <c r="P10" s="45">
        <v>13776076545</v>
      </c>
      <c r="Q10" s="45">
        <v>17068568956</v>
      </c>
      <c r="R10" s="45">
        <v>11309939115.379999</v>
      </c>
      <c r="S10" s="45">
        <v>9205178086.7299995</v>
      </c>
      <c r="T10" s="45">
        <v>8395179861</v>
      </c>
      <c r="U10" s="45">
        <v>11368269643.867399</v>
      </c>
      <c r="V10" s="57" t="s">
        <v>146</v>
      </c>
    </row>
    <row r="11" spans="1:22" ht="15" customHeight="1" x14ac:dyDescent="0.3">
      <c r="A11" s="136" t="s">
        <v>147</v>
      </c>
      <c r="B11" s="137"/>
      <c r="C11" s="45">
        <v>137907848045</v>
      </c>
      <c r="D11" s="45">
        <v>55525189127.519997</v>
      </c>
      <c r="E11" s="45">
        <v>121885113107.43001</v>
      </c>
      <c r="F11" s="45">
        <v>59064089599.53727</v>
      </c>
      <c r="G11" s="45">
        <v>120962407434.74725</v>
      </c>
      <c r="H11" s="45">
        <v>76115356998.908691</v>
      </c>
      <c r="I11" s="45">
        <v>60189115842.138695</v>
      </c>
      <c r="J11" s="45">
        <v>76639737879.240005</v>
      </c>
      <c r="K11" s="45">
        <v>171124881060.68573</v>
      </c>
      <c r="L11" s="45">
        <v>88277121398.489746</v>
      </c>
      <c r="M11" s="45">
        <v>217245045490.99753</v>
      </c>
      <c r="N11" s="45">
        <v>55031794647.16703</v>
      </c>
      <c r="O11" s="45">
        <v>114373372519.7952</v>
      </c>
      <c r="P11" s="45">
        <v>154588991901</v>
      </c>
      <c r="Q11" s="45">
        <v>226039258562.00455</v>
      </c>
      <c r="R11" s="45">
        <v>49393660051.115097</v>
      </c>
      <c r="S11" s="45">
        <v>138539495223.85498</v>
      </c>
      <c r="T11" s="45">
        <v>256036586675.98001</v>
      </c>
      <c r="U11" s="45">
        <v>335413242413.06244</v>
      </c>
      <c r="V11" s="57" t="s">
        <v>148</v>
      </c>
    </row>
    <row r="12" spans="1:22" ht="15" customHeight="1" x14ac:dyDescent="0.3">
      <c r="A12" s="136" t="s">
        <v>51</v>
      </c>
      <c r="B12" s="137"/>
      <c r="C12" s="45">
        <v>1154801497</v>
      </c>
      <c r="D12" s="45">
        <v>34097031</v>
      </c>
      <c r="E12" s="45">
        <v>363498621</v>
      </c>
      <c r="F12" s="45">
        <v>0</v>
      </c>
      <c r="G12" s="45">
        <v>1661903360.1818099</v>
      </c>
      <c r="H12" s="45">
        <v>3454150495.6399999</v>
      </c>
      <c r="I12" s="45">
        <v>20845316626.09</v>
      </c>
      <c r="J12" s="45">
        <v>6126764283</v>
      </c>
      <c r="K12" s="45">
        <v>6160830650</v>
      </c>
      <c r="L12" s="45">
        <v>7166605966</v>
      </c>
      <c r="M12" s="45">
        <v>35478340617.629456</v>
      </c>
      <c r="N12" s="45">
        <v>10495227636</v>
      </c>
      <c r="O12" s="45">
        <v>26979154219.34</v>
      </c>
      <c r="P12" s="45">
        <v>37267913873</v>
      </c>
      <c r="Q12" s="45">
        <v>47199984064.089996</v>
      </c>
      <c r="R12" s="45">
        <v>13085261195.5</v>
      </c>
      <c r="S12" s="45">
        <v>46853936118.5</v>
      </c>
      <c r="T12" s="45">
        <v>33663572877.005001</v>
      </c>
      <c r="U12" s="45">
        <v>58387023031</v>
      </c>
      <c r="V12" s="57" t="s">
        <v>52</v>
      </c>
    </row>
    <row r="13" spans="1:22" ht="15" customHeight="1" x14ac:dyDescent="0.3">
      <c r="A13" s="136" t="s">
        <v>149</v>
      </c>
      <c r="B13" s="137"/>
      <c r="C13" s="45">
        <v>256481234093.04666</v>
      </c>
      <c r="D13" s="45">
        <v>98827819059.192535</v>
      </c>
      <c r="E13" s="45">
        <v>290085340599.67847</v>
      </c>
      <c r="F13" s="45">
        <v>97007970401.215164</v>
      </c>
      <c r="G13" s="45">
        <v>230086218834.27652</v>
      </c>
      <c r="H13" s="45">
        <v>108089354109.29982</v>
      </c>
      <c r="I13" s="45">
        <v>217347201052.61081</v>
      </c>
      <c r="J13" s="45">
        <v>119996860528.4169</v>
      </c>
      <c r="K13" s="45">
        <v>265631560068.12772</v>
      </c>
      <c r="L13" s="45">
        <v>158685190435.06165</v>
      </c>
      <c r="M13" s="45">
        <v>544287767158.10052</v>
      </c>
      <c r="N13" s="45">
        <v>99319681009.430023</v>
      </c>
      <c r="O13" s="45">
        <v>206468610560.37903</v>
      </c>
      <c r="P13" s="45">
        <v>451167382508.56464</v>
      </c>
      <c r="Q13" s="45">
        <v>745911304834.78235</v>
      </c>
      <c r="R13" s="45">
        <v>164951326941.04404</v>
      </c>
      <c r="S13" s="45">
        <v>432620110980.14001</v>
      </c>
      <c r="T13" s="45">
        <v>685582604592.44995</v>
      </c>
      <c r="U13" s="45">
        <v>988312912308.74231</v>
      </c>
      <c r="V13" s="57" t="s">
        <v>150</v>
      </c>
    </row>
    <row r="14" spans="1:22" ht="15" customHeight="1" x14ac:dyDescent="0.3">
      <c r="A14" s="136" t="s">
        <v>151</v>
      </c>
      <c r="B14" s="137"/>
      <c r="C14" s="48">
        <v>2271416149943.2603</v>
      </c>
      <c r="D14" s="48">
        <v>1165998743444.8167</v>
      </c>
      <c r="E14" s="48">
        <v>2400593286445.2744</v>
      </c>
      <c r="F14" s="48">
        <v>1493107609181.3401</v>
      </c>
      <c r="G14" s="48">
        <v>2857411878911.1655</v>
      </c>
      <c r="H14" s="48">
        <v>1379453807283.3186</v>
      </c>
      <c r="I14" s="48">
        <v>2688002061829.7437</v>
      </c>
      <c r="J14" s="48">
        <v>1467291199300.2686</v>
      </c>
      <c r="K14" s="48">
        <v>3080607623685.0171</v>
      </c>
      <c r="L14" s="48">
        <v>1911074632109.064</v>
      </c>
      <c r="M14" s="48">
        <v>4185487024349.3833</v>
      </c>
      <c r="N14" s="48">
        <v>1324333474460.2217</v>
      </c>
      <c r="O14" s="48">
        <v>2399634615065.1792</v>
      </c>
      <c r="P14" s="48">
        <v>3806064089872</v>
      </c>
      <c r="Q14" s="48">
        <v>5290948343251</v>
      </c>
      <c r="R14" s="48">
        <v>1394762822620</v>
      </c>
      <c r="S14" s="48">
        <v>2728567299856</v>
      </c>
      <c r="T14" s="48">
        <v>4151365226980</v>
      </c>
      <c r="U14" s="48">
        <v>5911451617916</v>
      </c>
      <c r="V14" s="57" t="s">
        <v>44</v>
      </c>
    </row>
    <row r="15" spans="1:22" ht="15" customHeight="1" x14ac:dyDescent="0.3">
      <c r="A15" s="138" t="s">
        <v>152</v>
      </c>
      <c r="B15" s="139"/>
      <c r="C15" s="43">
        <v>1728865430139.8201</v>
      </c>
      <c r="D15" s="43">
        <v>925487505580.51379</v>
      </c>
      <c r="E15" s="43">
        <v>1733354264840.762</v>
      </c>
      <c r="F15" s="43"/>
      <c r="G15" s="43"/>
      <c r="H15" s="43"/>
      <c r="I15" s="43"/>
      <c r="J15" s="43"/>
      <c r="K15" s="43"/>
      <c r="L15" s="43"/>
      <c r="M15" s="43"/>
      <c r="N15" s="43"/>
      <c r="O15" s="43"/>
      <c r="P15" s="43"/>
      <c r="Q15" s="43"/>
      <c r="R15" s="43"/>
      <c r="S15" s="43"/>
      <c r="T15" s="43"/>
      <c r="U15" s="43"/>
      <c r="V15" s="57" t="s">
        <v>153</v>
      </c>
    </row>
    <row r="16" spans="1:22" ht="15" customHeight="1" x14ac:dyDescent="0.3">
      <c r="A16" s="136" t="s">
        <v>154</v>
      </c>
      <c r="B16" s="137"/>
      <c r="C16" s="103">
        <v>1698062902957.1199</v>
      </c>
      <c r="D16" s="103">
        <v>931213321811.61792</v>
      </c>
      <c r="E16" s="103">
        <v>1723785278337.9695</v>
      </c>
      <c r="F16" s="103"/>
      <c r="G16" s="103"/>
      <c r="H16" s="103"/>
      <c r="I16" s="103"/>
      <c r="J16" s="103"/>
      <c r="K16" s="103"/>
      <c r="L16" s="103"/>
      <c r="M16" s="103"/>
      <c r="N16" s="103"/>
      <c r="O16" s="103"/>
      <c r="P16" s="103"/>
      <c r="Q16" s="103"/>
      <c r="R16" s="103"/>
      <c r="S16" s="103"/>
      <c r="T16" s="103"/>
      <c r="U16" s="103"/>
      <c r="V16" s="57" t="s">
        <v>155</v>
      </c>
    </row>
    <row r="17" spans="1:25" ht="15" customHeight="1" x14ac:dyDescent="0.3">
      <c r="A17" s="150" t="s">
        <v>156</v>
      </c>
      <c r="B17" s="151"/>
      <c r="C17" s="45">
        <v>863519252009.43005</v>
      </c>
      <c r="D17" s="45">
        <v>496163035937.75</v>
      </c>
      <c r="E17" s="45">
        <v>905565162510.06006</v>
      </c>
      <c r="F17" s="45">
        <v>545723495716.21997</v>
      </c>
      <c r="G17" s="45">
        <v>999216725235.78003</v>
      </c>
      <c r="H17" s="45">
        <v>587967472977.05005</v>
      </c>
      <c r="I17" s="45">
        <v>1056146364904.7499</v>
      </c>
      <c r="J17" s="45">
        <v>588687444879.41992</v>
      </c>
      <c r="K17" s="45">
        <v>1117666758860.24</v>
      </c>
      <c r="L17" s="45">
        <v>672965493309.12659</v>
      </c>
      <c r="M17" s="45">
        <v>1245801238168.4509</v>
      </c>
      <c r="N17" s="45">
        <v>357066445245.12122</v>
      </c>
      <c r="O17" s="45">
        <v>729029572835.3501</v>
      </c>
      <c r="P17" s="45">
        <v>1084954373027.49</v>
      </c>
      <c r="Q17" s="45">
        <v>1396959753603.3276</v>
      </c>
      <c r="R17" s="45">
        <v>391475383686.23004</v>
      </c>
      <c r="S17" s="45">
        <v>784632961294.27319</v>
      </c>
      <c r="T17" s="45">
        <v>1119648347273.9814</v>
      </c>
      <c r="U17" s="45">
        <v>1523311327062.1997</v>
      </c>
      <c r="V17" s="57" t="s">
        <v>157</v>
      </c>
    </row>
    <row r="18" spans="1:25" ht="15" customHeight="1" x14ac:dyDescent="0.3">
      <c r="A18" s="150" t="s">
        <v>158</v>
      </c>
      <c r="B18" s="151"/>
      <c r="C18" s="45">
        <v>30560698732.450001</v>
      </c>
      <c r="D18" s="45">
        <v>10443967434</v>
      </c>
      <c r="E18" s="45">
        <v>26877404018</v>
      </c>
      <c r="F18" s="45">
        <v>12973557427.360001</v>
      </c>
      <c r="G18" s="45">
        <v>28326817067.360001</v>
      </c>
      <c r="H18" s="45">
        <v>6213190803</v>
      </c>
      <c r="I18" s="45">
        <v>10634574447</v>
      </c>
      <c r="J18" s="45">
        <v>4682566632</v>
      </c>
      <c r="K18" s="45">
        <v>12623066275</v>
      </c>
      <c r="L18" s="45">
        <v>8718511262</v>
      </c>
      <c r="M18" s="45">
        <v>26547821758</v>
      </c>
      <c r="N18" s="45">
        <v>6618931216</v>
      </c>
      <c r="O18" s="45">
        <v>12237780526</v>
      </c>
      <c r="P18" s="45">
        <v>20558172260.119999</v>
      </c>
      <c r="Q18" s="45">
        <v>31435468230.549999</v>
      </c>
      <c r="R18" s="45">
        <v>8211937613</v>
      </c>
      <c r="S18" s="45">
        <v>16416953890.190001</v>
      </c>
      <c r="T18" s="45">
        <v>21809189103.199997</v>
      </c>
      <c r="U18" s="45">
        <v>30236514807.150002</v>
      </c>
      <c r="V18" s="57" t="s">
        <v>55</v>
      </c>
      <c r="Y18" s="58"/>
    </row>
    <row r="19" spans="1:25" ht="15" customHeight="1" x14ac:dyDescent="0.3">
      <c r="A19" s="150" t="s">
        <v>56</v>
      </c>
      <c r="B19" s="151"/>
      <c r="C19" s="45">
        <v>121242231588.34</v>
      </c>
      <c r="D19" s="45">
        <v>57473584111.579994</v>
      </c>
      <c r="E19" s="45">
        <v>114460397493.75084</v>
      </c>
      <c r="F19" s="45">
        <v>68215855709.439995</v>
      </c>
      <c r="G19" s="45">
        <v>143354959356.18005</v>
      </c>
      <c r="H19" s="45">
        <v>78404974608.12001</v>
      </c>
      <c r="I19" s="45">
        <v>122907803292.88</v>
      </c>
      <c r="J19" s="45">
        <v>63909217546.799995</v>
      </c>
      <c r="K19" s="45">
        <v>146785968523.72241</v>
      </c>
      <c r="L19" s="45">
        <v>79898786418.149994</v>
      </c>
      <c r="M19" s="45">
        <v>171935552656.78</v>
      </c>
      <c r="N19" s="45">
        <v>62154750560.540001</v>
      </c>
      <c r="O19" s="45">
        <v>160816494540.17001</v>
      </c>
      <c r="P19" s="45">
        <v>254063993928.38</v>
      </c>
      <c r="Q19" s="45">
        <v>359423056010.09998</v>
      </c>
      <c r="R19" s="45">
        <v>97389091945.634399</v>
      </c>
      <c r="S19" s="45">
        <v>200620054784.37</v>
      </c>
      <c r="T19" s="45">
        <v>341511488109.09998</v>
      </c>
      <c r="U19" s="45">
        <v>501130815684.43994</v>
      </c>
      <c r="V19" s="57" t="s">
        <v>57</v>
      </c>
      <c r="Y19" s="58"/>
    </row>
    <row r="20" spans="1:25" ht="15" customHeight="1" x14ac:dyDescent="0.3">
      <c r="A20" s="150" t="s">
        <v>58</v>
      </c>
      <c r="B20" s="151"/>
      <c r="C20" s="45">
        <v>174706778411.60001</v>
      </c>
      <c r="D20" s="45">
        <v>109796572608.32603</v>
      </c>
      <c r="E20" s="45">
        <v>178335120068.09</v>
      </c>
      <c r="F20" s="45">
        <v>252239200656.41</v>
      </c>
      <c r="G20" s="45">
        <v>359880955229.57538</v>
      </c>
      <c r="H20" s="45">
        <v>213632928195.22595</v>
      </c>
      <c r="I20" s="45">
        <v>352325201159.16852</v>
      </c>
      <c r="J20" s="45">
        <v>240842240279.03662</v>
      </c>
      <c r="K20" s="45">
        <v>487275622635.80914</v>
      </c>
      <c r="L20" s="45">
        <v>424985747709.75153</v>
      </c>
      <c r="M20" s="45">
        <v>915297042792.47766</v>
      </c>
      <c r="N20" s="45">
        <v>300589714676.37378</v>
      </c>
      <c r="O20" s="45">
        <v>603125237031.69165</v>
      </c>
      <c r="P20" s="45">
        <v>919212516215.94507</v>
      </c>
      <c r="Q20" s="45">
        <v>1247539705269.3145</v>
      </c>
      <c r="R20" s="45">
        <v>280898463431.42999</v>
      </c>
      <c r="S20" s="45">
        <v>522135335401.82001</v>
      </c>
      <c r="T20" s="45">
        <v>813166216962.68994</v>
      </c>
      <c r="U20" s="45">
        <v>1327448106456.4001</v>
      </c>
      <c r="V20" s="57" t="s">
        <v>159</v>
      </c>
    </row>
    <row r="21" spans="1:25" ht="15" customHeight="1" x14ac:dyDescent="0.3">
      <c r="A21" s="150" t="s">
        <v>160</v>
      </c>
      <c r="B21" s="151"/>
      <c r="C21" s="45">
        <v>508033942215.2998</v>
      </c>
      <c r="D21" s="45">
        <v>257336161719.96188</v>
      </c>
      <c r="E21" s="45">
        <v>498547194248.0686</v>
      </c>
      <c r="F21" s="45">
        <v>277793851503.68701</v>
      </c>
      <c r="G21" s="45">
        <v>609467360379.62085</v>
      </c>
      <c r="H21" s="45">
        <v>243189991939.94901</v>
      </c>
      <c r="I21" s="45">
        <v>533654440984.87286</v>
      </c>
      <c r="J21" s="45">
        <v>244589140742.95392</v>
      </c>
      <c r="K21" s="45">
        <v>627377242569.56018</v>
      </c>
      <c r="L21" s="45">
        <v>319349890409.90332</v>
      </c>
      <c r="M21" s="45">
        <v>786047217166.5603</v>
      </c>
      <c r="N21" s="45">
        <v>208500419659.35977</v>
      </c>
      <c r="O21" s="45">
        <v>366438775617.09644</v>
      </c>
      <c r="P21" s="45">
        <v>608661115140.42993</v>
      </c>
      <c r="Q21" s="45">
        <v>1135354335884.7808</v>
      </c>
      <c r="R21" s="45">
        <v>216347451469.19131</v>
      </c>
      <c r="S21" s="45">
        <v>412768606584.66675</v>
      </c>
      <c r="T21" s="45">
        <v>682093582472.02002</v>
      </c>
      <c r="U21" s="45">
        <v>984377171034.30762</v>
      </c>
      <c r="V21" s="57" t="s">
        <v>161</v>
      </c>
    </row>
    <row r="22" spans="1:25" ht="15" customHeight="1" x14ac:dyDescent="0.3">
      <c r="A22" s="136" t="s">
        <v>246</v>
      </c>
      <c r="B22" s="137"/>
      <c r="C22" s="45">
        <v>30802527182.700111</v>
      </c>
      <c r="D22" s="45">
        <v>-5725816231.1040993</v>
      </c>
      <c r="E22" s="45">
        <v>9568986502.7924995</v>
      </c>
      <c r="F22" s="45">
        <v>10871692409.426241</v>
      </c>
      <c r="G22" s="45">
        <v>47158171460.271065</v>
      </c>
      <c r="H22" s="45">
        <v>15963947757.230038</v>
      </c>
      <c r="I22" s="45">
        <v>35308515393.942703</v>
      </c>
      <c r="J22" s="45">
        <v>10852873751.618769</v>
      </c>
      <c r="K22" s="45">
        <v>38571261581.381836</v>
      </c>
      <c r="L22" s="45">
        <v>22050532038.49625</v>
      </c>
      <c r="M22" s="45">
        <v>73861233427.468094</v>
      </c>
      <c r="N22" s="45">
        <v>30023778364.037045</v>
      </c>
      <c r="O22" s="45">
        <v>50521951732.004982</v>
      </c>
      <c r="P22" s="45">
        <v>49539227194.378052</v>
      </c>
      <c r="Q22" s="45">
        <v>56912300662.099678</v>
      </c>
      <c r="R22" s="45">
        <v>10784592742.003887</v>
      </c>
      <c r="S22" s="45">
        <v>27784633898.111248</v>
      </c>
      <c r="T22" s="45">
        <v>43626277707.084343</v>
      </c>
      <c r="U22" s="45">
        <v>75174379189.119995</v>
      </c>
      <c r="V22" s="57" t="s">
        <v>163</v>
      </c>
    </row>
    <row r="23" spans="1:25" ht="15" customHeight="1" x14ac:dyDescent="0.3">
      <c r="A23" s="136" t="s">
        <v>164</v>
      </c>
      <c r="B23" s="137"/>
      <c r="C23" s="104">
        <v>1728865430139.8201</v>
      </c>
      <c r="D23" s="104">
        <v>925487505580.51379</v>
      </c>
      <c r="E23" s="104">
        <v>1733354264840.762</v>
      </c>
      <c r="F23" s="104">
        <v>1167817653422.5435</v>
      </c>
      <c r="G23" s="104">
        <v>2187404988728.7871</v>
      </c>
      <c r="H23" s="104">
        <v>1145372506280.5752</v>
      </c>
      <c r="I23" s="104">
        <v>2110976900182.614</v>
      </c>
      <c r="J23" s="104">
        <v>1153563483831.8293</v>
      </c>
      <c r="K23" s="104">
        <v>2430299920445.7139</v>
      </c>
      <c r="L23" s="104">
        <v>1527968961147.4282</v>
      </c>
      <c r="M23" s="104">
        <v>3219490105969.7383</v>
      </c>
      <c r="N23" s="104">
        <v>964954039722.25635</v>
      </c>
      <c r="O23" s="104">
        <v>1922169812282.313</v>
      </c>
      <c r="P23" s="104">
        <v>2936989397768</v>
      </c>
      <c r="Q23" s="104">
        <v>4227624619660</v>
      </c>
      <c r="R23" s="104">
        <v>1005106920886</v>
      </c>
      <c r="S23" s="104">
        <v>1964358545854</v>
      </c>
      <c r="T23" s="104">
        <v>3021855101628</v>
      </c>
      <c r="U23" s="104">
        <v>4441678314233</v>
      </c>
      <c r="V23" s="57" t="s">
        <v>165</v>
      </c>
    </row>
    <row r="24" spans="1:25" ht="15" customHeight="1" x14ac:dyDescent="0.3">
      <c r="A24" s="138" t="s">
        <v>166</v>
      </c>
      <c r="B24" s="139"/>
      <c r="C24" s="104">
        <v>542550719803.44019</v>
      </c>
      <c r="D24" s="104">
        <v>240511237864.30286</v>
      </c>
      <c r="E24" s="104">
        <v>667239021604.51245</v>
      </c>
      <c r="F24" s="104">
        <v>325289955758.79681</v>
      </c>
      <c r="G24" s="104">
        <v>670006890182.37817</v>
      </c>
      <c r="H24" s="104">
        <v>234081301002.74341</v>
      </c>
      <c r="I24" s="104">
        <v>577025161647.13135</v>
      </c>
      <c r="J24" s="104">
        <v>313727715468.43909</v>
      </c>
      <c r="K24" s="104">
        <v>650307703239.30359</v>
      </c>
      <c r="L24" s="104">
        <v>383105670961.63599</v>
      </c>
      <c r="M24" s="104">
        <v>965996918379.64563</v>
      </c>
      <c r="N24" s="104">
        <v>359379434737.96552</v>
      </c>
      <c r="O24" s="104">
        <v>477464802782.86639</v>
      </c>
      <c r="P24" s="104">
        <v>869074692104</v>
      </c>
      <c r="Q24" s="104">
        <v>1063323723591</v>
      </c>
      <c r="R24" s="104">
        <v>389655901734</v>
      </c>
      <c r="S24" s="104">
        <v>764208754002</v>
      </c>
      <c r="T24" s="104">
        <v>1129510125352</v>
      </c>
      <c r="U24" s="104">
        <v>1469773303683</v>
      </c>
      <c r="V24" s="57" t="s">
        <v>167</v>
      </c>
    </row>
    <row r="25" spans="1:25" ht="15" customHeight="1" x14ac:dyDescent="0.3">
      <c r="A25" s="138" t="s">
        <v>59</v>
      </c>
      <c r="B25" s="139"/>
      <c r="C25" s="45">
        <v>132881401091.51588</v>
      </c>
      <c r="D25" s="45">
        <v>29929713450.375</v>
      </c>
      <c r="E25" s="45">
        <v>124981809981.98357</v>
      </c>
      <c r="F25" s="45">
        <v>53137963065.999573</v>
      </c>
      <c r="G25" s="45">
        <v>120865513097.62999</v>
      </c>
      <c r="H25" s="45">
        <v>32474054072.893318</v>
      </c>
      <c r="I25" s="45">
        <v>116970581105.72182</v>
      </c>
      <c r="J25" s="45">
        <v>32204403072.5</v>
      </c>
      <c r="K25" s="45">
        <v>112439190060.015</v>
      </c>
      <c r="L25" s="45">
        <v>46035647343.239998</v>
      </c>
      <c r="M25" s="45">
        <v>156608651164.14001</v>
      </c>
      <c r="N25" s="45">
        <v>40816175194</v>
      </c>
      <c r="O25" s="45">
        <v>62056686038</v>
      </c>
      <c r="P25" s="45">
        <v>118577901741</v>
      </c>
      <c r="Q25" s="45">
        <v>169662130244.25638</v>
      </c>
      <c r="R25" s="45">
        <v>49799313287</v>
      </c>
      <c r="S25" s="45">
        <v>96725104988</v>
      </c>
      <c r="T25" s="45">
        <v>143417658235</v>
      </c>
      <c r="U25" s="45">
        <v>226638515893.83041</v>
      </c>
      <c r="V25" s="57" t="s">
        <v>60</v>
      </c>
    </row>
    <row r="26" spans="1:25" ht="15" customHeight="1" x14ac:dyDescent="0.3">
      <c r="A26" s="138" t="s">
        <v>67</v>
      </c>
      <c r="B26" s="139"/>
      <c r="C26" s="104">
        <v>409669318711.92432</v>
      </c>
      <c r="D26" s="104">
        <v>210581524413.92786</v>
      </c>
      <c r="E26" s="104">
        <v>542257211622.52887</v>
      </c>
      <c r="F26" s="104">
        <v>272151992692.79724</v>
      </c>
      <c r="G26" s="104">
        <v>549141377084.74811</v>
      </c>
      <c r="H26" s="104">
        <v>201607246929.8501</v>
      </c>
      <c r="I26" s="104">
        <v>460054580541.40894</v>
      </c>
      <c r="J26" s="104">
        <v>281523312395.93909</v>
      </c>
      <c r="K26" s="104">
        <v>537868513179.28857</v>
      </c>
      <c r="L26" s="104">
        <v>337070023618.39594</v>
      </c>
      <c r="M26" s="104">
        <v>809388267215.50574</v>
      </c>
      <c r="N26" s="104">
        <v>318563259543.96552</v>
      </c>
      <c r="O26" s="104">
        <v>415408116744.86639</v>
      </c>
      <c r="P26" s="104">
        <v>750496790363</v>
      </c>
      <c r="Q26" s="104">
        <v>893661593347</v>
      </c>
      <c r="R26" s="104">
        <v>339856588447</v>
      </c>
      <c r="S26" s="104">
        <v>667483649014</v>
      </c>
      <c r="T26" s="104">
        <v>986092467117</v>
      </c>
      <c r="U26" s="104">
        <v>1243134787789</v>
      </c>
      <c r="V26" s="57" t="s">
        <v>62</v>
      </c>
    </row>
    <row r="27" spans="1:25" ht="15" customHeight="1" x14ac:dyDescent="0.3">
      <c r="A27" s="138" t="s">
        <v>168</v>
      </c>
      <c r="B27" s="139"/>
      <c r="C27" s="43">
        <v>-12228077806.25</v>
      </c>
      <c r="D27" s="43">
        <v>351846435</v>
      </c>
      <c r="E27" s="43">
        <v>4243218267</v>
      </c>
      <c r="F27" s="43">
        <v>0</v>
      </c>
      <c r="G27" s="43"/>
      <c r="H27" s="43"/>
      <c r="I27" s="43"/>
      <c r="J27" s="43"/>
      <c r="K27" s="43"/>
      <c r="L27" s="43"/>
      <c r="M27" s="43"/>
      <c r="N27" s="43"/>
      <c r="O27" s="43"/>
      <c r="P27" s="43"/>
      <c r="Q27" s="43"/>
      <c r="R27" s="43"/>
      <c r="S27" s="43"/>
      <c r="T27" s="43">
        <v>0</v>
      </c>
      <c r="U27" s="43"/>
      <c r="V27" s="57" t="s">
        <v>169</v>
      </c>
    </row>
    <row r="28" spans="1:25" ht="31.5" customHeight="1" x14ac:dyDescent="0.3">
      <c r="A28" s="136" t="s">
        <v>170</v>
      </c>
      <c r="B28" s="137"/>
      <c r="C28" s="45">
        <v>-3774642397</v>
      </c>
      <c r="D28" s="45">
        <v>303229624</v>
      </c>
      <c r="E28" s="45">
        <v>3260537243</v>
      </c>
      <c r="F28" s="45">
        <v>0</v>
      </c>
      <c r="G28" s="45">
        <v>562668316</v>
      </c>
      <c r="H28" s="45">
        <v>75342131</v>
      </c>
      <c r="I28" s="45">
        <v>-189297767</v>
      </c>
      <c r="J28" s="45">
        <v>1093415666.3699999</v>
      </c>
      <c r="K28" s="45">
        <v>3399834582</v>
      </c>
      <c r="L28" s="45">
        <v>-535254896</v>
      </c>
      <c r="M28" s="45">
        <v>-512296222</v>
      </c>
      <c r="N28" s="45">
        <v>0</v>
      </c>
      <c r="O28" s="45">
        <v>2229014</v>
      </c>
      <c r="P28" s="45">
        <v>0</v>
      </c>
      <c r="Q28" s="45">
        <v>-912377377</v>
      </c>
      <c r="R28" s="45">
        <v>0</v>
      </c>
      <c r="S28" s="45">
        <v>0</v>
      </c>
      <c r="T28" s="45">
        <v>0</v>
      </c>
      <c r="U28" s="45">
        <v>0</v>
      </c>
      <c r="V28" s="57" t="s">
        <v>171</v>
      </c>
    </row>
    <row r="29" spans="1:25" ht="30.75" customHeight="1" x14ac:dyDescent="0.3">
      <c r="A29" s="136" t="s">
        <v>172</v>
      </c>
      <c r="B29" s="137"/>
      <c r="C29" s="45">
        <v>-8453435409.25</v>
      </c>
      <c r="D29" s="45">
        <v>48616811</v>
      </c>
      <c r="E29" s="45">
        <v>982681024</v>
      </c>
      <c r="F29" s="45">
        <v>17060195</v>
      </c>
      <c r="G29" s="45">
        <v>-18289277</v>
      </c>
      <c r="H29" s="45">
        <v>90219799.150000006</v>
      </c>
      <c r="I29" s="45">
        <v>-2239617931.8499999</v>
      </c>
      <c r="J29" s="45">
        <v>220960682</v>
      </c>
      <c r="K29" s="45">
        <v>1059774639.41</v>
      </c>
      <c r="L29" s="45">
        <v>153604991</v>
      </c>
      <c r="M29" s="45">
        <v>989934429.98945999</v>
      </c>
      <c r="N29" s="45">
        <v>47642274</v>
      </c>
      <c r="O29" s="45">
        <v>-69660957.358280003</v>
      </c>
      <c r="P29" s="45">
        <v>-83314317.233260006</v>
      </c>
      <c r="Q29" s="45">
        <v>-191096868</v>
      </c>
      <c r="R29" s="45">
        <v>23014376</v>
      </c>
      <c r="S29" s="45">
        <v>93614940.25</v>
      </c>
      <c r="T29" s="45">
        <v>88895300.150000006</v>
      </c>
      <c r="U29" s="45">
        <v>139938967</v>
      </c>
      <c r="V29" s="57" t="s">
        <v>173</v>
      </c>
    </row>
    <row r="30" spans="1:25" ht="15" customHeight="1" x14ac:dyDescent="0.3">
      <c r="A30" s="136" t="s">
        <v>174</v>
      </c>
      <c r="B30" s="137"/>
      <c r="C30" s="104">
        <v>-12228077806.25</v>
      </c>
      <c r="D30" s="104">
        <v>351846435</v>
      </c>
      <c r="E30" s="104">
        <v>4243218267</v>
      </c>
      <c r="F30" s="104">
        <v>17060195</v>
      </c>
      <c r="G30" s="104">
        <v>544379039</v>
      </c>
      <c r="H30" s="104">
        <v>165561930.15000001</v>
      </c>
      <c r="I30" s="104">
        <v>-2428915698.8499999</v>
      </c>
      <c r="J30" s="104">
        <v>1314376348.3699999</v>
      </c>
      <c r="K30" s="104">
        <v>4459609221.4099998</v>
      </c>
      <c r="L30" s="104">
        <v>-381649905</v>
      </c>
      <c r="M30" s="104">
        <v>477638207.98945999</v>
      </c>
      <c r="N30" s="104">
        <v>47642274</v>
      </c>
      <c r="O30" s="104">
        <v>-67431943.358280003</v>
      </c>
      <c r="P30" s="104">
        <v>-83314317</v>
      </c>
      <c r="Q30" s="104">
        <v>-1103474245</v>
      </c>
      <c r="R30" s="104">
        <v>23014376</v>
      </c>
      <c r="S30" s="104">
        <v>93614940</v>
      </c>
      <c r="T30" s="104">
        <v>88895300</v>
      </c>
      <c r="U30" s="104">
        <v>139938967</v>
      </c>
      <c r="V30" s="57" t="s">
        <v>175</v>
      </c>
    </row>
    <row r="31" spans="1:25" ht="15" customHeight="1" x14ac:dyDescent="0.3">
      <c r="A31" s="179" t="s">
        <v>176</v>
      </c>
      <c r="B31" s="180"/>
      <c r="C31" s="59">
        <v>397441240905.67432</v>
      </c>
      <c r="D31" s="59">
        <v>210933370848.92786</v>
      </c>
      <c r="E31" s="59">
        <v>546500429889.52887</v>
      </c>
      <c r="F31" s="59">
        <v>272169053346.79724</v>
      </c>
      <c r="G31" s="59">
        <v>549685756123.74811</v>
      </c>
      <c r="H31" s="59">
        <v>201772808860.00009</v>
      </c>
      <c r="I31" s="59">
        <v>457625664842.55896</v>
      </c>
      <c r="J31" s="59">
        <v>282837688744.30908</v>
      </c>
      <c r="K31" s="59">
        <v>542328122400.69855</v>
      </c>
      <c r="L31" s="59">
        <v>336688373713.39594</v>
      </c>
      <c r="M31" s="59">
        <v>809865905423.49524</v>
      </c>
      <c r="N31" s="59">
        <v>318610901817.96552</v>
      </c>
      <c r="O31" s="59">
        <v>415340684801.50806</v>
      </c>
      <c r="P31" s="59">
        <v>750413476046</v>
      </c>
      <c r="Q31" s="59">
        <v>892558119102</v>
      </c>
      <c r="R31" s="59">
        <v>339879602823</v>
      </c>
      <c r="S31" s="59">
        <v>667577263954</v>
      </c>
      <c r="T31" s="59">
        <v>986181362417</v>
      </c>
      <c r="U31" s="59">
        <v>1243274726756</v>
      </c>
      <c r="V31" s="60" t="s">
        <v>177</v>
      </c>
    </row>
    <row r="32" spans="1:25" x14ac:dyDescent="0.3">
      <c r="C32" s="87"/>
      <c r="D32" s="87"/>
      <c r="E32" s="87"/>
      <c r="F32" s="87"/>
      <c r="G32" s="87"/>
      <c r="H32" s="87"/>
      <c r="I32" s="87"/>
      <c r="J32" s="87"/>
      <c r="K32" s="87"/>
      <c r="L32" s="87"/>
      <c r="M32" s="87"/>
      <c r="N32" s="87"/>
      <c r="O32" s="87"/>
      <c r="P32" s="87"/>
      <c r="Q32" s="87"/>
      <c r="R32" s="87"/>
      <c r="S32" s="87"/>
      <c r="T32" s="87"/>
      <c r="U32" s="87"/>
    </row>
    <row r="34" spans="1:22" ht="18" x14ac:dyDescent="0.35">
      <c r="A34" s="154" t="s">
        <v>138</v>
      </c>
      <c r="B34" s="154"/>
      <c r="C34" s="154"/>
      <c r="D34" s="154"/>
      <c r="E34" s="154"/>
      <c r="F34" s="154"/>
      <c r="G34" s="154"/>
      <c r="H34" s="154"/>
      <c r="I34" s="154"/>
      <c r="J34" s="154"/>
      <c r="K34" s="154"/>
      <c r="L34" s="154"/>
      <c r="M34" s="154"/>
      <c r="N34" s="154"/>
      <c r="O34" s="154"/>
      <c r="P34" s="154"/>
      <c r="Q34" s="154"/>
      <c r="R34" s="154"/>
      <c r="S34" s="154"/>
      <c r="T34" s="154"/>
      <c r="U34" s="154"/>
      <c r="V34" s="154"/>
    </row>
    <row r="35" spans="1:22" ht="18" x14ac:dyDescent="0.35">
      <c r="A35" s="154" t="s">
        <v>178</v>
      </c>
      <c r="B35" s="154"/>
      <c r="C35" s="154"/>
      <c r="D35" s="154"/>
      <c r="E35" s="154"/>
      <c r="F35" s="154"/>
      <c r="G35" s="154"/>
      <c r="H35" s="154"/>
      <c r="I35" s="154"/>
      <c r="J35" s="154"/>
      <c r="K35" s="154"/>
      <c r="L35" s="154"/>
      <c r="M35" s="154"/>
      <c r="N35" s="154"/>
      <c r="O35" s="154"/>
      <c r="P35" s="154"/>
      <c r="Q35" s="154"/>
      <c r="R35" s="154"/>
      <c r="S35" s="154"/>
      <c r="T35" s="154"/>
      <c r="U35" s="154"/>
      <c r="V35" s="154"/>
    </row>
    <row r="36" spans="1:22" x14ac:dyDescent="0.3">
      <c r="A36" s="49"/>
      <c r="B36" s="49"/>
      <c r="C36" s="49"/>
      <c r="D36" s="49"/>
      <c r="E36" s="49"/>
      <c r="F36" s="49"/>
      <c r="G36" s="49"/>
      <c r="H36" s="49"/>
      <c r="I36" s="49"/>
      <c r="J36" s="49"/>
      <c r="K36" s="49"/>
      <c r="L36" s="49"/>
      <c r="M36" s="49"/>
      <c r="N36" s="49"/>
      <c r="O36" s="49"/>
      <c r="P36" s="49"/>
      <c r="Q36" s="49"/>
      <c r="R36" s="49"/>
      <c r="S36" s="49"/>
      <c r="T36" s="49"/>
      <c r="U36" s="49"/>
      <c r="V36" s="98" t="s">
        <v>179</v>
      </c>
    </row>
    <row r="37" spans="1:22" ht="15" customHeight="1" x14ac:dyDescent="0.3">
      <c r="A37" s="155" t="s">
        <v>85</v>
      </c>
      <c r="B37" s="156"/>
      <c r="C37" s="159">
        <v>2017</v>
      </c>
      <c r="D37" s="161">
        <v>2018</v>
      </c>
      <c r="E37" s="162"/>
      <c r="F37" s="161">
        <v>2019</v>
      </c>
      <c r="G37" s="162"/>
      <c r="H37" s="161">
        <v>2020</v>
      </c>
      <c r="I37" s="162"/>
      <c r="J37" s="161">
        <v>2021</v>
      </c>
      <c r="K37" s="162"/>
      <c r="L37" s="161">
        <v>2022</v>
      </c>
      <c r="M37" s="162"/>
      <c r="N37" s="155">
        <v>2023</v>
      </c>
      <c r="O37" s="165"/>
      <c r="P37" s="165"/>
      <c r="Q37" s="165"/>
      <c r="R37" s="155">
        <v>2024</v>
      </c>
      <c r="S37" s="165"/>
      <c r="T37" s="165"/>
      <c r="U37" s="165"/>
      <c r="V37" s="163" t="s">
        <v>86</v>
      </c>
    </row>
    <row r="38" spans="1:22" ht="15" customHeight="1" x14ac:dyDescent="0.3">
      <c r="A38" s="157"/>
      <c r="B38" s="158"/>
      <c r="C38" s="160"/>
      <c r="D38" s="51" t="s">
        <v>140</v>
      </c>
      <c r="E38" s="52" t="s">
        <v>88</v>
      </c>
      <c r="F38" s="51" t="s">
        <v>140</v>
      </c>
      <c r="G38" s="52" t="s">
        <v>88</v>
      </c>
      <c r="H38" s="51" t="s">
        <v>140</v>
      </c>
      <c r="I38" s="52" t="s">
        <v>88</v>
      </c>
      <c r="J38" s="52" t="s">
        <v>87</v>
      </c>
      <c r="K38" s="52" t="s">
        <v>88</v>
      </c>
      <c r="L38" s="52" t="s">
        <v>87</v>
      </c>
      <c r="M38" s="52" t="s">
        <v>88</v>
      </c>
      <c r="N38" s="52" t="s">
        <v>89</v>
      </c>
      <c r="O38" s="52" t="s">
        <v>90</v>
      </c>
      <c r="P38" s="52" t="s">
        <v>91</v>
      </c>
      <c r="Q38" s="52" t="s">
        <v>224</v>
      </c>
      <c r="R38" s="52" t="s">
        <v>225</v>
      </c>
      <c r="S38" s="52" t="s">
        <v>226</v>
      </c>
      <c r="T38" s="52" t="s">
        <v>227</v>
      </c>
      <c r="U38" s="52" t="s">
        <v>224</v>
      </c>
      <c r="V38" s="164"/>
    </row>
    <row r="39" spans="1:22" ht="15" customHeight="1" x14ac:dyDescent="0.3">
      <c r="A39" s="170" t="s">
        <v>142</v>
      </c>
      <c r="B39" s="171"/>
      <c r="C39" s="43">
        <v>56929569746.839996</v>
      </c>
      <c r="D39" s="43">
        <v>28735247331.629997</v>
      </c>
      <c r="E39" s="43">
        <v>55767166157.820007</v>
      </c>
      <c r="F39" s="43"/>
      <c r="G39" s="43"/>
      <c r="H39" s="43"/>
      <c r="I39" s="43"/>
      <c r="J39" s="43"/>
      <c r="K39" s="43"/>
      <c r="L39" s="43"/>
      <c r="M39" s="43"/>
      <c r="N39" s="43"/>
      <c r="O39" s="43"/>
      <c r="P39" s="43"/>
      <c r="Q39" s="43"/>
      <c r="R39" s="43"/>
      <c r="S39" s="43"/>
      <c r="T39" s="43"/>
      <c r="U39" s="43"/>
      <c r="V39" s="53" t="s">
        <v>143</v>
      </c>
    </row>
    <row r="40" spans="1:22" ht="15" customHeight="1" x14ac:dyDescent="0.3">
      <c r="A40" s="168" t="s">
        <v>144</v>
      </c>
      <c r="B40" s="169"/>
      <c r="C40" s="102">
        <v>323603153680.57001</v>
      </c>
      <c r="D40" s="102">
        <v>195021685745.96448</v>
      </c>
      <c r="E40" s="102">
        <v>386983285686.42004</v>
      </c>
      <c r="F40" s="102"/>
      <c r="G40" s="102"/>
      <c r="H40" s="102"/>
      <c r="I40" s="102"/>
      <c r="J40" s="102"/>
      <c r="K40" s="102"/>
      <c r="L40" s="102"/>
      <c r="M40" s="102"/>
      <c r="N40" s="102"/>
      <c r="O40" s="102"/>
      <c r="P40" s="102"/>
      <c r="Q40" s="102"/>
      <c r="R40" s="102"/>
      <c r="S40" s="102"/>
      <c r="T40" s="102"/>
      <c r="U40" s="102"/>
      <c r="V40" s="61" t="s">
        <v>145</v>
      </c>
    </row>
    <row r="41" spans="1:22" ht="15" customHeight="1" x14ac:dyDescent="0.3">
      <c r="A41" s="172" t="s">
        <v>45</v>
      </c>
      <c r="B41" s="173"/>
      <c r="C41" s="45">
        <v>315680257117.64001</v>
      </c>
      <c r="D41" s="45">
        <v>192329865129.96448</v>
      </c>
      <c r="E41" s="45">
        <v>380816878807.42004</v>
      </c>
      <c r="F41" s="45">
        <v>287075840352.58002</v>
      </c>
      <c r="G41" s="45">
        <v>571036112071.09009</v>
      </c>
      <c r="H41" s="45">
        <v>419616620454.82092</v>
      </c>
      <c r="I41" s="45">
        <v>647251884665.73999</v>
      </c>
      <c r="J41" s="45">
        <v>351403391437.78003</v>
      </c>
      <c r="K41" s="45">
        <v>669407250565.59009</v>
      </c>
      <c r="L41" s="45">
        <v>366223315730.48999</v>
      </c>
      <c r="M41" s="45">
        <v>735903203563.44995</v>
      </c>
      <c r="N41" s="45">
        <v>232830621492</v>
      </c>
      <c r="O41" s="45">
        <v>418427047156</v>
      </c>
      <c r="P41" s="45">
        <v>631052041384.81946</v>
      </c>
      <c r="Q41" s="45">
        <v>874900145090.92993</v>
      </c>
      <c r="R41" s="45">
        <v>264229603107.69</v>
      </c>
      <c r="S41" s="45">
        <v>515027800225.03015</v>
      </c>
      <c r="T41" s="45">
        <v>754963354854.55164</v>
      </c>
      <c r="U41" s="45">
        <v>1016769975674.2267</v>
      </c>
      <c r="V41" s="61" t="s">
        <v>46</v>
      </c>
    </row>
    <row r="42" spans="1:22" ht="14.55" customHeight="1" x14ac:dyDescent="0.3">
      <c r="A42" s="172" t="s">
        <v>47</v>
      </c>
      <c r="B42" s="173"/>
      <c r="C42" s="45"/>
      <c r="D42" s="45"/>
      <c r="E42" s="45"/>
      <c r="F42" s="45"/>
      <c r="G42" s="45"/>
      <c r="H42" s="45"/>
      <c r="I42" s="45"/>
      <c r="J42" s="45"/>
      <c r="K42" s="45">
        <v>44751475997.470001</v>
      </c>
      <c r="L42" s="45">
        <v>0</v>
      </c>
      <c r="M42" s="45">
        <v>11392758475</v>
      </c>
      <c r="N42" s="45">
        <v>547596916</v>
      </c>
      <c r="O42" s="45">
        <v>7488837489</v>
      </c>
      <c r="P42" s="45">
        <v>-579442208</v>
      </c>
      <c r="Q42" s="45">
        <v>-579442208</v>
      </c>
      <c r="R42" s="45">
        <v>0</v>
      </c>
      <c r="S42" s="45">
        <v>0</v>
      </c>
      <c r="T42" s="45">
        <v>0</v>
      </c>
      <c r="U42" s="45">
        <v>0</v>
      </c>
      <c r="V42" s="61" t="s">
        <v>49</v>
      </c>
    </row>
    <row r="43" spans="1:22" ht="14.55" customHeight="1" x14ac:dyDescent="0.3">
      <c r="A43" s="172" t="s">
        <v>50</v>
      </c>
      <c r="B43" s="173"/>
      <c r="C43" s="45">
        <v>7922896562.9300003</v>
      </c>
      <c r="D43" s="45">
        <v>2691820616</v>
      </c>
      <c r="E43" s="45">
        <v>6166406879</v>
      </c>
      <c r="F43" s="45">
        <v>4530443389</v>
      </c>
      <c r="G43" s="45">
        <v>8637180785.6199989</v>
      </c>
      <c r="H43" s="45">
        <v>2426702658.0999999</v>
      </c>
      <c r="I43" s="45">
        <v>2993293655.6700001</v>
      </c>
      <c r="J43" s="45">
        <v>27906812075.470001</v>
      </c>
      <c r="K43" s="45">
        <v>55404444334</v>
      </c>
      <c r="L43" s="45">
        <v>16106744405</v>
      </c>
      <c r="M43" s="45">
        <v>91864935854</v>
      </c>
      <c r="N43" s="45">
        <v>2789998020</v>
      </c>
      <c r="O43" s="45">
        <v>32717939343</v>
      </c>
      <c r="P43" s="45">
        <v>16116623506.799999</v>
      </c>
      <c r="Q43" s="45">
        <v>15861932706</v>
      </c>
      <c r="R43" s="45">
        <v>1934491220</v>
      </c>
      <c r="S43" s="45">
        <v>12077611045</v>
      </c>
      <c r="T43" s="45">
        <v>16265040318</v>
      </c>
      <c r="U43" s="45">
        <v>13707180887</v>
      </c>
      <c r="V43" s="61" t="s">
        <v>146</v>
      </c>
    </row>
    <row r="44" spans="1:22" ht="15" customHeight="1" x14ac:dyDescent="0.3">
      <c r="A44" s="168" t="s">
        <v>147</v>
      </c>
      <c r="B44" s="169"/>
      <c r="C44" s="45">
        <v>30617549614</v>
      </c>
      <c r="D44" s="45">
        <v>15645430656.75</v>
      </c>
      <c r="E44" s="45">
        <v>30256315136</v>
      </c>
      <c r="F44" s="45">
        <v>10891865300</v>
      </c>
      <c r="G44" s="45">
        <v>38601075746</v>
      </c>
      <c r="H44" s="45">
        <v>13370693685.90909</v>
      </c>
      <c r="I44" s="45">
        <v>45075405058</v>
      </c>
      <c r="J44" s="45">
        <v>17527290897</v>
      </c>
      <c r="K44" s="45">
        <v>707304651</v>
      </c>
      <c r="L44" s="45">
        <v>49004857031</v>
      </c>
      <c r="M44" s="45">
        <v>417296606</v>
      </c>
      <c r="N44" s="45">
        <v>5883941445</v>
      </c>
      <c r="O44" s="45">
        <v>0</v>
      </c>
      <c r="P44" s="45">
        <v>57456240200</v>
      </c>
      <c r="Q44" s="45">
        <v>61265799285</v>
      </c>
      <c r="R44" s="45">
        <v>35468417025</v>
      </c>
      <c r="S44" s="45">
        <v>57169813451</v>
      </c>
      <c r="T44" s="45">
        <v>83209638741</v>
      </c>
      <c r="U44" s="45">
        <v>100162616769</v>
      </c>
      <c r="V44" s="61" t="s">
        <v>148</v>
      </c>
    </row>
    <row r="45" spans="1:22" ht="15" customHeight="1" x14ac:dyDescent="0.3">
      <c r="A45" s="168" t="s">
        <v>51</v>
      </c>
      <c r="B45" s="169"/>
      <c r="C45" s="45">
        <v>0</v>
      </c>
      <c r="D45" s="45">
        <v>0</v>
      </c>
      <c r="E45" s="45">
        <v>0</v>
      </c>
      <c r="F45" s="45">
        <v>729495291</v>
      </c>
      <c r="G45" s="45">
        <v>729495290</v>
      </c>
      <c r="H45" s="45">
        <v>1263057092</v>
      </c>
      <c r="I45" s="45">
        <v>1348968740</v>
      </c>
      <c r="J45" s="45">
        <v>595112686.55999994</v>
      </c>
      <c r="K45" s="45">
        <v>33416190703.799999</v>
      </c>
      <c r="L45" s="45">
        <v>371747886</v>
      </c>
      <c r="M45" s="45">
        <v>51129303391.989998</v>
      </c>
      <c r="N45" s="45">
        <v>278088512</v>
      </c>
      <c r="O45" s="45">
        <v>22163824745</v>
      </c>
      <c r="P45" s="45">
        <v>29984332</v>
      </c>
      <c r="Q45" s="45">
        <v>32150977</v>
      </c>
      <c r="R45" s="45">
        <v>0</v>
      </c>
      <c r="S45" s="45">
        <v>632315612</v>
      </c>
      <c r="T45" s="45">
        <v>632315612</v>
      </c>
      <c r="U45" s="45">
        <v>1420820444</v>
      </c>
      <c r="V45" s="61" t="s">
        <v>52</v>
      </c>
    </row>
    <row r="46" spans="1:22" ht="15" customHeight="1" x14ac:dyDescent="0.3">
      <c r="A46" s="168" t="s">
        <v>149</v>
      </c>
      <c r="B46" s="169"/>
      <c r="C46" s="45">
        <v>26312020132.839996</v>
      </c>
      <c r="D46" s="45">
        <v>13089816674.879999</v>
      </c>
      <c r="E46" s="45">
        <v>25510851021.820004</v>
      </c>
      <c r="F46" s="45">
        <v>11332905920.9</v>
      </c>
      <c r="G46" s="45">
        <v>19624902450.199997</v>
      </c>
      <c r="H46" s="45">
        <v>18654918263.34</v>
      </c>
      <c r="I46" s="45">
        <v>36717692746.360001</v>
      </c>
      <c r="J46" s="45">
        <v>14108165554.980001</v>
      </c>
      <c r="K46" s="45">
        <v>803686666251.85999</v>
      </c>
      <c r="L46" s="45">
        <v>20696050614.120003</v>
      </c>
      <c r="M46" s="45">
        <v>890707497890.43994</v>
      </c>
      <c r="N46" s="45">
        <v>6033918848.3299999</v>
      </c>
      <c r="O46" s="45">
        <v>472143428538</v>
      </c>
      <c r="P46" s="45">
        <v>28684191792.860241</v>
      </c>
      <c r="Q46" s="45">
        <v>45919249651.550003</v>
      </c>
      <c r="R46" s="45">
        <v>17743691359.100002</v>
      </c>
      <c r="S46" s="45">
        <v>48075178646.440002</v>
      </c>
      <c r="T46" s="45">
        <v>38218053165.929169</v>
      </c>
      <c r="U46" s="45">
        <v>77767764850.959991</v>
      </c>
      <c r="V46" s="61" t="s">
        <v>150</v>
      </c>
    </row>
    <row r="47" spans="1:22" ht="15" customHeight="1" x14ac:dyDescent="0.3">
      <c r="A47" s="168" t="s">
        <v>151</v>
      </c>
      <c r="B47" s="169"/>
      <c r="C47" s="56">
        <v>380532723427.41003</v>
      </c>
      <c r="D47" s="56">
        <v>223756933077.59448</v>
      </c>
      <c r="E47" s="56">
        <v>442750451844.24005</v>
      </c>
      <c r="F47" s="56">
        <v>314560550253.47998</v>
      </c>
      <c r="G47" s="56">
        <v>638628766342.91003</v>
      </c>
      <c r="H47" s="56">
        <v>455331992154.16998</v>
      </c>
      <c r="I47" s="56">
        <v>733387244865.77014</v>
      </c>
      <c r="J47" s="56">
        <v>411540772651.79004</v>
      </c>
      <c r="K47" s="56">
        <v>521037469549.42999</v>
      </c>
      <c r="L47" s="56">
        <v>452402715666.61005</v>
      </c>
      <c r="M47" s="56">
        <v>598337861400.32007</v>
      </c>
      <c r="N47" s="56">
        <v>250047876473</v>
      </c>
      <c r="O47" s="56">
        <v>288069192436</v>
      </c>
      <c r="P47" s="56">
        <v>732759639008</v>
      </c>
      <c r="Q47" s="56">
        <v>997399835503</v>
      </c>
      <c r="R47" s="56">
        <v>319376202712</v>
      </c>
      <c r="S47" s="56">
        <v>632982718980</v>
      </c>
      <c r="T47" s="56">
        <v>893288402692</v>
      </c>
      <c r="U47" s="56">
        <v>1209828358625</v>
      </c>
      <c r="V47" s="61" t="s">
        <v>44</v>
      </c>
    </row>
    <row r="48" spans="1:22" x14ac:dyDescent="0.3">
      <c r="A48" s="170" t="s">
        <v>152</v>
      </c>
      <c r="B48" s="171"/>
      <c r="C48" s="43">
        <v>215918788230.54916</v>
      </c>
      <c r="D48" s="43">
        <v>126532274606.63998</v>
      </c>
      <c r="E48" s="43">
        <v>264059203155.44998</v>
      </c>
      <c r="F48" s="43"/>
      <c r="G48" s="43"/>
      <c r="H48" s="43"/>
      <c r="I48" s="43"/>
      <c r="J48" s="43"/>
      <c r="K48" s="43"/>
      <c r="L48" s="43"/>
      <c r="M48" s="43"/>
      <c r="N48" s="43"/>
      <c r="O48" s="43"/>
      <c r="P48" s="43"/>
      <c r="Q48" s="43"/>
      <c r="R48" s="43"/>
      <c r="S48" s="43"/>
      <c r="T48" s="43"/>
      <c r="U48" s="43"/>
      <c r="V48" s="61" t="s">
        <v>153</v>
      </c>
    </row>
    <row r="49" spans="1:22" ht="15" customHeight="1" x14ac:dyDescent="0.3">
      <c r="A49" s="168" t="s">
        <v>154</v>
      </c>
      <c r="B49" s="169"/>
      <c r="C49" s="103">
        <v>215941500541.98917</v>
      </c>
      <c r="D49" s="103">
        <v>122710636811.73999</v>
      </c>
      <c r="E49" s="103">
        <v>255905991685.87</v>
      </c>
      <c r="F49" s="103"/>
      <c r="G49" s="103"/>
      <c r="H49" s="103"/>
      <c r="I49" s="103"/>
      <c r="J49" s="103"/>
      <c r="K49" s="103"/>
      <c r="L49" s="103"/>
      <c r="M49" s="103"/>
      <c r="N49" s="103"/>
      <c r="O49" s="103"/>
      <c r="P49" s="103"/>
      <c r="Q49" s="103"/>
      <c r="R49" s="103"/>
      <c r="S49" s="103"/>
      <c r="T49" s="103"/>
      <c r="U49" s="103"/>
      <c r="V49" s="61" t="s">
        <v>155</v>
      </c>
    </row>
    <row r="50" spans="1:22" ht="30" customHeight="1" x14ac:dyDescent="0.3">
      <c r="A50" s="172" t="s">
        <v>156</v>
      </c>
      <c r="B50" s="173"/>
      <c r="C50" s="45">
        <v>111435667189.66</v>
      </c>
      <c r="D50" s="45">
        <v>69949477941.360001</v>
      </c>
      <c r="E50" s="45">
        <v>129548049122.72</v>
      </c>
      <c r="F50" s="45">
        <v>87806369458.75</v>
      </c>
      <c r="G50" s="45">
        <v>167988410863.42001</v>
      </c>
      <c r="H50" s="45">
        <v>97628451101</v>
      </c>
      <c r="I50" s="45">
        <v>171468326120.42001</v>
      </c>
      <c r="J50" s="45">
        <v>101859467907</v>
      </c>
      <c r="K50" s="45">
        <v>198814958255</v>
      </c>
      <c r="L50" s="45">
        <v>114615485683.35001</v>
      </c>
      <c r="M50" s="45">
        <v>6423324874</v>
      </c>
      <c r="N50" s="45">
        <v>49129866831</v>
      </c>
      <c r="O50" s="45">
        <v>6355314757</v>
      </c>
      <c r="P50" s="45">
        <v>159507798352.75</v>
      </c>
      <c r="Q50" s="45">
        <v>225811026574</v>
      </c>
      <c r="R50" s="45">
        <v>66878090077</v>
      </c>
      <c r="S50" s="45">
        <v>134479870504</v>
      </c>
      <c r="T50" s="45">
        <v>192913339830.1571</v>
      </c>
      <c r="U50" s="45">
        <v>259029444637</v>
      </c>
      <c r="V50" s="61" t="s">
        <v>157</v>
      </c>
    </row>
    <row r="51" spans="1:22" ht="30" customHeight="1" x14ac:dyDescent="0.3">
      <c r="A51" s="172" t="s">
        <v>158</v>
      </c>
      <c r="B51" s="173"/>
      <c r="C51" s="45">
        <v>5510654223</v>
      </c>
      <c r="D51" s="45">
        <v>1978622971.04</v>
      </c>
      <c r="E51" s="45">
        <v>5876938231</v>
      </c>
      <c r="F51" s="45">
        <v>3537574074</v>
      </c>
      <c r="G51" s="45">
        <v>8691372022.8999996</v>
      </c>
      <c r="H51" s="45">
        <v>1698470435.8699999</v>
      </c>
      <c r="I51" s="45">
        <v>2913625241.9099998</v>
      </c>
      <c r="J51" s="45">
        <v>1416323390</v>
      </c>
      <c r="K51" s="45">
        <v>2885213326</v>
      </c>
      <c r="L51" s="45">
        <v>3020092599.7799997</v>
      </c>
      <c r="M51" s="45">
        <v>43524382439.740005</v>
      </c>
      <c r="N51" s="45">
        <v>1684246355.02</v>
      </c>
      <c r="O51" s="45">
        <v>20200862810</v>
      </c>
      <c r="P51" s="45">
        <v>5633907565</v>
      </c>
      <c r="Q51" s="45">
        <v>7857235724</v>
      </c>
      <c r="R51" s="45">
        <v>973436940</v>
      </c>
      <c r="S51" s="45">
        <v>3165935842.6399999</v>
      </c>
      <c r="T51" s="45">
        <v>5846356160.6399994</v>
      </c>
      <c r="U51" s="45">
        <v>8663198341.6399994</v>
      </c>
      <c r="V51" s="61" t="s">
        <v>55</v>
      </c>
    </row>
    <row r="52" spans="1:22" ht="15" customHeight="1" x14ac:dyDescent="0.3">
      <c r="A52" s="172" t="s">
        <v>56</v>
      </c>
      <c r="B52" s="173"/>
      <c r="C52" s="45">
        <v>17870364805.75</v>
      </c>
      <c r="D52" s="45">
        <v>9969363791.9799995</v>
      </c>
      <c r="E52" s="45">
        <v>20099418904.209999</v>
      </c>
      <c r="F52" s="45">
        <v>14085383792.789999</v>
      </c>
      <c r="G52" s="45">
        <v>36280686483.459999</v>
      </c>
      <c r="H52" s="45">
        <v>18797887429.125</v>
      </c>
      <c r="I52" s="45">
        <v>36253100195.370003</v>
      </c>
      <c r="J52" s="45">
        <v>21949333718.009998</v>
      </c>
      <c r="K52" s="45">
        <v>47964767034.479996</v>
      </c>
      <c r="L52" s="45">
        <v>17980268618.739998</v>
      </c>
      <c r="M52" s="45">
        <v>168169346072</v>
      </c>
      <c r="N52" s="45">
        <v>9198689221.3299999</v>
      </c>
      <c r="O52" s="45">
        <v>84438502306</v>
      </c>
      <c r="P52" s="45">
        <v>30091273486.046898</v>
      </c>
      <c r="Q52" s="45">
        <v>42824529093</v>
      </c>
      <c r="R52" s="45">
        <v>7877993134.0799999</v>
      </c>
      <c r="S52" s="45">
        <v>17991457347.080002</v>
      </c>
      <c r="T52" s="45">
        <v>26787892860.744801</v>
      </c>
      <c r="U52" s="45">
        <v>36419525867.664795</v>
      </c>
      <c r="V52" s="61" t="s">
        <v>57</v>
      </c>
    </row>
    <row r="53" spans="1:22" ht="15" customHeight="1" x14ac:dyDescent="0.3">
      <c r="A53" s="172" t="s">
        <v>58</v>
      </c>
      <c r="B53" s="173"/>
      <c r="C53" s="45">
        <v>5838270418</v>
      </c>
      <c r="D53" s="45">
        <v>5881739325</v>
      </c>
      <c r="E53" s="45">
        <v>23912114289</v>
      </c>
      <c r="F53" s="45">
        <v>13335692773</v>
      </c>
      <c r="G53" s="45">
        <v>26052077361</v>
      </c>
      <c r="H53" s="45">
        <v>70364115556.630005</v>
      </c>
      <c r="I53" s="45">
        <v>102102220331</v>
      </c>
      <c r="J53" s="45">
        <v>75178576920</v>
      </c>
      <c r="K53" s="45">
        <v>141080088561</v>
      </c>
      <c r="L53" s="45">
        <v>79215832185</v>
      </c>
      <c r="M53" s="45">
        <v>168893906447.22998</v>
      </c>
      <c r="N53" s="45">
        <v>34277224591</v>
      </c>
      <c r="O53" s="45">
        <v>66780547164</v>
      </c>
      <c r="P53" s="45">
        <v>130653320924.19</v>
      </c>
      <c r="Q53" s="45">
        <v>170396976430</v>
      </c>
      <c r="R53" s="45">
        <v>52272985853.875992</v>
      </c>
      <c r="S53" s="45">
        <v>114609872833.62</v>
      </c>
      <c r="T53" s="45">
        <v>172800512525.62</v>
      </c>
      <c r="U53" s="45">
        <v>240949800476.62</v>
      </c>
      <c r="V53" s="61" t="s">
        <v>159</v>
      </c>
    </row>
    <row r="54" spans="1:22" ht="15" customHeight="1" x14ac:dyDescent="0.3">
      <c r="A54" s="172" t="s">
        <v>160</v>
      </c>
      <c r="B54" s="173"/>
      <c r="C54" s="45">
        <v>75286543905.579163</v>
      </c>
      <c r="D54" s="45">
        <v>34931432782.360001</v>
      </c>
      <c r="E54" s="45">
        <v>76469471138.940002</v>
      </c>
      <c r="F54" s="45">
        <v>58933037339.989998</v>
      </c>
      <c r="G54" s="45">
        <v>156057021561.31</v>
      </c>
      <c r="H54" s="45">
        <v>68162273304.549995</v>
      </c>
      <c r="I54" s="45">
        <v>132188319452.34001</v>
      </c>
      <c r="J54" s="45">
        <v>49008325685.790001</v>
      </c>
      <c r="K54" s="45">
        <v>130292442372.95</v>
      </c>
      <c r="L54" s="45">
        <v>67360949212.129997</v>
      </c>
      <c r="M54" s="45">
        <v>-146054049373.79999</v>
      </c>
      <c r="N54" s="45">
        <v>32757550563.369999</v>
      </c>
      <c r="O54" s="45">
        <v>15247232385</v>
      </c>
      <c r="P54" s="45">
        <v>113435159239.31</v>
      </c>
      <c r="Q54" s="45">
        <v>177680732850.76001</v>
      </c>
      <c r="R54" s="45">
        <v>36791240096.419998</v>
      </c>
      <c r="S54" s="45">
        <v>76492285909.020004</v>
      </c>
      <c r="T54" s="45">
        <v>119067563389.58466</v>
      </c>
      <c r="U54" s="45">
        <v>206356328134.19</v>
      </c>
      <c r="V54" s="61" t="s">
        <v>161</v>
      </c>
    </row>
    <row r="55" spans="1:22" ht="15" customHeight="1" x14ac:dyDescent="0.3">
      <c r="A55" s="168" t="s">
        <v>162</v>
      </c>
      <c r="B55" s="169"/>
      <c r="C55" s="45">
        <v>-22712311.440000236</v>
      </c>
      <c r="D55" s="45">
        <v>3821637794.9000001</v>
      </c>
      <c r="E55" s="45">
        <v>8153211469.5799999</v>
      </c>
      <c r="F55" s="45">
        <v>6739368169.4499998</v>
      </c>
      <c r="G55" s="45">
        <v>12842123164.550001</v>
      </c>
      <c r="H55" s="45">
        <v>9045688862.8999996</v>
      </c>
      <c r="I55" s="45">
        <v>15811303533.960001</v>
      </c>
      <c r="J55" s="45">
        <v>904902886.09998989</v>
      </c>
      <c r="K55" s="45">
        <v>6144302886</v>
      </c>
      <c r="L55" s="45">
        <v>-141341261672.76001</v>
      </c>
      <c r="M55" s="45">
        <v>452283812026.52002</v>
      </c>
      <c r="N55" s="45">
        <v>15350399247</v>
      </c>
      <c r="O55" s="45">
        <v>293780499284</v>
      </c>
      <c r="P55" s="45">
        <v>-4190898661.4860001</v>
      </c>
      <c r="Q55" s="45">
        <v>-1796033938.7299995</v>
      </c>
      <c r="R55" s="45">
        <v>549495867.11999989</v>
      </c>
      <c r="S55" s="45">
        <v>904643318.73999977</v>
      </c>
      <c r="T55" s="45">
        <v>8122726732.6091003</v>
      </c>
      <c r="U55" s="45">
        <v>-32282298042.769997</v>
      </c>
      <c r="V55" s="61" t="s">
        <v>163</v>
      </c>
    </row>
    <row r="56" spans="1:22" ht="15" customHeight="1" x14ac:dyDescent="0.3">
      <c r="A56" s="168" t="s">
        <v>164</v>
      </c>
      <c r="B56" s="169"/>
      <c r="C56" s="105">
        <v>215918788230.54916</v>
      </c>
      <c r="D56" s="105">
        <v>126532274606.63998</v>
      </c>
      <c r="E56" s="105">
        <v>264059203155.44998</v>
      </c>
      <c r="F56" s="105">
        <v>184437425607.97998</v>
      </c>
      <c r="G56" s="105">
        <v>407911691456.64001</v>
      </c>
      <c r="H56" s="105">
        <v>265696886690.07498</v>
      </c>
      <c r="I56" s="105">
        <v>460736894875.00006</v>
      </c>
      <c r="J56" s="105">
        <v>250316930506.89999</v>
      </c>
      <c r="K56" s="105">
        <v>527181772435.42999</v>
      </c>
      <c r="L56" s="105">
        <v>140851366626.23999</v>
      </c>
      <c r="M56" s="105">
        <v>438423685863.92004</v>
      </c>
      <c r="N56" s="105">
        <v>131269791720</v>
      </c>
      <c r="O56" s="105">
        <v>183495922412</v>
      </c>
      <c r="P56" s="105">
        <v>435130560906</v>
      </c>
      <c r="Q56" s="105">
        <v>622774466733</v>
      </c>
      <c r="R56" s="105">
        <v>165343241969</v>
      </c>
      <c r="S56" s="105">
        <v>347644065755</v>
      </c>
      <c r="T56" s="105">
        <v>525538391499</v>
      </c>
      <c r="U56" s="105">
        <v>719135999415</v>
      </c>
      <c r="V56" s="61" t="s">
        <v>165</v>
      </c>
    </row>
    <row r="57" spans="1:22" ht="15" customHeight="1" x14ac:dyDescent="0.3">
      <c r="A57" s="170" t="s">
        <v>166</v>
      </c>
      <c r="B57" s="171"/>
      <c r="C57" s="105">
        <v>164613935196.86087</v>
      </c>
      <c r="D57" s="105">
        <v>97224658470.954498</v>
      </c>
      <c r="E57" s="105">
        <v>178691248688.79007</v>
      </c>
      <c r="F57" s="105">
        <v>130123124645.5</v>
      </c>
      <c r="G57" s="105">
        <v>230717074886.26999</v>
      </c>
      <c r="H57" s="105">
        <v>189635105464.09503</v>
      </c>
      <c r="I57" s="105">
        <v>272650349990.76999</v>
      </c>
      <c r="J57" s="105">
        <v>161223842144.88998</v>
      </c>
      <c r="K57" s="105">
        <v>276504893816.42999</v>
      </c>
      <c r="L57" s="105">
        <v>311551349040.37</v>
      </c>
      <c r="M57" s="105">
        <v>75010303978</v>
      </c>
      <c r="N57" s="105">
        <v>109777212592</v>
      </c>
      <c r="O57" s="105">
        <v>23572349364</v>
      </c>
      <c r="P57" s="105">
        <v>297629078102</v>
      </c>
      <c r="Q57" s="105">
        <v>374625368770</v>
      </c>
      <c r="R57" s="105">
        <v>154032960743</v>
      </c>
      <c r="S57" s="105">
        <v>285338653225</v>
      </c>
      <c r="T57" s="105">
        <v>367750011193</v>
      </c>
      <c r="U57" s="105">
        <v>490692359210</v>
      </c>
      <c r="V57" s="61" t="s">
        <v>167</v>
      </c>
    </row>
    <row r="58" spans="1:22" ht="15" customHeight="1" x14ac:dyDescent="0.3">
      <c r="A58" s="170" t="s">
        <v>59</v>
      </c>
      <c r="B58" s="171"/>
      <c r="C58" s="45">
        <v>35166783021.309448</v>
      </c>
      <c r="D58" s="45">
        <v>4410365941</v>
      </c>
      <c r="E58" s="45">
        <v>27243527229.529991</v>
      </c>
      <c r="F58" s="45">
        <v>7564338051.7200003</v>
      </c>
      <c r="G58" s="45">
        <v>25312852151.59</v>
      </c>
      <c r="H58" s="45">
        <v>15694866377</v>
      </c>
      <c r="I58" s="45">
        <v>28164336678</v>
      </c>
      <c r="J58" s="45">
        <v>18877101199</v>
      </c>
      <c r="K58" s="45">
        <v>39394555053</v>
      </c>
      <c r="L58" s="45">
        <v>23648142352</v>
      </c>
      <c r="M58" s="45">
        <v>363413381885.92004</v>
      </c>
      <c r="N58" s="45">
        <v>6603606791</v>
      </c>
      <c r="O58" s="45">
        <v>158519741950</v>
      </c>
      <c r="P58" s="45">
        <v>34113207314.904282</v>
      </c>
      <c r="Q58" s="45">
        <v>51004226593</v>
      </c>
      <c r="R58" s="45">
        <v>15174437696</v>
      </c>
      <c r="S58" s="45">
        <v>31937865789</v>
      </c>
      <c r="T58" s="45">
        <v>44637474312.549965</v>
      </c>
      <c r="U58" s="45">
        <v>69892060581</v>
      </c>
      <c r="V58" s="61" t="s">
        <v>60</v>
      </c>
    </row>
    <row r="59" spans="1:22" ht="15" customHeight="1" x14ac:dyDescent="0.3">
      <c r="A59" s="170" t="s">
        <v>180</v>
      </c>
      <c r="B59" s="171"/>
      <c r="C59" s="105">
        <v>129447152175.55142</v>
      </c>
      <c r="D59" s="105">
        <v>92814292529.954498</v>
      </c>
      <c r="E59" s="105">
        <v>151447721459.26007</v>
      </c>
      <c r="F59" s="105">
        <v>122558786593.78</v>
      </c>
      <c r="G59" s="105">
        <v>205404222734.67999</v>
      </c>
      <c r="H59" s="105">
        <v>173940239087.09503</v>
      </c>
      <c r="I59" s="105">
        <v>244486013312.76999</v>
      </c>
      <c r="J59" s="105">
        <v>142346740945.89001</v>
      </c>
      <c r="K59" s="105">
        <v>237110338763.42999</v>
      </c>
      <c r="L59" s="105">
        <v>287903206688.37</v>
      </c>
      <c r="M59" s="105">
        <v>117953554</v>
      </c>
      <c r="N59" s="105">
        <v>99161875865</v>
      </c>
      <c r="O59" s="105">
        <v>3496702937</v>
      </c>
      <c r="P59" s="105">
        <v>263515870788</v>
      </c>
      <c r="Q59" s="105">
        <v>323621142177</v>
      </c>
      <c r="R59" s="105">
        <v>138858523047</v>
      </c>
      <c r="S59" s="105">
        <v>253400787436</v>
      </c>
      <c r="T59" s="105">
        <v>323112536880</v>
      </c>
      <c r="U59" s="105">
        <v>420800298629</v>
      </c>
      <c r="V59" s="61" t="s">
        <v>62</v>
      </c>
    </row>
    <row r="60" spans="1:22" ht="30" customHeight="1" x14ac:dyDescent="0.3">
      <c r="A60" s="170" t="s">
        <v>168</v>
      </c>
      <c r="B60" s="171"/>
      <c r="C60" s="43">
        <v>-233902512</v>
      </c>
      <c r="D60" s="43">
        <v>1147987</v>
      </c>
      <c r="E60" s="43">
        <v>-772149361</v>
      </c>
      <c r="F60" s="43">
        <v>0</v>
      </c>
      <c r="G60" s="43"/>
      <c r="H60" s="43"/>
      <c r="I60" s="43"/>
      <c r="J60" s="43"/>
      <c r="K60" s="43"/>
      <c r="L60" s="43"/>
      <c r="M60" s="43"/>
      <c r="N60" s="43"/>
      <c r="O60" s="43"/>
      <c r="P60" s="43"/>
      <c r="Q60" s="43"/>
      <c r="R60" s="43"/>
      <c r="S60" s="43"/>
      <c r="T60" s="43"/>
      <c r="U60" s="43"/>
      <c r="V60" s="61" t="s">
        <v>169</v>
      </c>
    </row>
    <row r="61" spans="1:22" ht="30" customHeight="1" x14ac:dyDescent="0.3">
      <c r="A61" s="168" t="s">
        <v>170</v>
      </c>
      <c r="B61" s="169"/>
      <c r="C61" s="45">
        <v>-51026474</v>
      </c>
      <c r="D61" s="45">
        <v>0</v>
      </c>
      <c r="E61" s="45">
        <v>0</v>
      </c>
      <c r="F61" s="45">
        <v>0</v>
      </c>
      <c r="G61" s="45">
        <v>0</v>
      </c>
      <c r="H61" s="45">
        <v>0</v>
      </c>
      <c r="I61" s="45">
        <v>0</v>
      </c>
      <c r="J61" s="45">
        <v>0</v>
      </c>
      <c r="K61" s="45">
        <v>0</v>
      </c>
      <c r="L61" s="45">
        <v>0</v>
      </c>
      <c r="M61" s="45">
        <v>377586300</v>
      </c>
      <c r="N61" s="45">
        <v>0</v>
      </c>
      <c r="O61" s="45">
        <v>0</v>
      </c>
      <c r="P61" s="45">
        <v>0</v>
      </c>
      <c r="Q61" s="45">
        <v>-136310712</v>
      </c>
      <c r="R61" s="45">
        <v>0</v>
      </c>
      <c r="S61" s="45">
        <v>0</v>
      </c>
      <c r="T61" s="45">
        <v>0</v>
      </c>
      <c r="U61" s="45">
        <v>35697309</v>
      </c>
      <c r="V61" s="61" t="s">
        <v>171</v>
      </c>
    </row>
    <row r="62" spans="1:22" ht="45" customHeight="1" x14ac:dyDescent="0.3">
      <c r="A62" s="168" t="s">
        <v>172</v>
      </c>
      <c r="B62" s="169"/>
      <c r="C62" s="45">
        <v>-182876038</v>
      </c>
      <c r="D62" s="45">
        <v>1147987</v>
      </c>
      <c r="E62" s="45">
        <v>-772149361</v>
      </c>
      <c r="F62" s="45">
        <v>-236811688</v>
      </c>
      <c r="G62" s="45">
        <v>-236933402</v>
      </c>
      <c r="H62" s="45">
        <v>-236811688</v>
      </c>
      <c r="I62" s="45">
        <v>-185671584</v>
      </c>
      <c r="J62" s="45">
        <v>0</v>
      </c>
      <c r="K62" s="45">
        <v>92903968</v>
      </c>
      <c r="L62" s="45">
        <v>-303824328</v>
      </c>
      <c r="M62" s="45">
        <v>495539854</v>
      </c>
      <c r="N62" s="45">
        <v>0</v>
      </c>
      <c r="O62" s="45">
        <v>0</v>
      </c>
      <c r="P62" s="45">
        <v>0</v>
      </c>
      <c r="Q62" s="45">
        <v>0</v>
      </c>
      <c r="R62" s="45">
        <v>0</v>
      </c>
      <c r="S62" s="45">
        <v>-43375946</v>
      </c>
      <c r="T62" s="45">
        <v>0</v>
      </c>
      <c r="U62" s="45">
        <v>-52506217</v>
      </c>
      <c r="V62" s="61" t="s">
        <v>173</v>
      </c>
    </row>
    <row r="63" spans="1:22" ht="30" customHeight="1" x14ac:dyDescent="0.3">
      <c r="A63" s="168" t="s">
        <v>174</v>
      </c>
      <c r="B63" s="169"/>
      <c r="C63" s="105">
        <v>-233902512</v>
      </c>
      <c r="D63" s="105">
        <v>1147987</v>
      </c>
      <c r="E63" s="105">
        <v>-772149361</v>
      </c>
      <c r="F63" s="105">
        <v>-236811688</v>
      </c>
      <c r="G63" s="105">
        <v>-236933402</v>
      </c>
      <c r="H63" s="105">
        <v>-236811688</v>
      </c>
      <c r="I63" s="105">
        <v>-185671584</v>
      </c>
      <c r="J63" s="105">
        <v>0</v>
      </c>
      <c r="K63" s="105">
        <v>92903968</v>
      </c>
      <c r="L63" s="105">
        <v>-303824328</v>
      </c>
      <c r="M63" s="105">
        <v>363908921739.92004</v>
      </c>
      <c r="N63" s="105">
        <v>-4000208526</v>
      </c>
      <c r="O63" s="105">
        <v>158514506941</v>
      </c>
      <c r="P63" s="105">
        <v>0</v>
      </c>
      <c r="Q63" s="105">
        <v>-136310712</v>
      </c>
      <c r="R63" s="105">
        <v>0</v>
      </c>
      <c r="S63" s="105">
        <v>-43375946</v>
      </c>
      <c r="T63" s="105">
        <v>0</v>
      </c>
      <c r="U63" s="105">
        <v>-16808908</v>
      </c>
      <c r="V63" s="61" t="s">
        <v>175</v>
      </c>
    </row>
    <row r="64" spans="1:22" ht="15" customHeight="1" x14ac:dyDescent="0.3">
      <c r="A64" s="181" t="s">
        <v>176</v>
      </c>
      <c r="B64" s="182"/>
      <c r="C64" s="62">
        <v>129213249663.55142</v>
      </c>
      <c r="D64" s="62">
        <v>92815440516.954498</v>
      </c>
      <c r="E64" s="62">
        <v>150675572098.26007</v>
      </c>
      <c r="F64" s="62">
        <v>122321974905.78</v>
      </c>
      <c r="G64" s="62">
        <v>205167289332.67999</v>
      </c>
      <c r="H64" s="62">
        <v>173703427399.09503</v>
      </c>
      <c r="I64" s="62">
        <v>244300341728.76999</v>
      </c>
      <c r="J64" s="62">
        <v>142346740945.89001</v>
      </c>
      <c r="K64" s="62">
        <v>237203242731.42999</v>
      </c>
      <c r="L64" s="62">
        <v>287599382360.37</v>
      </c>
      <c r="M64" s="62">
        <v>364900001447.92004</v>
      </c>
      <c r="N64" s="62">
        <v>99161875865</v>
      </c>
      <c r="O64" s="62">
        <v>95703769111</v>
      </c>
      <c r="P64" s="62">
        <v>263515870788</v>
      </c>
      <c r="Q64" s="62">
        <v>323484831465</v>
      </c>
      <c r="R64" s="62">
        <v>138858523047</v>
      </c>
      <c r="S64" s="62">
        <v>253357411490</v>
      </c>
      <c r="T64" s="62">
        <v>323112536880</v>
      </c>
      <c r="U64" s="62">
        <v>420783489721</v>
      </c>
      <c r="V64" s="63" t="s">
        <v>177</v>
      </c>
    </row>
    <row r="65" spans="3:21" x14ac:dyDescent="0.3">
      <c r="C65" s="87"/>
      <c r="D65" s="87"/>
      <c r="E65" s="87"/>
      <c r="F65" s="87"/>
      <c r="G65" s="87"/>
      <c r="H65" s="87"/>
      <c r="I65" s="87"/>
      <c r="J65" s="87"/>
      <c r="K65" s="87"/>
      <c r="L65" s="87"/>
      <c r="M65" s="87"/>
      <c r="N65" s="87"/>
      <c r="O65" s="87"/>
      <c r="P65" s="87"/>
      <c r="Q65" s="87"/>
      <c r="R65" s="87"/>
      <c r="S65" s="87"/>
      <c r="T65" s="87"/>
      <c r="U65" s="87"/>
    </row>
  </sheetData>
  <mergeCells count="76">
    <mergeCell ref="H37:I37"/>
    <mergeCell ref="L37:M37"/>
    <mergeCell ref="A64:B64"/>
    <mergeCell ref="A58:B58"/>
    <mergeCell ref="A59:B59"/>
    <mergeCell ref="A60:B60"/>
    <mergeCell ref="A61:B61"/>
    <mergeCell ref="A62:B62"/>
    <mergeCell ref="A63:B63"/>
    <mergeCell ref="A57:B57"/>
    <mergeCell ref="A46:B46"/>
    <mergeCell ref="A47:B47"/>
    <mergeCell ref="A48:B48"/>
    <mergeCell ref="A49:B49"/>
    <mergeCell ref="A50:B50"/>
    <mergeCell ref="A51:B51"/>
    <mergeCell ref="A52:B52"/>
    <mergeCell ref="A53:B53"/>
    <mergeCell ref="A54:B54"/>
    <mergeCell ref="A55:B55"/>
    <mergeCell ref="A56:B56"/>
    <mergeCell ref="A45:B45"/>
    <mergeCell ref="A31:B31"/>
    <mergeCell ref="A34:V34"/>
    <mergeCell ref="A35:V35"/>
    <mergeCell ref="A37:B38"/>
    <mergeCell ref="C37:C38"/>
    <mergeCell ref="D37:E37"/>
    <mergeCell ref="V37:V38"/>
    <mergeCell ref="A39:B39"/>
    <mergeCell ref="A40:B40"/>
    <mergeCell ref="A41:B41"/>
    <mergeCell ref="A43:B43"/>
    <mergeCell ref="A44:B44"/>
    <mergeCell ref="F37:G37"/>
    <mergeCell ref="A42:B42"/>
    <mergeCell ref="J37:K37"/>
    <mergeCell ref="A29:B29"/>
    <mergeCell ref="A12:B12"/>
    <mergeCell ref="A13:B13"/>
    <mergeCell ref="A21:B21"/>
    <mergeCell ref="A22:B22"/>
    <mergeCell ref="A23:B23"/>
    <mergeCell ref="A24:B24"/>
    <mergeCell ref="A25:B25"/>
    <mergeCell ref="A14:B14"/>
    <mergeCell ref="A15:B15"/>
    <mergeCell ref="A16:B16"/>
    <mergeCell ref="A28:B28"/>
    <mergeCell ref="A1:V1"/>
    <mergeCell ref="A2:V2"/>
    <mergeCell ref="A4:B5"/>
    <mergeCell ref="C4:C5"/>
    <mergeCell ref="D4:E4"/>
    <mergeCell ref="V4:V5"/>
    <mergeCell ref="F4:G4"/>
    <mergeCell ref="H4:I4"/>
    <mergeCell ref="J4:K4"/>
    <mergeCell ref="R4:U4"/>
    <mergeCell ref="N4:Q4"/>
    <mergeCell ref="R37:U37"/>
    <mergeCell ref="N37:Q37"/>
    <mergeCell ref="L4:M4"/>
    <mergeCell ref="A30:B30"/>
    <mergeCell ref="A19:B19"/>
    <mergeCell ref="A20:B20"/>
    <mergeCell ref="A18:B18"/>
    <mergeCell ref="A6:B6"/>
    <mergeCell ref="A7:B7"/>
    <mergeCell ref="A8:B8"/>
    <mergeCell ref="A10:B10"/>
    <mergeCell ref="A11:B11"/>
    <mergeCell ref="A17:B17"/>
    <mergeCell ref="A9:B9"/>
    <mergeCell ref="A26:B26"/>
    <mergeCell ref="A27:B27"/>
  </mergeCells>
  <dataValidations count="1">
    <dataValidation type="decimal" showErrorMessage="1" errorTitle="Kesalahan Jenis Data" error="Data yang dimasukkan harus berupa Angka!" sqref="C10:H13 C8:H8 I8:U13 C25:U25 C28:U29 C41:U46 C50:U55 C58:U58 C61:U62 C17:U22" xr:uid="{D808C42B-06EB-480B-8E1F-D628539BBC34}">
      <formula1>-1000000000000000000</formula1>
      <formula2>1000000000000000000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N41"/>
  <sheetViews>
    <sheetView view="pageBreakPreview" topLeftCell="W1" zoomScale="60" zoomScaleNormal="85" workbookViewId="0">
      <selection activeCell="AK5" sqref="AK5"/>
    </sheetView>
  </sheetViews>
  <sheetFormatPr defaultRowHeight="14.4" x14ac:dyDescent="0.3"/>
  <cols>
    <col min="1" max="1" width="48.21875" customWidth="1"/>
    <col min="2" max="2" width="18.77734375" bestFit="1" customWidth="1"/>
    <col min="3" max="3" width="19" bestFit="1" customWidth="1"/>
    <col min="4" max="4" width="18.77734375" bestFit="1" customWidth="1"/>
    <col min="5" max="5" width="18.21875" bestFit="1" customWidth="1"/>
    <col min="6" max="6" width="18.77734375" bestFit="1" customWidth="1"/>
    <col min="7" max="7" width="19" bestFit="1" customWidth="1"/>
    <col min="8" max="19" width="19" customWidth="1"/>
    <col min="20" max="20" width="23.21875" bestFit="1" customWidth="1"/>
    <col min="21" max="21" width="22.77734375" bestFit="1" customWidth="1"/>
    <col min="22" max="22" width="24.21875" bestFit="1" customWidth="1"/>
    <col min="23" max="23" width="23.21875" bestFit="1" customWidth="1"/>
    <col min="24" max="24" width="25.44140625" bestFit="1" customWidth="1"/>
    <col min="25" max="25" width="23.21875" bestFit="1" customWidth="1"/>
    <col min="26" max="26" width="25.5546875" bestFit="1" customWidth="1"/>
    <col min="27" max="27" width="24.44140625" customWidth="1"/>
    <col min="28" max="28" width="26.5546875" bestFit="1" customWidth="1"/>
    <col min="29" max="29" width="24.77734375" bestFit="1" customWidth="1"/>
    <col min="30" max="30" width="25.5546875" bestFit="1" customWidth="1"/>
    <col min="31" max="31" width="24.77734375" bestFit="1" customWidth="1"/>
    <col min="32" max="32" width="25.44140625" bestFit="1" customWidth="1"/>
    <col min="33" max="33" width="24.21875" bestFit="1" customWidth="1"/>
    <col min="34" max="34" width="25.44140625" bestFit="1" customWidth="1"/>
    <col min="35" max="35" width="24.44140625" bestFit="1" customWidth="1"/>
    <col min="36" max="36" width="25.77734375" bestFit="1" customWidth="1"/>
    <col min="37" max="37" width="24.77734375" bestFit="1" customWidth="1"/>
    <col min="38" max="38" width="25.44140625" bestFit="1" customWidth="1"/>
    <col min="39" max="39" width="25.21875" bestFit="1" customWidth="1"/>
    <col min="40" max="40" width="20.21875" style="7" bestFit="1" customWidth="1"/>
  </cols>
  <sheetData>
    <row r="1" spans="1:40" x14ac:dyDescent="0.3">
      <c r="A1" s="40" t="s">
        <v>181</v>
      </c>
      <c r="B1" s="40"/>
      <c r="C1" s="40"/>
      <c r="D1" s="40"/>
      <c r="E1" s="40"/>
      <c r="F1" s="40"/>
      <c r="G1" s="190" t="s">
        <v>182</v>
      </c>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row>
    <row r="2" spans="1:40" x14ac:dyDescent="0.3">
      <c r="A2" s="64" t="s">
        <v>183</v>
      </c>
      <c r="B2" s="202">
        <v>2017</v>
      </c>
      <c r="C2" s="203"/>
      <c r="D2" s="204">
        <v>2018</v>
      </c>
      <c r="E2" s="205"/>
      <c r="F2" s="205"/>
      <c r="G2" s="206"/>
      <c r="H2" s="193">
        <v>2019</v>
      </c>
      <c r="I2" s="194"/>
      <c r="J2" s="194"/>
      <c r="K2" s="195"/>
      <c r="L2" s="193">
        <v>2020</v>
      </c>
      <c r="M2" s="194"/>
      <c r="N2" s="194"/>
      <c r="O2" s="195"/>
      <c r="P2" s="193">
        <v>2021</v>
      </c>
      <c r="Q2" s="194"/>
      <c r="R2" s="194"/>
      <c r="S2" s="195"/>
      <c r="T2" s="193">
        <v>2022</v>
      </c>
      <c r="U2" s="194"/>
      <c r="V2" s="194"/>
      <c r="W2" s="195"/>
      <c r="X2" s="193">
        <v>2023</v>
      </c>
      <c r="Y2" s="194"/>
      <c r="Z2" s="194"/>
      <c r="AA2" s="194"/>
      <c r="AB2" s="194"/>
      <c r="AC2" s="194"/>
      <c r="AD2" s="194"/>
      <c r="AE2" s="195"/>
      <c r="AF2" s="193">
        <v>2024</v>
      </c>
      <c r="AG2" s="194"/>
      <c r="AH2" s="194"/>
      <c r="AI2" s="194"/>
      <c r="AJ2" s="194"/>
      <c r="AK2" s="194"/>
      <c r="AL2" s="194"/>
      <c r="AM2" s="195"/>
      <c r="AN2" s="82"/>
    </row>
    <row r="3" spans="1:40" x14ac:dyDescent="0.3">
      <c r="A3" s="65" t="s">
        <v>184</v>
      </c>
      <c r="B3" s="66"/>
      <c r="C3" s="67"/>
      <c r="D3" s="186" t="s">
        <v>140</v>
      </c>
      <c r="E3" s="187"/>
      <c r="F3" s="186" t="s">
        <v>88</v>
      </c>
      <c r="G3" s="187"/>
      <c r="H3" s="186" t="s">
        <v>140</v>
      </c>
      <c r="I3" s="187"/>
      <c r="J3" s="186" t="s">
        <v>88</v>
      </c>
      <c r="K3" s="187"/>
      <c r="L3" s="186" t="s">
        <v>140</v>
      </c>
      <c r="M3" s="187"/>
      <c r="N3" s="186" t="s">
        <v>88</v>
      </c>
      <c r="O3" s="187"/>
      <c r="P3" s="186" t="s">
        <v>185</v>
      </c>
      <c r="Q3" s="187"/>
      <c r="R3" s="186" t="s">
        <v>88</v>
      </c>
      <c r="S3" s="187"/>
      <c r="T3" s="186" t="s">
        <v>185</v>
      </c>
      <c r="U3" s="187"/>
      <c r="V3" s="186" t="s">
        <v>88</v>
      </c>
      <c r="W3" s="187"/>
      <c r="X3" s="186" t="s">
        <v>89</v>
      </c>
      <c r="Y3" s="187"/>
      <c r="Z3" s="186" t="s">
        <v>90</v>
      </c>
      <c r="AA3" s="187"/>
      <c r="AB3" s="186" t="s">
        <v>91</v>
      </c>
      <c r="AC3" s="187"/>
      <c r="AD3" s="186" t="s">
        <v>228</v>
      </c>
      <c r="AE3" s="187"/>
      <c r="AF3" s="186" t="s">
        <v>89</v>
      </c>
      <c r="AG3" s="187"/>
      <c r="AH3" s="186" t="s">
        <v>90</v>
      </c>
      <c r="AI3" s="187"/>
      <c r="AJ3" s="186" t="s">
        <v>91</v>
      </c>
      <c r="AK3" s="187"/>
      <c r="AL3" s="186" t="s">
        <v>228</v>
      </c>
      <c r="AM3" s="187"/>
      <c r="AN3" s="82"/>
    </row>
    <row r="4" spans="1:40" x14ac:dyDescent="0.3">
      <c r="A4" s="68"/>
      <c r="B4" s="68" t="s">
        <v>186</v>
      </c>
      <c r="C4" s="68" t="s">
        <v>187</v>
      </c>
      <c r="D4" s="68" t="s">
        <v>186</v>
      </c>
      <c r="E4" s="68" t="s">
        <v>187</v>
      </c>
      <c r="F4" s="68" t="s">
        <v>186</v>
      </c>
      <c r="G4" s="68" t="s">
        <v>187</v>
      </c>
      <c r="H4" s="68" t="s">
        <v>186</v>
      </c>
      <c r="I4" s="68" t="s">
        <v>187</v>
      </c>
      <c r="J4" s="68" t="s">
        <v>186</v>
      </c>
      <c r="K4" s="68" t="s">
        <v>187</v>
      </c>
      <c r="L4" s="68" t="s">
        <v>186</v>
      </c>
      <c r="M4" s="68" t="s">
        <v>187</v>
      </c>
      <c r="N4" s="68" t="s">
        <v>186</v>
      </c>
      <c r="O4" s="68" t="s">
        <v>187</v>
      </c>
      <c r="P4" s="68" t="s">
        <v>188</v>
      </c>
      <c r="Q4" s="68" t="s">
        <v>189</v>
      </c>
      <c r="R4" s="68" t="s">
        <v>186</v>
      </c>
      <c r="S4" s="68" t="s">
        <v>187</v>
      </c>
      <c r="T4" s="68" t="s">
        <v>188</v>
      </c>
      <c r="U4" s="68" t="s">
        <v>189</v>
      </c>
      <c r="V4" s="68" t="s">
        <v>186</v>
      </c>
      <c r="W4" s="68" t="s">
        <v>187</v>
      </c>
      <c r="X4" s="68" t="s">
        <v>188</v>
      </c>
      <c r="Y4" s="68" t="s">
        <v>189</v>
      </c>
      <c r="Z4" s="68" t="s">
        <v>186</v>
      </c>
      <c r="AA4" s="68" t="s">
        <v>187</v>
      </c>
      <c r="AB4" s="68" t="s">
        <v>186</v>
      </c>
      <c r="AC4" s="68" t="s">
        <v>187</v>
      </c>
      <c r="AD4" s="68" t="s">
        <v>186</v>
      </c>
      <c r="AE4" s="68" t="s">
        <v>187</v>
      </c>
      <c r="AF4" s="68" t="s">
        <v>186</v>
      </c>
      <c r="AG4" s="68" t="s">
        <v>187</v>
      </c>
      <c r="AH4" s="68" t="s">
        <v>186</v>
      </c>
      <c r="AI4" s="68" t="s">
        <v>187</v>
      </c>
      <c r="AJ4" s="68" t="s">
        <v>186</v>
      </c>
      <c r="AK4" s="68" t="s">
        <v>187</v>
      </c>
      <c r="AL4" s="68" t="s">
        <v>186</v>
      </c>
      <c r="AM4" s="68" t="s">
        <v>187</v>
      </c>
      <c r="AN4" s="82"/>
    </row>
    <row r="5" spans="1:40" x14ac:dyDescent="0.3">
      <c r="A5" s="69" t="s">
        <v>190</v>
      </c>
      <c r="B5" s="45">
        <v>6397181262414.8008</v>
      </c>
      <c r="C5" s="45">
        <v>608169317232.73059</v>
      </c>
      <c r="D5" s="45">
        <v>2866728824562.0996</v>
      </c>
      <c r="E5" s="45">
        <v>275932920215.17065</v>
      </c>
      <c r="F5" s="45">
        <v>6465749294946.3496</v>
      </c>
      <c r="G5" s="45">
        <v>664912979082.62598</v>
      </c>
      <c r="H5" s="45">
        <v>3712325489355.5669</v>
      </c>
      <c r="I5" s="45">
        <v>409719734372.05212</v>
      </c>
      <c r="J5" s="45">
        <v>7423380985937.292</v>
      </c>
      <c r="K5" s="45">
        <v>735047515953.79541</v>
      </c>
      <c r="L5" s="45">
        <v>3818554739820.9414</v>
      </c>
      <c r="M5" s="45">
        <v>334729197478.15228</v>
      </c>
      <c r="N5" s="45">
        <v>7105208645332.4609</v>
      </c>
      <c r="O5" s="45">
        <v>655488742410.9176</v>
      </c>
      <c r="P5" s="45">
        <v>3923083352964.834</v>
      </c>
      <c r="Q5" s="45">
        <v>326431622085.52185</v>
      </c>
      <c r="R5" s="45">
        <v>8269093340245.0215</v>
      </c>
      <c r="S5" s="45">
        <v>46733883073061.641</v>
      </c>
      <c r="T5" s="45">
        <v>4686337183369.6094</v>
      </c>
      <c r="U5" s="45">
        <v>422492577820.34552</v>
      </c>
      <c r="V5" s="45">
        <v>10194426156278.01</v>
      </c>
      <c r="W5" s="45">
        <v>839635333526.76099</v>
      </c>
      <c r="X5" s="45">
        <v>3611155377256.8608</v>
      </c>
      <c r="Y5" s="45">
        <v>296365148110.39221</v>
      </c>
      <c r="Z5" s="45">
        <v>6196109300874.4893</v>
      </c>
      <c r="AA5" s="45">
        <v>420772194531.73578</v>
      </c>
      <c r="AB5" s="45">
        <v>10087603563129.938</v>
      </c>
      <c r="AC5" s="45">
        <v>719631792867.13293</v>
      </c>
      <c r="AD5" s="45">
        <v>13864538630812.643</v>
      </c>
      <c r="AE5" s="45">
        <v>1014756665547.2393</v>
      </c>
      <c r="AF5" s="45">
        <v>3649500879232.3965</v>
      </c>
      <c r="AG5" s="45">
        <v>313921601778.55487</v>
      </c>
      <c r="AH5" s="45">
        <v>7157260227197.7637</v>
      </c>
      <c r="AI5" s="45">
        <v>520574268283.71466</v>
      </c>
      <c r="AJ5" s="45">
        <v>8576637081760.8887</v>
      </c>
      <c r="AK5" s="45">
        <v>731344000832.26404</v>
      </c>
      <c r="AL5" s="45">
        <v>11984795331039.545</v>
      </c>
      <c r="AM5" s="45">
        <v>968778513851.30164</v>
      </c>
      <c r="AN5" s="82" t="s">
        <v>191</v>
      </c>
    </row>
    <row r="6" spans="1:40" x14ac:dyDescent="0.3">
      <c r="A6" s="69" t="s">
        <v>192</v>
      </c>
      <c r="B6" s="45">
        <v>647573127824.70093</v>
      </c>
      <c r="C6" s="45">
        <v>108224634380.34821</v>
      </c>
      <c r="D6" s="45">
        <v>362732639745.74786</v>
      </c>
      <c r="E6" s="45">
        <v>47085945482.773544</v>
      </c>
      <c r="F6" s="45">
        <v>659909004168.42395</v>
      </c>
      <c r="G6" s="45">
        <v>110048674150.528</v>
      </c>
      <c r="H6" s="45">
        <v>385008645790.1568</v>
      </c>
      <c r="I6" s="45">
        <v>54119894932.676208</v>
      </c>
      <c r="J6" s="45">
        <v>748233777993.24805</v>
      </c>
      <c r="K6" s="45">
        <v>106521607640.47781</v>
      </c>
      <c r="L6" s="45">
        <v>461084987886.70618</v>
      </c>
      <c r="M6" s="45">
        <v>63802608554.414474</v>
      </c>
      <c r="N6" s="45">
        <v>687322238039.67627</v>
      </c>
      <c r="O6" s="45">
        <v>89805808762.330307</v>
      </c>
      <c r="P6" s="45">
        <v>532289132526.19562</v>
      </c>
      <c r="Q6" s="45">
        <v>57308878081.728668</v>
      </c>
      <c r="R6" s="45">
        <v>1151513452822.251</v>
      </c>
      <c r="S6" s="45">
        <v>420599717941.74683</v>
      </c>
      <c r="T6" s="45">
        <v>685449569234.57556</v>
      </c>
      <c r="U6" s="45">
        <v>89604853697.578705</v>
      </c>
      <c r="V6" s="45">
        <v>1429863993187.5554</v>
      </c>
      <c r="W6" s="45">
        <v>207504585271.79898</v>
      </c>
      <c r="X6" s="45">
        <v>447512208581.18195</v>
      </c>
      <c r="Y6" s="45">
        <v>65326396961.236237</v>
      </c>
      <c r="Z6" s="45">
        <v>871592261464.44666</v>
      </c>
      <c r="AA6" s="45">
        <v>120805744237.97168</v>
      </c>
      <c r="AB6" s="45">
        <v>1343413476931.2244</v>
      </c>
      <c r="AC6" s="45">
        <v>192020095405.49097</v>
      </c>
      <c r="AD6" s="45">
        <v>1733562766605.0168</v>
      </c>
      <c r="AE6" s="45">
        <v>242120052165.86642</v>
      </c>
      <c r="AF6" s="45">
        <v>493950953421.92767</v>
      </c>
      <c r="AG6" s="45">
        <v>54141784529.898804</v>
      </c>
      <c r="AH6" s="45">
        <v>1010685440313.3556</v>
      </c>
      <c r="AI6" s="45">
        <v>115356699166.57033</v>
      </c>
      <c r="AJ6" s="45">
        <v>1505759294947.9529</v>
      </c>
      <c r="AK6" s="45">
        <v>176775340495.91458</v>
      </c>
      <c r="AL6" s="45">
        <v>2068362677838.5813</v>
      </c>
      <c r="AM6" s="45">
        <v>246143253644.86826</v>
      </c>
      <c r="AN6" s="82" t="s">
        <v>193</v>
      </c>
    </row>
    <row r="7" spans="1:40" x14ac:dyDescent="0.3">
      <c r="A7" s="69" t="s">
        <v>194</v>
      </c>
      <c r="B7" s="45">
        <v>1002736973901.3453</v>
      </c>
      <c r="C7" s="45">
        <v>135485871939.78346</v>
      </c>
      <c r="D7" s="45">
        <v>820569457887.1167</v>
      </c>
      <c r="E7" s="45">
        <v>88207523445.06868</v>
      </c>
      <c r="F7" s="45">
        <v>1313514326121.6699</v>
      </c>
      <c r="G7" s="45">
        <v>177926570684.03201</v>
      </c>
      <c r="H7" s="45">
        <v>886631020505.55164</v>
      </c>
      <c r="I7" s="45">
        <v>109035688392.23471</v>
      </c>
      <c r="J7" s="45">
        <v>1585754285225.9211</v>
      </c>
      <c r="K7" s="45">
        <v>214153816863.2291</v>
      </c>
      <c r="L7" s="45">
        <v>820141224134.10889</v>
      </c>
      <c r="M7" s="45">
        <v>121430112570.33714</v>
      </c>
      <c r="N7" s="45">
        <v>1311609743621.7773</v>
      </c>
      <c r="O7" s="45">
        <v>173816181347.92905</v>
      </c>
      <c r="P7" s="45">
        <v>582715282152.7439</v>
      </c>
      <c r="Q7" s="45">
        <v>113054508145.15565</v>
      </c>
      <c r="R7" s="45">
        <v>1600553784183.6165</v>
      </c>
      <c r="S7" s="45">
        <v>288324081637.33783</v>
      </c>
      <c r="T7" s="45">
        <v>964012257841.3988</v>
      </c>
      <c r="U7" s="45">
        <v>169713431100.78583</v>
      </c>
      <c r="V7" s="45">
        <v>1935464671154.52</v>
      </c>
      <c r="W7" s="45">
        <v>302194376173.08417</v>
      </c>
      <c r="X7" s="45">
        <v>575650280378.15186</v>
      </c>
      <c r="Y7" s="45">
        <v>98993579074.401855</v>
      </c>
      <c r="Z7" s="45">
        <v>845318556972.62964</v>
      </c>
      <c r="AA7" s="45">
        <v>175520851146.02914</v>
      </c>
      <c r="AB7" s="45">
        <v>1527339207622.1646</v>
      </c>
      <c r="AC7" s="45">
        <v>237667287930.71054</v>
      </c>
      <c r="AD7" s="45">
        <v>2123784453664.0447</v>
      </c>
      <c r="AE7" s="45">
        <v>319752149928.79004</v>
      </c>
      <c r="AF7" s="45">
        <v>552732461342.92285</v>
      </c>
      <c r="AG7" s="45">
        <v>90315957516.36911</v>
      </c>
      <c r="AH7" s="45">
        <v>1138690423133.7568</v>
      </c>
      <c r="AI7" s="45">
        <v>176699250782.15274</v>
      </c>
      <c r="AJ7" s="45">
        <v>1743075262356.4822</v>
      </c>
      <c r="AK7" s="45">
        <v>273417960050.91339</v>
      </c>
      <c r="AL7" s="45">
        <v>2447594897591.2598</v>
      </c>
      <c r="AM7" s="45">
        <v>373765622820.28088</v>
      </c>
      <c r="AN7" s="82" t="s">
        <v>195</v>
      </c>
    </row>
    <row r="8" spans="1:40" x14ac:dyDescent="0.3">
      <c r="A8" s="69" t="s">
        <v>196</v>
      </c>
      <c r="B8" s="45">
        <v>640352688031.4209</v>
      </c>
      <c r="C8" s="45">
        <v>60800539032.389847</v>
      </c>
      <c r="D8" s="45">
        <v>343356890014.41089</v>
      </c>
      <c r="E8" s="45">
        <v>30449674689.939987</v>
      </c>
      <c r="F8" s="45">
        <v>745571535253.50281</v>
      </c>
      <c r="G8" s="45">
        <v>64399067167.51857</v>
      </c>
      <c r="H8" s="45">
        <v>403262667457.69867</v>
      </c>
      <c r="I8" s="45">
        <v>33940641833.87606</v>
      </c>
      <c r="J8" s="45">
        <v>886349979180.58838</v>
      </c>
      <c r="K8" s="45">
        <v>71350189708.211151</v>
      </c>
      <c r="L8" s="45">
        <v>473768192632.72272</v>
      </c>
      <c r="M8" s="45">
        <v>36458266991.830414</v>
      </c>
      <c r="N8" s="45">
        <v>1002778385951.4889</v>
      </c>
      <c r="O8" s="45">
        <v>81879710944.081039</v>
      </c>
      <c r="P8" s="45">
        <v>551467805925.75537</v>
      </c>
      <c r="Q8" s="45">
        <v>38629846339.236771</v>
      </c>
      <c r="R8" s="45">
        <v>1242713613790.5068</v>
      </c>
      <c r="S8" s="45">
        <v>1189934813732.0427</v>
      </c>
      <c r="T8" s="45">
        <v>674422534614.43799</v>
      </c>
      <c r="U8" s="45">
        <v>50003722068.111008</v>
      </c>
      <c r="V8" s="45">
        <v>1196697466875.249</v>
      </c>
      <c r="W8" s="45">
        <v>106582039082.1433</v>
      </c>
      <c r="X8" s="45">
        <v>392522999492.0788</v>
      </c>
      <c r="Y8" s="45">
        <v>33170339932.2523</v>
      </c>
      <c r="Z8" s="45">
        <v>706866680135.35693</v>
      </c>
      <c r="AA8" s="45">
        <v>62893924725.473701</v>
      </c>
      <c r="AB8" s="45">
        <v>1063912061848.974</v>
      </c>
      <c r="AC8" s="45">
        <v>105386491447.53928</v>
      </c>
      <c r="AD8" s="45">
        <v>1451124364536.0457</v>
      </c>
      <c r="AE8" s="45">
        <v>139944502574.84357</v>
      </c>
      <c r="AF8" s="45">
        <v>483580292820.07349</v>
      </c>
      <c r="AG8" s="45">
        <v>41618698049.095703</v>
      </c>
      <c r="AH8" s="45">
        <v>870344693578.16394</v>
      </c>
      <c r="AI8" s="45">
        <v>80547019686.293152</v>
      </c>
      <c r="AJ8" s="45">
        <v>1261439303912.2158</v>
      </c>
      <c r="AK8" s="45">
        <v>124916948004.39716</v>
      </c>
      <c r="AL8" s="45">
        <v>1781697906834.239</v>
      </c>
      <c r="AM8" s="45">
        <v>170769024559.52603</v>
      </c>
      <c r="AN8" s="82" t="s">
        <v>197</v>
      </c>
    </row>
    <row r="9" spans="1:40" x14ac:dyDescent="0.3">
      <c r="A9" s="69" t="s">
        <v>198</v>
      </c>
      <c r="B9" s="45">
        <v>240251349838.23999</v>
      </c>
      <c r="C9" s="45">
        <v>19473630587.75</v>
      </c>
      <c r="D9" s="45">
        <v>112605092523.12332</v>
      </c>
      <c r="E9" s="45">
        <v>10216835726.440001</v>
      </c>
      <c r="F9" s="45">
        <v>180666266603.01001</v>
      </c>
      <c r="G9" s="45">
        <v>18391062484.360001</v>
      </c>
      <c r="H9" s="45">
        <v>61442646561</v>
      </c>
      <c r="I9" s="45">
        <v>3874232942</v>
      </c>
      <c r="J9" s="45">
        <v>232494986744.19998</v>
      </c>
      <c r="K9" s="45">
        <v>22095994553.57</v>
      </c>
      <c r="L9" s="45">
        <v>263633684832.29999</v>
      </c>
      <c r="M9" s="45">
        <v>12389261324.5</v>
      </c>
      <c r="N9" s="45">
        <v>298096450500.94995</v>
      </c>
      <c r="O9" s="45">
        <v>13153635656.443119</v>
      </c>
      <c r="P9" s="45">
        <v>264231125402.41946</v>
      </c>
      <c r="Q9" s="45">
        <v>7881505229.2948399</v>
      </c>
      <c r="R9" s="45">
        <v>564405313886.64001</v>
      </c>
      <c r="S9" s="45">
        <v>22375091069.009998</v>
      </c>
      <c r="T9" s="45">
        <v>149599666099.50897</v>
      </c>
      <c r="U9" s="45">
        <v>10647136182.49979</v>
      </c>
      <c r="V9" s="45">
        <v>442799185304.21399</v>
      </c>
      <c r="W9" s="45">
        <v>26998204265.699791</v>
      </c>
      <c r="X9" s="45">
        <v>70810159973.922867</v>
      </c>
      <c r="Y9" s="45">
        <v>6813855336.8000002</v>
      </c>
      <c r="Z9" s="45">
        <v>126886246722.27254</v>
      </c>
      <c r="AA9" s="45">
        <v>12491665362.72702</v>
      </c>
      <c r="AB9" s="45">
        <v>267365517611.4873</v>
      </c>
      <c r="AC9" s="45">
        <v>22059170677.853828</v>
      </c>
      <c r="AD9" s="45">
        <v>568025498647.25403</v>
      </c>
      <c r="AE9" s="45">
        <v>26963927498.053829</v>
      </c>
      <c r="AF9" s="45">
        <v>90752637899.160004</v>
      </c>
      <c r="AG9" s="45">
        <v>6684546456.6249905</v>
      </c>
      <c r="AH9" s="45">
        <v>218281168182.31549</v>
      </c>
      <c r="AI9" s="45">
        <v>11519383133.15625</v>
      </c>
      <c r="AJ9" s="45">
        <v>323799596517.0592</v>
      </c>
      <c r="AK9" s="45">
        <v>20549108411.664749</v>
      </c>
      <c r="AL9" s="45">
        <v>399233472220.07977</v>
      </c>
      <c r="AM9" s="45">
        <v>23957694931.748169</v>
      </c>
      <c r="AN9" s="82" t="s">
        <v>199</v>
      </c>
    </row>
    <row r="10" spans="1:40" x14ac:dyDescent="0.3">
      <c r="A10" s="69" t="s">
        <v>200</v>
      </c>
      <c r="B10" s="45">
        <v>1643337950</v>
      </c>
      <c r="C10" s="45">
        <v>57516829</v>
      </c>
      <c r="D10" s="45">
        <v>573579149</v>
      </c>
      <c r="E10" s="45">
        <v>20075271</v>
      </c>
      <c r="F10" s="45">
        <v>573579148.5</v>
      </c>
      <c r="G10" s="45">
        <v>20075270</v>
      </c>
      <c r="H10" s="45">
        <v>0</v>
      </c>
      <c r="I10" s="45">
        <v>0</v>
      </c>
      <c r="J10" s="45">
        <v>5705062254</v>
      </c>
      <c r="K10" s="45">
        <v>285701588</v>
      </c>
      <c r="L10" s="45">
        <v>33038778903</v>
      </c>
      <c r="M10" s="45">
        <v>832317608</v>
      </c>
      <c r="N10" s="45">
        <v>1482102350.3599999</v>
      </c>
      <c r="O10" s="45">
        <v>1477034293.3599999</v>
      </c>
      <c r="P10" s="45">
        <v>24735251112</v>
      </c>
      <c r="Q10" s="45">
        <v>1124329596</v>
      </c>
      <c r="R10" s="45">
        <v>43587774003</v>
      </c>
      <c r="S10" s="45">
        <v>3024464808.5100002</v>
      </c>
      <c r="T10" s="45">
        <v>15180958755</v>
      </c>
      <c r="U10" s="45">
        <v>1518095875.5</v>
      </c>
      <c r="V10" s="45">
        <v>18842191906.560001</v>
      </c>
      <c r="W10" s="45">
        <v>397570249.22841001</v>
      </c>
      <c r="X10" s="45">
        <v>3657083742</v>
      </c>
      <c r="Y10" s="45">
        <v>182854187</v>
      </c>
      <c r="Z10" s="45">
        <v>10971251226</v>
      </c>
      <c r="AA10" s="45">
        <v>548562562</v>
      </c>
      <c r="AB10" s="45">
        <v>48790116155.130005</v>
      </c>
      <c r="AC10" s="45">
        <v>1404621255.4219999</v>
      </c>
      <c r="AD10" s="45">
        <v>40747670512.729996</v>
      </c>
      <c r="AE10" s="45">
        <v>1539383404.4319999</v>
      </c>
      <c r="AF10" s="45">
        <v>3256743892</v>
      </c>
      <c r="AG10" s="45">
        <v>219135461</v>
      </c>
      <c r="AH10" s="45">
        <v>33853236573</v>
      </c>
      <c r="AI10" s="45">
        <v>926285152.41000009</v>
      </c>
      <c r="AJ10" s="45">
        <v>25798236574.919998</v>
      </c>
      <c r="AK10" s="45">
        <v>521553975.00742</v>
      </c>
      <c r="AL10" s="45">
        <v>76020942406</v>
      </c>
      <c r="AM10" s="45">
        <v>2051497250.3974202</v>
      </c>
      <c r="AN10" s="82" t="s">
        <v>201</v>
      </c>
    </row>
    <row r="11" spans="1:40" x14ac:dyDescent="0.3">
      <c r="A11" s="69" t="s">
        <v>202</v>
      </c>
      <c r="B11" s="70">
        <v>78280452717</v>
      </c>
      <c r="C11" s="70">
        <v>2397919091</v>
      </c>
      <c r="D11" s="45">
        <v>12972783011</v>
      </c>
      <c r="E11" s="45">
        <v>247094554</v>
      </c>
      <c r="F11" s="45">
        <v>106994162576</v>
      </c>
      <c r="G11" s="45">
        <v>2186030842</v>
      </c>
      <c r="H11" s="45">
        <v>82307115271.300003</v>
      </c>
      <c r="I11" s="45">
        <v>2891309252</v>
      </c>
      <c r="J11" s="45">
        <v>105466951333.90001</v>
      </c>
      <c r="K11" s="45">
        <v>3001710320</v>
      </c>
      <c r="L11" s="45">
        <v>95035408479.130005</v>
      </c>
      <c r="M11" s="45">
        <v>3002039517</v>
      </c>
      <c r="N11" s="45">
        <v>77587160425.792496</v>
      </c>
      <c r="O11" s="45">
        <v>5886594374.7622099</v>
      </c>
      <c r="P11" s="45">
        <v>149925501875.60449</v>
      </c>
      <c r="Q11" s="45">
        <v>3438129145.62923</v>
      </c>
      <c r="R11" s="45">
        <v>154146115870.52618</v>
      </c>
      <c r="S11" s="45">
        <v>5721722309.3206406</v>
      </c>
      <c r="T11" s="45">
        <v>34304216115</v>
      </c>
      <c r="U11" s="45">
        <v>1834593120.3125</v>
      </c>
      <c r="V11" s="45">
        <v>151903423932.28</v>
      </c>
      <c r="W11" s="45">
        <v>9266113718.0725002</v>
      </c>
      <c r="X11" s="45">
        <v>19048104367</v>
      </c>
      <c r="Y11" s="45">
        <v>864465115</v>
      </c>
      <c r="Z11" s="45">
        <v>43775218951.260002</v>
      </c>
      <c r="AA11" s="45">
        <v>1001469398.2</v>
      </c>
      <c r="AB11" s="45">
        <v>63830665865.910004</v>
      </c>
      <c r="AC11" s="45">
        <v>1846696055.9955001</v>
      </c>
      <c r="AD11" s="45">
        <v>94603996106.450012</v>
      </c>
      <c r="AE11" s="45">
        <v>4724153323.5995007</v>
      </c>
      <c r="AF11" s="45">
        <v>11595308351</v>
      </c>
      <c r="AG11" s="45">
        <v>1708565589</v>
      </c>
      <c r="AH11" s="45">
        <v>15522612807</v>
      </c>
      <c r="AI11" s="45">
        <v>2259238801</v>
      </c>
      <c r="AJ11" s="45">
        <v>109731779747.82001</v>
      </c>
      <c r="AK11" s="45">
        <v>10061869495.503</v>
      </c>
      <c r="AL11" s="45">
        <v>97544969127.220001</v>
      </c>
      <c r="AM11" s="45">
        <v>11038402586.894999</v>
      </c>
      <c r="AN11" s="82" t="s">
        <v>203</v>
      </c>
    </row>
    <row r="12" spans="1:40" x14ac:dyDescent="0.3">
      <c r="A12" s="69" t="s">
        <v>204</v>
      </c>
      <c r="B12" s="70">
        <v>46772380405.480003</v>
      </c>
      <c r="C12" s="70">
        <v>4257780832.9899998</v>
      </c>
      <c r="D12" s="45">
        <v>29694109838.560001</v>
      </c>
      <c r="E12" s="45">
        <v>3323584123.6700001</v>
      </c>
      <c r="F12" s="45">
        <v>73937982622.475861</v>
      </c>
      <c r="G12" s="45">
        <v>9327107703.9181004</v>
      </c>
      <c r="H12" s="45">
        <v>3325778997.9223399</v>
      </c>
      <c r="I12" s="45">
        <v>418826775.91236001</v>
      </c>
      <c r="J12" s="45">
        <v>2404939371.9899998</v>
      </c>
      <c r="K12" s="45">
        <v>197536407.71662</v>
      </c>
      <c r="L12" s="45">
        <v>39481274151.25</v>
      </c>
      <c r="M12" s="45">
        <v>4732985925.2780704</v>
      </c>
      <c r="N12" s="45">
        <v>75679308254.740005</v>
      </c>
      <c r="O12" s="45">
        <v>7027329650</v>
      </c>
      <c r="P12" s="45">
        <v>2653001363.4299998</v>
      </c>
      <c r="Q12" s="45">
        <v>391686711.19</v>
      </c>
      <c r="R12" s="45">
        <v>3300366793.9000001</v>
      </c>
      <c r="S12" s="45">
        <v>491468312.75999999</v>
      </c>
      <c r="T12" s="45">
        <v>1124693765.0900002</v>
      </c>
      <c r="U12" s="45">
        <v>151550770</v>
      </c>
      <c r="V12" s="45">
        <v>8081837647.5</v>
      </c>
      <c r="W12" s="45">
        <v>1095691117.95</v>
      </c>
      <c r="X12" s="45">
        <v>2157047761</v>
      </c>
      <c r="Y12" s="45">
        <v>301309431</v>
      </c>
      <c r="Z12" s="45">
        <v>3547063018.9299998</v>
      </c>
      <c r="AA12" s="45">
        <v>151467313.32999998</v>
      </c>
      <c r="AB12" s="45">
        <v>187464773371.06</v>
      </c>
      <c r="AC12" s="45">
        <v>311710524.63499999</v>
      </c>
      <c r="AD12" s="45">
        <v>253940371534.88</v>
      </c>
      <c r="AE12" s="45">
        <v>2853793661.3299999</v>
      </c>
      <c r="AF12" s="45">
        <v>15192133484</v>
      </c>
      <c r="AG12" s="45">
        <v>1544029956</v>
      </c>
      <c r="AH12" s="45">
        <v>139374625403</v>
      </c>
      <c r="AI12" s="45">
        <v>6268320731</v>
      </c>
      <c r="AJ12" s="45">
        <v>324055732935</v>
      </c>
      <c r="AK12" s="45">
        <v>5048639424</v>
      </c>
      <c r="AL12" s="45">
        <v>510963996610</v>
      </c>
      <c r="AM12" s="45">
        <v>9083697038</v>
      </c>
      <c r="AN12" s="82" t="s">
        <v>205</v>
      </c>
    </row>
    <row r="13" spans="1:40" x14ac:dyDescent="0.3">
      <c r="A13" s="69" t="s">
        <v>206</v>
      </c>
      <c r="B13" s="70">
        <v>1032735804836.8724</v>
      </c>
      <c r="C13" s="70">
        <v>81344741199.981903</v>
      </c>
      <c r="D13" s="45">
        <v>313528503901.84802</v>
      </c>
      <c r="E13" s="45">
        <v>34096937269.37999</v>
      </c>
      <c r="F13" s="45">
        <v>808347842357.12524</v>
      </c>
      <c r="G13" s="45">
        <v>74357557085.041428</v>
      </c>
      <c r="H13" s="45">
        <v>411625223166.19238</v>
      </c>
      <c r="I13" s="45">
        <v>40005263825.291481</v>
      </c>
      <c r="J13" s="45">
        <v>890157727733.53772</v>
      </c>
      <c r="K13" s="45">
        <v>106568416499.57349</v>
      </c>
      <c r="L13" s="45">
        <v>430135488723.72052</v>
      </c>
      <c r="M13" s="45">
        <v>45374925779.73082</v>
      </c>
      <c r="N13" s="45">
        <v>1059573051070.0123</v>
      </c>
      <c r="O13" s="45">
        <v>94481226625.701279</v>
      </c>
      <c r="P13" s="45">
        <v>1454329695665.8469</v>
      </c>
      <c r="Q13" s="45">
        <v>56067344016.303673</v>
      </c>
      <c r="R13" s="45">
        <v>2578443967141.1499</v>
      </c>
      <c r="S13" s="45">
        <v>2189558620197.9214</v>
      </c>
      <c r="T13" s="45">
        <v>730035507453.1825</v>
      </c>
      <c r="U13" s="45">
        <v>76597832841.764923</v>
      </c>
      <c r="V13" s="45">
        <v>1524018444306.366</v>
      </c>
      <c r="W13" s="45">
        <v>156303438067.54446</v>
      </c>
      <c r="X13" s="45">
        <v>537497487828.76428</v>
      </c>
      <c r="Y13" s="45">
        <v>53010414391.111305</v>
      </c>
      <c r="Z13" s="45">
        <v>1152005814718.0498</v>
      </c>
      <c r="AA13" s="45">
        <v>103665837210.85847</v>
      </c>
      <c r="AB13" s="45">
        <v>1726122334668.2551</v>
      </c>
      <c r="AC13" s="45">
        <v>171738310976.30908</v>
      </c>
      <c r="AD13" s="45">
        <v>2485906079414.7046</v>
      </c>
      <c r="AE13" s="45">
        <v>241336425202.81281</v>
      </c>
      <c r="AF13" s="45">
        <v>436837339960.87238</v>
      </c>
      <c r="AG13" s="45">
        <v>49033079950.691971</v>
      </c>
      <c r="AH13" s="45">
        <v>954098231230.73071</v>
      </c>
      <c r="AI13" s="45">
        <v>101079042524.64046</v>
      </c>
      <c r="AJ13" s="45">
        <v>1421897775378.5979</v>
      </c>
      <c r="AK13" s="45">
        <v>141269238147.09457</v>
      </c>
      <c r="AL13" s="45">
        <v>2485342258422.0688</v>
      </c>
      <c r="AM13" s="45">
        <v>213961887843.0322</v>
      </c>
      <c r="AN13" s="82" t="s">
        <v>207</v>
      </c>
    </row>
    <row r="14" spans="1:40" x14ac:dyDescent="0.3">
      <c r="A14" s="69" t="s">
        <v>208</v>
      </c>
      <c r="B14" s="45">
        <v>657408255258.36011</v>
      </c>
      <c r="C14" s="45">
        <v>84362071229.565826</v>
      </c>
      <c r="D14" s="45">
        <v>309381100626.41003</v>
      </c>
      <c r="E14" s="45">
        <v>41747067193.330002</v>
      </c>
      <c r="F14" s="45">
        <v>680687129816.12012</v>
      </c>
      <c r="G14" s="45">
        <v>84289924715.883865</v>
      </c>
      <c r="H14" s="45">
        <v>461390122376.36371</v>
      </c>
      <c r="I14" s="45">
        <v>52621719085.821243</v>
      </c>
      <c r="J14" s="45">
        <v>947584369753.104</v>
      </c>
      <c r="K14" s="45">
        <v>111479649769.26878</v>
      </c>
      <c r="L14" s="45">
        <v>350721720297.73615</v>
      </c>
      <c r="M14" s="45">
        <v>41706724316.997879</v>
      </c>
      <c r="N14" s="45">
        <v>709826711475.75757</v>
      </c>
      <c r="O14" s="45">
        <v>78175442482.870529</v>
      </c>
      <c r="P14" s="45">
        <v>453135386228.80762</v>
      </c>
      <c r="Q14" s="45">
        <v>48006563550.543373</v>
      </c>
      <c r="R14" s="45">
        <v>981019115025.82056</v>
      </c>
      <c r="S14" s="45">
        <v>491628546258.54779</v>
      </c>
      <c r="T14" s="45">
        <v>692793392797.12488</v>
      </c>
      <c r="U14" s="45">
        <v>60174110138.617928</v>
      </c>
      <c r="V14" s="45">
        <v>1156777352069.0671</v>
      </c>
      <c r="W14" s="45">
        <v>108934833843.6904</v>
      </c>
      <c r="X14" s="45">
        <v>440392358936.45831</v>
      </c>
      <c r="Y14" s="45">
        <v>48386351762.052849</v>
      </c>
      <c r="Z14" s="45">
        <v>834892038323.82202</v>
      </c>
      <c r="AA14" s="45">
        <v>60699256739.545242</v>
      </c>
      <c r="AB14" s="45">
        <v>1222120237242.9648</v>
      </c>
      <c r="AC14" s="45">
        <v>123333792072.87289</v>
      </c>
      <c r="AD14" s="45">
        <v>1520176156311.1406</v>
      </c>
      <c r="AE14" s="45">
        <v>159296355027.91248</v>
      </c>
      <c r="AF14" s="45">
        <v>574790972574.86511</v>
      </c>
      <c r="AG14" s="45">
        <v>46262802416.101875</v>
      </c>
      <c r="AH14" s="45">
        <v>958810525522.18091</v>
      </c>
      <c r="AI14" s="45">
        <v>94868978884.941666</v>
      </c>
      <c r="AJ14" s="45">
        <v>1214359374376.886</v>
      </c>
      <c r="AK14" s="45">
        <v>140655560448.78793</v>
      </c>
      <c r="AL14" s="45">
        <v>1665537691151.1299</v>
      </c>
      <c r="AM14" s="45">
        <v>190053887063.26288</v>
      </c>
      <c r="AN14" s="82" t="s">
        <v>209</v>
      </c>
    </row>
    <row r="15" spans="1:40" x14ac:dyDescent="0.3">
      <c r="A15" s="69" t="s">
        <v>210</v>
      </c>
      <c r="B15" s="45">
        <v>2809740752289.2671</v>
      </c>
      <c r="C15" s="45">
        <v>333366069568.39197</v>
      </c>
      <c r="D15" s="45">
        <v>1928738037718.0835</v>
      </c>
      <c r="E15" s="45">
        <v>213755054515.30435</v>
      </c>
      <c r="F15" s="45">
        <v>3052659374521.5098</v>
      </c>
      <c r="G15" s="45">
        <v>406676926946.38599</v>
      </c>
      <c r="H15" s="45">
        <v>2181885999807.0632</v>
      </c>
      <c r="I15" s="45">
        <v>267004211308.09726</v>
      </c>
      <c r="J15" s="45">
        <v>3558926670045.4424</v>
      </c>
      <c r="K15" s="45">
        <v>465684596925.88257</v>
      </c>
      <c r="L15" s="45">
        <v>2182242454398.7197</v>
      </c>
      <c r="M15" s="45">
        <v>240134645499.79871</v>
      </c>
      <c r="N15" s="45">
        <v>3640123296732.1333</v>
      </c>
      <c r="O15" s="45">
        <v>408107542716.00354</v>
      </c>
      <c r="P15" s="45">
        <v>2197847544664.9304</v>
      </c>
      <c r="Q15" s="45">
        <v>257518677559.39609</v>
      </c>
      <c r="R15" s="45">
        <v>4471831604915.9609</v>
      </c>
      <c r="S15" s="45">
        <v>645223756125.15747</v>
      </c>
      <c r="T15" s="45">
        <v>2847774983571.8047</v>
      </c>
      <c r="U15" s="45">
        <v>364529759547.13794</v>
      </c>
      <c r="V15" s="45">
        <v>5797116114767.2344</v>
      </c>
      <c r="W15" s="45">
        <v>776774328282.75281</v>
      </c>
      <c r="X15" s="45">
        <v>2524941594269.395</v>
      </c>
      <c r="Y15" s="45">
        <v>312543888911.27795</v>
      </c>
      <c r="Z15" s="45">
        <v>3862392840952.1646</v>
      </c>
      <c r="AA15" s="45">
        <v>530326204962.88489</v>
      </c>
      <c r="AB15" s="45">
        <v>6114095201505.626</v>
      </c>
      <c r="AC15" s="45">
        <v>843781057875.03345</v>
      </c>
      <c r="AD15" s="45">
        <v>8176812532257.4824</v>
      </c>
      <c r="AE15" s="45">
        <v>1112558887661.3423</v>
      </c>
      <c r="AF15" s="45">
        <v>2982235726887.2871</v>
      </c>
      <c r="AG15" s="45">
        <v>306830019877.25714</v>
      </c>
      <c r="AH15" s="45">
        <v>4987237527296.0908</v>
      </c>
      <c r="AI15" s="45">
        <v>519705120339.81329</v>
      </c>
      <c r="AJ15" s="45">
        <v>7451886225957.9121</v>
      </c>
      <c r="AK15" s="45">
        <v>776747977066.13843</v>
      </c>
      <c r="AL15" s="45">
        <v>8811524219010.166</v>
      </c>
      <c r="AM15" s="45">
        <v>1216423990525.4082</v>
      </c>
      <c r="AN15" s="82" t="s">
        <v>211</v>
      </c>
    </row>
    <row r="16" spans="1:40" x14ac:dyDescent="0.3">
      <c r="A16" s="69" t="s">
        <v>212</v>
      </c>
      <c r="B16" s="45">
        <v>1525640253413.615</v>
      </c>
      <c r="C16" s="45">
        <v>133577437654.96454</v>
      </c>
      <c r="D16" s="45">
        <v>342824399318.14349</v>
      </c>
      <c r="E16" s="45">
        <v>92308229425.796692</v>
      </c>
      <c r="F16" s="45">
        <v>383421978843.40796</v>
      </c>
      <c r="G16" s="45">
        <v>132268299907.14</v>
      </c>
      <c r="H16" s="45">
        <v>1872987103792.1899</v>
      </c>
      <c r="I16" s="45">
        <v>250451388370.07001</v>
      </c>
      <c r="J16" s="45">
        <v>2159500824338.6399</v>
      </c>
      <c r="K16" s="45">
        <v>489246965825.17999</v>
      </c>
      <c r="L16" s="45">
        <v>1116933990808.1301</v>
      </c>
      <c r="M16" s="45">
        <v>173899352079.1185</v>
      </c>
      <c r="N16" s="45">
        <v>1827505990092.8086</v>
      </c>
      <c r="O16" s="45">
        <v>296314079388.94952</v>
      </c>
      <c r="P16" s="45">
        <v>1254258838575.2129</v>
      </c>
      <c r="Q16" s="45">
        <v>170939676366.67834</v>
      </c>
      <c r="R16" s="45">
        <v>3796808540672.9414</v>
      </c>
      <c r="S16" s="45">
        <v>1795231441767.6118</v>
      </c>
      <c r="T16" s="45">
        <v>1519191896412.3818</v>
      </c>
      <c r="U16" s="45">
        <v>306519908666.95947</v>
      </c>
      <c r="V16" s="45">
        <v>3867429372760.7461</v>
      </c>
      <c r="W16" s="45">
        <v>533960784329.22711</v>
      </c>
      <c r="X16" s="45">
        <v>1883640633429.9163</v>
      </c>
      <c r="Y16" s="45">
        <v>157285640025.77713</v>
      </c>
      <c r="Z16" s="45">
        <v>3557258911444.6162</v>
      </c>
      <c r="AA16" s="45">
        <v>312849596301.28723</v>
      </c>
      <c r="AB16" s="45">
        <v>5394136642006.6289</v>
      </c>
      <c r="AC16" s="45">
        <v>479632832939.08228</v>
      </c>
      <c r="AD16" s="45">
        <v>7441368608121.6338</v>
      </c>
      <c r="AE16" s="45">
        <v>633414518673.72913</v>
      </c>
      <c r="AF16" s="45">
        <v>1890770297392.2981</v>
      </c>
      <c r="AG16" s="45">
        <v>160662677870.92572</v>
      </c>
      <c r="AH16" s="45">
        <v>3555518423693.3755</v>
      </c>
      <c r="AI16" s="45">
        <v>332852708901.85846</v>
      </c>
      <c r="AJ16" s="45">
        <v>5175108915391.335</v>
      </c>
      <c r="AK16" s="45">
        <v>467480813220.46832</v>
      </c>
      <c r="AL16" s="45">
        <v>7778344500679.4209</v>
      </c>
      <c r="AM16" s="45">
        <v>675231880049.04663</v>
      </c>
      <c r="AN16" s="82" t="s">
        <v>213</v>
      </c>
    </row>
    <row r="17" spans="1:40" x14ac:dyDescent="0.3">
      <c r="A17" s="69" t="s">
        <v>214</v>
      </c>
      <c r="B17" s="45">
        <v>318663253532.35999</v>
      </c>
      <c r="C17" s="45">
        <v>59439963143.131622</v>
      </c>
      <c r="D17" s="45">
        <v>122206938154</v>
      </c>
      <c r="E17" s="45">
        <v>14811435668.35</v>
      </c>
      <c r="F17" s="45">
        <v>268953216748.12799</v>
      </c>
      <c r="G17" s="45">
        <v>33822597399.048691</v>
      </c>
      <c r="H17" s="45">
        <v>266633517126.33002</v>
      </c>
      <c r="I17" s="45">
        <v>22651959951.829552</v>
      </c>
      <c r="J17" s="45">
        <v>370558177795.19995</v>
      </c>
      <c r="K17" s="45">
        <v>37671602126.404518</v>
      </c>
      <c r="L17" s="45">
        <v>116921930794.70999</v>
      </c>
      <c r="M17" s="45">
        <v>15898567085.76486</v>
      </c>
      <c r="N17" s="45">
        <v>169426658495.13699</v>
      </c>
      <c r="O17" s="45">
        <v>26118987616.783398</v>
      </c>
      <c r="P17" s="45">
        <v>141224355870.48047</v>
      </c>
      <c r="Q17" s="45">
        <v>19061024812.767887</v>
      </c>
      <c r="R17" s="45">
        <v>339875803740.73199</v>
      </c>
      <c r="S17" s="45">
        <v>49412499358.000229</v>
      </c>
      <c r="T17" s="45">
        <v>230801945153.58185</v>
      </c>
      <c r="U17" s="45">
        <v>35309938249.725304</v>
      </c>
      <c r="V17" s="45">
        <v>447878968225.81232</v>
      </c>
      <c r="W17" s="45">
        <v>69795734622.470474</v>
      </c>
      <c r="X17" s="45">
        <v>97638972398.75</v>
      </c>
      <c r="Y17" s="45">
        <v>20740075032.177299</v>
      </c>
      <c r="Z17" s="45">
        <v>216408167271.61594</v>
      </c>
      <c r="AA17" s="45">
        <v>31010511717.933506</v>
      </c>
      <c r="AB17" s="45">
        <v>414479381401.42712</v>
      </c>
      <c r="AC17" s="45">
        <v>60075878376.457039</v>
      </c>
      <c r="AD17" s="45">
        <v>506472372614.51794</v>
      </c>
      <c r="AE17" s="45">
        <v>75546559982.389191</v>
      </c>
      <c r="AF17" s="45">
        <v>850075076902.12</v>
      </c>
      <c r="AG17" s="45">
        <v>20382785504.864021</v>
      </c>
      <c r="AH17" s="45">
        <v>318670623513.21924</v>
      </c>
      <c r="AI17" s="45">
        <v>34657067850.167709</v>
      </c>
      <c r="AJ17" s="45">
        <v>437749019629.9884</v>
      </c>
      <c r="AK17" s="45">
        <v>47337600635.259087</v>
      </c>
      <c r="AL17" s="45">
        <v>459488800678.43115</v>
      </c>
      <c r="AM17" s="45">
        <v>55920657427.528702</v>
      </c>
      <c r="AN17" s="82" t="s">
        <v>214</v>
      </c>
    </row>
    <row r="18" spans="1:40" x14ac:dyDescent="0.3">
      <c r="A18" s="69" t="s">
        <v>215</v>
      </c>
      <c r="B18" s="45">
        <v>1122220419291.9402</v>
      </c>
      <c r="C18" s="45">
        <v>216162757019.49899</v>
      </c>
      <c r="D18" s="45">
        <v>727181632448.59387</v>
      </c>
      <c r="E18" s="45">
        <v>130582465043.88</v>
      </c>
      <c r="F18" s="45">
        <v>1321561558087.4399</v>
      </c>
      <c r="G18" s="45">
        <v>204387089114.685</v>
      </c>
      <c r="H18" s="45">
        <v>327018511147.11469</v>
      </c>
      <c r="I18" s="45">
        <v>83030658030.726517</v>
      </c>
      <c r="J18" s="45">
        <v>656974389796.00732</v>
      </c>
      <c r="K18" s="45">
        <v>140252878546.65015</v>
      </c>
      <c r="L18" s="45">
        <v>320595713578.34326</v>
      </c>
      <c r="M18" s="45">
        <v>51823523164.68663</v>
      </c>
      <c r="N18" s="45">
        <v>436122742410.53912</v>
      </c>
      <c r="O18" s="45">
        <v>81451346931.222107</v>
      </c>
      <c r="P18" s="45">
        <v>605172121849.48962</v>
      </c>
      <c r="Q18" s="45">
        <v>46940480487.420151</v>
      </c>
      <c r="R18" s="45">
        <v>910485889645.9397</v>
      </c>
      <c r="S18" s="45">
        <v>14673976310139.391</v>
      </c>
      <c r="T18" s="45">
        <v>649104894299.63855</v>
      </c>
      <c r="U18" s="45">
        <v>67316311986.766266</v>
      </c>
      <c r="V18" s="45">
        <v>1057825764370.9689</v>
      </c>
      <c r="W18" s="45">
        <v>134123354895.69229</v>
      </c>
      <c r="X18" s="45">
        <v>357529870139.24048</v>
      </c>
      <c r="Y18" s="45">
        <v>62563540519.221672</v>
      </c>
      <c r="Z18" s="45">
        <v>498576349026.02515</v>
      </c>
      <c r="AA18" s="45">
        <v>98742075930.478638</v>
      </c>
      <c r="AB18" s="45">
        <v>956871171165.24036</v>
      </c>
      <c r="AC18" s="45">
        <v>168098662847.19662</v>
      </c>
      <c r="AD18" s="45">
        <v>1479221544214.1072</v>
      </c>
      <c r="AE18" s="45">
        <v>257200405956.79834</v>
      </c>
      <c r="AF18" s="45">
        <v>1161647840251.9756</v>
      </c>
      <c r="AG18" s="45">
        <v>71935538545.383423</v>
      </c>
      <c r="AH18" s="45">
        <v>2027315953456.6199</v>
      </c>
      <c r="AI18" s="45">
        <v>137477540028.10141</v>
      </c>
      <c r="AJ18" s="45">
        <v>3605362959980.1021</v>
      </c>
      <c r="AK18" s="45">
        <v>236924902137.48465</v>
      </c>
      <c r="AL18" s="45">
        <v>5639618250136.0078</v>
      </c>
      <c r="AM18" s="45">
        <v>347435821188.54791</v>
      </c>
      <c r="AN18" s="82" t="s">
        <v>216</v>
      </c>
    </row>
    <row r="19" spans="1:40" x14ac:dyDescent="0.3">
      <c r="A19" s="90" t="s">
        <v>217</v>
      </c>
      <c r="B19" s="45"/>
      <c r="C19" s="45"/>
      <c r="D19" s="45"/>
      <c r="E19" s="45"/>
      <c r="F19" s="45"/>
      <c r="G19" s="88" t="s">
        <v>48</v>
      </c>
      <c r="H19" s="88" t="s">
        <v>48</v>
      </c>
      <c r="I19" s="88" t="s">
        <v>48</v>
      </c>
      <c r="J19" s="88" t="s">
        <v>48</v>
      </c>
      <c r="K19" s="88" t="s">
        <v>48</v>
      </c>
      <c r="L19" s="88" t="s">
        <v>48</v>
      </c>
      <c r="M19" s="88" t="s">
        <v>48</v>
      </c>
      <c r="N19" s="45">
        <v>39641778653.790001</v>
      </c>
      <c r="O19" s="45">
        <v>3958176774.2499995</v>
      </c>
      <c r="P19" s="45">
        <v>77660236031.621124</v>
      </c>
      <c r="Q19" s="45">
        <v>7375433543.7048206</v>
      </c>
      <c r="R19" s="45">
        <v>90496968269.324997</v>
      </c>
      <c r="S19" s="45">
        <v>10108479673.186001</v>
      </c>
      <c r="T19" s="45">
        <v>101568215822.45259</v>
      </c>
      <c r="U19" s="45">
        <v>11594917463.559999</v>
      </c>
      <c r="V19" s="45">
        <v>656965820391.82056</v>
      </c>
      <c r="W19" s="45">
        <v>33098432909.209457</v>
      </c>
      <c r="X19" s="45">
        <v>127221493614.90269</v>
      </c>
      <c r="Y19" s="45">
        <v>11962265131.726601</v>
      </c>
      <c r="Z19" s="45">
        <v>183209772541.37289</v>
      </c>
      <c r="AA19" s="45">
        <v>46881470810.504204</v>
      </c>
      <c r="AB19" s="45">
        <v>285645585729.81952</v>
      </c>
      <c r="AC19" s="45">
        <v>43214911091.300499</v>
      </c>
      <c r="AD19" s="45">
        <v>345423465952.92853</v>
      </c>
      <c r="AE19" s="45">
        <v>45879002377.575798</v>
      </c>
      <c r="AF19" s="45">
        <v>68887187109.669998</v>
      </c>
      <c r="AG19" s="45">
        <v>8340698545.9400005</v>
      </c>
      <c r="AH19" s="45">
        <v>225604664030.0907</v>
      </c>
      <c r="AI19" s="45">
        <v>27403123206.18581</v>
      </c>
      <c r="AJ19" s="45">
        <v>276970912638.82068</v>
      </c>
      <c r="AK19" s="45">
        <v>37492156465.35881</v>
      </c>
      <c r="AL19" s="45">
        <v>342098237317.20911</v>
      </c>
      <c r="AM19" s="45">
        <v>44288161348.205635</v>
      </c>
      <c r="AN19" s="89" t="s">
        <v>218</v>
      </c>
    </row>
    <row r="20" spans="1:40" x14ac:dyDescent="0.3">
      <c r="A20" s="71" t="s">
        <v>219</v>
      </c>
      <c r="B20" s="46">
        <v>16521200311705.402</v>
      </c>
      <c r="C20" s="46">
        <v>1847120249741.5273</v>
      </c>
      <c r="D20" s="46">
        <v>8293093988898.1357</v>
      </c>
      <c r="E20" s="46">
        <v>982784842624.104</v>
      </c>
      <c r="F20" s="46">
        <v>16062547251813.662</v>
      </c>
      <c r="G20" s="46">
        <v>1983013962553.1672</v>
      </c>
      <c r="H20" s="46">
        <v>11055843841354.449</v>
      </c>
      <c r="I20" s="46">
        <v>1329765529072.5876</v>
      </c>
      <c r="J20" s="46">
        <v>19573493127503.07</v>
      </c>
      <c r="K20" s="46">
        <v>2503558182727.959</v>
      </c>
      <c r="L20" s="46">
        <v>10522289589441.521</v>
      </c>
      <c r="M20" s="46">
        <v>1146214527895.6099</v>
      </c>
      <c r="N20" s="46">
        <v>18441984263407.418</v>
      </c>
      <c r="O20" s="46">
        <v>2017141839975.604</v>
      </c>
      <c r="P20" s="46">
        <v>12214728632209.373</v>
      </c>
      <c r="Q20" s="46">
        <v>1154169705670.5713</v>
      </c>
      <c r="R20" s="46">
        <v>26198275651007.336</v>
      </c>
      <c r="S20" s="46">
        <v>68519494086392.172</v>
      </c>
      <c r="T20" s="46">
        <v>13981701915304.787</v>
      </c>
      <c r="U20" s="46">
        <v>1668008739529.665</v>
      </c>
      <c r="V20" s="46">
        <v>29886090763177.902</v>
      </c>
      <c r="W20" s="46">
        <v>3306664820355.3252</v>
      </c>
      <c r="X20" s="46">
        <v>11091375672169.623</v>
      </c>
      <c r="Y20" s="46">
        <v>1168510123921.4272</v>
      </c>
      <c r="Z20" s="46">
        <v>19109810473643.047</v>
      </c>
      <c r="AA20" s="46">
        <v>1978360832950.9592</v>
      </c>
      <c r="AB20" s="46">
        <v>30703189936255.855</v>
      </c>
      <c r="AC20" s="46">
        <v>3170203312343.0322</v>
      </c>
      <c r="AD20" s="46">
        <v>42085708511305.578</v>
      </c>
      <c r="AE20" s="46">
        <v>4277886782986.7144</v>
      </c>
      <c r="AF20" s="46">
        <v>13265805851522.568</v>
      </c>
      <c r="AG20" s="46">
        <v>1173601922047.7075</v>
      </c>
      <c r="AH20" s="46">
        <v>23611268375930.664</v>
      </c>
      <c r="AI20" s="46">
        <v>2162194047472.0059</v>
      </c>
      <c r="AJ20" s="46">
        <v>33453631472105.98</v>
      </c>
      <c r="AK20" s="46">
        <v>3190543668810.2563</v>
      </c>
      <c r="AL20" s="46">
        <v>46548168151061.359</v>
      </c>
      <c r="AM20" s="46">
        <v>4548903992128.0508</v>
      </c>
      <c r="AN20" s="72" t="s">
        <v>219</v>
      </c>
    </row>
    <row r="22" spans="1:40" x14ac:dyDescent="0.3">
      <c r="A22" s="49" t="s">
        <v>220</v>
      </c>
      <c r="B22" s="73"/>
      <c r="C22" s="73"/>
      <c r="D22" s="73"/>
      <c r="E22" s="73"/>
      <c r="F22" s="73"/>
      <c r="G22" s="199" t="s">
        <v>84</v>
      </c>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row>
    <row r="23" spans="1:40" x14ac:dyDescent="0.3">
      <c r="A23" s="81" t="s">
        <v>183</v>
      </c>
      <c r="B23" s="200">
        <v>2017</v>
      </c>
      <c r="C23" s="201"/>
      <c r="D23" s="196">
        <v>2018</v>
      </c>
      <c r="E23" s="197"/>
      <c r="F23" s="197"/>
      <c r="G23" s="198"/>
      <c r="H23" s="196">
        <v>2019</v>
      </c>
      <c r="I23" s="197"/>
      <c r="J23" s="197"/>
      <c r="K23" s="198"/>
      <c r="L23" s="196">
        <v>2020</v>
      </c>
      <c r="M23" s="197"/>
      <c r="N23" s="197"/>
      <c r="O23" s="198"/>
      <c r="P23" s="196">
        <v>2021</v>
      </c>
      <c r="Q23" s="197"/>
      <c r="R23" s="197"/>
      <c r="S23" s="198"/>
      <c r="T23" s="183">
        <v>2022</v>
      </c>
      <c r="U23" s="184"/>
      <c r="V23" s="184"/>
      <c r="W23" s="185"/>
      <c r="X23" s="183">
        <v>2023</v>
      </c>
      <c r="Y23" s="184"/>
      <c r="Z23" s="184"/>
      <c r="AA23" s="184"/>
      <c r="AB23" s="184"/>
      <c r="AC23" s="184"/>
      <c r="AD23" s="184"/>
      <c r="AE23" s="185"/>
      <c r="AF23" s="183">
        <v>2024</v>
      </c>
      <c r="AG23" s="184"/>
      <c r="AH23" s="184"/>
      <c r="AI23" s="184"/>
      <c r="AJ23" s="184"/>
      <c r="AK23" s="184"/>
      <c r="AL23" s="184"/>
      <c r="AM23" s="185"/>
      <c r="AN23" s="74"/>
    </row>
    <row r="24" spans="1:40" ht="15" customHeight="1" x14ac:dyDescent="0.3">
      <c r="A24" s="75" t="s">
        <v>184</v>
      </c>
      <c r="B24" s="76"/>
      <c r="C24" s="76"/>
      <c r="D24" s="188" t="s">
        <v>221</v>
      </c>
      <c r="E24" s="189"/>
      <c r="F24" s="188" t="s">
        <v>88</v>
      </c>
      <c r="G24" s="189"/>
      <c r="H24" s="191" t="s">
        <v>221</v>
      </c>
      <c r="I24" s="192"/>
      <c r="J24" s="188" t="s">
        <v>88</v>
      </c>
      <c r="K24" s="189"/>
      <c r="L24" s="191" t="s">
        <v>221</v>
      </c>
      <c r="M24" s="192"/>
      <c r="N24" s="188" t="s">
        <v>88</v>
      </c>
      <c r="O24" s="189"/>
      <c r="P24" s="188" t="s">
        <v>140</v>
      </c>
      <c r="Q24" s="189"/>
      <c r="R24" s="188" t="s">
        <v>88</v>
      </c>
      <c r="S24" s="189"/>
      <c r="T24" s="188" t="s">
        <v>140</v>
      </c>
      <c r="U24" s="189"/>
      <c r="V24" s="188" t="s">
        <v>88</v>
      </c>
      <c r="W24" s="189"/>
      <c r="X24" s="188" t="s">
        <v>89</v>
      </c>
      <c r="Y24" s="189"/>
      <c r="Z24" s="188" t="s">
        <v>90</v>
      </c>
      <c r="AA24" s="189"/>
      <c r="AB24" s="188" t="s">
        <v>91</v>
      </c>
      <c r="AC24" s="189"/>
      <c r="AD24" s="188" t="s">
        <v>228</v>
      </c>
      <c r="AE24" s="189"/>
      <c r="AF24" s="188" t="s">
        <v>89</v>
      </c>
      <c r="AG24" s="189"/>
      <c r="AH24" s="188" t="s">
        <v>90</v>
      </c>
      <c r="AI24" s="189"/>
      <c r="AJ24" s="188" t="s">
        <v>91</v>
      </c>
      <c r="AK24" s="189"/>
      <c r="AL24" s="188" t="s">
        <v>228</v>
      </c>
      <c r="AM24" s="189"/>
      <c r="AN24" s="74"/>
    </row>
    <row r="25" spans="1:40" x14ac:dyDescent="0.3">
      <c r="A25" s="76"/>
      <c r="B25" s="76" t="s">
        <v>186</v>
      </c>
      <c r="C25" s="76" t="s">
        <v>187</v>
      </c>
      <c r="D25" s="76" t="s">
        <v>186</v>
      </c>
      <c r="E25" s="76" t="s">
        <v>187</v>
      </c>
      <c r="F25" s="76" t="s">
        <v>186</v>
      </c>
      <c r="G25" s="76" t="s">
        <v>187</v>
      </c>
      <c r="H25" s="76" t="s">
        <v>186</v>
      </c>
      <c r="I25" s="76" t="s">
        <v>187</v>
      </c>
      <c r="J25" s="76" t="s">
        <v>186</v>
      </c>
      <c r="K25" s="76" t="s">
        <v>187</v>
      </c>
      <c r="L25" s="76" t="s">
        <v>186</v>
      </c>
      <c r="M25" s="76" t="s">
        <v>187</v>
      </c>
      <c r="N25" s="76" t="s">
        <v>186</v>
      </c>
      <c r="O25" s="76" t="s">
        <v>187</v>
      </c>
      <c r="P25" s="92" t="s">
        <v>186</v>
      </c>
      <c r="Q25" s="92" t="s">
        <v>187</v>
      </c>
      <c r="R25" s="76" t="s">
        <v>186</v>
      </c>
      <c r="S25" s="76" t="s">
        <v>187</v>
      </c>
      <c r="T25" s="92" t="s">
        <v>186</v>
      </c>
      <c r="U25" s="92" t="s">
        <v>187</v>
      </c>
      <c r="V25" s="76" t="s">
        <v>186</v>
      </c>
      <c r="W25" s="76" t="s">
        <v>187</v>
      </c>
      <c r="X25" s="92" t="s">
        <v>186</v>
      </c>
      <c r="Y25" s="92" t="s">
        <v>187</v>
      </c>
      <c r="Z25" s="76" t="s">
        <v>186</v>
      </c>
      <c r="AA25" s="76" t="s">
        <v>187</v>
      </c>
      <c r="AB25" s="76" t="s">
        <v>186</v>
      </c>
      <c r="AC25" s="76" t="s">
        <v>187</v>
      </c>
      <c r="AD25" s="76" t="s">
        <v>186</v>
      </c>
      <c r="AE25" s="76" t="s">
        <v>187</v>
      </c>
      <c r="AF25" s="76" t="s">
        <v>186</v>
      </c>
      <c r="AG25" s="76" t="s">
        <v>187</v>
      </c>
      <c r="AH25" s="76" t="s">
        <v>186</v>
      </c>
      <c r="AI25" s="76" t="s">
        <v>187</v>
      </c>
      <c r="AJ25" s="76" t="s">
        <v>186</v>
      </c>
      <c r="AK25" s="76" t="s">
        <v>187</v>
      </c>
      <c r="AL25" s="76" t="s">
        <v>186</v>
      </c>
      <c r="AM25" s="76" t="s">
        <v>187</v>
      </c>
      <c r="AN25" s="76"/>
    </row>
    <row r="26" spans="1:40" x14ac:dyDescent="0.3">
      <c r="A26" s="77" t="s">
        <v>190</v>
      </c>
      <c r="B26" s="78">
        <v>2071356169451.1418</v>
      </c>
      <c r="C26" s="78">
        <v>176654525952.91904</v>
      </c>
      <c r="D26" s="79">
        <v>1059136017941.1057</v>
      </c>
      <c r="E26" s="79">
        <v>97244947894.749985</v>
      </c>
      <c r="F26" s="79">
        <v>2329112242933.9419</v>
      </c>
      <c r="G26" s="79">
        <v>205991263583.25989</v>
      </c>
      <c r="H26" s="79">
        <v>1821514114382.8083</v>
      </c>
      <c r="I26" s="79">
        <v>127600402077.68475</v>
      </c>
      <c r="J26" s="79">
        <v>3254436425098.5386</v>
      </c>
      <c r="K26" s="79">
        <v>215566127341.42361</v>
      </c>
      <c r="L26" s="79">
        <v>3356449423300.7515</v>
      </c>
      <c r="M26" s="79">
        <v>170184979510.18192</v>
      </c>
      <c r="N26" s="79">
        <v>9093345224361.8555</v>
      </c>
      <c r="O26" s="79">
        <v>224410242468.35507</v>
      </c>
      <c r="P26" s="79">
        <v>2291947818070.127</v>
      </c>
      <c r="Q26" s="79">
        <v>117644188289.71364</v>
      </c>
      <c r="R26" s="79">
        <v>5721365752927.4688</v>
      </c>
      <c r="S26" s="79">
        <v>253131833571.07153</v>
      </c>
      <c r="T26" s="79">
        <v>23952696471873.352</v>
      </c>
      <c r="U26" s="79">
        <v>140843013738.03192</v>
      </c>
      <c r="V26" s="79">
        <v>6769290701009.1602</v>
      </c>
      <c r="W26" s="79">
        <v>280814396938.34003</v>
      </c>
      <c r="X26" s="79">
        <v>1785384288716.7595</v>
      </c>
      <c r="Y26" s="79">
        <v>112921835837.74617</v>
      </c>
      <c r="Z26" s="79">
        <v>3849531043362.9668</v>
      </c>
      <c r="AA26" s="79">
        <v>190239244672.82581</v>
      </c>
      <c r="AB26" s="79">
        <v>5476608564108.6563</v>
      </c>
      <c r="AC26" s="79">
        <v>247035385625.18494</v>
      </c>
      <c r="AD26" s="79">
        <v>8208074665200.4238</v>
      </c>
      <c r="AE26" s="79">
        <v>339179257402.87738</v>
      </c>
      <c r="AF26" s="79">
        <v>1881941358862.3835</v>
      </c>
      <c r="AG26" s="79">
        <v>84670114043.870422</v>
      </c>
      <c r="AH26" s="79">
        <v>5728192003459.0088</v>
      </c>
      <c r="AI26" s="79">
        <v>200316429016.54669</v>
      </c>
      <c r="AJ26" s="79">
        <v>7384118474122.5176</v>
      </c>
      <c r="AK26" s="79">
        <v>281867329184.05157</v>
      </c>
      <c r="AL26" s="79">
        <v>8296975365346.7432</v>
      </c>
      <c r="AM26" s="79">
        <v>366859324100.18097</v>
      </c>
      <c r="AN26" s="74" t="s">
        <v>191</v>
      </c>
    </row>
    <row r="27" spans="1:40" x14ac:dyDescent="0.3">
      <c r="A27" s="77" t="s">
        <v>192</v>
      </c>
      <c r="B27" s="80">
        <v>22140748288.579998</v>
      </c>
      <c r="C27" s="80">
        <v>2315311676.0531702</v>
      </c>
      <c r="D27" s="45">
        <v>9830880616.1900005</v>
      </c>
      <c r="E27" s="45">
        <v>929313482.04909003</v>
      </c>
      <c r="F27" s="45">
        <v>24554107108.349998</v>
      </c>
      <c r="G27" s="79">
        <v>2042566025.8</v>
      </c>
      <c r="H27" s="45">
        <v>20390925798.213501</v>
      </c>
      <c r="I27" s="79">
        <v>2244858679.7132902</v>
      </c>
      <c r="J27" s="45">
        <v>20403869520.553497</v>
      </c>
      <c r="K27" s="79">
        <v>2225884501.3499999</v>
      </c>
      <c r="L27" s="45">
        <v>11937696664.68</v>
      </c>
      <c r="M27" s="79">
        <v>747478868.71271992</v>
      </c>
      <c r="N27" s="45">
        <v>11996816022.364799</v>
      </c>
      <c r="O27" s="79">
        <v>511458428.96579999</v>
      </c>
      <c r="P27" s="79">
        <v>16605157207.700001</v>
      </c>
      <c r="Q27" s="79">
        <v>2652764356.1045399</v>
      </c>
      <c r="R27" s="79">
        <v>36453852917.454163</v>
      </c>
      <c r="S27" s="79">
        <v>5531920999.66471</v>
      </c>
      <c r="T27" s="79">
        <v>18368918738.2696</v>
      </c>
      <c r="U27" s="79">
        <v>795092846.49199998</v>
      </c>
      <c r="V27" s="79">
        <v>27753564314.929996</v>
      </c>
      <c r="W27" s="79">
        <v>1781927530.6099999</v>
      </c>
      <c r="X27" s="79">
        <v>18413827186.560711</v>
      </c>
      <c r="Y27" s="79">
        <v>721485904.11673999</v>
      </c>
      <c r="Z27" s="79">
        <v>51295265636.74575</v>
      </c>
      <c r="AA27" s="79">
        <v>2113994724.7790298</v>
      </c>
      <c r="AB27" s="79">
        <v>79918813432.055756</v>
      </c>
      <c r="AC27" s="79">
        <v>3727641033.5486298</v>
      </c>
      <c r="AD27" s="79">
        <v>112857871781.05585</v>
      </c>
      <c r="AE27" s="79">
        <v>5362559873.5146704</v>
      </c>
      <c r="AF27" s="79">
        <v>21328574061.109413</v>
      </c>
      <c r="AG27" s="79">
        <v>2876709736.6100001</v>
      </c>
      <c r="AH27" s="79">
        <v>65129111715.203278</v>
      </c>
      <c r="AI27" s="79">
        <v>4493477484.1503401</v>
      </c>
      <c r="AJ27" s="79">
        <v>98303304426.0065</v>
      </c>
      <c r="AK27" s="79">
        <v>8067205580.2795897</v>
      </c>
      <c r="AL27" s="79">
        <v>107886910131.78831</v>
      </c>
      <c r="AM27" s="79">
        <v>10882798795.695108</v>
      </c>
      <c r="AN27" s="74" t="s">
        <v>193</v>
      </c>
    </row>
    <row r="28" spans="1:40" x14ac:dyDescent="0.3">
      <c r="A28" s="77" t="s">
        <v>194</v>
      </c>
      <c r="B28" s="80">
        <v>175731530581.7728</v>
      </c>
      <c r="C28" s="80">
        <v>17624669932.71801</v>
      </c>
      <c r="D28" s="45">
        <v>93016581750.853424</v>
      </c>
      <c r="E28" s="45">
        <v>8996843138.9804802</v>
      </c>
      <c r="F28" s="45">
        <v>300628240758.64001</v>
      </c>
      <c r="G28" s="79">
        <v>19785161744.470001</v>
      </c>
      <c r="H28" s="45">
        <v>140037778488.28125</v>
      </c>
      <c r="I28" s="79">
        <v>7518094351.1574001</v>
      </c>
      <c r="J28" s="45">
        <v>298516933783.58215</v>
      </c>
      <c r="K28" s="79">
        <v>15161096458.39304</v>
      </c>
      <c r="L28" s="45">
        <v>184812462361.81</v>
      </c>
      <c r="M28" s="79">
        <v>15105574953.935469</v>
      </c>
      <c r="N28" s="45">
        <v>334817352924.99432</v>
      </c>
      <c r="O28" s="79">
        <v>18320955171.519257</v>
      </c>
      <c r="P28" s="79">
        <v>214790451152.21619</v>
      </c>
      <c r="Q28" s="79">
        <v>12312519998.216358</v>
      </c>
      <c r="R28" s="79">
        <v>333675113558.57904</v>
      </c>
      <c r="S28" s="79">
        <v>20874197623.530468</v>
      </c>
      <c r="T28" s="79">
        <v>272376369106.78644</v>
      </c>
      <c r="U28" s="79">
        <v>11207155019.961809</v>
      </c>
      <c r="V28" s="79">
        <v>370753589459.35999</v>
      </c>
      <c r="W28" s="79">
        <v>27839408035.48</v>
      </c>
      <c r="X28" s="79">
        <v>135508614512.4651</v>
      </c>
      <c r="Y28" s="79">
        <v>6957020500.9530296</v>
      </c>
      <c r="Z28" s="79">
        <v>183097526980.49976</v>
      </c>
      <c r="AA28" s="79">
        <v>13215896486.54549</v>
      </c>
      <c r="AB28" s="79">
        <v>377922941021.14276</v>
      </c>
      <c r="AC28" s="79">
        <v>19413002132.63232</v>
      </c>
      <c r="AD28" s="79">
        <v>518159047940.89502</v>
      </c>
      <c r="AE28" s="79">
        <v>28726310859.199268</v>
      </c>
      <c r="AF28" s="79">
        <v>96689245284.586334</v>
      </c>
      <c r="AG28" s="79">
        <v>5315598233.29879</v>
      </c>
      <c r="AH28" s="79">
        <v>262123520068.1394</v>
      </c>
      <c r="AI28" s="79">
        <v>14012872641.493662</v>
      </c>
      <c r="AJ28" s="79">
        <v>397464825129.96045</v>
      </c>
      <c r="AK28" s="79">
        <v>25095969539.676109</v>
      </c>
      <c r="AL28" s="79">
        <v>522721768311.16125</v>
      </c>
      <c r="AM28" s="79">
        <v>38138846509.446098</v>
      </c>
      <c r="AN28" s="74" t="s">
        <v>195</v>
      </c>
    </row>
    <row r="29" spans="1:40" x14ac:dyDescent="0.3">
      <c r="A29" s="77" t="s">
        <v>196</v>
      </c>
      <c r="B29" s="80">
        <v>226220994397.90936</v>
      </c>
      <c r="C29" s="80">
        <v>19342707417.801735</v>
      </c>
      <c r="D29" s="45">
        <v>136825731898.81073</v>
      </c>
      <c r="E29" s="45">
        <v>12504959001.595131</v>
      </c>
      <c r="F29" s="45">
        <v>280255637980.94751</v>
      </c>
      <c r="G29" s="79">
        <v>21235157461.25</v>
      </c>
      <c r="H29" s="45">
        <v>261167794659.1615</v>
      </c>
      <c r="I29" s="79">
        <v>16300545492.23074</v>
      </c>
      <c r="J29" s="45">
        <v>2565517039008.4282</v>
      </c>
      <c r="K29" s="79">
        <v>23788816616.747883</v>
      </c>
      <c r="L29" s="45">
        <v>236992326138.40576</v>
      </c>
      <c r="M29" s="79">
        <v>12517611486.088741</v>
      </c>
      <c r="N29" s="45">
        <v>368679461083.81079</v>
      </c>
      <c r="O29" s="79">
        <v>16623370616.911562</v>
      </c>
      <c r="P29" s="79">
        <v>319799902285.97266</v>
      </c>
      <c r="Q29" s="79">
        <v>16657946056.24893</v>
      </c>
      <c r="R29" s="79">
        <v>598866711297.82544</v>
      </c>
      <c r="S29" s="79">
        <v>29818764951.096161</v>
      </c>
      <c r="T29" s="79">
        <v>227875151105.70593</v>
      </c>
      <c r="U29" s="79">
        <v>13717516239.705502</v>
      </c>
      <c r="V29" s="79">
        <v>453777815681.95001</v>
      </c>
      <c r="W29" s="79">
        <v>28677970850.860001</v>
      </c>
      <c r="X29" s="79">
        <v>89732649390.600494</v>
      </c>
      <c r="Y29" s="79">
        <v>7856345558.9711399</v>
      </c>
      <c r="Z29" s="79">
        <v>189483162786.49365</v>
      </c>
      <c r="AA29" s="79">
        <v>15914691794.417379</v>
      </c>
      <c r="AB29" s="79">
        <v>358040046149.11438</v>
      </c>
      <c r="AC29" s="79">
        <v>27305273815.452583</v>
      </c>
      <c r="AD29" s="79">
        <v>470104938342.26324</v>
      </c>
      <c r="AE29" s="79">
        <v>37971799836.233238</v>
      </c>
      <c r="AF29" s="79">
        <v>165995593431.0481</v>
      </c>
      <c r="AG29" s="79">
        <v>15007224918.76811</v>
      </c>
      <c r="AH29" s="79">
        <v>387638156295.00714</v>
      </c>
      <c r="AI29" s="79">
        <v>29796817078.746391</v>
      </c>
      <c r="AJ29" s="79">
        <v>509246528410.96295</v>
      </c>
      <c r="AK29" s="79">
        <v>40790078782.936264</v>
      </c>
      <c r="AL29" s="79">
        <v>562240409057.07471</v>
      </c>
      <c r="AM29" s="79">
        <v>48606991937.923302</v>
      </c>
      <c r="AN29" s="74" t="s">
        <v>197</v>
      </c>
    </row>
    <row r="30" spans="1:40" x14ac:dyDescent="0.3">
      <c r="A30" s="77" t="s">
        <v>198</v>
      </c>
      <c r="B30" s="80">
        <v>42606244327</v>
      </c>
      <c r="C30" s="80">
        <v>828931613.26999998</v>
      </c>
      <c r="D30" s="45">
        <v>35267414061</v>
      </c>
      <c r="E30" s="45">
        <v>3020782665</v>
      </c>
      <c r="F30" s="45">
        <v>45481712793</v>
      </c>
      <c r="G30" s="79">
        <v>1349007222</v>
      </c>
      <c r="H30" s="45">
        <v>29202259422.23</v>
      </c>
      <c r="I30" s="79">
        <v>6486142671</v>
      </c>
      <c r="J30" s="45">
        <v>72738307866</v>
      </c>
      <c r="K30" s="79">
        <v>11332685183</v>
      </c>
      <c r="L30" s="45">
        <v>75099634894</v>
      </c>
      <c r="M30" s="79">
        <v>8570033254</v>
      </c>
      <c r="N30" s="45">
        <v>77561965438.734299</v>
      </c>
      <c r="O30" s="79">
        <v>5073789805</v>
      </c>
      <c r="P30" s="79">
        <v>85814823153.850464</v>
      </c>
      <c r="Q30" s="79">
        <v>7756957156.7200003</v>
      </c>
      <c r="R30" s="79">
        <v>155713008956.67242</v>
      </c>
      <c r="S30" s="79">
        <v>16122889559.369999</v>
      </c>
      <c r="T30" s="79">
        <v>82201541649.832321</v>
      </c>
      <c r="U30" s="79">
        <v>4237549613</v>
      </c>
      <c r="V30" s="79">
        <v>226578430265.01999</v>
      </c>
      <c r="W30" s="79">
        <v>16723841441</v>
      </c>
      <c r="X30" s="79">
        <v>38179768434.65976</v>
      </c>
      <c r="Y30" s="79">
        <v>2266530577.3220601</v>
      </c>
      <c r="Z30" s="79">
        <v>93690793814.892029</v>
      </c>
      <c r="AA30" s="79">
        <v>4303282183.6641102</v>
      </c>
      <c r="AB30" s="79">
        <v>155327406519.17505</v>
      </c>
      <c r="AC30" s="79">
        <v>9231062821.6641102</v>
      </c>
      <c r="AD30" s="79">
        <v>175492231327.62537</v>
      </c>
      <c r="AE30" s="79">
        <v>11205688205.185061</v>
      </c>
      <c r="AF30" s="79">
        <v>34215032067.08778</v>
      </c>
      <c r="AG30" s="79">
        <v>2299208939</v>
      </c>
      <c r="AH30" s="79">
        <v>98139138070.953064</v>
      </c>
      <c r="AI30" s="79">
        <v>5666683102.9001598</v>
      </c>
      <c r="AJ30" s="79">
        <v>135046927739.00999</v>
      </c>
      <c r="AK30" s="79">
        <v>7880209427.9840002</v>
      </c>
      <c r="AL30" s="79">
        <v>574061333081.55713</v>
      </c>
      <c r="AM30" s="79">
        <v>15292966858.955</v>
      </c>
      <c r="AN30" s="74" t="s">
        <v>199</v>
      </c>
    </row>
    <row r="31" spans="1:40" x14ac:dyDescent="0.3">
      <c r="A31" s="77" t="s">
        <v>200</v>
      </c>
      <c r="B31" s="80">
        <v>26258354</v>
      </c>
      <c r="C31" s="80">
        <v>1476810</v>
      </c>
      <c r="D31" s="45">
        <v>559418891</v>
      </c>
      <c r="E31" s="45">
        <v>21320339</v>
      </c>
      <c r="F31" s="45">
        <v>6159328243</v>
      </c>
      <c r="G31" s="79">
        <v>848853231</v>
      </c>
      <c r="H31" s="45">
        <v>0</v>
      </c>
      <c r="I31" s="79">
        <v>0</v>
      </c>
      <c r="J31" s="45">
        <v>17974567906</v>
      </c>
      <c r="K31" s="79">
        <v>965101661</v>
      </c>
      <c r="L31" s="45">
        <v>5141873659</v>
      </c>
      <c r="M31" s="79">
        <v>781657799</v>
      </c>
      <c r="N31" s="45">
        <v>33063398735</v>
      </c>
      <c r="O31" s="79">
        <v>1259303795</v>
      </c>
      <c r="P31" s="79">
        <v>2802498275</v>
      </c>
      <c r="Q31" s="79">
        <v>165721407</v>
      </c>
      <c r="R31" s="79">
        <v>22425619660</v>
      </c>
      <c r="S31" s="79">
        <v>1036941017</v>
      </c>
      <c r="T31" s="79">
        <v>744880124</v>
      </c>
      <c r="U31" s="79">
        <v>255130438</v>
      </c>
      <c r="V31" s="79">
        <v>854233818501</v>
      </c>
      <c r="W31" s="79">
        <v>4988738026</v>
      </c>
      <c r="X31" s="79">
        <v>653773140</v>
      </c>
      <c r="Y31" s="79">
        <v>42509084</v>
      </c>
      <c r="Z31" s="79">
        <v>1297379336</v>
      </c>
      <c r="AA31" s="79">
        <v>84356660</v>
      </c>
      <c r="AB31" s="79">
        <v>13155714794</v>
      </c>
      <c r="AC31" s="79">
        <v>4327836355</v>
      </c>
      <c r="AD31" s="79">
        <v>13657292487</v>
      </c>
      <c r="AE31" s="79">
        <v>8256812667</v>
      </c>
      <c r="AF31" s="79">
        <v>495835280</v>
      </c>
      <c r="AG31" s="79">
        <v>42472930</v>
      </c>
      <c r="AH31" s="79">
        <v>1632688787</v>
      </c>
      <c r="AI31" s="79">
        <v>102161372</v>
      </c>
      <c r="AJ31" s="79">
        <v>20464594940</v>
      </c>
      <c r="AK31" s="79">
        <v>4810080320</v>
      </c>
      <c r="AL31" s="79">
        <v>62729549253</v>
      </c>
      <c r="AM31" s="79">
        <v>5309858063</v>
      </c>
      <c r="AN31" s="74" t="s">
        <v>201</v>
      </c>
    </row>
    <row r="32" spans="1:40" x14ac:dyDescent="0.3">
      <c r="A32" s="77" t="s">
        <v>202</v>
      </c>
      <c r="B32" s="80">
        <v>17263295443</v>
      </c>
      <c r="C32" s="80">
        <v>475575649</v>
      </c>
      <c r="D32" s="45">
        <v>3989379809</v>
      </c>
      <c r="E32" s="45">
        <v>177623376</v>
      </c>
      <c r="F32" s="45">
        <v>58316693896</v>
      </c>
      <c r="G32" s="79">
        <v>2168531685</v>
      </c>
      <c r="H32" s="45">
        <v>32560130596</v>
      </c>
      <c r="I32" s="79">
        <v>1422144336</v>
      </c>
      <c r="J32" s="45">
        <v>207657891581.58765</v>
      </c>
      <c r="K32" s="79">
        <v>5753502505</v>
      </c>
      <c r="L32" s="45">
        <v>70810690662.860001</v>
      </c>
      <c r="M32" s="79">
        <v>1421858274</v>
      </c>
      <c r="N32" s="45">
        <v>225054743361.85999</v>
      </c>
      <c r="O32" s="79">
        <v>5231673364</v>
      </c>
      <c r="P32" s="79">
        <v>108427087060</v>
      </c>
      <c r="Q32" s="79">
        <v>7735205030</v>
      </c>
      <c r="R32" s="79">
        <v>385558511275.27002</v>
      </c>
      <c r="S32" s="79">
        <v>11722768528</v>
      </c>
      <c r="T32" s="79">
        <v>366691334129</v>
      </c>
      <c r="U32" s="79">
        <v>12621483565</v>
      </c>
      <c r="V32" s="79">
        <v>470723288620.79999</v>
      </c>
      <c r="W32" s="79">
        <v>14808639182</v>
      </c>
      <c r="X32" s="79">
        <v>42171397523.199997</v>
      </c>
      <c r="Y32" s="79">
        <v>1448557735.6222999</v>
      </c>
      <c r="Z32" s="79">
        <v>72224437992.684998</v>
      </c>
      <c r="AA32" s="79">
        <v>2806425204.8299499</v>
      </c>
      <c r="AB32" s="79">
        <v>653668408609.93506</v>
      </c>
      <c r="AC32" s="79">
        <v>17329533852.562012</v>
      </c>
      <c r="AD32" s="79">
        <v>787519391441.9873</v>
      </c>
      <c r="AE32" s="79">
        <v>20598707859.475048</v>
      </c>
      <c r="AF32" s="79">
        <v>24641166123.439999</v>
      </c>
      <c r="AG32" s="79">
        <v>1022237602</v>
      </c>
      <c r="AH32" s="79">
        <v>98624638140.176132</v>
      </c>
      <c r="AI32" s="79">
        <v>4488927759.9671593</v>
      </c>
      <c r="AJ32" s="79">
        <v>452844990964.33997</v>
      </c>
      <c r="AK32" s="79">
        <v>14492483316.41044</v>
      </c>
      <c r="AL32" s="79">
        <v>553401587850.12036</v>
      </c>
      <c r="AM32" s="79">
        <v>16697971865.250511</v>
      </c>
      <c r="AN32" s="74" t="s">
        <v>203</v>
      </c>
    </row>
    <row r="33" spans="1:40" x14ac:dyDescent="0.3">
      <c r="A33" s="77" t="s">
        <v>204</v>
      </c>
      <c r="B33" s="80">
        <v>17639064526</v>
      </c>
      <c r="C33" s="80">
        <v>833781377.48000002</v>
      </c>
      <c r="D33" s="45">
        <v>7076295952</v>
      </c>
      <c r="E33" s="45">
        <v>339724083</v>
      </c>
      <c r="F33" s="45">
        <v>8748978677</v>
      </c>
      <c r="G33" s="79">
        <v>643949072</v>
      </c>
      <c r="H33" s="45">
        <v>25713899523.5</v>
      </c>
      <c r="I33" s="79">
        <v>1259809306</v>
      </c>
      <c r="J33" s="45">
        <v>46657091867</v>
      </c>
      <c r="K33" s="79">
        <v>1281692856</v>
      </c>
      <c r="L33" s="45">
        <v>9485982570</v>
      </c>
      <c r="M33" s="79">
        <v>262123186</v>
      </c>
      <c r="N33" s="45">
        <v>106943777876.13</v>
      </c>
      <c r="O33" s="79">
        <v>1757780267.9099998</v>
      </c>
      <c r="P33" s="79">
        <v>11107145060.27</v>
      </c>
      <c r="Q33" s="79">
        <v>1273557741</v>
      </c>
      <c r="R33" s="79">
        <v>147373132319.69</v>
      </c>
      <c r="S33" s="79">
        <v>3947060704</v>
      </c>
      <c r="T33" s="79">
        <v>3870122812.05968</v>
      </c>
      <c r="U33" s="79">
        <v>78531911</v>
      </c>
      <c r="V33" s="79">
        <v>109888454820.03</v>
      </c>
      <c r="W33" s="79">
        <v>2239357199</v>
      </c>
      <c r="X33" s="79">
        <v>65892007075.599998</v>
      </c>
      <c r="Y33" s="79">
        <v>2219851641.2739801</v>
      </c>
      <c r="Z33" s="79">
        <v>106093126614.49001</v>
      </c>
      <c r="AA33" s="79">
        <v>8622609130.8512993</v>
      </c>
      <c r="AB33" s="79">
        <v>117828609421.50999</v>
      </c>
      <c r="AC33" s="79">
        <v>10164323631.851299</v>
      </c>
      <c r="AD33" s="79">
        <v>125610088422.99236</v>
      </c>
      <c r="AE33" s="79">
        <v>10551796762.82527</v>
      </c>
      <c r="AF33" s="79">
        <v>202369820085.23239</v>
      </c>
      <c r="AG33" s="79">
        <v>12371518902</v>
      </c>
      <c r="AH33" s="79">
        <v>16466088959.653709</v>
      </c>
      <c r="AI33" s="79">
        <v>494052568.02020001</v>
      </c>
      <c r="AJ33" s="79">
        <v>18541835981.420002</v>
      </c>
      <c r="AK33" s="79">
        <v>550901952.26786995</v>
      </c>
      <c r="AL33" s="79">
        <v>22785012261.51812</v>
      </c>
      <c r="AM33" s="79">
        <v>645234554.50074005</v>
      </c>
      <c r="AN33" s="74" t="s">
        <v>205</v>
      </c>
    </row>
    <row r="34" spans="1:40" x14ac:dyDescent="0.3">
      <c r="A34" s="77" t="s">
        <v>206</v>
      </c>
      <c r="B34" s="80">
        <v>623269047396.66602</v>
      </c>
      <c r="C34" s="80">
        <v>23307223648.475349</v>
      </c>
      <c r="D34" s="45">
        <v>150973938266.32678</v>
      </c>
      <c r="E34" s="45">
        <v>15158564931.73</v>
      </c>
      <c r="F34" s="45">
        <v>292233969933.30383</v>
      </c>
      <c r="G34" s="79">
        <v>24077869711.659992</v>
      </c>
      <c r="H34" s="45">
        <v>226443079014.34998</v>
      </c>
      <c r="I34" s="79">
        <v>13939165382.062069</v>
      </c>
      <c r="J34" s="45">
        <v>404672941465.87524</v>
      </c>
      <c r="K34" s="79">
        <v>24552238147.230919</v>
      </c>
      <c r="L34" s="45">
        <v>211822505091.03867</v>
      </c>
      <c r="M34" s="79">
        <v>14349060191.080679</v>
      </c>
      <c r="N34" s="45">
        <v>3226855198058.4673</v>
      </c>
      <c r="O34" s="79">
        <v>31685946440.75058</v>
      </c>
      <c r="P34" s="79">
        <v>132856999350.75377</v>
      </c>
      <c r="Q34" s="79">
        <v>13775214592.866879</v>
      </c>
      <c r="R34" s="79">
        <v>768720304270.23657</v>
      </c>
      <c r="S34" s="79">
        <v>35725600621.724136</v>
      </c>
      <c r="T34" s="79">
        <v>466328471867.17914</v>
      </c>
      <c r="U34" s="79">
        <v>25819139188.099209</v>
      </c>
      <c r="V34" s="79">
        <v>437122855658.13</v>
      </c>
      <c r="W34" s="79">
        <v>35548384943.330002</v>
      </c>
      <c r="X34" s="79">
        <v>123252784822.65031</v>
      </c>
      <c r="Y34" s="79">
        <v>13766214152.76366</v>
      </c>
      <c r="Z34" s="79">
        <v>362537342418.51453</v>
      </c>
      <c r="AA34" s="79">
        <v>32193302628.135941</v>
      </c>
      <c r="AB34" s="79">
        <v>581739358485.57104</v>
      </c>
      <c r="AC34" s="79">
        <v>49197026557.786247</v>
      </c>
      <c r="AD34" s="79">
        <v>972849932857.37012</v>
      </c>
      <c r="AE34" s="79">
        <v>72352517486.413498</v>
      </c>
      <c r="AF34" s="79">
        <v>366472081025.87585</v>
      </c>
      <c r="AG34" s="79">
        <v>26191978063.431423</v>
      </c>
      <c r="AH34" s="79">
        <v>620219601080.68335</v>
      </c>
      <c r="AI34" s="79">
        <v>49592704507.717575</v>
      </c>
      <c r="AJ34" s="79">
        <v>715391881020.9895</v>
      </c>
      <c r="AK34" s="79">
        <v>64421610393.135651</v>
      </c>
      <c r="AL34" s="79">
        <v>1091891097865.7306</v>
      </c>
      <c r="AM34" s="79">
        <v>97706464305.329071</v>
      </c>
      <c r="AN34" s="74" t="s">
        <v>207</v>
      </c>
    </row>
    <row r="35" spans="1:40" x14ac:dyDescent="0.3">
      <c r="A35" s="77" t="s">
        <v>208</v>
      </c>
      <c r="B35" s="80">
        <v>56695713408.080002</v>
      </c>
      <c r="C35" s="80">
        <v>8500861324.5749798</v>
      </c>
      <c r="D35" s="45">
        <v>28884231126.649998</v>
      </c>
      <c r="E35" s="45">
        <v>4573871700</v>
      </c>
      <c r="F35" s="45">
        <v>71591885596.199997</v>
      </c>
      <c r="G35" s="79">
        <v>9754340615.6200008</v>
      </c>
      <c r="H35" s="45">
        <v>148957603229.43796</v>
      </c>
      <c r="I35" s="79">
        <v>10581173789.310001</v>
      </c>
      <c r="J35" s="45">
        <v>106033546410.38846</v>
      </c>
      <c r="K35" s="79">
        <v>24085456959.358231</v>
      </c>
      <c r="L35" s="45">
        <v>113724410141.18161</v>
      </c>
      <c r="M35" s="79">
        <v>19745697013.396729</v>
      </c>
      <c r="N35" s="45">
        <v>363709749062.57935</v>
      </c>
      <c r="O35" s="79">
        <v>32960529017.530972</v>
      </c>
      <c r="P35" s="79">
        <v>126734713165.63823</v>
      </c>
      <c r="Q35" s="79">
        <v>14546950054.49592</v>
      </c>
      <c r="R35" s="79">
        <v>418180742894.15454</v>
      </c>
      <c r="S35" s="79">
        <v>31356329882.473358</v>
      </c>
      <c r="T35" s="79">
        <v>948530825023.4303</v>
      </c>
      <c r="U35" s="79">
        <v>10834670628.000141</v>
      </c>
      <c r="V35" s="79">
        <v>1568342763426.1799</v>
      </c>
      <c r="W35" s="79">
        <v>31497612764</v>
      </c>
      <c r="X35" s="79">
        <v>154168479861.09152</v>
      </c>
      <c r="Y35" s="79">
        <v>10159757449.392719</v>
      </c>
      <c r="Z35" s="79">
        <v>1341315542776.1821</v>
      </c>
      <c r="AA35" s="79">
        <v>26812286290.33564</v>
      </c>
      <c r="AB35" s="79">
        <v>1820175051837.2783</v>
      </c>
      <c r="AC35" s="79">
        <v>33284352616.106022</v>
      </c>
      <c r="AD35" s="79">
        <v>2142829592343.4785</v>
      </c>
      <c r="AE35" s="79">
        <v>37570688992.393326</v>
      </c>
      <c r="AF35" s="79">
        <v>300428555735.43939</v>
      </c>
      <c r="AG35" s="79">
        <v>10853525647.416512</v>
      </c>
      <c r="AH35" s="79">
        <v>1946412328179.3833</v>
      </c>
      <c r="AI35" s="79">
        <v>24299835952.162701</v>
      </c>
      <c r="AJ35" s="79">
        <v>2064443969128.0493</v>
      </c>
      <c r="AK35" s="79">
        <v>38508998728.404091</v>
      </c>
      <c r="AL35" s="79">
        <v>2170393740339.3184</v>
      </c>
      <c r="AM35" s="79">
        <v>47439052772.719833</v>
      </c>
      <c r="AN35" s="74" t="s">
        <v>209</v>
      </c>
    </row>
    <row r="36" spans="1:40" x14ac:dyDescent="0.3">
      <c r="A36" s="77" t="s">
        <v>210</v>
      </c>
      <c r="B36" s="80">
        <v>9574223328.4699993</v>
      </c>
      <c r="C36" s="80">
        <v>2025176525.5799999</v>
      </c>
      <c r="D36" s="45">
        <v>13664871877.38999</v>
      </c>
      <c r="E36" s="45">
        <v>665666952.25</v>
      </c>
      <c r="F36" s="45">
        <v>-5679242188.4700003</v>
      </c>
      <c r="G36" s="79">
        <v>982776912.53999996</v>
      </c>
      <c r="H36" s="45">
        <v>29578270705.922504</v>
      </c>
      <c r="I36" s="79">
        <v>3478566951.02</v>
      </c>
      <c r="J36" s="45">
        <v>100721435044.14998</v>
      </c>
      <c r="K36" s="79">
        <v>11616980648.062141</v>
      </c>
      <c r="L36" s="45">
        <v>51917766364.259995</v>
      </c>
      <c r="M36" s="79">
        <v>8723254737.3999996</v>
      </c>
      <c r="N36" s="45">
        <v>69794354755.960632</v>
      </c>
      <c r="O36" s="79">
        <v>1102981921.2649999</v>
      </c>
      <c r="P36" s="79">
        <v>123903944256.57704</v>
      </c>
      <c r="Q36" s="79">
        <v>5630897417.9700003</v>
      </c>
      <c r="R36" s="79">
        <v>175879623382.16541</v>
      </c>
      <c r="S36" s="79">
        <v>17048984259.015799</v>
      </c>
      <c r="T36" s="79">
        <v>58865688173189.586</v>
      </c>
      <c r="U36" s="79">
        <v>5781963329.6149998</v>
      </c>
      <c r="V36" s="79">
        <v>745767318544.42004</v>
      </c>
      <c r="W36" s="79">
        <v>8748507583.8999996</v>
      </c>
      <c r="X36" s="79">
        <v>129087000475.42001</v>
      </c>
      <c r="Y36" s="79">
        <v>2076557204.2521501</v>
      </c>
      <c r="Z36" s="79">
        <v>652821741187.12085</v>
      </c>
      <c r="AA36" s="79">
        <v>1425807828.7126698</v>
      </c>
      <c r="AB36" s="79">
        <v>81326537864.103821</v>
      </c>
      <c r="AC36" s="79">
        <v>3980996557.4628601</v>
      </c>
      <c r="AD36" s="79">
        <v>661792723363.35803</v>
      </c>
      <c r="AE36" s="79">
        <v>3905202548.8914299</v>
      </c>
      <c r="AF36" s="79">
        <v>26563355003.354271</v>
      </c>
      <c r="AG36" s="79">
        <v>1169515835</v>
      </c>
      <c r="AH36" s="79">
        <v>730768690748.67236</v>
      </c>
      <c r="AI36" s="79">
        <v>1539865402.7161</v>
      </c>
      <c r="AJ36" s="79">
        <v>776539172574.81421</v>
      </c>
      <c r="AK36" s="79">
        <v>2069606295.33973</v>
      </c>
      <c r="AL36" s="79">
        <v>695734299348.95398</v>
      </c>
      <c r="AM36" s="79">
        <v>3139439431.2470102</v>
      </c>
      <c r="AN36" s="74" t="s">
        <v>211</v>
      </c>
    </row>
    <row r="37" spans="1:40" x14ac:dyDescent="0.3">
      <c r="A37" s="77" t="s">
        <v>212</v>
      </c>
      <c r="B37" s="80">
        <v>255198027969.66501</v>
      </c>
      <c r="C37" s="80">
        <v>21102195657.557487</v>
      </c>
      <c r="D37" s="45">
        <v>184988731690.24652</v>
      </c>
      <c r="E37" s="45">
        <v>26599352285.711838</v>
      </c>
      <c r="F37" s="45">
        <v>312870536008.39001</v>
      </c>
      <c r="G37" s="79">
        <v>48215846096.759995</v>
      </c>
      <c r="H37" s="45">
        <v>809302415268.51782</v>
      </c>
      <c r="I37" s="79">
        <v>56053745020.440002</v>
      </c>
      <c r="J37" s="45">
        <v>1538875568190.4727</v>
      </c>
      <c r="K37" s="79">
        <v>138004999655.5</v>
      </c>
      <c r="L37" s="45">
        <v>716760488022</v>
      </c>
      <c r="M37" s="79">
        <v>81741892393</v>
      </c>
      <c r="N37" s="45">
        <v>324368034360.46027</v>
      </c>
      <c r="O37" s="79">
        <v>46795366448.040001</v>
      </c>
      <c r="P37" s="79">
        <v>489470100244.40271</v>
      </c>
      <c r="Q37" s="79">
        <v>63036148411</v>
      </c>
      <c r="R37" s="79">
        <v>1158455313304.7988</v>
      </c>
      <c r="S37" s="79">
        <v>131016172312.99768</v>
      </c>
      <c r="T37" s="79">
        <v>634237751366.48193</v>
      </c>
      <c r="U37" s="79">
        <v>73504339559.50296</v>
      </c>
      <c r="V37" s="79">
        <v>1217141650132.54</v>
      </c>
      <c r="W37" s="79">
        <v>142232109303</v>
      </c>
      <c r="X37" s="79">
        <v>380420976982.34381</v>
      </c>
      <c r="Y37" s="79">
        <v>44301176176.348297</v>
      </c>
      <c r="Z37" s="79">
        <v>833416147061.57642</v>
      </c>
      <c r="AA37" s="79">
        <v>94146149014.626862</v>
      </c>
      <c r="AB37" s="79">
        <v>1208722435921.3237</v>
      </c>
      <c r="AC37" s="79">
        <v>137796013166.86829</v>
      </c>
      <c r="AD37" s="79">
        <v>1715447263718.9443</v>
      </c>
      <c r="AE37" s="79">
        <v>193667757062.4881</v>
      </c>
      <c r="AF37" s="79">
        <v>456967230138.36206</v>
      </c>
      <c r="AG37" s="79">
        <v>48412338984</v>
      </c>
      <c r="AH37" s="79">
        <v>775968450524.17993</v>
      </c>
      <c r="AI37" s="79">
        <v>85447148597.072189</v>
      </c>
      <c r="AJ37" s="79">
        <v>1169096068081.5898</v>
      </c>
      <c r="AK37" s="79">
        <v>130733889160.20158</v>
      </c>
      <c r="AL37" s="79">
        <v>1606077474577.6667</v>
      </c>
      <c r="AM37" s="79">
        <v>199433561290.0654</v>
      </c>
      <c r="AN37" s="74" t="s">
        <v>213</v>
      </c>
    </row>
    <row r="38" spans="1:40" x14ac:dyDescent="0.3">
      <c r="A38" s="77" t="s">
        <v>214</v>
      </c>
      <c r="B38" s="80">
        <v>92593045202.780197</v>
      </c>
      <c r="C38" s="80">
        <v>11395339250.375431</v>
      </c>
      <c r="D38" s="45">
        <v>77757630997.91922</v>
      </c>
      <c r="E38" s="45">
        <v>8811125612.3544693</v>
      </c>
      <c r="F38" s="45">
        <v>148336655841</v>
      </c>
      <c r="G38" s="79">
        <v>9689833706</v>
      </c>
      <c r="H38" s="45">
        <v>80901896330.724609</v>
      </c>
      <c r="I38" s="79">
        <v>17697554242.720001</v>
      </c>
      <c r="J38" s="45">
        <v>118403733982.93826</v>
      </c>
      <c r="K38" s="79">
        <v>23687055505.381809</v>
      </c>
      <c r="L38" s="45">
        <v>143282001381.35001</v>
      </c>
      <c r="M38" s="79">
        <v>7471350300.4700003</v>
      </c>
      <c r="N38" s="45">
        <v>61610988998.449997</v>
      </c>
      <c r="O38" s="79">
        <v>2555960022.08181</v>
      </c>
      <c r="P38" s="79">
        <v>72251898053.949997</v>
      </c>
      <c r="Q38" s="79">
        <v>19085864925.169998</v>
      </c>
      <c r="R38" s="79">
        <v>194059639236.1041</v>
      </c>
      <c r="S38" s="79">
        <v>26837423633.034752</v>
      </c>
      <c r="T38" s="79">
        <v>105812060062</v>
      </c>
      <c r="U38" s="79">
        <v>11226145467.57412</v>
      </c>
      <c r="V38" s="79">
        <v>156614275322.22</v>
      </c>
      <c r="W38" s="79">
        <v>13031478702.879999</v>
      </c>
      <c r="X38" s="79">
        <v>67892377263.209564</v>
      </c>
      <c r="Y38" s="79">
        <v>14433637299.482521</v>
      </c>
      <c r="Z38" s="79">
        <v>149626517913.8642</v>
      </c>
      <c r="AA38" s="79">
        <v>26409766864.293098</v>
      </c>
      <c r="AB38" s="79">
        <v>186092084847.25418</v>
      </c>
      <c r="AC38" s="79">
        <v>29021993875.594212</v>
      </c>
      <c r="AD38" s="79">
        <v>293623689654.55872</v>
      </c>
      <c r="AE38" s="79">
        <v>39315853495.973907</v>
      </c>
      <c r="AF38" s="79">
        <v>95841217307.360001</v>
      </c>
      <c r="AG38" s="79">
        <v>30836112714.810001</v>
      </c>
      <c r="AH38" s="79">
        <v>169842451010.52115</v>
      </c>
      <c r="AI38" s="79">
        <v>58274517258.14344</v>
      </c>
      <c r="AJ38" s="79">
        <v>293823587035.00024</v>
      </c>
      <c r="AK38" s="79">
        <v>73359887347.009705</v>
      </c>
      <c r="AL38" s="79">
        <v>297614446957.77576</v>
      </c>
      <c r="AM38" s="79">
        <v>78350443371.727615</v>
      </c>
      <c r="AN38" s="74" t="s">
        <v>214</v>
      </c>
    </row>
    <row r="39" spans="1:40" x14ac:dyDescent="0.3">
      <c r="A39" s="77" t="s">
        <v>215</v>
      </c>
      <c r="B39" s="80">
        <v>350612148112.79504</v>
      </c>
      <c r="C39" s="80">
        <v>30532520635.086781</v>
      </c>
      <c r="D39" s="45">
        <v>166465204845.33438</v>
      </c>
      <c r="E39" s="45">
        <v>15977590283.54357</v>
      </c>
      <c r="F39" s="45">
        <v>1109544905859.5435</v>
      </c>
      <c r="G39" s="79">
        <v>36904446743.059998</v>
      </c>
      <c r="H39" s="45">
        <v>823540703801.92358</v>
      </c>
      <c r="I39" s="79">
        <v>27024081442.241631</v>
      </c>
      <c r="J39" s="45">
        <v>2330225524282.6514</v>
      </c>
      <c r="K39" s="79">
        <v>81651654818.262222</v>
      </c>
      <c r="L39" s="45">
        <v>802112678904.45923</v>
      </c>
      <c r="M39" s="79">
        <v>73698838804.654541</v>
      </c>
      <c r="N39" s="45">
        <v>517639207806.91833</v>
      </c>
      <c r="O39" s="79">
        <v>55141986676.56292</v>
      </c>
      <c r="P39" s="79">
        <v>1339427935719.6538</v>
      </c>
      <c r="Q39" s="79">
        <v>67172447411.693642</v>
      </c>
      <c r="R39" s="79">
        <v>1295611951238.8911</v>
      </c>
      <c r="S39" s="79">
        <v>130465097139.03128</v>
      </c>
      <c r="T39" s="79">
        <v>425704313460.35742</v>
      </c>
      <c r="U39" s="79">
        <v>67060471134.62822</v>
      </c>
      <c r="V39" s="79">
        <v>1072850945085.9</v>
      </c>
      <c r="W39" s="79">
        <v>103277115193.11</v>
      </c>
      <c r="X39" s="79">
        <v>5885613504005.5176</v>
      </c>
      <c r="Y39" s="79">
        <v>15043658042.847191</v>
      </c>
      <c r="Z39" s="79">
        <v>291143211041.0752</v>
      </c>
      <c r="AA39" s="79">
        <v>38394951110.838104</v>
      </c>
      <c r="AB39" s="79">
        <v>709111748402.55542</v>
      </c>
      <c r="AC39" s="79">
        <v>55353909820.336815</v>
      </c>
      <c r="AD39" s="79">
        <v>1485111608574.7822</v>
      </c>
      <c r="AE39" s="79">
        <v>82097124745.305389</v>
      </c>
      <c r="AF39" s="79">
        <v>701771312172.06775</v>
      </c>
      <c r="AG39" s="79">
        <v>25095537777.582199</v>
      </c>
      <c r="AH39" s="79">
        <v>953746776639.26367</v>
      </c>
      <c r="AI39" s="79">
        <v>48529412528.019073</v>
      </c>
      <c r="AJ39" s="79">
        <v>1720910627373.8362</v>
      </c>
      <c r="AK39" s="79">
        <v>78514873444.61026</v>
      </c>
      <c r="AL39" s="79">
        <v>861019552569.59937</v>
      </c>
      <c r="AM39" s="79">
        <v>100142865784.17274</v>
      </c>
      <c r="AN39" s="74" t="s">
        <v>216</v>
      </c>
    </row>
    <row r="40" spans="1:40" x14ac:dyDescent="0.3">
      <c r="A40" s="93" t="s">
        <v>217</v>
      </c>
      <c r="B40" s="91"/>
      <c r="C40" s="91"/>
      <c r="D40" s="91"/>
      <c r="E40" s="91"/>
      <c r="F40" s="91"/>
      <c r="G40" s="91"/>
      <c r="H40" s="91"/>
      <c r="I40" s="91"/>
      <c r="J40" s="91"/>
      <c r="K40" s="91"/>
      <c r="L40" s="91"/>
      <c r="M40" s="91"/>
      <c r="N40" s="91"/>
      <c r="O40" s="91"/>
      <c r="P40" s="79">
        <v>8244502095</v>
      </c>
      <c r="Q40" s="79">
        <v>0</v>
      </c>
      <c r="R40" s="79">
        <v>19861228970</v>
      </c>
      <c r="S40" s="79">
        <v>0</v>
      </c>
      <c r="T40" s="79">
        <v>12616817773</v>
      </c>
      <c r="U40" s="79">
        <v>0</v>
      </c>
      <c r="V40" s="79">
        <v>15225211174</v>
      </c>
      <c r="W40" s="79">
        <v>0</v>
      </c>
      <c r="X40" s="79">
        <v>9982078853.1945095</v>
      </c>
      <c r="Y40" s="79">
        <v>561170166.80395007</v>
      </c>
      <c r="Z40" s="79">
        <v>3491223796</v>
      </c>
      <c r="AA40" s="79">
        <v>0</v>
      </c>
      <c r="AB40" s="79">
        <v>5777417005</v>
      </c>
      <c r="AC40" s="79">
        <v>313030.16782999999</v>
      </c>
      <c r="AD40" s="79">
        <v>11316073805</v>
      </c>
      <c r="AE40" s="79">
        <v>0</v>
      </c>
      <c r="AF40" s="79">
        <v>1330031376.4286101</v>
      </c>
      <c r="AG40" s="79">
        <v>0</v>
      </c>
      <c r="AH40" s="79">
        <v>5565203221.8686104</v>
      </c>
      <c r="AI40" s="79">
        <v>50506000</v>
      </c>
      <c r="AJ40" s="79">
        <v>7096743790.8686104</v>
      </c>
      <c r="AK40" s="79">
        <v>65271700</v>
      </c>
      <c r="AL40" s="79">
        <v>165263914920.2066</v>
      </c>
      <c r="AM40" s="79">
        <v>1831336921</v>
      </c>
      <c r="AN40" s="74" t="s">
        <v>218</v>
      </c>
    </row>
    <row r="41" spans="1:40" x14ac:dyDescent="0.3">
      <c r="A41" s="81" t="s">
        <v>219</v>
      </c>
      <c r="B41" s="54">
        <v>3960926510787.8604</v>
      </c>
      <c r="C41" s="54">
        <v>314940297470.89197</v>
      </c>
      <c r="D41" s="54">
        <v>1968436329723.8267</v>
      </c>
      <c r="E41" s="54">
        <v>195021685745.96457</v>
      </c>
      <c r="F41" s="54">
        <v>4982155653440.8477</v>
      </c>
      <c r="G41" s="54">
        <v>383689603810.41986</v>
      </c>
      <c r="H41" s="54">
        <v>4449310871221.0713</v>
      </c>
      <c r="I41" s="54">
        <v>291606283741.57983</v>
      </c>
      <c r="J41" s="54">
        <v>11082834876008.168</v>
      </c>
      <c r="K41" s="54">
        <v>579673292856.70984</v>
      </c>
      <c r="L41" s="54">
        <v>5990349940155.7959</v>
      </c>
      <c r="M41" s="54">
        <v>415321410771.92078</v>
      </c>
      <c r="N41" s="54">
        <v>14815440272847.586</v>
      </c>
      <c r="O41" s="54">
        <v>443431344443.89288</v>
      </c>
      <c r="P41" s="54">
        <v>5344184975151.1133</v>
      </c>
      <c r="Q41" s="54">
        <v>349446382848.19989</v>
      </c>
      <c r="R41" s="54">
        <v>11432200506209.309</v>
      </c>
      <c r="S41" s="54">
        <v>714635984802.00989</v>
      </c>
      <c r="T41" s="54">
        <v>86383743202281.047</v>
      </c>
      <c r="U41" s="54">
        <v>377982202678.6109</v>
      </c>
      <c r="V41" s="54">
        <v>14496064682015.641</v>
      </c>
      <c r="W41" s="54">
        <v>712209487693.51001</v>
      </c>
      <c r="X41" s="54">
        <v>8926353528243.2734</v>
      </c>
      <c r="Y41" s="54">
        <v>234776307331.89594</v>
      </c>
      <c r="Z41" s="54">
        <v>8181064462719.1055</v>
      </c>
      <c r="AA41" s="54">
        <v>456682764594.85535</v>
      </c>
      <c r="AB41" s="54">
        <v>11825415138418.674</v>
      </c>
      <c r="AC41" s="54">
        <v>647168664892.21826</v>
      </c>
      <c r="AD41" s="54">
        <v>17694446411261.734</v>
      </c>
      <c r="AE41" s="54">
        <v>890762077797.77563</v>
      </c>
      <c r="AF41" s="54">
        <v>4377050407953.7764</v>
      </c>
      <c r="AG41" s="54">
        <v>266164094327.78741</v>
      </c>
      <c r="AH41" s="54">
        <v>11860468846899.713</v>
      </c>
      <c r="AI41" s="54">
        <v>527105411269.65576</v>
      </c>
      <c r="AJ41" s="54">
        <v>15763333530719.365</v>
      </c>
      <c r="AK41" s="54">
        <v>771228395172.30701</v>
      </c>
      <c r="AL41" s="54">
        <v>17590796461872.213</v>
      </c>
      <c r="AM41" s="54">
        <v>1030477156561.2135</v>
      </c>
      <c r="AN41" s="75" t="s">
        <v>219</v>
      </c>
    </row>
  </sheetData>
  <mergeCells count="54">
    <mergeCell ref="B23:C23"/>
    <mergeCell ref="D23:G23"/>
    <mergeCell ref="L3:M3"/>
    <mergeCell ref="L2:O2"/>
    <mergeCell ref="L23:O23"/>
    <mergeCell ref="B2:C2"/>
    <mergeCell ref="D2:G2"/>
    <mergeCell ref="D3:E3"/>
    <mergeCell ref="F3:G3"/>
    <mergeCell ref="H2:K2"/>
    <mergeCell ref="D24:E24"/>
    <mergeCell ref="F24:G24"/>
    <mergeCell ref="H3:I3"/>
    <mergeCell ref="H23:K23"/>
    <mergeCell ref="J24:K24"/>
    <mergeCell ref="H24:I24"/>
    <mergeCell ref="G22:AN22"/>
    <mergeCell ref="J3:K3"/>
    <mergeCell ref="N3:O3"/>
    <mergeCell ref="N24:O24"/>
    <mergeCell ref="P24:Q24"/>
    <mergeCell ref="T24:U24"/>
    <mergeCell ref="P3:Q3"/>
    <mergeCell ref="T3:U3"/>
    <mergeCell ref="R3:S3"/>
    <mergeCell ref="R24:S24"/>
    <mergeCell ref="G1:AN1"/>
    <mergeCell ref="L24:M24"/>
    <mergeCell ref="V3:W3"/>
    <mergeCell ref="V24:W24"/>
    <mergeCell ref="X3:Y3"/>
    <mergeCell ref="Z3:AA3"/>
    <mergeCell ref="X24:Y24"/>
    <mergeCell ref="Z24:AA24"/>
    <mergeCell ref="T2:W2"/>
    <mergeCell ref="T23:W23"/>
    <mergeCell ref="P2:S2"/>
    <mergeCell ref="P23:S23"/>
    <mergeCell ref="AB3:AC3"/>
    <mergeCell ref="AB24:AC24"/>
    <mergeCell ref="X2:AE2"/>
    <mergeCell ref="AF2:AM2"/>
    <mergeCell ref="AD24:AE24"/>
    <mergeCell ref="AF24:AG24"/>
    <mergeCell ref="AH24:AI24"/>
    <mergeCell ref="AJ24:AK24"/>
    <mergeCell ref="AL24:AM24"/>
    <mergeCell ref="X23:AE23"/>
    <mergeCell ref="AF23:AM23"/>
    <mergeCell ref="AD3:AE3"/>
    <mergeCell ref="AF3:AG3"/>
    <mergeCell ref="AH3:AI3"/>
    <mergeCell ref="AJ3:AK3"/>
    <mergeCell ref="AL3:AM3"/>
  </mergeCells>
  <dataValidations count="1">
    <dataValidation type="decimal" showErrorMessage="1" errorTitle="Kesalahan Jenis Data" error="Data yang dimasukkan harus berupa Angka!" sqref="B5:F19 G5:M18 B26:AM40 N5:AM19" xr:uid="{6C5D5425-6F70-4204-9C07-AEFC954ABDFF}">
      <formula1>-1000000000000000000</formula1>
      <formula2>1000000000000000000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7D4373C6D4B94E93BB8F6A688EE62C" ma:contentTypeVersion="1" ma:contentTypeDescription="Create a new document." ma:contentTypeScope="" ma:versionID="38ecb1f8b9eb2eef458dd8f88b3b5d4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D2ACBE7-C177-44E9-B744-18FF37C417F0}"/>
</file>

<file path=customXml/itemProps2.xml><?xml version="1.0" encoding="utf-8"?>
<ds:datastoreItem xmlns:ds="http://schemas.openxmlformats.org/officeDocument/2006/customXml" ds:itemID="{9C044BDC-12FA-4967-838B-15914EB70E00}">
  <ds:schemaRefs>
    <ds:schemaRef ds:uri="http://schemas.microsoft.com/sharepoint/v3/contenttype/forms"/>
  </ds:schemaRefs>
</ds:datastoreItem>
</file>

<file path=customXml/itemProps3.xml><?xml version="1.0" encoding="utf-8"?>
<ds:datastoreItem xmlns:ds="http://schemas.openxmlformats.org/officeDocument/2006/customXml" ds:itemID="{02E638FD-E8B0-4409-89BE-47DD9BF42259}">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Disclaimer</vt:lpstr>
      <vt:lpstr>Foreword</vt:lpstr>
      <vt:lpstr>Table of Contents</vt:lpstr>
      <vt:lpstr>Key Stats</vt:lpstr>
      <vt:lpstr>Ratios</vt:lpstr>
      <vt:lpstr>Financial Position</vt:lpstr>
      <vt:lpstr>Income Statement</vt:lpstr>
      <vt:lpstr>Premiums &amp; Commissions</vt:lpstr>
      <vt:lpstr>Cover!Print_Area</vt:lpstr>
      <vt:lpstr>Disclaimer!Print_Area</vt:lpstr>
      <vt:lpstr>'Financial Position'!Print_Area</vt:lpstr>
      <vt:lpstr>Foreword!Print_Area</vt:lpstr>
      <vt:lpstr>'Key Stats'!Print_Area</vt:lpstr>
      <vt:lpstr>Ratios!Print_Area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Beta Oktaviana</dc:creator>
  <cp:keywords/>
  <dc:description/>
  <cp:lastModifiedBy>Achmad Abdulah Fadil</cp:lastModifiedBy>
  <cp:revision/>
  <dcterms:created xsi:type="dcterms:W3CDTF">2019-08-19T03:21:45Z</dcterms:created>
  <dcterms:modified xsi:type="dcterms:W3CDTF">2025-07-22T03:57:59Z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0x010100F97D4373C6D4B94E93BB8F6A688EE62C</vt:lpwstr>
  </property>
  <property fmtid="{D5CDD505-2E9C-101B-9397-08002B2CF9AE}" pid="3" name="MediaServiceImageTags">
    <vt:lpwstr/>
  </property>
</Properties>
</file>