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xl/worksheets/sheet1.xml" ContentType="application/vnd.openxmlformats-officedocument.spreadsheetml.worksheet+xml"/>
  <Override PartName="/xl/theme/theme1.xml" ContentType="application/vnd.openxmlformats-officedocument.theme+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2.xml" ContentType="application/vnd.openxmlformats-officedocument.spreadsheetml.worksheet+xml"/>
  <Override PartName="/xl/worksheets/sheet34.xml" ContentType="application/vnd.openxmlformats-officedocument.spreadsheetml.worksheet+xml"/>
  <Override PartName="/xl/styles.xml" ContentType="application/vnd.openxmlformats-officedocument.spreadsheetml.styles+xml"/>
  <Override PartName="/xl/worksheets/sheet32.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13.xml" ContentType="application/vnd.openxmlformats-officedocument.spreadsheetml.worksheet+xml"/>
  <Override PartName="/xl/worksheets/sheet12.xml" ContentType="application/vnd.openxmlformats-officedocument.spreadsheetml.worksheet+xml"/>
  <Override PartName="/xl/worksheets/sheet11.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20.xml" ContentType="application/vnd.openxmlformats-officedocument.spreadsheetml.worksheet+xml"/>
  <Override PartName="/xl/worksheets/sheet33.xml" ContentType="application/vnd.openxmlformats-officedocument.spreadsheetml.worksheet+xml"/>
  <Override PartName="/xl/worksheets/sheet23.xml" ContentType="application/vnd.openxmlformats-officedocument.spreadsheetml.worksheet+xml"/>
  <Override PartName="/xl/worksheets/sheet21.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2.xml" ContentType="application/vnd.openxmlformats-officedocument.spreadsheetml.worksheet+xml"/>
  <Override PartName="/xl/worksheets/sheet26.xml" ContentType="application/vnd.openxmlformats-officedocument.spreadsheetml.worksheet+xml"/>
  <Override PartName="/xl/worksheets/sheet28.xml" ContentType="application/vnd.openxmlformats-officedocument.spreadsheetml.worksheet+xml"/>
  <Override PartName="/xl/worksheets/sheet31.xml" ContentType="application/vnd.openxmlformats-officedocument.spreadsheetml.worksheet+xml"/>
  <Override PartName="/xl/worksheets/sheet27.xml" ContentType="application/vnd.openxmlformats-officedocument.spreadsheetml.worksheet+xml"/>
  <Override PartName="/xl/worksheets/sheet30.xml" ContentType="application/vnd.openxmlformats-officedocument.spreadsheetml.worksheet+xml"/>
  <Override PartName="/xl/worksheets/sheet29.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9200" windowHeight="7755" tabRatio="1000" activeTab="4"/>
  </bookViews>
  <sheets>
    <sheet name="Cover" sheetId="37" r:id="rId1"/>
    <sheet name="Notes" sheetId="38" r:id="rId2"/>
    <sheet name="Table Of Content" sheetId="41" r:id="rId3"/>
    <sheet name="T1" sheetId="1" r:id="rId4"/>
    <sheet name="T2" sheetId="2" r:id="rId5"/>
    <sheet name="T3" sheetId="3" r:id="rId6"/>
    <sheet name="T4" sheetId="4" r:id="rId7"/>
    <sheet name="T5" sheetId="5" r:id="rId8"/>
    <sheet name="T6" sheetId="6" r:id="rId9"/>
    <sheet name="T7" sheetId="7" r:id="rId10"/>
    <sheet name="T8" sheetId="8" r:id="rId11"/>
    <sheet name="T9" sheetId="9" r:id="rId12"/>
    <sheet name="T10" sheetId="10" r:id="rId13"/>
    <sheet name="T11" sheetId="11" r:id="rId14"/>
    <sheet name="T12" sheetId="12" r:id="rId15"/>
    <sheet name="T13" sheetId="13" r:id="rId16"/>
    <sheet name="T14" sheetId="14" r:id="rId17"/>
    <sheet name="T15" sheetId="15" r:id="rId18"/>
    <sheet name="T16" sheetId="16" r:id="rId19"/>
    <sheet name="T17" sheetId="17" r:id="rId20"/>
    <sheet name="T18" sheetId="18" r:id="rId21"/>
    <sheet name="T19" sheetId="19" r:id="rId22"/>
    <sheet name="T20" sheetId="20" r:id="rId23"/>
    <sheet name="T21" sheetId="21" r:id="rId24"/>
    <sheet name="T22" sheetId="22" r:id="rId25"/>
    <sheet name="T23" sheetId="23" r:id="rId26"/>
    <sheet name="T24" sheetId="24" r:id="rId27"/>
    <sheet name="T25" sheetId="25" r:id="rId28"/>
    <sheet name="T26" sheetId="26" r:id="rId29"/>
    <sheet name="T27" sheetId="27" r:id="rId30"/>
    <sheet name="T28" sheetId="28" r:id="rId31"/>
    <sheet name="T29" sheetId="29" r:id="rId32"/>
    <sheet name="T30" sheetId="30" r:id="rId33"/>
    <sheet name="T31" sheetId="31" r:id="rId34"/>
    <sheet name="T32" sheetId="32" r:id="rId35"/>
    <sheet name="T33" sheetId="33" r:id="rId36"/>
    <sheet name="T34" sheetId="34" r:id="rId37"/>
    <sheet name="Glosary" sheetId="36" r:id="rId38"/>
  </sheets>
  <definedNames>
    <definedName name="_Toc447795341" localSheetId="4">'T2'!$B$2</definedName>
    <definedName name="_Toc448419002" localSheetId="29">'T27'!#REF!</definedName>
    <definedName name="_Toc450741490" localSheetId="4">'T2'!#REF!</definedName>
    <definedName name="_Toc450741491" localSheetId="5">'T3'!$B$2</definedName>
    <definedName name="_Toc450741492" localSheetId="5">'T3'!#REF!</definedName>
    <definedName name="_Toc450741493" localSheetId="6">'T4'!$B$2</definedName>
    <definedName name="_Toc450741494" localSheetId="6">'T4'!#REF!</definedName>
    <definedName name="_Toc450741495" localSheetId="7">'T5'!$B$2</definedName>
    <definedName name="_Toc450741496" localSheetId="7">'T5'!#REF!</definedName>
    <definedName name="_Toc450741497" localSheetId="8">'T6'!$B$2</definedName>
    <definedName name="_Toc450741498" localSheetId="8">'T6'!#REF!</definedName>
    <definedName name="_Toc450741499" localSheetId="9">'T7'!$B$2</definedName>
    <definedName name="_Toc450741500" localSheetId="9">'T7'!#REF!</definedName>
    <definedName name="_Toc450741501" localSheetId="10">'T8'!$B$2</definedName>
    <definedName name="_Toc450741502" localSheetId="10">'T8'!#REF!</definedName>
    <definedName name="_Toc450741503" localSheetId="11">'T9'!$B$2</definedName>
    <definedName name="_Toc450741504" localSheetId="11">'T9'!#REF!</definedName>
    <definedName name="_Toc450741505" localSheetId="12">'T10'!$B$2</definedName>
    <definedName name="_Toc450741506" localSheetId="12">'T10'!#REF!</definedName>
    <definedName name="_Toc450741507" localSheetId="13">'T11'!$B$2</definedName>
    <definedName name="_Toc450741508" localSheetId="14">'T12'!$B$2</definedName>
    <definedName name="_Toc450741509" localSheetId="15">'T13'!$B$2</definedName>
    <definedName name="_Toc450741510" localSheetId="16">'T14'!$B$2</definedName>
    <definedName name="_Toc450741511" localSheetId="17">'T15'!$B$2</definedName>
    <definedName name="_Toc450741512" localSheetId="18">'T16'!$B$2</definedName>
    <definedName name="_Toc450741513" localSheetId="19">'T17'!$B$2</definedName>
    <definedName name="_Toc450741514" localSheetId="20">'T18'!$B$2</definedName>
    <definedName name="_Toc450741515" localSheetId="21">'T19'!$B$2</definedName>
    <definedName name="_Toc450741516" localSheetId="22">'T20'!$B$2</definedName>
    <definedName name="_Toc450741517" localSheetId="23">'T21'!$B$2</definedName>
    <definedName name="_Toc450741518" localSheetId="24">'T22'!$B$2</definedName>
    <definedName name="_Toc450741519" localSheetId="25">'T23'!$B$2</definedName>
    <definedName name="_Toc450741520" localSheetId="26">'T24'!$B$2</definedName>
    <definedName name="_Toc450741521" localSheetId="27">'T25'!$B$2</definedName>
    <definedName name="_Toc450741522" localSheetId="28">'T26'!$B$2</definedName>
    <definedName name="_Toc450741523" localSheetId="29">'T27'!$B$2</definedName>
    <definedName name="_Toc450741525" localSheetId="30">'T28'!$B$2</definedName>
    <definedName name="_Toc450741526" localSheetId="31">'T29'!$B$2</definedName>
    <definedName name="_Toc450741527" localSheetId="32">'T30'!$B$2</definedName>
    <definedName name="_Toc450741528" localSheetId="33">'T31'!$B$2</definedName>
    <definedName name="_Toc450741529" localSheetId="34">'T32'!$B$2</definedName>
    <definedName name="_Toc450741530" localSheetId="35">'T33'!$B$2</definedName>
    <definedName name="_Toc450741531" localSheetId="36">'T34'!$B$2</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21" i="27" l="1"/>
  <c r="P11" i="26"/>
  <c r="L7" i="1" l="1"/>
  <c r="M7" i="1"/>
  <c r="N7" i="1"/>
  <c r="O7" i="1"/>
  <c r="P13" i="30" l="1"/>
  <c r="P9" i="30"/>
  <c r="P21" i="29"/>
  <c r="P14" i="29"/>
  <c r="P21" i="28"/>
  <c r="P14" i="28"/>
  <c r="P14" i="27"/>
  <c r="P19" i="26"/>
  <c r="P6" i="30" s="1"/>
  <c r="P18" i="25"/>
  <c r="P11" i="25"/>
  <c r="P18" i="24"/>
  <c r="P11" i="24"/>
  <c r="P19" i="24" s="1"/>
  <c r="P6" i="28" s="1"/>
  <c r="P18" i="23"/>
  <c r="P11" i="23"/>
  <c r="P10" i="22"/>
  <c r="P10" i="21"/>
  <c r="P10" i="20"/>
  <c r="P12" i="19"/>
  <c r="P19" i="25" l="1"/>
  <c r="P6" i="29" s="1"/>
  <c r="P22" i="29" s="1"/>
  <c r="P24" i="29" s="1"/>
  <c r="P19" i="23"/>
  <c r="P6" i="27" s="1"/>
  <c r="P22" i="27" s="1"/>
  <c r="P24" i="27" s="1"/>
  <c r="P14" i="30"/>
  <c r="P16" i="30" s="1"/>
  <c r="P12" i="18"/>
  <c r="P12" i="17"/>
  <c r="P10" i="16"/>
  <c r="P15" i="15"/>
  <c r="P15" i="14"/>
  <c r="P15" i="13"/>
  <c r="P23" i="12"/>
  <c r="P23" i="11"/>
  <c r="P23" i="10"/>
  <c r="P23" i="9"/>
  <c r="C9" i="7" l="1"/>
  <c r="D9" i="7"/>
  <c r="E9" i="7"/>
  <c r="F9" i="7"/>
  <c r="G9" i="7"/>
  <c r="H9" i="7"/>
  <c r="I9" i="7"/>
  <c r="J9" i="7"/>
  <c r="K9" i="7"/>
  <c r="L9" i="7"/>
  <c r="M9" i="7"/>
  <c r="N9" i="7"/>
  <c r="O9" i="7"/>
  <c r="O9" i="5"/>
  <c r="C9" i="5"/>
  <c r="D9" i="5"/>
  <c r="E9" i="5"/>
  <c r="F9" i="5"/>
  <c r="G9" i="5"/>
  <c r="H9" i="5"/>
  <c r="I9" i="5"/>
  <c r="J9" i="5"/>
  <c r="K9" i="5"/>
  <c r="L9" i="5"/>
  <c r="M9" i="5"/>
  <c r="N9" i="5"/>
  <c r="C9" i="3"/>
  <c r="D9" i="3"/>
  <c r="E9" i="3"/>
  <c r="F9" i="3"/>
  <c r="G9" i="3"/>
  <c r="H9" i="3"/>
  <c r="I9" i="3"/>
  <c r="J9" i="3"/>
  <c r="K9" i="3"/>
  <c r="L9" i="3"/>
  <c r="M9" i="3"/>
  <c r="N9" i="3"/>
  <c r="O9" i="3"/>
  <c r="D7" i="1"/>
  <c r="E7" i="1"/>
  <c r="F7" i="1"/>
  <c r="G7" i="1"/>
  <c r="H7" i="1"/>
  <c r="I7" i="1"/>
  <c r="J7" i="1"/>
  <c r="K7" i="1"/>
  <c r="C7" i="1"/>
</calcChain>
</file>

<file path=xl/sharedStrings.xml><?xml version="1.0" encoding="utf-8"?>
<sst xmlns="http://schemas.openxmlformats.org/spreadsheetml/2006/main" count="1417" uniqueCount="426">
  <si>
    <t>DPPK-PPMP</t>
  </si>
  <si>
    <t>DPPK-PPIP</t>
  </si>
  <si>
    <t>DPLK</t>
  </si>
  <si>
    <t>TOTAL</t>
  </si>
  <si>
    <t>EPF-DBPF</t>
  </si>
  <si>
    <t>EPF-DCPF</t>
  </si>
  <si>
    <t>FIPF</t>
  </si>
  <si>
    <t>No.</t>
  </si>
  <si>
    <t>Provinsi</t>
  </si>
  <si>
    <t>Bali</t>
  </si>
  <si>
    <t>Banten</t>
  </si>
  <si>
    <t>Bengkulu</t>
  </si>
  <si>
    <t>DI Yogyakarta</t>
  </si>
  <si>
    <t>DKI Jakarta</t>
  </si>
  <si>
    <t>Gorontalo</t>
  </si>
  <si>
    <t>Jambi</t>
  </si>
  <si>
    <t>Jawa Barat</t>
  </si>
  <si>
    <t>Jawa Tengah</t>
  </si>
  <si>
    <t>Jawa Timur</t>
  </si>
  <si>
    <t>Kalimantan Barat</t>
  </si>
  <si>
    <t>Kalimantan Selatan</t>
  </si>
  <si>
    <t>Kalimantan Tengah</t>
  </si>
  <si>
    <t>Kalimantan Timur</t>
  </si>
  <si>
    <t>Kalimantan Utara</t>
  </si>
  <si>
    <t>Kepulauan Bangka Belitung</t>
  </si>
  <si>
    <t>Kepulauan Riau</t>
  </si>
  <si>
    <t>Lampung</t>
  </si>
  <si>
    <t>Maluku</t>
  </si>
  <si>
    <t>Maluku Utara</t>
  </si>
  <si>
    <t>Nanggroe Aceh Darussalam</t>
  </si>
  <si>
    <t>Nusa Tenggara Barat</t>
  </si>
  <si>
    <t>Nusa Tenggara Timur</t>
  </si>
  <si>
    <t>Papua</t>
  </si>
  <si>
    <t>Papua Barat</t>
  </si>
  <si>
    <t>Riau</t>
  </si>
  <si>
    <t>Sulawesi Barat</t>
  </si>
  <si>
    <t>Sulawesi Selatan</t>
  </si>
  <si>
    <t>Sulawesi Tengah</t>
  </si>
  <si>
    <t>Sulawesi Tenggara</t>
  </si>
  <si>
    <t>Sulawesi Utara</t>
  </si>
  <si>
    <t>Sumatera Barat</t>
  </si>
  <si>
    <t>Sumatera Selatan</t>
  </si>
  <si>
    <t>Sumatera Utara</t>
  </si>
  <si>
    <t>Province</t>
  </si>
  <si>
    <t>West Java</t>
  </si>
  <si>
    <t>Central Java</t>
  </si>
  <si>
    <t>East Java</t>
  </si>
  <si>
    <t>West Kalimantan</t>
  </si>
  <si>
    <t>South Kalimantan</t>
  </si>
  <si>
    <t>Central Kalimantan</t>
  </si>
  <si>
    <t>East Kalimantan</t>
  </si>
  <si>
    <t xml:space="preserve">North Kalimantan </t>
  </si>
  <si>
    <t xml:space="preserve">North Maluku </t>
  </si>
  <si>
    <t>West Papua</t>
  </si>
  <si>
    <t>West Sulawesi</t>
  </si>
  <si>
    <t xml:space="preserve">South Sulawesi </t>
  </si>
  <si>
    <t xml:space="preserve">Central Sulawesi </t>
  </si>
  <si>
    <t xml:space="preserve">Southeast Sulawesi </t>
  </si>
  <si>
    <t xml:space="preserve">North Sulawesi </t>
  </si>
  <si>
    <t xml:space="preserve">West Sumatera </t>
  </si>
  <si>
    <t xml:space="preserve">South Sumatera </t>
  </si>
  <si>
    <t xml:space="preserve">North Sumatera </t>
  </si>
  <si>
    <t xml:space="preserve">Surat Berharga Pemerintah/ </t>
  </si>
  <si>
    <t xml:space="preserve">Tabungan/ </t>
  </si>
  <si>
    <t xml:space="preserve">Deposito On Call/ </t>
  </si>
  <si>
    <t xml:space="preserve">Deposito Berjangka/ </t>
  </si>
  <si>
    <t xml:space="preserve">Sertifikat Deposito/ </t>
  </si>
  <si>
    <t xml:space="preserve">Sertifikat Bank Indonesia/ </t>
  </si>
  <si>
    <t xml:space="preserve">Saham/ </t>
  </si>
  <si>
    <t xml:space="preserve">Obligasi/ </t>
  </si>
  <si>
    <t xml:space="preserve">Sukuk/ </t>
  </si>
  <si>
    <t xml:space="preserve">Unit Penyertaan Reksadana/ </t>
  </si>
  <si>
    <t xml:space="preserve">Efek Beragun Aset dari KIK EBA/ </t>
  </si>
  <si>
    <t xml:space="preserve">Unit Penyertaan berbentuk KIK/ </t>
  </si>
  <si>
    <t xml:space="preserve">Kontrak Opsi Saham/ </t>
  </si>
  <si>
    <t xml:space="preserve">Penempatan Langsung pada Saham/ </t>
  </si>
  <si>
    <t xml:space="preserve">Tanah/ </t>
  </si>
  <si>
    <t xml:space="preserve">Bangunan/ </t>
  </si>
  <si>
    <t xml:space="preserve">Tanah dan Bangunan/ </t>
  </si>
  <si>
    <t>Government Bond</t>
  </si>
  <si>
    <t>Saving</t>
  </si>
  <si>
    <t>Deposit On Call</t>
  </si>
  <si>
    <t>Time Deposit</t>
  </si>
  <si>
    <t>Certificate of Deposit</t>
  </si>
  <si>
    <t>Certificate of Central Bank</t>
  </si>
  <si>
    <t>Share</t>
  </si>
  <si>
    <t>Bond</t>
  </si>
  <si>
    <t>Sukuk</t>
  </si>
  <si>
    <t>Mutual Fund</t>
  </si>
  <si>
    <t>Assets backed Security</t>
  </si>
  <si>
    <t>Collective Investment Contract</t>
  </si>
  <si>
    <t>Stock Option Contracts</t>
  </si>
  <si>
    <t>Direct Placement in Share</t>
  </si>
  <si>
    <t>Land</t>
  </si>
  <si>
    <t>Building</t>
  </si>
  <si>
    <t>Land and Building</t>
  </si>
  <si>
    <t xml:space="preserve"> - </t>
  </si>
  <si>
    <t>Cash and Bank</t>
  </si>
  <si>
    <t>Employer Normal Contribution</t>
  </si>
  <si>
    <t>Employee Normal Contribution</t>
  </si>
  <si>
    <t>Additional Contribution</t>
  </si>
  <si>
    <t>Interest Receivable of Late Contribution</t>
  </si>
  <si>
    <t>Prepaid Expense</t>
  </si>
  <si>
    <t>Investments Receivable</t>
  </si>
  <si>
    <t>Investment Return Receivable</t>
  </si>
  <si>
    <t>Other Receivable</t>
  </si>
  <si>
    <t>Normal Contribution Receivable</t>
  </si>
  <si>
    <t xml:space="preserve"> </t>
  </si>
  <si>
    <t>land and Building (Book Value)</t>
  </si>
  <si>
    <t>Vehicle (Book Value)</t>
  </si>
  <si>
    <t>Computers (Book Value)</t>
  </si>
  <si>
    <t>Office Equipments (Book Value)</t>
  </si>
  <si>
    <t>Other Operational Assets (Book Value)</t>
  </si>
  <si>
    <t>Aset Lain-lain</t>
  </si>
  <si>
    <t>Other Assets</t>
  </si>
  <si>
    <t>Accrued Pension Benefit Payable</t>
  </si>
  <si>
    <t>Investment Payable</t>
  </si>
  <si>
    <t>Unearned Revenue</t>
  </si>
  <si>
    <t>Accrued Expense</t>
  </si>
  <si>
    <t>Liabilities Other Than Actuarial Liabilities</t>
  </si>
  <si>
    <t xml:space="preserve">Hutang Manfaat Pensiun Jatuh Tempo/ </t>
  </si>
  <si>
    <t xml:space="preserve">Hutang Investasi/ </t>
  </si>
  <si>
    <t xml:space="preserve">Pendapatan Diterima Dimuka/ </t>
  </si>
  <si>
    <t xml:space="preserve">Beban Yang Masih Harus Dibayar/ </t>
  </si>
  <si>
    <t xml:space="preserve">Liabilitas di luar Liabilitas Manfaat Pensiun Lain/ </t>
  </si>
  <si>
    <t>NET INVESTMENT REVENUE</t>
  </si>
  <si>
    <t>HASIL USAHA INVESTASI</t>
  </si>
  <si>
    <t>Interest Income/Profit Sharing</t>
  </si>
  <si>
    <t>Dividend</t>
  </si>
  <si>
    <t>Rent</t>
  </si>
  <si>
    <t xml:space="preserve">Gain (Losses) on Sale of Investment </t>
  </si>
  <si>
    <t>Other Investments Revenue</t>
  </si>
  <si>
    <t>Total Investment Revenue</t>
  </si>
  <si>
    <t>INVESTMENTS EXPENSE</t>
  </si>
  <si>
    <t>Securities Transaction Expense</t>
  </si>
  <si>
    <t>Land &amp; Building Maintenance Expense</t>
  </si>
  <si>
    <t>Building Depreciation Expense</t>
  </si>
  <si>
    <t>Fund Manager Expense</t>
  </si>
  <si>
    <t>Other Investments Expense</t>
  </si>
  <si>
    <t>Total Investment Expense</t>
  </si>
  <si>
    <t>BEBAN OPERASIONAL</t>
  </si>
  <si>
    <t>HASIL USAHA SEBELUM PAJAK</t>
  </si>
  <si>
    <t>PAJAK PENGHASILAN</t>
  </si>
  <si>
    <t>HASIL USAHA SETELAH PAJAK</t>
  </si>
  <si>
    <t>OPERATING EXPENSE</t>
  </si>
  <si>
    <t>Fee and Salary Expense</t>
  </si>
  <si>
    <t>Office Expense</t>
  </si>
  <si>
    <t>Maintenance Expense</t>
  </si>
  <si>
    <t>Depreciation Expense</t>
  </si>
  <si>
    <t>Third Party Service Expense</t>
  </si>
  <si>
    <t>Other Operating Expense</t>
  </si>
  <si>
    <t>Total Operating Expense</t>
  </si>
  <si>
    <t>OTHER REVENUE AND EXPENSE</t>
  </si>
  <si>
    <t>Interest Income from Late Contribution</t>
  </si>
  <si>
    <t>Gain (Losses) from Disposal of Operating Assets</t>
  </si>
  <si>
    <t>Gain (Losses) from Disposal of Other Assets</t>
  </si>
  <si>
    <t xml:space="preserve">Other Non Investment Revenue </t>
  </si>
  <si>
    <t>Other Non Investment and Operating  Expense</t>
  </si>
  <si>
    <t>Total Other Revenue and Expense</t>
  </si>
  <si>
    <t>OPERATING REVENUE BEFORE TAXES</t>
  </si>
  <si>
    <t>TAXES EXPENSE</t>
  </si>
  <si>
    <t>NET INCOME AFTER TAXES</t>
  </si>
  <si>
    <t>RITA DPPK-PPMP</t>
  </si>
  <si>
    <t>RITA DPPK-PPIP</t>
  </si>
  <si>
    <t>RITA DPLK</t>
  </si>
  <si>
    <t>RITA DANA PENSIUN</t>
  </si>
  <si>
    <t>RITA EPF-DBPF</t>
  </si>
  <si>
    <t>RITA EPF-DCPF</t>
  </si>
  <si>
    <t>RITA FIPF</t>
  </si>
  <si>
    <t>RITA PF</t>
  </si>
  <si>
    <t>ROA DPPK-PPMP</t>
  </si>
  <si>
    <t>ROA DPPK-PPIP</t>
  </si>
  <si>
    <t>ROA DPLK</t>
  </si>
  <si>
    <t>ROA DANA PENSIUN</t>
  </si>
  <si>
    <t>ROA EPF-DBPF</t>
  </si>
  <si>
    <t>ROA EPF-DCPF</t>
  </si>
  <si>
    <t>ROA FIPF</t>
  </si>
  <si>
    <t>ROA PF</t>
  </si>
  <si>
    <t>ROI DPPK-PPMP</t>
  </si>
  <si>
    <t>ROI DPPK-PPIP</t>
  </si>
  <si>
    <t>ROI DPLK</t>
  </si>
  <si>
    <t>ROI DANA PENSIUN</t>
  </si>
  <si>
    <t>ROI EPF-DBPF</t>
  </si>
  <si>
    <t>ROI PF-DCPF</t>
  </si>
  <si>
    <t>ROI FIPF</t>
  </si>
  <si>
    <t>ROI PF</t>
  </si>
  <si>
    <t>Statistik Dana Pension Indonesia / Indonesia Pension Statistics</t>
  </si>
  <si>
    <t>Pertanyaan :</t>
  </si>
  <si>
    <t>Enquiries :</t>
  </si>
  <si>
    <t>Untuk informasi lebih lanjut mengenai statistik dalam publikasi ini :</t>
  </si>
  <si>
    <t>For more information about the statistics in this publication:</t>
  </si>
  <si>
    <t>Direktorat Statistik dan Informasi IKNB</t>
  </si>
  <si>
    <t>Directorate Of Statistics and Information NBFI</t>
  </si>
  <si>
    <t>Gedung Menara Merdeka Lantai 23</t>
  </si>
  <si>
    <t>Jalan Budi Kemuliaan 1 Nomor 2</t>
  </si>
  <si>
    <t>Jakarta Pusat</t>
  </si>
  <si>
    <t>Email : statistics@ojk.go.id</t>
  </si>
  <si>
    <t>Daftar Isi / Table of Contents</t>
  </si>
  <si>
    <t>i</t>
  </si>
  <si>
    <t>ii</t>
  </si>
  <si>
    <t>iii</t>
  </si>
  <si>
    <t>DAFTAR ISTILAH</t>
  </si>
  <si>
    <r>
      <t>HALAMAN JUDUL/</t>
    </r>
    <r>
      <rPr>
        <i/>
        <sz val="12"/>
        <color theme="1"/>
        <rFont val="Cambria"/>
        <family val="1"/>
      </rPr>
      <t>PAGE OF TITTLE</t>
    </r>
  </si>
  <si>
    <r>
      <t>DAFTAR ISTILAH/</t>
    </r>
    <r>
      <rPr>
        <i/>
        <sz val="12"/>
        <color theme="1"/>
        <rFont val="Cambria"/>
        <family val="1"/>
      </rPr>
      <t>GLOSSARY</t>
    </r>
  </si>
  <si>
    <r>
      <t>TABEL 1. JUMLAH DANA PENSIUN/</t>
    </r>
    <r>
      <rPr>
        <i/>
        <sz val="12"/>
        <color theme="1"/>
        <rFont val="Cambria"/>
        <family val="1"/>
      </rPr>
      <t>TOTAL PENSION FUNDS</t>
    </r>
  </si>
  <si>
    <r>
      <t>TABEL 2. JUMLAH DANA PENSIUN BERDASARKAN PROVINSI/</t>
    </r>
    <r>
      <rPr>
        <i/>
        <sz val="12"/>
        <color theme="1"/>
        <rFont val="Cambria"/>
        <family val="1"/>
      </rPr>
      <t>TOTAL PENSION BASED ON PROVINCE</t>
    </r>
  </si>
  <si>
    <r>
      <t>TABEL 3. JUMLAH ASET DANA PENSIUN BERDASARKAN PROGRAM PENSIUN/</t>
    </r>
    <r>
      <rPr>
        <i/>
        <sz val="12"/>
        <color theme="1"/>
        <rFont val="Cambria"/>
        <family val="1"/>
      </rPr>
      <t xml:space="preserve">TOTAL PENSION ASSETS BASED ON PENSION PLAN </t>
    </r>
  </si>
  <si>
    <r>
      <t>TABEL 4. JUMLAH ASET DANA PENSIUN BERDASARKAN PROVINSI/</t>
    </r>
    <r>
      <rPr>
        <i/>
        <sz val="12"/>
        <color theme="1"/>
        <rFont val="Cambria"/>
        <family val="1"/>
      </rPr>
      <t>TOTAL PENSION ASSETS BASED ON PROVINCE</t>
    </r>
    <r>
      <rPr>
        <sz val="12"/>
        <color theme="1"/>
        <rFont val="Cambria"/>
        <family val="1"/>
      </rPr>
      <t xml:space="preserve"> </t>
    </r>
  </si>
  <si>
    <r>
      <t>TABEL 5. JUMLAH ASET BERSIH DANA PENSIUN BERDASARKAN PROGRAM PENSIUN/</t>
    </r>
    <r>
      <rPr>
        <i/>
        <sz val="12"/>
        <color theme="1"/>
        <rFont val="Cambria"/>
        <family val="1"/>
      </rPr>
      <t xml:space="preserve">TOTAL PENSION NET ASSETS BASED ON PENSION PLAN </t>
    </r>
  </si>
  <si>
    <r>
      <t>TABEL 6. JUMLAH ASET BERSIH DANA PENSIUN BERDASARKAN PROVINSI/</t>
    </r>
    <r>
      <rPr>
        <i/>
        <sz val="11"/>
        <color theme="1"/>
        <rFont val="Cambria"/>
        <family val="1"/>
      </rPr>
      <t xml:space="preserve">TOTAL PENSION NET ASSETS BASED ON PROVINCE </t>
    </r>
  </si>
  <si>
    <r>
      <t>TABEL 7. JUMLAH INVESTASI DANA PENSIUN BERDASARKAN PROGRAM PENSIUN/</t>
    </r>
    <r>
      <rPr>
        <i/>
        <sz val="11"/>
        <color theme="1"/>
        <rFont val="Cambria"/>
        <family val="1"/>
      </rPr>
      <t xml:space="preserve">TOTAL PENSION INVESTMENTS BASED ON PENSION PLAN </t>
    </r>
  </si>
  <si>
    <r>
      <t>TABEL 8. JUMLAH INVESTASI DANA PENSIUN BERDASARKAN PROVINSI/</t>
    </r>
    <r>
      <rPr>
        <i/>
        <sz val="12"/>
        <color theme="1"/>
        <rFont val="Cambria"/>
        <family val="1"/>
      </rPr>
      <t xml:space="preserve">TOTAL PENSION INVESTMENTS BASED ON PROVINCE </t>
    </r>
  </si>
  <si>
    <r>
      <t>TABEL 9. PORTOFOLIO INVESTASI DANA PENSIUN/</t>
    </r>
    <r>
      <rPr>
        <i/>
        <sz val="11"/>
        <color theme="1"/>
        <rFont val="Cambria"/>
        <family val="1"/>
      </rPr>
      <t>PENSION INVESTMENTS PORTFOLIO</t>
    </r>
  </si>
  <si>
    <r>
      <t>TABEL 10. PORTOFOLIO INVESTASI DPPK PPMP/</t>
    </r>
    <r>
      <rPr>
        <i/>
        <sz val="12"/>
        <color theme="1"/>
        <rFont val="Cambria"/>
        <family val="1"/>
      </rPr>
      <t xml:space="preserve">EPF DBPP INVESTMENTS PORTFOLIO </t>
    </r>
  </si>
  <si>
    <r>
      <t>TABEL 11. PORTOFOLIO INVESTASI DPPK PPIP/</t>
    </r>
    <r>
      <rPr>
        <i/>
        <sz val="11"/>
        <color theme="1"/>
        <rFont val="Cambria"/>
        <family val="1"/>
      </rPr>
      <t xml:space="preserve">EPF DCPP INVESTMENTS PORTFOLIO </t>
    </r>
  </si>
  <si>
    <r>
      <t>TABEL 12. PORTOFOLIO INVESTASI DPLK/</t>
    </r>
    <r>
      <rPr>
        <i/>
        <sz val="12"/>
        <color theme="1"/>
        <rFont val="Cambria"/>
        <family val="1"/>
      </rPr>
      <t xml:space="preserve">FIPF INVESTMENTS PORTFOLIO </t>
    </r>
  </si>
  <si>
    <r>
      <t>TABEL 13. ASET LANCAR DI LUAR INVESTASI DANA PENSIUN/</t>
    </r>
    <r>
      <rPr>
        <i/>
        <sz val="11"/>
        <color theme="1"/>
        <rFont val="Cambria"/>
        <family val="1"/>
      </rPr>
      <t xml:space="preserve">PENSION NON INVESTMENTS CURRENT ASSETS </t>
    </r>
  </si>
  <si>
    <r>
      <t>TABEL 14. ASET LANCAR DI LUAR INVESTASI DPPK-PPMP/</t>
    </r>
    <r>
      <rPr>
        <i/>
        <sz val="12"/>
        <color theme="1"/>
        <rFont val="Cambria"/>
        <family val="1"/>
      </rPr>
      <t xml:space="preserve">EPF DBPP NON INVESTMENTS CURRENT ASSETS </t>
    </r>
  </si>
  <si>
    <r>
      <t>TABEL 15. ASET LANCAR DI LUAR INVESTASI DPPK-PPIP/</t>
    </r>
    <r>
      <rPr>
        <i/>
        <sz val="11"/>
        <color theme="1"/>
        <rFont val="Cambria"/>
        <family val="1"/>
      </rPr>
      <t xml:space="preserve">EPF DCPP NON INVESTMENTS CURRENT ASSETS </t>
    </r>
  </si>
  <si>
    <r>
      <t>TABEL 16. ASET LANCAR DI LUAR INVESTASI DPLK/</t>
    </r>
    <r>
      <rPr>
        <i/>
        <sz val="12"/>
        <color theme="1"/>
        <rFont val="Cambria"/>
        <family val="1"/>
      </rPr>
      <t xml:space="preserve">FIPF NON INVESTMENTS CURRENT ASSETS </t>
    </r>
  </si>
  <si>
    <r>
      <t>TABEL 17. ASET OPERASIONAL DAN ASET LAIN-LAIN DANA PENSIUN/</t>
    </r>
    <r>
      <rPr>
        <i/>
        <sz val="11"/>
        <color theme="1"/>
        <rFont val="Cambria"/>
        <family val="1"/>
      </rPr>
      <t>PENSION OPERATIONAL ASSETS AND OTHER ASSETS</t>
    </r>
  </si>
  <si>
    <r>
      <t>TABEL 19. ASET OPERASIONAL DAN ASET LAIN-LAIN DPPK-PPIP/</t>
    </r>
    <r>
      <rPr>
        <i/>
        <sz val="11"/>
        <color theme="1"/>
        <rFont val="Cambria"/>
        <family val="1"/>
      </rPr>
      <t xml:space="preserve">EPF DCPP OPERATIONAL ASSETS AND OTHER ASSETS </t>
    </r>
  </si>
  <si>
    <r>
      <t>TABEL 20. LIABILITAS DI LUAR KEWAJIBAN AKTUARIA DPPK PPMP/</t>
    </r>
    <r>
      <rPr>
        <i/>
        <sz val="11"/>
        <color theme="1"/>
        <rFont val="Cambria"/>
        <family val="1"/>
      </rPr>
      <t xml:space="preserve">EPF DBPP LIABILITIES OTHER THAN ACTUARIAL LIABILITIES </t>
    </r>
  </si>
  <si>
    <r>
      <t>TABEL 21. LIABILITAS DI LUAR KEWAJIBAN MANFAAT PENSIUN DPPK PPIP/</t>
    </r>
    <r>
      <rPr>
        <i/>
        <sz val="11"/>
        <color theme="1"/>
        <rFont val="Cambria"/>
        <family val="1"/>
      </rPr>
      <t xml:space="preserve">EPF DCPP LIABILITIES OTHER THAN PENSION BENEFIT LIABILITIES </t>
    </r>
  </si>
  <si>
    <r>
      <t>TABEL 22. LIABILITAS DI LUAR KEWAJIBAN MANFAAT PENSIUN DPLK/</t>
    </r>
    <r>
      <rPr>
        <i/>
        <sz val="11"/>
        <color theme="1"/>
        <rFont val="Cambria"/>
        <family val="1"/>
      </rPr>
      <t xml:space="preserve">FIPF LIABILITIES OTHER THAN PENSION BENEFIT LIABILITIES </t>
    </r>
  </si>
  <si>
    <r>
      <t>TABEL 23. HASIL USAHA INVESTASI DANA PENSIUN/</t>
    </r>
    <r>
      <rPr>
        <i/>
        <sz val="11"/>
        <color theme="1"/>
        <rFont val="Cambria"/>
        <family val="1"/>
      </rPr>
      <t>PENSION NET INVESTMENT REVENUE</t>
    </r>
  </si>
  <si>
    <r>
      <t>TABEL 24. HASIL USAHA INVESTASI DPPK-PPMP/</t>
    </r>
    <r>
      <rPr>
        <i/>
        <sz val="11"/>
        <color theme="1"/>
        <rFont val="Cambria"/>
        <family val="1"/>
      </rPr>
      <t>EPF DBPP NET INVESTMENT REVENUE</t>
    </r>
  </si>
  <si>
    <r>
      <t>TABEL 25. HASIL USAHA INVESTASI DPPK-PPIP/</t>
    </r>
    <r>
      <rPr>
        <i/>
        <sz val="11"/>
        <color theme="1"/>
        <rFont val="Cambria"/>
        <family val="1"/>
      </rPr>
      <t xml:space="preserve">EPF DCPP NET INVESTMENT REVENUE </t>
    </r>
  </si>
  <si>
    <r>
      <t>TABEL 26. HASIL USAHA INVESTASI DPLK/</t>
    </r>
    <r>
      <rPr>
        <i/>
        <sz val="11"/>
        <color theme="1"/>
        <rFont val="Cambria"/>
        <family val="1"/>
      </rPr>
      <t xml:space="preserve">FIPF NET INVESTMENT REVENUE </t>
    </r>
  </si>
  <si>
    <r>
      <t>TABEL 27. HASIL USAHA SETELAH PAJAK DANA PENSIUN/</t>
    </r>
    <r>
      <rPr>
        <i/>
        <sz val="11"/>
        <color theme="1"/>
        <rFont val="Cambria"/>
        <family val="1"/>
      </rPr>
      <t xml:space="preserve">PENSION NET INCOME AFTER TAXES </t>
    </r>
  </si>
  <si>
    <r>
      <t>TABEL 28. HASIL USAHA SETELAH PAJAK DPPK PPMP/</t>
    </r>
    <r>
      <rPr>
        <i/>
        <sz val="11"/>
        <color theme="1"/>
        <rFont val="Cambria"/>
        <family val="1"/>
      </rPr>
      <t xml:space="preserve">EPF DBPP NET INCOME AFTER TAXES </t>
    </r>
  </si>
  <si>
    <r>
      <t>TABEL 29. HASIL USAHA SETELAH PAJAK DPPK-PPIP/</t>
    </r>
    <r>
      <rPr>
        <i/>
        <sz val="11"/>
        <color theme="1"/>
        <rFont val="Cambria"/>
        <family val="1"/>
      </rPr>
      <t>EPF DCPP NET INCOME AFTER TAXES</t>
    </r>
  </si>
  <si>
    <r>
      <t>TABEL 30. HASIL USAHA SETELAH PAJAK DPLK/</t>
    </r>
    <r>
      <rPr>
        <i/>
        <sz val="11"/>
        <color theme="1"/>
        <rFont val="Cambria"/>
        <family val="1"/>
      </rPr>
      <t xml:space="preserve">FIPF NET INCOME AFTER TAXES </t>
    </r>
  </si>
  <si>
    <r>
      <t>TABEL 31. RETURN ON INVESTMENT (ROI) DANA PENSIUN BERDASARKAN PROGRAM PENSIUN/</t>
    </r>
    <r>
      <rPr>
        <i/>
        <sz val="11"/>
        <color theme="1"/>
        <rFont val="Cambria"/>
        <family val="1"/>
      </rPr>
      <t>PENSION RETURN ON INVESTMENT (ROI) BASED ON PENSION PLAN</t>
    </r>
  </si>
  <si>
    <r>
      <t>TABEL 32. RETURN ON ASSET (ROA) DANA PENSIUN BERDASARKAN PROGRAM PENSIUN/</t>
    </r>
    <r>
      <rPr>
        <i/>
        <sz val="11"/>
        <color theme="1"/>
        <rFont val="Cambria"/>
        <family val="1"/>
      </rPr>
      <t>PENSION RETURN ON ASSET (ROA) BASED ON PENSION PLAN</t>
    </r>
  </si>
  <si>
    <r>
      <t>TABEL 33. RASIO INVESTASI TERHADAP ASET (RITA) DANA PENSIUN BERDASARKAN PROGRAM PENSIUN/</t>
    </r>
    <r>
      <rPr>
        <i/>
        <sz val="11"/>
        <color theme="1"/>
        <rFont val="Cambria"/>
        <family val="1"/>
      </rPr>
      <t>PENSION RATIO OF INVESTMENTS TO ASSESTS BASED ON PENSION PLAN</t>
    </r>
  </si>
  <si>
    <r>
      <t>TABEL 34. KEPESERTAAN DANA PENSIUN/</t>
    </r>
    <r>
      <rPr>
        <i/>
        <sz val="11"/>
        <color theme="1"/>
        <rFont val="Cambria"/>
        <family val="1"/>
      </rPr>
      <t>PENSION PARTICIPANTS</t>
    </r>
  </si>
  <si>
    <t>AKTIVA BERSIH : Total aktiva Dana Pensiun tidak termasuk piutang jasa lalu (past service) yang belum jatuh tempo, dikurangi dengan seluruh kewajiban kecuali kewajiban aktuaria yang dihitung oleh aktuaris.</t>
  </si>
  <si>
    <t>DANA PENSIUN  : Badan hukum yang mengelola dan menjalankan program yang menjanjikan manfaat pensiun.</t>
  </si>
  <si>
    <t>DANA PENSIUN LEMBAGA KEUANGAN (DPLK)  : Dana Pensiun yang dibentuk oleh bank atau perusahaan asuransi jiwa untuk menyelenggarakan program pensiun iuran pasti bagi perorangan, baik karyawan maupun pekerja mandiri.</t>
  </si>
  <si>
    <t>DANA PENSIUN PEMBERI KERJA (DPPK) : Dana Pensiun yang dibentuk oleh orang atau badan yang mempekerjakan karyawan, selaku pendiri, untuk menyelenggarakan program pensiun manfaat pasti atau program pensiun iuran pasti, bagi kepentingan sebagian atau seluruh karyawan sebagai peserta, dan yang menimnbulkan kewajiban terhadap pemberi kerja.</t>
  </si>
  <si>
    <t>MANFAAT PENSIUN : Pembayaran yang dibayarkan kepada peserta pada saat dan dengan cara yang ditetapkan dalam Peraturan Dana Pensiun.</t>
  </si>
  <si>
    <t>PEMBERI KERJA  :Pendiri atau Mitra Pendiri yang mempekerjakan karyawan.</t>
  </si>
  <si>
    <t>PENDIRI : Orang atau badan yang membentuk DPPK atau bank/perusahaan asuransi jiwa yang membentuk DPLK.</t>
  </si>
  <si>
    <t>PERATURAN DANA PENSIUN : Peraturan yang berisi ketentuan yang menjadi bahan penyelenggaraan program pensiun.</t>
  </si>
  <si>
    <t>PROGRAM PENSIUN : Setiap program yang mengupayakan manfaat pensiun bagi peserta.</t>
  </si>
  <si>
    <t>PROGRAM PENSIUN IURAN PASTI (PPIP) : Program pensiun yang iurannya diterapkan dalam Peraturan Dana Pensiun dan seluruh iuran serta hasil pengembangannya dibukukan pada rekening masing-masing peserta sebagai manfaat pensiun.</t>
  </si>
  <si>
    <t>PROGRAM PENSIUN MANFAAT PASTI (PPMP) : Program pensiun yang manfaatnya diterapkan dalam Peraturan Dana Pensiun atau program pensiun lain yang bukan merupakan program pensiun iuran pasti.</t>
  </si>
  <si>
    <t xml:space="preserve">RETURN ON INVESTMENTS (ROI) DANA PENSIUN : Hasil investasi Dana Pensiun dibagi nilai rata-rata total investasi (nilai wajar).  </t>
  </si>
  <si>
    <t>RETURN ON ASSETS (ROA) DANA PENSIUN : Hasil investasi Dana Pensiun dibagi nilai rata-rata total aset.</t>
  </si>
  <si>
    <t xml:space="preserve">RASIO INVESTASI TERHADAP ASET (RITA) DANA PENSIUN : Perbandingan total investasi (nilai wajar) Dana Pensiun dengan total aset Dana Pensiun.  </t>
  </si>
  <si>
    <t>NET ASSETS : Pension Assets does not include past service are not yet due, reduced by all liabilities except actuarial liabilities calculated by actuaries.</t>
  </si>
  <si>
    <t>PENSION FUND : the legal entity, that manages and implements any program promising Pension Benefits.</t>
  </si>
  <si>
    <t xml:space="preserve">FINANCIAL INSTITUTION PENSION FUND : any Pension Fund established by a bank or a life insurance company to implement a Defined Contribution Pension Program for individuals, either employees or self employed </t>
  </si>
  <si>
    <t>EMPLOYER'S PENSION FUND : Pension Fund established by any individual or entity having employees, as its Founder, to implement a Defined Benefit Pension Program or a Defined Contribution Pension Program, for the interests of all or part of such Founder's employees, as Participants, and creating obligations on the Employer's part</t>
  </si>
  <si>
    <t>PENSION BENEFITS : the periodic amounts of money payable to a Participant at the time and in a way prescribed in the Pension Regulations.</t>
  </si>
  <si>
    <t xml:space="preserve">EMPLOYER : the Founder or Co-founder employing employees. </t>
  </si>
  <si>
    <t>FOUNDER : any individual or entity that has established an Employer's Pension Fund or bank or a life insurance company that has established a Financial Institution Pension Fund</t>
  </si>
  <si>
    <t xml:space="preserve">PENSION PROGRAM : any program providing Pension Benefits for Participants </t>
  </si>
  <si>
    <t>DEFINED CONTRIBUTION PENSION PROGRAM : Pension Program for which the contributions are determined in the Pension Regulations, and along with earnings and profits thereon are fully allocated to the account of each Participant.</t>
  </si>
  <si>
    <t>DEFINED BENEFIT PENSION PROGRAM : Pension Program providing Pension Benefits in which the benefits are defined in the Pension Regulations, or any program that is not a Defined Contribution Pension Program.</t>
  </si>
  <si>
    <t xml:space="preserve">RETURN ON INVESTMENTS (ROI) DANA PENSIUN : Pension’s net investments revenue divided by the average of total investment (fair value).   </t>
  </si>
  <si>
    <t xml:space="preserve">RETURN ON ASSETS (ROA) DANA PENSIUN : Pension’s net investments revenue divided by the average of total assets (fair value).   </t>
  </si>
  <si>
    <t xml:space="preserve">RASIO INVESTASI TERHADAP ASET (RITA) DANA PENSIUN : The proportion of total Pension’s investment (fair value) to total Pension’s assets.  </t>
  </si>
  <si>
    <t>GLOSSARY</t>
  </si>
  <si>
    <t>PENSION REGULATIONS : The regulations containing provisions which serve as the basis implementation of the Pension Program.</t>
  </si>
  <si>
    <r>
      <t>CATATAN/</t>
    </r>
    <r>
      <rPr>
        <i/>
        <sz val="12"/>
        <color theme="1"/>
        <rFont val="Cambria"/>
        <family val="1"/>
      </rPr>
      <t>NOTES</t>
    </r>
  </si>
  <si>
    <r>
      <t>TABEL 18. ASET OPERASIONAL DAN ASET LAIN-LAIN DANA PENSIUN DPPK-PPMP/</t>
    </r>
    <r>
      <rPr>
        <i/>
        <sz val="12"/>
        <color theme="1"/>
        <rFont val="Cambria"/>
        <family val="1"/>
      </rPr>
      <t xml:space="preserve">EPF DBPP PENSION OPERATIONAL ASSETS AND OTHER ASSETS </t>
    </r>
  </si>
  <si>
    <t>Efek Beragun Aset dari KIK EBA*</t>
  </si>
  <si>
    <t>Unit Penyertaan Reksadana*</t>
  </si>
  <si>
    <t>Type of</t>
  </si>
  <si>
    <r>
      <t>Tabel 1 Jumlah Dana Pensiun</t>
    </r>
    <r>
      <rPr>
        <b/>
        <sz val="9"/>
        <color rgb="FF4C483D"/>
        <rFont val="Arial"/>
        <family val="2"/>
      </rPr>
      <t xml:space="preserve"> 
</t>
    </r>
    <r>
      <rPr>
        <b/>
        <i/>
        <sz val="9"/>
        <color theme="0"/>
        <rFont val="Arial"/>
        <family val="2"/>
      </rPr>
      <t>Table 1 Total Pension Fund</t>
    </r>
  </si>
  <si>
    <t>Jenis
Dana Pensiun</t>
  </si>
  <si>
    <t>Nov-15</t>
  </si>
  <si>
    <r>
      <t>Tabel 2 Jumlah Dana Pensiun Berdasarkan Provinsi</t>
    </r>
    <r>
      <rPr>
        <b/>
        <i/>
        <sz val="9"/>
        <color rgb="FFFFFFFF"/>
        <rFont val="Arial"/>
        <family val="2"/>
      </rPr>
      <t xml:space="preserve"> 
Table 2 Total Pension Fund Based On Province</t>
    </r>
  </si>
  <si>
    <t>(Miliar rupiah/Billion rupiah)</t>
  </si>
  <si>
    <t>Jenis</t>
  </si>
  <si>
    <t>Dana Pensiun</t>
  </si>
  <si>
    <t>Pension Funds</t>
  </si>
  <si>
    <t>Type of Pension Funds</t>
  </si>
  <si>
    <r>
      <t xml:space="preserve">Tabel 3 Jumlah Aset Dana Pensiun Berdasarkan Program Pensiun
</t>
    </r>
    <r>
      <rPr>
        <b/>
        <i/>
        <sz val="9"/>
        <color rgb="FFFFFFFF"/>
        <rFont val="Arial"/>
        <family val="2"/>
      </rPr>
      <t>Table 3 Total Pension Fund Assets Based On Pension Plan</t>
    </r>
  </si>
  <si>
    <r>
      <t xml:space="preserve">Tabel 4 Jumlah Aset Dana Pensiun Berdasarkan Provinsi
</t>
    </r>
    <r>
      <rPr>
        <b/>
        <i/>
        <sz val="9"/>
        <color rgb="FFFFFFFF"/>
        <rFont val="Arial"/>
        <family val="2"/>
      </rPr>
      <t>Table 4 Total Pension Fund Assets Based On Province</t>
    </r>
  </si>
  <si>
    <r>
      <t xml:space="preserve">Tabel 5 Jumlah Aset Bersih Dana Pensiun Berdasarkan Program Pensiun 
</t>
    </r>
    <r>
      <rPr>
        <b/>
        <i/>
        <sz val="9"/>
        <color rgb="FFFFFFFF"/>
        <rFont val="Arial"/>
        <family val="2"/>
      </rPr>
      <t>Table 5 Total Pension Fund Net Assets Based On Pension Plan</t>
    </r>
  </si>
  <si>
    <r>
      <t xml:space="preserve">Tabel 6 Jumlah Aset Bersih Dana Pensiun Berdasarkan Provinsi
</t>
    </r>
    <r>
      <rPr>
        <b/>
        <i/>
        <sz val="9"/>
        <color rgb="FFFFFFFF"/>
        <rFont val="Arial"/>
        <family val="2"/>
      </rPr>
      <t>Table 6 Total Pension Fund Net Assets Based On Province</t>
    </r>
  </si>
  <si>
    <t xml:space="preserve">(Miliar rupiah/Billion rupiah) </t>
  </si>
  <si>
    <r>
      <t xml:space="preserve">Tabel 8 Jumlah Investasi Dana Pensiun Berdasarkan Provinsi
</t>
    </r>
    <r>
      <rPr>
        <b/>
        <i/>
        <sz val="9"/>
        <color rgb="FFFFFFFF"/>
        <rFont val="Arial"/>
        <family val="2"/>
      </rPr>
      <t>Table 8 Total Pension Fund Investments Based On Province</t>
    </r>
  </si>
  <si>
    <t>Portofolio Investasi</t>
  </si>
  <si>
    <t>(Nilai Wajar)</t>
  </si>
  <si>
    <t>Portfolio Investments</t>
  </si>
  <si>
    <t>(Fair Value)</t>
  </si>
  <si>
    <t>-</t>
  </si>
  <si>
    <t xml:space="preserve">              - </t>
  </si>
  <si>
    <t>Surat Berharga Pemerintah</t>
  </si>
  <si>
    <t>Tabungan</t>
  </si>
  <si>
    <t xml:space="preserve">Deposito On Call </t>
  </si>
  <si>
    <t xml:space="preserve">Deposito Berjangka </t>
  </si>
  <si>
    <t>Sertifikat Deposito</t>
  </si>
  <si>
    <t xml:space="preserve">  -  </t>
  </si>
  <si>
    <t>Sertifikat Bank Indonesia</t>
  </si>
  <si>
    <t>Saham</t>
  </si>
  <si>
    <t>Obligasi*</t>
  </si>
  <si>
    <t>31.532*</t>
  </si>
  <si>
    <t>Unit Penyertaan Reksadana</t>
  </si>
  <si>
    <t>Efek Beragun Aset dari KIK EBA</t>
  </si>
  <si>
    <t>Unit Penyertaan berbentuk KIK</t>
  </si>
  <si>
    <t>Kontrak Opsi Saham</t>
  </si>
  <si>
    <t>Penempatan Langsung pada Saham</t>
  </si>
  <si>
    <t>Tanah</t>
  </si>
  <si>
    <t>Bangunan</t>
  </si>
  <si>
    <t>Tanah dan Bangunan</t>
  </si>
  <si>
    <r>
      <t xml:space="preserve">Tabel 10 Portofolio Investasi DPPK PPMP
</t>
    </r>
    <r>
      <rPr>
        <b/>
        <i/>
        <sz val="9"/>
        <color rgb="FFFFFFFF"/>
        <rFont val="Arial"/>
        <family val="2"/>
      </rPr>
      <t>Table 10 EPF DBPP Investments Portfolio</t>
    </r>
  </si>
  <si>
    <t xml:space="preserve">Obligasi </t>
  </si>
  <si>
    <t xml:space="preserve">Unit Penyertaan berbentuk KIK </t>
  </si>
  <si>
    <t xml:space="preserve">Kontrak Opsi Saham </t>
  </si>
  <si>
    <t xml:space="preserve">Bangunan </t>
  </si>
  <si>
    <r>
      <rPr>
        <b/>
        <sz val="9"/>
        <color rgb="FFFFFFFF"/>
        <rFont val="Arial"/>
        <family val="2"/>
      </rPr>
      <t>Tabel 11 Portofolio Investasi DPPK PPIP</t>
    </r>
    <r>
      <rPr>
        <b/>
        <i/>
        <sz val="9"/>
        <color rgb="FFFFFFFF"/>
        <rFont val="Arial"/>
        <family val="2"/>
      </rPr>
      <t xml:space="preserve">
Table 11 EPF DCPP Investments Portfolio</t>
    </r>
  </si>
  <si>
    <t>Deposito Berjangka</t>
  </si>
  <si>
    <t>1.561*</t>
  </si>
  <si>
    <t>81*</t>
  </si>
  <si>
    <t xml:space="preserve">Tanah dan Bangunan </t>
  </si>
  <si>
    <r>
      <t xml:space="preserve">Tabel 12 Portofolio Investasi DPLK
</t>
    </r>
    <r>
      <rPr>
        <b/>
        <i/>
        <sz val="9"/>
        <color rgb="FFFFFFFF"/>
        <rFont val="Arial"/>
        <family val="2"/>
      </rPr>
      <t>Table 12 FIPF Investments Portfolio</t>
    </r>
  </si>
  <si>
    <r>
      <t>(Miliar rupiah/Billion rupiah</t>
    </r>
    <r>
      <rPr>
        <b/>
        <sz val="8"/>
        <color rgb="FFFFFFFF"/>
        <rFont val="Arial"/>
        <family val="2"/>
      </rPr>
      <t>)</t>
    </r>
  </si>
  <si>
    <t>Aset Lancar Diluar Investasi</t>
  </si>
  <si>
    <t>Non Investments Current Assets</t>
  </si>
  <si>
    <t>Kas dan Bank</t>
  </si>
  <si>
    <t xml:space="preserve">Piutang Iuran Normal </t>
  </si>
  <si>
    <t>2.1.</t>
  </si>
  <si>
    <t>Iuran Normal Pemberi Kerja</t>
  </si>
  <si>
    <t xml:space="preserve">   Employer Normal Contribution</t>
  </si>
  <si>
    <t>2.2.</t>
  </si>
  <si>
    <t xml:space="preserve">Iuran Normal Peserta </t>
  </si>
  <si>
    <t xml:space="preserve">   Employee Normal Contribution</t>
  </si>
  <si>
    <t>Iuran Tambahan</t>
  </si>
  <si>
    <t xml:space="preserve">Piutang Bunga Keterlambatan Iuran </t>
  </si>
  <si>
    <t xml:space="preserve">Beban Dibayar Dimuka </t>
  </si>
  <si>
    <t>Piutang Investasi</t>
  </si>
  <si>
    <t xml:space="preserve">Piutang Hasil Investasi </t>
  </si>
  <si>
    <t>Piutang Lain-lain</t>
  </si>
  <si>
    <r>
      <t xml:space="preserve">Tabel 13 Aset Lancar di Luar Investasi Dana Pensiun
</t>
    </r>
    <r>
      <rPr>
        <b/>
        <i/>
        <sz val="9"/>
        <color rgb="FFFFFFFF"/>
        <rFont val="Arial"/>
        <family val="2"/>
      </rPr>
      <t>Table 13 Pension Fund Non Investments Current Assets</t>
    </r>
  </si>
  <si>
    <r>
      <t xml:space="preserve">Tabel 14 Aset Lancar di Luar Investasi DPPK-PPMP
</t>
    </r>
    <r>
      <rPr>
        <b/>
        <i/>
        <sz val="9"/>
        <color rgb="FFFFFFFF"/>
        <rFont val="Arial"/>
        <family val="2"/>
      </rPr>
      <t>Table 14 EPF DBPP Non Investments Current Assets</t>
    </r>
  </si>
  <si>
    <t>Piutang Iuran Normal</t>
  </si>
  <si>
    <t>Iuran Normal Peserta</t>
  </si>
  <si>
    <t>Piutang Bunga Keterlambatan Iuran</t>
  </si>
  <si>
    <t>Beban Dibayar Dimuka</t>
  </si>
  <si>
    <t>Piutang Hasil Investasi</t>
  </si>
  <si>
    <r>
      <t xml:space="preserve">Tabel 15 Aset Lancar di Luar Investasi DPPK-PPIP
</t>
    </r>
    <r>
      <rPr>
        <b/>
        <i/>
        <sz val="9"/>
        <color rgb="FFFFFFFF"/>
        <rFont val="Arial"/>
        <family val="2"/>
      </rPr>
      <t>Table 15 EPF DCPP Non Investments Current Assets</t>
    </r>
  </si>
  <si>
    <r>
      <t xml:space="preserve">Tabel 16 Aset Lancar di Luar Investasi DPLK
</t>
    </r>
    <r>
      <rPr>
        <b/>
        <i/>
        <sz val="9"/>
        <color rgb="FFFFFFFF"/>
        <rFont val="Arial"/>
        <family val="2"/>
      </rPr>
      <t>Table 16 FIPF Non Investments Current Assets</t>
    </r>
  </si>
  <si>
    <t>ASET OPERASIONAL DAN</t>
  </si>
  <si>
    <t>ASET LAIN-LAIN</t>
  </si>
  <si>
    <t>OPERATIONAL ASSETS AND</t>
  </si>
  <si>
    <t>OTHER ASSETS</t>
  </si>
  <si>
    <t>Tanah dan Bangunan (Nilai Buku)</t>
  </si>
  <si>
    <t>Kendaraan (Nilai Buku)</t>
  </si>
  <si>
    <t>Peralatan Komputer (Nilai Buku)</t>
  </si>
  <si>
    <t>Peralatan Kantor (Nilai Buku)</t>
  </si>
  <si>
    <t>Aset Operasional Lainnya (Nilai Buku)</t>
  </si>
  <si>
    <t>Aset Operasional</t>
  </si>
  <si>
    <t>Dan Aset Lain-Lain</t>
  </si>
  <si>
    <t>Operational Assets And</t>
  </si>
  <si>
    <t>Kendaraan (Nilai Buku</t>
  </si>
  <si>
    <r>
      <t xml:space="preserve">Tabel 18 Aset Operasional dan Aset Lain-Lain Dana Pensiun DPPK-PPMP
</t>
    </r>
    <r>
      <rPr>
        <b/>
        <i/>
        <sz val="9"/>
        <color rgb="FFFFFFFF"/>
        <rFont val="Arial"/>
        <family val="2"/>
      </rPr>
      <t>Table 18 EPF DBPP Operational Assets And Other Assets</t>
    </r>
  </si>
  <si>
    <r>
      <t xml:space="preserve">Tabel 17 Aset Operasional dan Aset Lain-lain Dana Pensiun
</t>
    </r>
    <r>
      <rPr>
        <b/>
        <i/>
        <sz val="9"/>
        <color rgb="FFFFFFFF"/>
        <rFont val="Arial"/>
        <family val="2"/>
      </rPr>
      <t>Table 17 Pension Fund Operational Assets and Other Assets</t>
    </r>
  </si>
  <si>
    <t>Aset Operasional Dan</t>
  </si>
  <si>
    <t>Aset Lain-Lain</t>
  </si>
  <si>
    <r>
      <t xml:space="preserve">Tabel 19 Aset Operasional dan Aset Lain-Lain Dana Pensiun DPPK-PPIP
</t>
    </r>
    <r>
      <rPr>
        <b/>
        <i/>
        <sz val="9"/>
        <color rgb="FFFFFFFF"/>
        <rFont val="Arial"/>
        <family val="2"/>
      </rPr>
      <t>Table 19 EPF DCPP Operational Assets And Other Assets</t>
    </r>
  </si>
  <si>
    <t>Liabilitas Di Luar Kewajiban Aktuaria</t>
  </si>
  <si>
    <t>Hutang Manfaat Pensiun Jatuh Tempo</t>
  </si>
  <si>
    <t>Hutang Investasi</t>
  </si>
  <si>
    <t>Pendapatan Diterima Dimuka</t>
  </si>
  <si>
    <t>Beban Yang Masih Harus Dibayar</t>
  </si>
  <si>
    <t>Liabilitas di luar Liabilitas Manfaat Pensiun Lain</t>
  </si>
  <si>
    <r>
      <t>Tabel 20</t>
    </r>
    <r>
      <rPr>
        <b/>
        <sz val="10"/>
        <color rgb="FFFFFFFF"/>
        <rFont val="Arial"/>
        <family val="2"/>
      </rPr>
      <t xml:space="preserve"> </t>
    </r>
    <r>
      <rPr>
        <b/>
        <sz val="9"/>
        <color rgb="FFFFFFFF"/>
        <rFont val="Arial"/>
        <family val="2"/>
      </rPr>
      <t xml:space="preserve">Liabilitas di Luar Kewajiban Aktuaria DPPK PPMP
</t>
    </r>
    <r>
      <rPr>
        <b/>
        <i/>
        <sz val="9"/>
        <color rgb="FFFFFFFF"/>
        <rFont val="Arial"/>
        <family val="2"/>
      </rPr>
      <t>Table 20 EPF DBPP Liabilities Other Than Actuarial Liabilities</t>
    </r>
  </si>
  <si>
    <t>Liabilitas Di Luar Kewajiban Manfaat Pensiun</t>
  </si>
  <si>
    <t>Liabilities Other Than Pension Benefit Liabilities</t>
  </si>
  <si>
    <t xml:space="preserve">Hutang Investasi </t>
  </si>
  <si>
    <r>
      <t xml:space="preserve">Tabel 21 Liabilitas di Luar Kewajiban Manfaat Pensiun DPPK PPIP
</t>
    </r>
    <r>
      <rPr>
        <b/>
        <i/>
        <sz val="9"/>
        <color rgb="FFFFFFFF"/>
        <rFont val="Arial"/>
        <family val="2"/>
      </rPr>
      <t>Table 21 EPF DCPP Liabilities Other Than Pension Benefit Liabilities</t>
    </r>
  </si>
  <si>
    <r>
      <t xml:space="preserve">Tabel 22 Liabilitas di Luar Kewajiban Manfaat Pensiun DPLK
</t>
    </r>
    <r>
      <rPr>
        <b/>
        <i/>
        <sz val="9"/>
        <color rgb="FFFFFFFF"/>
        <rFont val="Arial"/>
        <family val="2"/>
      </rPr>
      <t>Table 22 FIPF Liabilities Other Than Pension Benefit Liabilities</t>
    </r>
  </si>
  <si>
    <t>Hasil Usaha Investasi Dana Pensiun</t>
  </si>
  <si>
    <t>Net Investment Revenue</t>
  </si>
  <si>
    <t>PENDAPATAN INVESTASI</t>
  </si>
  <si>
    <t>Bunga/bagi hasil</t>
  </si>
  <si>
    <t>Dividen</t>
  </si>
  <si>
    <t>Sewa</t>
  </si>
  <si>
    <t>Laba(Rugi) Pelepasan/Perolehan Investasi</t>
  </si>
  <si>
    <t>Pendapatan Investasi Lain</t>
  </si>
  <si>
    <t>Total Pendapatan Investasi</t>
  </si>
  <si>
    <t>BEBAN INVESTASI</t>
  </si>
  <si>
    <t>Beban Transaksi Surat Berharga</t>
  </si>
  <si>
    <t>Beban Pemeliharaan Tanah &amp; Bangunan</t>
  </si>
  <si>
    <t>Beban Penyusutan Bangunan</t>
  </si>
  <si>
    <t>Beban Manajer Investasi</t>
  </si>
  <si>
    <t>Beban Investasi Lainnya</t>
  </si>
  <si>
    <t>Total Beban Investasi</t>
  </si>
  <si>
    <r>
      <t xml:space="preserve">Tabel 23 Hasil Usaha Investasi Dana Pensiun
</t>
    </r>
    <r>
      <rPr>
        <b/>
        <i/>
        <sz val="9"/>
        <color rgb="FFFFFFFF"/>
        <rFont val="Arial"/>
        <family val="2"/>
      </rPr>
      <t>Table 23 Pension Fund Net Investment Revenue</t>
    </r>
  </si>
  <si>
    <t xml:space="preserve">Pendapatan Investasi Lain </t>
  </si>
  <si>
    <r>
      <t xml:space="preserve">Tabel 24 Hasil Usaha Investasi DPPK-PPMP
</t>
    </r>
    <r>
      <rPr>
        <b/>
        <i/>
        <sz val="9"/>
        <color rgb="FFFFFFFF"/>
        <rFont val="Arial"/>
        <family val="2"/>
      </rPr>
      <t>Table 24 EPF DBPP Net Investment Revenue</t>
    </r>
  </si>
  <si>
    <r>
      <t xml:space="preserve">Tabel 25 Hasil Usaha Investasi DPPK-PPIP
</t>
    </r>
    <r>
      <rPr>
        <b/>
        <i/>
        <sz val="9"/>
        <color rgb="FFFFFFFF"/>
        <rFont val="Arial"/>
        <family val="2"/>
      </rPr>
      <t>Table 25 EPF DCPP Net Investment Revenue</t>
    </r>
  </si>
  <si>
    <r>
      <t xml:space="preserve">Tabel 26 Hasil Usaha Investasi DPLK
</t>
    </r>
    <r>
      <rPr>
        <b/>
        <i/>
        <sz val="9"/>
        <color rgb="FFFFFFFF"/>
        <rFont val="Arial"/>
        <family val="2"/>
      </rPr>
      <t>Table 26 FIPF Net Investment Revenue</t>
    </r>
  </si>
  <si>
    <t>Hasil Usaha Setelah</t>
  </si>
  <si>
    <t>Pajak Dana Pensiun</t>
  </si>
  <si>
    <t>Net Income After Taxes</t>
  </si>
  <si>
    <t>Gaji/honor Karyawan, Pengurus &amp; Dewas</t>
  </si>
  <si>
    <t>Beban Kantor</t>
  </si>
  <si>
    <t>Beban Pemeliharaan</t>
  </si>
  <si>
    <t>Beban Penyusutan</t>
  </si>
  <si>
    <t>Beban Jasa Pihak Ketiga</t>
  </si>
  <si>
    <t>Beban Operasional Lain</t>
  </si>
  <si>
    <t>Total Beban Operasional</t>
  </si>
  <si>
    <t>PENDAPATAN DAN BEBAN LAIN-LAIN</t>
  </si>
  <si>
    <t>Bunga Keterlambatan Iuran</t>
  </si>
  <si>
    <t>Laba (Rugi) Penjualan Aset Operasional</t>
  </si>
  <si>
    <t>Laba (Rugi) Penjualan Aset Lain-lain</t>
  </si>
  <si>
    <t>Pendapatan Lain di luar Investasi</t>
  </si>
  <si>
    <t>Beban Lain Diluar Investasi dan Operasional</t>
  </si>
  <si>
    <t>Total Pendapatan dan Beban Lain-lain</t>
  </si>
  <si>
    <r>
      <t xml:space="preserve">Tabel 27 Hasil Usaha Setelah Pajak Dana Pensiun
</t>
    </r>
    <r>
      <rPr>
        <b/>
        <i/>
        <sz val="9"/>
        <color rgb="FFFFFFFF"/>
        <rFont val="Arial"/>
        <family val="2"/>
      </rPr>
      <t>Table 27 Pension Net Income After Taxes</t>
    </r>
  </si>
  <si>
    <r>
      <t xml:space="preserve">Tabel 28 Hasil Usaha Setelah Pajak DPPK PPMP
</t>
    </r>
    <r>
      <rPr>
        <b/>
        <i/>
        <sz val="9"/>
        <color rgb="FFFFFFFF"/>
        <rFont val="Arial"/>
        <family val="2"/>
      </rPr>
      <t>Table 28 EPF DBPP Net Income After Taxes</t>
    </r>
  </si>
  <si>
    <r>
      <t xml:space="preserve">Tabel 29 Hasil Usaha Setelah Pajak DPPK PPIP
</t>
    </r>
    <r>
      <rPr>
        <b/>
        <i/>
        <sz val="9"/>
        <color rgb="FFFFFFFF"/>
        <rFont val="Arial"/>
        <family val="2"/>
      </rPr>
      <t>Table 29 EPF DCPP Net Income After Taxes</t>
    </r>
  </si>
  <si>
    <r>
      <t xml:space="preserve">Tabel 30 Hasil Usaha Setelah Pajak DPLK
</t>
    </r>
    <r>
      <rPr>
        <b/>
        <i/>
        <sz val="9"/>
        <color rgb="FFFFFFFF"/>
        <rFont val="Arial"/>
        <family val="2"/>
      </rPr>
      <t>Table 30 FIPF Net Income After Taxes</t>
    </r>
  </si>
  <si>
    <t>Jenis Dana Pensiun</t>
  </si>
  <si>
    <r>
      <t xml:space="preserve">Tabel 31 Return On Investment (ROI) Dana Pensiun Berdasarkan Program Pensiun
</t>
    </r>
    <r>
      <rPr>
        <b/>
        <i/>
        <sz val="9"/>
        <color rgb="FFFFFFFF"/>
        <rFont val="Arial"/>
        <family val="2"/>
      </rPr>
      <t>Table 31 Pension Fund Return On Investment (ROI) Based On Pension Plan</t>
    </r>
  </si>
  <si>
    <r>
      <t xml:space="preserve">Tabel 32 Return On Asset (ROA) Dana Pensiun Berdasarkan Program Pensiun
</t>
    </r>
    <r>
      <rPr>
        <b/>
        <i/>
        <sz val="9"/>
        <color rgb="FFFFFFFF"/>
        <rFont val="Arial"/>
        <family val="2"/>
      </rPr>
      <t>Table 32 Pension Fund Return On Asset (ROA) Based On Pension Plan</t>
    </r>
  </si>
  <si>
    <r>
      <t xml:space="preserve">Tabel 33 Rasio Investasi Terhadap Aset (RITA) Dana Pensiun Berdasarkan Program Pensiun
</t>
    </r>
    <r>
      <rPr>
        <b/>
        <i/>
        <sz val="9"/>
        <color rgb="FFFFFFFF"/>
        <rFont val="Arial"/>
        <family val="2"/>
      </rPr>
      <t>Table 33 Pension Ratio of Investments To Assests Based On Pension Plan</t>
    </r>
  </si>
  <si>
    <r>
      <t xml:space="preserve">Tabel 34 Kepesertaan Dana Pensiun
</t>
    </r>
    <r>
      <rPr>
        <b/>
        <i/>
        <sz val="9"/>
        <color rgb="FFFFFFFF"/>
        <rFont val="Arial"/>
        <family val="2"/>
      </rPr>
      <t>Table 34 Pension Participants</t>
    </r>
  </si>
  <si>
    <r>
      <t xml:space="preserve">Tabel 7 Jumlah Investasi Dana Pensiun Berdasarkan Program Pensiun
</t>
    </r>
    <r>
      <rPr>
        <b/>
        <i/>
        <sz val="9"/>
        <color rgb="FFFFFFFF"/>
        <rFont val="Arial"/>
        <family val="2"/>
      </rPr>
      <t>Table 7 Total Pension Fund Investments Based On Pension Plan</t>
    </r>
  </si>
  <si>
    <r>
      <rPr>
        <b/>
        <sz val="9"/>
        <color rgb="FFFFFFFF"/>
        <rFont val="Arial"/>
        <family val="2"/>
      </rPr>
      <t xml:space="preserve">Tabel 9 Portofolio Investasi Dana Pensiun </t>
    </r>
    <r>
      <rPr>
        <b/>
        <i/>
        <sz val="9"/>
        <color rgb="FFFFFFFF"/>
        <rFont val="Arial"/>
        <family val="2"/>
      </rPr>
      <t xml:space="preserve">
Table 9 PensionFund Investments Portfolio</t>
    </r>
  </si>
</sst>
</file>

<file path=xl/styles.xml><?xml version="1.0" encoding="utf-8"?>
<styleSheet xmlns="http://schemas.openxmlformats.org/spreadsheetml/2006/main" xmlns:mc="http://schemas.openxmlformats.org/markup-compatibility/2006" xmlns:x14ac="http://schemas.microsoft.com/office/spreadsheetml/2009/9/ac" mc:Ignorable="x14ac">
  <numFmts count="28">
    <numFmt numFmtId="41" formatCode="_(* #,##0_);_(* \(#,##0\);_(* &quot;-&quot;_);_(@_)"/>
    <numFmt numFmtId="43" formatCode="_(* #,##0.00_);_(* \(#,##0.00\);_(* &quot;-&quot;??_);_(@_)"/>
    <numFmt numFmtId="164" formatCode="_(* #,##0.0_);_(* \(#,##0.0\);_(* &quot;-&quot;_);_(@_)"/>
    <numFmt numFmtId="165" formatCode="_(* #,##0.00_);_(* \(#,##0.00\);_(* &quot;-&quot;_);_(@_)"/>
    <numFmt numFmtId="166" formatCode="0.0%"/>
    <numFmt numFmtId="167" formatCode="[$-421]mmm\ yyyy;@"/>
    <numFmt numFmtId="168" formatCode="0.00\ ;\(0.00\)"/>
    <numFmt numFmtId="169" formatCode="_-* #,##0.00_-;\-* #,##0.00_-;_-* &quot;-&quot;??_-;_-@_-"/>
    <numFmt numFmtId="170" formatCode="_(&quot;$&quot;* #,##0_);_(&quot;$&quot;* \(#,##0\);_(&quot;$&quot;* &quot;-&quot;_);_(@_)"/>
    <numFmt numFmtId="171" formatCode="_-&quot;$&quot;* #,##0.00_-;\-&quot;$&quot;* #,##0.00_-;_-&quot;$&quot;* &quot;-&quot;??_-;_-@_-"/>
    <numFmt numFmtId="172" formatCode="_(&quot;$&quot;* #,##0.00_);_(&quot;$&quot;* \(#,##0.00\);_(&quot;$&quot;* &quot;-&quot;??_);_(@_)"/>
    <numFmt numFmtId="173" formatCode="mmm\ yyyy"/>
    <numFmt numFmtId="174" formatCode="#,##0;[Red]\(#,##0\)"/>
    <numFmt numFmtId="175" formatCode="###\ ###\ ####"/>
    <numFmt numFmtId="176" formatCode="_([$€-2]* #,##0.00_);_([$€-2]* \(#,##0.00\);_([$€-2]* &quot;-&quot;??_)"/>
    <numFmt numFmtId="177" formatCode="0.00_)"/>
    <numFmt numFmtId="178" formatCode="[$-10409]dd\ mmm\ yyyy"/>
    <numFmt numFmtId="179" formatCode="_-* #,##0_-;\-* #,##0_-;_-* &quot;-&quot;_-;_-@_-"/>
    <numFmt numFmtId="180" formatCode="#,##0.00;\(#,##0\)"/>
    <numFmt numFmtId="181" formatCode="##,###,##0.00"/>
    <numFmt numFmtId="182" formatCode="_-&quot;\&quot;* #,##0_-;\-&quot;\&quot;* #,##0_-;_-&quot;\&quot;* &quot;-&quot;_-;_-@_-"/>
    <numFmt numFmtId="183" formatCode="_-&quot;\&quot;* #,##0.00_-;\-&quot;\&quot;* #,##0.00_-;_-&quot;\&quot;* &quot;-&quot;??_-;_-@_-"/>
    <numFmt numFmtId="184" formatCode="0.00000"/>
    <numFmt numFmtId="185" formatCode="_(* #,##0.00000_);_(* \(#,##0.00000\);_(* &quot;-&quot;_);_(@_)"/>
    <numFmt numFmtId="186" formatCode="_(* #,##0.000000_);_(* \(#,##0.000000\);_(* &quot;-&quot;_);_(@_)"/>
    <numFmt numFmtId="187" formatCode="_(* #,##0.000000000_);_(* \(#,##0.000000000\);_(* &quot;-&quot;_);_(@_)"/>
    <numFmt numFmtId="188" formatCode="_(* #,##0.00000000000_);_(* \(#,##0.00000000000\);_(* &quot;-&quot;_);_(@_)"/>
    <numFmt numFmtId="189" formatCode="0.00000000000000"/>
  </numFmts>
  <fonts count="85">
    <font>
      <sz val="11"/>
      <color theme="1"/>
      <name val="Calibri"/>
      <family val="2"/>
      <charset val="1"/>
      <scheme val="minor"/>
    </font>
    <font>
      <sz val="11"/>
      <color theme="1"/>
      <name val="Calibri"/>
      <family val="2"/>
      <charset val="1"/>
      <scheme val="minor"/>
    </font>
    <font>
      <sz val="11"/>
      <color theme="1"/>
      <name val="Arial"/>
      <family val="2"/>
    </font>
    <font>
      <sz val="10"/>
      <color theme="1"/>
      <name val="Arial"/>
      <family val="2"/>
    </font>
    <font>
      <u/>
      <sz val="11"/>
      <color theme="10"/>
      <name val="Calibri"/>
      <family val="2"/>
      <charset val="1"/>
      <scheme val="minor"/>
    </font>
    <font>
      <sz val="36"/>
      <color theme="1"/>
      <name val="Calibri Light"/>
      <family val="1"/>
      <scheme val="major"/>
    </font>
    <font>
      <sz val="22"/>
      <color theme="5" tint="-0.249977111117893"/>
      <name val="Calibri Light"/>
      <family val="1"/>
      <scheme val="major"/>
    </font>
    <font>
      <sz val="22"/>
      <color theme="1"/>
      <name val="Calibri"/>
      <family val="2"/>
      <charset val="1"/>
      <scheme val="minor"/>
    </font>
    <font>
      <sz val="11"/>
      <color rgb="FF000000"/>
      <name val="Calibri"/>
      <family val="2"/>
      <scheme val="minor"/>
    </font>
    <font>
      <sz val="8"/>
      <color rgb="FFFFFFFF"/>
      <name val="Tahoma"/>
      <family val="2"/>
    </font>
    <font>
      <sz val="10"/>
      <name val="Arial"/>
      <family val="2"/>
    </font>
    <font>
      <sz val="10"/>
      <name val="Trebuchet MS"/>
      <family val="2"/>
    </font>
    <font>
      <sz val="12"/>
      <name val="Arial"/>
      <family val="2"/>
    </font>
    <font>
      <sz val="12"/>
      <name val="SWISS"/>
    </font>
    <font>
      <sz val="11"/>
      <color theme="1"/>
      <name val="Calibri"/>
      <family val="2"/>
      <scheme val="minor"/>
    </font>
    <font>
      <b/>
      <sz val="12"/>
      <name val="Times New Roman"/>
      <family val="1"/>
    </font>
    <font>
      <sz val="11"/>
      <color theme="0"/>
      <name val="Calibri"/>
      <family val="2"/>
      <scheme val="minor"/>
    </font>
    <font>
      <sz val="10"/>
      <name val="Arial"/>
      <family val="2"/>
    </font>
    <font>
      <sz val="8"/>
      <name val="Garamond"/>
      <family val="1"/>
    </font>
    <font>
      <sz val="12"/>
      <name val="Frutiger 45 Light"/>
      <family val="2"/>
    </font>
    <font>
      <i/>
      <sz val="12"/>
      <name val="Frutiger 45 Light"/>
      <family val="2"/>
    </font>
    <font>
      <sz val="12"/>
      <name val="Helv"/>
    </font>
    <font>
      <sz val="11"/>
      <color indexed="8"/>
      <name val="Calibri"/>
      <family val="2"/>
      <charset val="1"/>
    </font>
    <font>
      <sz val="12"/>
      <name val="新細明體"/>
      <family val="2"/>
      <charset val="136"/>
    </font>
    <font>
      <sz val="11"/>
      <color indexed="8"/>
      <name val="Calibri"/>
      <family val="2"/>
    </font>
    <font>
      <sz val="9"/>
      <color theme="1"/>
      <name val="Comic Sans MS"/>
      <family val="2"/>
      <charset val="1"/>
    </font>
    <font>
      <sz val="10"/>
      <name val="Tahoma"/>
      <family val="2"/>
    </font>
    <font>
      <sz val="12"/>
      <name val="Tms Rmn"/>
    </font>
    <font>
      <b/>
      <sz val="8"/>
      <name val="Helv"/>
    </font>
    <font>
      <sz val="11"/>
      <name val="Calibri"/>
      <family val="2"/>
      <charset val="1"/>
    </font>
    <font>
      <sz val="8"/>
      <name val="Arial"/>
      <family val="2"/>
    </font>
    <font>
      <b/>
      <sz val="12"/>
      <name val="Arial"/>
      <family val="2"/>
    </font>
    <font>
      <u/>
      <sz val="10"/>
      <color indexed="12"/>
      <name val="Geneva"/>
    </font>
    <font>
      <u/>
      <sz val="10.45"/>
      <color indexed="12"/>
      <name val="SWISS"/>
    </font>
    <font>
      <u/>
      <sz val="10"/>
      <color indexed="12"/>
      <name val="Arial"/>
      <family val="2"/>
    </font>
    <font>
      <b/>
      <sz val="14"/>
      <name val="Frutiger 87ExtraBlackCn"/>
      <family val="2"/>
    </font>
    <font>
      <sz val="7"/>
      <name val="Small Fonts"/>
      <family val="2"/>
    </font>
    <font>
      <b/>
      <i/>
      <sz val="16"/>
      <name val="Helv"/>
    </font>
    <font>
      <sz val="8"/>
      <name val="Trebuchet MS"/>
      <family val="2"/>
    </font>
    <font>
      <sz val="11"/>
      <name val="Calibri"/>
      <family val="2"/>
    </font>
    <font>
      <sz val="11"/>
      <name val="Century Gothic"/>
      <family val="2"/>
    </font>
    <font>
      <b/>
      <i/>
      <sz val="12"/>
      <name val="Frutiger 45 Light"/>
      <family val="2"/>
    </font>
    <font>
      <b/>
      <sz val="12"/>
      <name val="MS Sans Serif"/>
      <family val="2"/>
    </font>
    <font>
      <sz val="10"/>
      <color indexed="8"/>
      <name val="Arial"/>
      <family val="2"/>
    </font>
    <font>
      <sz val="12"/>
      <name val="MS Sans Serif"/>
      <family val="2"/>
    </font>
    <font>
      <b/>
      <sz val="12"/>
      <name val="Frutiger 45 Light"/>
      <family val="2"/>
    </font>
    <font>
      <sz val="10"/>
      <name val="Frutiger"/>
    </font>
    <font>
      <sz val="11"/>
      <name val="돋움"/>
      <family val="3"/>
      <charset val="129"/>
    </font>
    <font>
      <sz val="10"/>
      <name val="굴림체"/>
      <family val="3"/>
      <charset val="129"/>
    </font>
    <font>
      <sz val="26"/>
      <color theme="5" tint="-0.249977111117893"/>
      <name val="Cambria"/>
      <family val="1"/>
    </font>
    <font>
      <b/>
      <sz val="11"/>
      <color theme="1"/>
      <name val="Cambria"/>
      <family val="1"/>
    </font>
    <font>
      <sz val="11"/>
      <color theme="1"/>
      <name val="Cambria"/>
      <family val="1"/>
    </font>
    <font>
      <sz val="10"/>
      <name val="Cambria"/>
      <family val="1"/>
    </font>
    <font>
      <sz val="12"/>
      <color theme="1"/>
      <name val="Cambria"/>
      <family val="1"/>
    </font>
    <font>
      <sz val="8"/>
      <color rgb="FFFFFFFF"/>
      <name val="Cambria"/>
      <family val="1"/>
    </font>
    <font>
      <i/>
      <sz val="12"/>
      <color theme="1"/>
      <name val="Cambria"/>
      <family val="1"/>
    </font>
    <font>
      <u/>
      <sz val="12"/>
      <color theme="10"/>
      <name val="Cambria"/>
      <family val="1"/>
    </font>
    <font>
      <i/>
      <sz val="11"/>
      <color theme="1"/>
      <name val="Cambria"/>
      <family val="1"/>
    </font>
    <font>
      <b/>
      <i/>
      <sz val="11"/>
      <color theme="1"/>
      <name val="Cambria"/>
      <family val="1"/>
    </font>
    <font>
      <b/>
      <sz val="9"/>
      <color rgb="FFFFFFFF"/>
      <name val="Arial"/>
      <family val="2"/>
    </font>
    <font>
      <b/>
      <sz val="9"/>
      <color rgb="FF4C483D"/>
      <name val="Arial"/>
      <family val="2"/>
    </font>
    <font>
      <b/>
      <sz val="6"/>
      <color rgb="FFFFFFFF"/>
      <name val="Arial"/>
      <family val="2"/>
    </font>
    <font>
      <b/>
      <i/>
      <sz val="6"/>
      <color rgb="FFFFFFFF"/>
      <name val="Arial"/>
      <family val="2"/>
    </font>
    <font>
      <sz val="6"/>
      <color rgb="FF000000"/>
      <name val="Arial"/>
      <family val="2"/>
    </font>
    <font>
      <i/>
      <sz val="6"/>
      <color rgb="FF000000"/>
      <name val="Arial"/>
      <family val="2"/>
    </font>
    <font>
      <b/>
      <sz val="6"/>
      <color rgb="FF000000"/>
      <name val="Arial"/>
      <family val="2"/>
    </font>
    <font>
      <b/>
      <i/>
      <sz val="6"/>
      <color rgb="FF000000"/>
      <name val="Arial"/>
      <family val="2"/>
    </font>
    <font>
      <i/>
      <sz val="6"/>
      <color rgb="FFFFFFFF"/>
      <name val="Arial"/>
      <family val="2"/>
    </font>
    <font>
      <b/>
      <i/>
      <sz val="9"/>
      <color theme="0"/>
      <name val="Arial"/>
      <family val="2"/>
    </font>
    <font>
      <b/>
      <i/>
      <sz val="9"/>
      <color rgb="FFFFFFFF"/>
      <name val="Arial"/>
      <family val="2"/>
    </font>
    <font>
      <sz val="6"/>
      <color rgb="FFFFFFFF"/>
      <name val="Arial"/>
      <family val="2"/>
    </font>
    <font>
      <sz val="6"/>
      <color rgb="FF4C483D"/>
      <name val="Arial"/>
      <family val="2"/>
    </font>
    <font>
      <sz val="8"/>
      <color rgb="FFFFFFFF"/>
      <name val="Arial"/>
      <family val="2"/>
    </font>
    <font>
      <sz val="6"/>
      <name val="Arial"/>
      <family val="2"/>
    </font>
    <font>
      <sz val="10"/>
      <color rgb="FF4C483D"/>
      <name val="Garamond"/>
      <family val="1"/>
    </font>
    <font>
      <b/>
      <sz val="8"/>
      <color rgb="FFFFFFFF"/>
      <name val="Arial"/>
      <family val="2"/>
    </font>
    <font>
      <b/>
      <sz val="10"/>
      <color rgb="FFFFFFFF"/>
      <name val="Arial"/>
      <family val="2"/>
    </font>
    <font>
      <b/>
      <sz val="6"/>
      <color rgb="FF000000"/>
      <name val="Bookman Old Style"/>
      <family val="1"/>
    </font>
    <font>
      <b/>
      <sz val="6.5"/>
      <color rgb="FFFFFFFF"/>
      <name val="Arial"/>
      <family val="2"/>
    </font>
    <font>
      <b/>
      <i/>
      <sz val="6.5"/>
      <color rgb="FFFFFFFF"/>
      <name val="Arial"/>
      <family val="2"/>
    </font>
    <font>
      <sz val="6.5"/>
      <color rgb="FF000000"/>
      <name val="Arial"/>
      <family val="2"/>
    </font>
    <font>
      <i/>
      <sz val="6.5"/>
      <color rgb="FF000000"/>
      <name val="Arial"/>
      <family val="2"/>
    </font>
    <font>
      <b/>
      <sz val="6.5"/>
      <color rgb="FF000000"/>
      <name val="Arial"/>
      <family val="2"/>
    </font>
    <font>
      <b/>
      <i/>
      <sz val="6.5"/>
      <color rgb="FF000000"/>
      <name val="Arial"/>
      <family val="2"/>
    </font>
    <font>
      <i/>
      <sz val="7"/>
      <color rgb="FF000000"/>
      <name val="Arial"/>
      <family val="2"/>
    </font>
  </fonts>
  <fills count="9">
    <fill>
      <patternFill patternType="none"/>
    </fill>
    <fill>
      <patternFill patternType="gray125"/>
    </fill>
    <fill>
      <patternFill patternType="solid">
        <fgColor theme="7"/>
      </patternFill>
    </fill>
    <fill>
      <patternFill patternType="solid">
        <fgColor theme="7" tint="0.59999389629810485"/>
        <bgColor indexed="65"/>
      </patternFill>
    </fill>
    <fill>
      <patternFill patternType="solid">
        <fgColor rgb="FFB03A38"/>
        <bgColor rgb="FFB03A38"/>
      </patternFill>
    </fill>
    <fill>
      <patternFill patternType="solid">
        <fgColor indexed="22"/>
        <bgColor indexed="64"/>
      </patternFill>
    </fill>
    <fill>
      <patternFill patternType="solid">
        <fgColor indexed="26"/>
        <bgColor indexed="64"/>
      </patternFill>
    </fill>
    <fill>
      <patternFill patternType="solid">
        <fgColor indexed="9"/>
        <bgColor indexed="9"/>
      </patternFill>
    </fill>
    <fill>
      <patternFill patternType="solid">
        <fgColor rgb="FFF24F4F"/>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top/>
      <bottom style="thin">
        <color indexed="64"/>
      </bottom>
      <diagonal/>
    </border>
    <border>
      <left/>
      <right style="thin">
        <color indexed="64"/>
      </right>
      <top/>
      <bottom/>
      <diagonal/>
    </border>
    <border>
      <left/>
      <right style="thin">
        <color indexed="8"/>
      </right>
      <top/>
      <bottom/>
      <diagonal/>
    </border>
    <border>
      <left/>
      <right/>
      <top style="medium">
        <color indexed="64"/>
      </top>
      <bottom style="medium">
        <color indexed="64"/>
      </bottom>
      <diagonal/>
    </border>
    <border>
      <left/>
      <right/>
      <top style="thin">
        <color indexed="64"/>
      </top>
      <bottom style="thin">
        <color indexed="64"/>
      </bottom>
      <diagonal/>
    </border>
    <border>
      <left style="medium">
        <color indexed="64"/>
      </left>
      <right style="medium">
        <color indexed="64"/>
      </right>
      <top/>
      <bottom style="medium">
        <color indexed="64"/>
      </bottom>
      <diagonal/>
    </border>
    <border>
      <left/>
      <right/>
      <top/>
      <bottom style="double">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839">
    <xf numFmtId="0" fontId="0" fillId="0" borderId="0"/>
    <xf numFmtId="41" fontId="1" fillId="0" borderId="0" applyFont="0" applyFill="0" applyBorder="0" applyAlignment="0" applyProtection="0"/>
    <xf numFmtId="9" fontId="1" fillId="0" borderId="0" applyFont="0" applyFill="0" applyBorder="0" applyAlignment="0" applyProtection="0"/>
    <xf numFmtId="0" fontId="4" fillId="0" borderId="0" applyNumberFormat="0" applyFill="0" applyBorder="0" applyAlignment="0" applyProtection="0"/>
    <xf numFmtId="0" fontId="8" fillId="0" borderId="0"/>
    <xf numFmtId="0" fontId="10" fillId="0" borderId="0"/>
    <xf numFmtId="0" fontId="12" fillId="0" borderId="0" applyNumberFormat="0" applyFill="0" applyBorder="0" applyAlignment="0" applyProtection="0"/>
    <xf numFmtId="0" fontId="13" fillId="0" borderId="0" applyNumberFormat="0" applyFill="0" applyBorder="0" applyAlignment="0" applyProtection="0"/>
    <xf numFmtId="167" fontId="14" fillId="3" borderId="0" applyNumberFormat="0" applyBorder="0" applyAlignment="0" applyProtection="0"/>
    <xf numFmtId="0" fontId="15" fillId="0" borderId="2">
      <alignment horizontal="center"/>
    </xf>
    <xf numFmtId="0" fontId="15" fillId="0" borderId="2">
      <alignment horizontal="center"/>
    </xf>
    <xf numFmtId="0" fontId="15" fillId="0" borderId="2">
      <alignment horizontal="center"/>
    </xf>
    <xf numFmtId="0" fontId="15" fillId="0" borderId="2">
      <alignment horizontal="center"/>
    </xf>
    <xf numFmtId="0" fontId="15" fillId="0" borderId="2">
      <alignment horizontal="center"/>
    </xf>
    <xf numFmtId="0" fontId="15" fillId="0" borderId="2">
      <alignment horizontal="center"/>
    </xf>
    <xf numFmtId="0" fontId="15" fillId="0" borderId="2">
      <alignment horizontal="center"/>
    </xf>
    <xf numFmtId="0" fontId="15" fillId="0" borderId="2">
      <alignment horizontal="center"/>
    </xf>
    <xf numFmtId="0" fontId="15" fillId="0" borderId="3">
      <alignment horizontal="center"/>
    </xf>
    <xf numFmtId="0" fontId="15" fillId="0" borderId="3">
      <alignment horizontal="center"/>
    </xf>
    <xf numFmtId="0" fontId="15" fillId="0" borderId="3">
      <alignment horizontal="center"/>
    </xf>
    <xf numFmtId="0" fontId="15" fillId="0" borderId="3">
      <alignment horizontal="center"/>
    </xf>
    <xf numFmtId="0" fontId="15" fillId="0" borderId="3">
      <alignment horizontal="center"/>
    </xf>
    <xf numFmtId="0" fontId="15" fillId="0" borderId="3">
      <alignment horizontal="center"/>
    </xf>
    <xf numFmtId="0" fontId="15" fillId="0" borderId="3">
      <alignment horizontal="center"/>
    </xf>
    <xf numFmtId="0" fontId="15" fillId="0" borderId="3">
      <alignment horizontal="center"/>
    </xf>
    <xf numFmtId="167" fontId="16" fillId="2" borderId="0" applyNumberFormat="0" applyBorder="0" applyAlignment="0" applyProtection="0"/>
    <xf numFmtId="0" fontId="17" fillId="0" borderId="0" applyFill="0" applyBorder="0">
      <alignment vertical="center"/>
    </xf>
    <xf numFmtId="0" fontId="17" fillId="0" borderId="0" applyFont="0" applyFill="0" applyBorder="0" applyAlignment="0" applyProtection="0"/>
    <xf numFmtId="0" fontId="17" fillId="0" borderId="0" applyFont="0" applyFill="0" applyBorder="0" applyAlignment="0" applyProtection="0"/>
    <xf numFmtId="0" fontId="18" fillId="0" borderId="1">
      <alignment horizontal="center"/>
    </xf>
    <xf numFmtId="0" fontId="19" fillId="0" borderId="4">
      <alignment horizontal="left" wrapText="1" indent="2"/>
    </xf>
    <xf numFmtId="0" fontId="17" fillId="0" borderId="0"/>
    <xf numFmtId="0" fontId="20" fillId="0" borderId="0">
      <alignment wrapText="1"/>
    </xf>
    <xf numFmtId="37" fontId="21" fillId="0" borderId="0"/>
    <xf numFmtId="37" fontId="21" fillId="0" borderId="0"/>
    <xf numFmtId="37" fontId="21" fillId="0" borderId="0"/>
    <xf numFmtId="37" fontId="21" fillId="0" borderId="0"/>
    <xf numFmtId="37" fontId="21" fillId="0" borderId="0"/>
    <xf numFmtId="37" fontId="21" fillId="0" borderId="0"/>
    <xf numFmtId="37" fontId="21" fillId="0" borderId="0"/>
    <xf numFmtId="41" fontId="1" fillId="0" borderId="0" applyFont="0" applyFill="0" applyBorder="0" applyAlignment="0" applyProtection="0"/>
    <xf numFmtId="41" fontId="22" fillId="0" borderId="0" applyFont="0" applyFill="0" applyBorder="0" applyAlignment="0" applyProtection="0"/>
    <xf numFmtId="41" fontId="17" fillId="0" borderId="0" applyFont="0" applyFill="0" applyBorder="0" applyAlignment="0" applyProtection="0"/>
    <xf numFmtId="41" fontId="17" fillId="0" borderId="0" applyFont="0" applyFill="0" applyBorder="0" applyAlignment="0" applyProtection="0"/>
    <xf numFmtId="41" fontId="17" fillId="0" borderId="0" applyFont="0" applyFill="0" applyBorder="0" applyAlignment="0" applyProtection="0"/>
    <xf numFmtId="41" fontId="14" fillId="0" borderId="0" applyFont="0" applyFill="0" applyBorder="0" applyAlignment="0" applyProtection="0"/>
    <xf numFmtId="41" fontId="17" fillId="0" borderId="5" applyFont="0" applyFill="0" applyAlignment="0">
      <protection locked="0"/>
    </xf>
    <xf numFmtId="41" fontId="14" fillId="0" borderId="0" applyFont="0" applyFill="0" applyBorder="0" applyAlignment="0" applyProtection="0"/>
    <xf numFmtId="168" fontId="17" fillId="0" borderId="6" applyFill="0" applyAlignment="0">
      <protection locked="0"/>
    </xf>
    <xf numFmtId="41" fontId="17" fillId="0" borderId="0" applyFont="0" applyFill="0" applyBorder="0" applyAlignment="0" applyProtection="0"/>
    <xf numFmtId="41" fontId="14" fillId="0" borderId="0" applyFont="0" applyFill="0" applyBorder="0" applyAlignment="0" applyProtection="0"/>
    <xf numFmtId="41" fontId="23" fillId="0" borderId="0" applyFont="0" applyFill="0" applyBorder="0" applyAlignment="0" applyProtection="0"/>
    <xf numFmtId="39" fontId="17" fillId="0" borderId="5" applyFont="0" applyFill="0" applyAlignment="0">
      <protection locked="0"/>
    </xf>
    <xf numFmtId="41" fontId="17" fillId="0" borderId="0" applyFont="0" applyFill="0" applyBorder="0" applyAlignment="0" applyProtection="0"/>
    <xf numFmtId="39" fontId="17" fillId="0" borderId="5" applyFont="0" applyFill="0" applyAlignment="0">
      <protection locked="0"/>
    </xf>
    <xf numFmtId="41" fontId="17" fillId="0" borderId="0" applyFont="0" applyFill="0" applyBorder="0" applyAlignment="0" applyProtection="0"/>
    <xf numFmtId="41" fontId="24" fillId="0" borderId="0" applyFont="0" applyFill="0" applyBorder="0" applyAlignment="0" applyProtection="0"/>
    <xf numFmtId="41" fontId="17" fillId="0" borderId="0" applyFont="0" applyFill="0" applyBorder="0" applyAlignment="0" applyProtection="0"/>
    <xf numFmtId="41" fontId="1" fillId="0" borderId="0" applyFont="0" applyFill="0" applyBorder="0" applyAlignment="0" applyProtection="0"/>
    <xf numFmtId="41" fontId="22" fillId="0" borderId="0" applyFont="0" applyFill="0" applyBorder="0" applyAlignment="0" applyProtection="0"/>
    <xf numFmtId="41" fontId="17" fillId="0" borderId="5" applyFont="0" applyFill="0" applyAlignment="0">
      <protection locked="0"/>
    </xf>
    <xf numFmtId="41" fontId="17"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4" fillId="0" borderId="0" applyFont="0" applyFill="0" applyBorder="0" applyAlignment="0" applyProtection="0"/>
    <xf numFmtId="43" fontId="23" fillId="0" borderId="0" applyFont="0" applyFill="0" applyBorder="0" applyAlignment="0" applyProtection="0"/>
    <xf numFmtId="43" fontId="17"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69" fontId="17"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43"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43" fontId="14" fillId="0" borderId="0" applyFont="0" applyFill="0" applyBorder="0" applyAlignment="0" applyProtection="0"/>
    <xf numFmtId="43" fontId="17"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3"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43" fontId="14" fillId="0" borderId="0" applyFont="0" applyFill="0" applyBorder="0" applyAlignment="0" applyProtection="0"/>
    <xf numFmtId="43"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43" fontId="26" fillId="0" borderId="0" applyFont="0" applyFill="0" applyBorder="0" applyAlignment="0" applyProtection="0"/>
    <xf numFmtId="43" fontId="17"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23"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43" fontId="22" fillId="0" borderId="0" applyFont="0" applyFill="0" applyBorder="0" applyAlignment="0" applyProtection="0"/>
    <xf numFmtId="43" fontId="17" fillId="0" borderId="0" applyFont="0" applyFill="0" applyBorder="0" applyAlignment="0" applyProtection="0"/>
    <xf numFmtId="43" fontId="14" fillId="0" borderId="0" applyFont="0" applyFill="0" applyBorder="0" applyAlignment="0" applyProtection="0"/>
    <xf numFmtId="43" fontId="2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23"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43" fontId="14" fillId="0" borderId="0" applyFont="0" applyFill="0" applyBorder="0" applyAlignment="0" applyProtection="0"/>
    <xf numFmtId="43" fontId="17"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2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23"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43" fontId="23"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23" fillId="0" borderId="0" applyFont="0" applyFill="0" applyBorder="0" applyAlignment="0" applyProtection="0"/>
    <xf numFmtId="0" fontId="27" fillId="0" borderId="0"/>
    <xf numFmtId="0" fontId="27" fillId="0" borderId="0"/>
    <xf numFmtId="170" fontId="23" fillId="0" borderId="0" applyFont="0" applyFill="0" applyBorder="0" applyAlignment="0" applyProtection="0"/>
    <xf numFmtId="171" fontId="17" fillId="0" borderId="0" applyFont="0" applyFill="0" applyBorder="0" applyAlignment="0" applyProtection="0"/>
    <xf numFmtId="171" fontId="17" fillId="0" borderId="0" applyFont="0" applyFill="0" applyBorder="0" applyAlignment="0" applyProtection="0"/>
    <xf numFmtId="172" fontId="17" fillId="0" borderId="0" applyFont="0" applyFill="0" applyBorder="0" applyAlignment="0" applyProtection="0"/>
    <xf numFmtId="172" fontId="17" fillId="0" borderId="0" applyFont="0" applyFill="0" applyBorder="0" applyAlignment="0" applyProtection="0"/>
    <xf numFmtId="171" fontId="17" fillId="0" borderId="0" applyFont="0" applyFill="0" applyBorder="0" applyAlignment="0" applyProtection="0"/>
    <xf numFmtId="171" fontId="17" fillId="0" borderId="0" applyFont="0" applyFill="0" applyBorder="0" applyAlignment="0" applyProtection="0"/>
    <xf numFmtId="172" fontId="17" fillId="0" borderId="0" applyFont="0" applyFill="0" applyBorder="0" applyAlignment="0" applyProtection="0"/>
    <xf numFmtId="172" fontId="17" fillId="0" borderId="0" applyFont="0" applyFill="0" applyBorder="0" applyAlignment="0" applyProtection="0"/>
    <xf numFmtId="173" fontId="28" fillId="0" borderId="0">
      <alignment horizontal="center"/>
    </xf>
    <xf numFmtId="174" fontId="17" fillId="0" borderId="0" applyFont="0" applyFill="0" applyBorder="0" applyAlignment="0" applyProtection="0"/>
    <xf numFmtId="175" fontId="17" fillId="0" borderId="0" applyFont="0" applyFill="0" applyBorder="0" applyAlignment="0" applyProtection="0"/>
    <xf numFmtId="176" fontId="17" fillId="0" borderId="0" applyFont="0" applyFill="0" applyBorder="0" applyAlignment="0" applyProtection="0"/>
    <xf numFmtId="0" fontId="29" fillId="0" borderId="0"/>
    <xf numFmtId="38" fontId="30" fillId="5" borderId="0" applyNumberFormat="0" applyBorder="0" applyAlignment="0" applyProtection="0"/>
    <xf numFmtId="0" fontId="31" fillId="0" borderId="7" applyNumberFormat="0" applyAlignment="0" applyProtection="0">
      <alignment horizontal="left" vertical="center"/>
    </xf>
    <xf numFmtId="0" fontId="31" fillId="0" borderId="7" applyNumberFormat="0" applyAlignment="0" applyProtection="0">
      <alignment horizontal="left" vertical="center"/>
    </xf>
    <xf numFmtId="0" fontId="31" fillId="0" borderId="7" applyNumberFormat="0" applyAlignment="0" applyProtection="0">
      <alignment horizontal="left" vertical="center"/>
    </xf>
    <xf numFmtId="0" fontId="31" fillId="0" borderId="8">
      <alignment horizontal="left" vertical="center"/>
    </xf>
    <xf numFmtId="0" fontId="31" fillId="0" borderId="8">
      <alignment horizontal="left" vertical="center"/>
    </xf>
    <xf numFmtId="0" fontId="31" fillId="0" borderId="8">
      <alignment horizontal="left" vertical="center"/>
    </xf>
    <xf numFmtId="0" fontId="28" fillId="0" borderId="0">
      <alignment horizontal="center"/>
    </xf>
    <xf numFmtId="0" fontId="32"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10" fontId="30" fillId="6" borderId="1" applyNumberFormat="0" applyBorder="0" applyAlignment="0" applyProtection="0"/>
    <xf numFmtId="10" fontId="30" fillId="6" borderId="1" applyNumberFormat="0" applyBorder="0" applyAlignment="0" applyProtection="0"/>
    <xf numFmtId="0" fontId="35" fillId="0" borderId="0"/>
    <xf numFmtId="37" fontId="36" fillId="0" borderId="0"/>
    <xf numFmtId="177" fontId="37" fillId="0" borderId="0"/>
    <xf numFmtId="0" fontId="27" fillId="0" borderId="0"/>
    <xf numFmtId="0" fontId="27" fillId="0" borderId="0"/>
    <xf numFmtId="0" fontId="17" fillId="0" borderId="0"/>
    <xf numFmtId="0" fontId="17" fillId="0" borderId="0"/>
    <xf numFmtId="0" fontId="1" fillId="0" borderId="0"/>
    <xf numFmtId="0" fontId="1" fillId="0" borderId="0"/>
    <xf numFmtId="0" fontId="1" fillId="0" borderId="0"/>
    <xf numFmtId="0" fontId="17" fillId="0" borderId="0"/>
    <xf numFmtId="0" fontId="17" fillId="0" borderId="0"/>
    <xf numFmtId="0" fontId="14" fillId="0" borderId="0"/>
    <xf numFmtId="0" fontId="14" fillId="0" borderId="0"/>
    <xf numFmtId="0" fontId="12" fillId="0" borderId="0" applyNumberForma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2" fillId="0" borderId="0" applyNumberFormat="0" applyFill="0" applyBorder="0" applyAlignment="0" applyProtection="0"/>
    <xf numFmtId="0" fontId="14" fillId="0" borderId="0"/>
    <xf numFmtId="0" fontId="14" fillId="0" borderId="0"/>
    <xf numFmtId="0" fontId="38" fillId="0" borderId="0"/>
    <xf numFmtId="0" fontId="14" fillId="0" borderId="0"/>
    <xf numFmtId="0" fontId="14"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1" fillId="0" borderId="0"/>
    <xf numFmtId="0" fontId="14" fillId="0" borderId="0"/>
    <xf numFmtId="0" fontId="14" fillId="0" borderId="0"/>
    <xf numFmtId="0" fontId="1" fillId="0" borderId="0"/>
    <xf numFmtId="0" fontId="14" fillId="0" borderId="0"/>
    <xf numFmtId="0" fontId="14" fillId="0" borderId="0"/>
    <xf numFmtId="0" fontId="14" fillId="0" borderId="0"/>
    <xf numFmtId="0" fontId="14" fillId="0" borderId="0"/>
    <xf numFmtId="0" fontId="1" fillId="0" borderId="0"/>
    <xf numFmtId="0" fontId="14" fillId="0" borderId="0"/>
    <xf numFmtId="0" fontId="1" fillId="0" borderId="0"/>
    <xf numFmtId="0" fontId="14" fillId="0" borderId="0"/>
    <xf numFmtId="0" fontId="1" fillId="0" borderId="0"/>
    <xf numFmtId="0" fontId="17" fillId="0" borderId="0"/>
    <xf numFmtId="0" fontId="12" fillId="0" borderId="0" applyNumberFormat="0" applyFill="0" applyBorder="0" applyAlignment="0" applyProtection="0"/>
    <xf numFmtId="0" fontId="14" fillId="0" borderId="0"/>
    <xf numFmtId="0" fontId="14" fillId="0" borderId="0"/>
    <xf numFmtId="0" fontId="14" fillId="0" borderId="0"/>
    <xf numFmtId="0" fontId="14" fillId="0" borderId="0"/>
    <xf numFmtId="0" fontId="1" fillId="0" borderId="0"/>
    <xf numFmtId="0" fontId="14" fillId="0" borderId="0"/>
    <xf numFmtId="0" fontId="1" fillId="0" borderId="0"/>
    <xf numFmtId="0" fontId="14" fillId="0" borderId="0"/>
    <xf numFmtId="0" fontId="1" fillId="0" borderId="0"/>
    <xf numFmtId="0" fontId="14" fillId="0" borderId="0"/>
    <xf numFmtId="0" fontId="14" fillId="0" borderId="0"/>
    <xf numFmtId="0" fontId="14" fillId="0" borderId="0"/>
    <xf numFmtId="0" fontId="14" fillId="0" borderId="0"/>
    <xf numFmtId="0" fontId="12" fillId="0" borderId="0" applyNumberFormat="0" applyFill="0" applyBorder="0" applyAlignment="0" applyProtection="0"/>
    <xf numFmtId="0" fontId="14" fillId="0" borderId="0"/>
    <xf numFmtId="0" fontId="1" fillId="0" borderId="0"/>
    <xf numFmtId="0" fontId="14" fillId="0" borderId="0"/>
    <xf numFmtId="0" fontId="1" fillId="0" borderId="0"/>
    <xf numFmtId="0" fontId="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2" fillId="0" borderId="0" applyNumberForma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2" fillId="0" borderId="0" applyNumberFormat="0" applyFill="0" applyBorder="0" applyAlignment="0" applyProtection="0"/>
    <xf numFmtId="0" fontId="17" fillId="0" borderId="0"/>
    <xf numFmtId="0" fontId="17" fillId="0" borderId="0"/>
    <xf numFmtId="167" fontId="17" fillId="0" borderId="0"/>
    <xf numFmtId="167" fontId="14" fillId="0" borderId="0"/>
    <xf numFmtId="167" fontId="14" fillId="0" borderId="0"/>
    <xf numFmtId="167" fontId="14" fillId="0" borderId="0"/>
    <xf numFmtId="178" fontId="14" fillId="0" borderId="0"/>
    <xf numFmtId="0" fontId="13" fillId="0" borderId="0"/>
    <xf numFmtId="0" fontId="17" fillId="0" borderId="0"/>
    <xf numFmtId="0" fontId="17" fillId="0" borderId="0"/>
    <xf numFmtId="0" fontId="12" fillId="0" borderId="0"/>
    <xf numFmtId="0" fontId="17" fillId="0" borderId="0"/>
    <xf numFmtId="0" fontId="17" fillId="0" borderId="0"/>
    <xf numFmtId="0" fontId="14" fillId="0" borderId="0"/>
    <xf numFmtId="0" fontId="17" fillId="0" borderId="0"/>
    <xf numFmtId="0" fontId="17" fillId="0" borderId="0"/>
    <xf numFmtId="0" fontId="39"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7" fillId="0" borderId="0"/>
    <xf numFmtId="0" fontId="17" fillId="0" borderId="0"/>
    <xf numFmtId="0" fontId="1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2" fillId="0" borderId="0"/>
    <xf numFmtId="0" fontId="14" fillId="0" borderId="0"/>
    <xf numFmtId="0" fontId="14" fillId="0" borderId="0"/>
    <xf numFmtId="0" fontId="14"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7" fillId="0" borderId="0"/>
    <xf numFmtId="0" fontId="17" fillId="0" borderId="0"/>
    <xf numFmtId="0" fontId="17" fillId="0" borderId="0"/>
    <xf numFmtId="0" fontId="17" fillId="0" borderId="0"/>
    <xf numFmtId="0" fontId="40" fillId="0" borderId="0"/>
    <xf numFmtId="0" fontId="39" fillId="0" borderId="0"/>
    <xf numFmtId="0" fontId="13" fillId="0" borderId="0"/>
    <xf numFmtId="0" fontId="3" fillId="0" borderId="0"/>
    <xf numFmtId="0" fontId="39" fillId="0" borderId="0"/>
    <xf numFmtId="0" fontId="12" fillId="0" borderId="0"/>
    <xf numFmtId="0" fontId="1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2" fillId="0" borderId="0"/>
    <xf numFmtId="0" fontId="14" fillId="0" borderId="0"/>
    <xf numFmtId="0" fontId="14" fillId="0" borderId="0"/>
    <xf numFmtId="0" fontId="14" fillId="0" borderId="0"/>
    <xf numFmtId="0" fontId="14" fillId="0" borderId="0"/>
    <xf numFmtId="0" fontId="14" fillId="0" borderId="0"/>
    <xf numFmtId="0" fontId="14" fillId="0" borderId="0"/>
    <xf numFmtId="0" fontId="2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7" fillId="0" borderId="0"/>
    <xf numFmtId="0" fontId="17" fillId="0" borderId="0"/>
    <xf numFmtId="0" fontId="17" fillId="0" borderId="0"/>
    <xf numFmtId="0" fontId="14" fillId="0" borderId="0"/>
    <xf numFmtId="167" fontId="14"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applyNumberForma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7" fillId="0" borderId="0"/>
    <xf numFmtId="0" fontId="17" fillId="0" borderId="0"/>
    <xf numFmtId="0" fontId="24" fillId="0" borderId="0"/>
    <xf numFmtId="0" fontId="12" fillId="0" borderId="0" applyNumberFormat="0" applyFill="0" applyBorder="0" applyAlignment="0" applyProtection="0"/>
    <xf numFmtId="0" fontId="2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7" fillId="0" borderId="0"/>
    <xf numFmtId="0" fontId="17" fillId="0" borderId="0"/>
    <xf numFmtId="0" fontId="14" fillId="0" borderId="0"/>
    <xf numFmtId="0" fontId="40"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2" fillId="0" borderId="0" applyNumberForma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2" fillId="0" borderId="0" applyNumberFormat="0" applyFill="0" applyBorder="0" applyAlignment="0" applyProtection="0"/>
    <xf numFmtId="0" fontId="41" fillId="0" borderId="9">
      <alignment horizontal="left" wrapText="1" indent="1"/>
    </xf>
    <xf numFmtId="10" fontId="17"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7" fillId="0" borderId="10" applyFont="0" applyFill="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10" applyFont="0" applyFill="0" applyAlignment="0" applyProtection="0"/>
    <xf numFmtId="9" fontId="17" fillId="0" borderId="10" applyFont="0" applyFill="0" applyAlignment="0" applyProtection="0"/>
    <xf numFmtId="9" fontId="14" fillId="0" borderId="0" applyFont="0" applyFill="0" applyBorder="0" applyAlignment="0" applyProtection="0"/>
    <xf numFmtId="9" fontId="17" fillId="0" borderId="10" applyFont="0" applyFill="0" applyAlignment="0" applyProtection="0"/>
    <xf numFmtId="9" fontId="17" fillId="0" borderId="0" applyFont="0" applyFill="0" applyBorder="0" applyAlignment="0" applyProtection="0"/>
    <xf numFmtId="9" fontId="14" fillId="0" borderId="0" applyFont="0" applyFill="0" applyBorder="0" applyAlignment="0" applyProtection="0"/>
    <xf numFmtId="9" fontId="3" fillId="0" borderId="0" applyFont="0" applyFill="0" applyBorder="0" applyAlignment="0" applyProtection="0"/>
    <xf numFmtId="9" fontId="23"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10" applyFont="0" applyFill="0" applyAlignment="0" applyProtection="0"/>
    <xf numFmtId="9" fontId="14" fillId="0" borderId="0" applyFont="0" applyFill="0" applyBorder="0" applyAlignment="0" applyProtection="0"/>
    <xf numFmtId="9" fontId="17" fillId="0" borderId="0" applyFont="0" applyFill="0" applyBorder="0" applyAlignment="0" applyProtection="0"/>
    <xf numFmtId="9" fontId="17" fillId="0" borderId="10" applyFont="0" applyFill="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4" fillId="0" borderId="0" applyFont="0" applyFill="0" applyBorder="0" applyAlignment="0" applyProtection="0"/>
    <xf numFmtId="9" fontId="22" fillId="0" borderId="0" applyFont="0" applyFill="0" applyBorder="0" applyAlignment="0" applyProtection="0"/>
    <xf numFmtId="9" fontId="17"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22"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23"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23"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23"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7" fillId="0" borderId="0"/>
    <xf numFmtId="0" fontId="42" fillId="0" borderId="1">
      <alignment horizontal="center"/>
    </xf>
    <xf numFmtId="0" fontId="43" fillId="0" borderId="0">
      <alignment vertical="top"/>
    </xf>
    <xf numFmtId="0" fontId="42" fillId="0" borderId="1">
      <alignment horizontal="center"/>
    </xf>
    <xf numFmtId="0" fontId="42" fillId="0" borderId="1">
      <alignment horizontal="center"/>
    </xf>
    <xf numFmtId="0" fontId="42" fillId="0" borderId="1">
      <alignment horizontal="center"/>
    </xf>
    <xf numFmtId="0" fontId="42" fillId="0" borderId="0">
      <alignment horizontal="center" vertical="center"/>
    </xf>
    <xf numFmtId="0" fontId="44" fillId="7" borderId="0" applyNumberFormat="0" applyFill="0">
      <alignment horizontal="left" vertical="center"/>
    </xf>
    <xf numFmtId="0" fontId="45" fillId="0" borderId="11">
      <alignment vertical="center" wrapText="1"/>
    </xf>
    <xf numFmtId="179" fontId="17" fillId="0" borderId="0" applyFont="0" applyFill="0" applyBorder="0" applyAlignment="0" applyProtection="0"/>
    <xf numFmtId="0" fontId="46" fillId="0" borderId="12">
      <alignment horizontal="center"/>
    </xf>
    <xf numFmtId="180" fontId="17" fillId="0" borderId="0" applyFont="0" applyFill="0" applyBorder="0" applyAlignment="0" applyProtection="0"/>
    <xf numFmtId="181" fontId="17" fillId="0" borderId="0" applyFont="0" applyFill="0" applyBorder="0" applyAlignment="0" applyProtection="0"/>
    <xf numFmtId="179" fontId="17" fillId="0" borderId="0" applyFont="0" applyFill="0" applyBorder="0" applyAlignment="0" applyProtection="0"/>
    <xf numFmtId="169" fontId="17" fillId="0" borderId="0" applyFont="0" applyFill="0" applyBorder="0" applyAlignment="0" applyProtection="0"/>
    <xf numFmtId="182" fontId="47" fillId="0" borderId="0" applyFont="0" applyFill="0" applyBorder="0" applyAlignment="0" applyProtection="0"/>
    <xf numFmtId="183" fontId="47" fillId="0" borderId="0" applyFont="0" applyFill="0" applyBorder="0" applyAlignment="0" applyProtection="0"/>
    <xf numFmtId="0" fontId="48" fillId="0" borderId="0"/>
  </cellStyleXfs>
  <cellXfs count="207">
    <xf numFmtId="0" fontId="0" fillId="0" borderId="0" xfId="0"/>
    <xf numFmtId="0" fontId="3" fillId="0" borderId="0" xfId="0" applyFont="1" applyAlignment="1">
      <alignment vertical="center"/>
    </xf>
    <xf numFmtId="0" fontId="2" fillId="0" borderId="0" xfId="0" applyFont="1"/>
    <xf numFmtId="0" fontId="5" fillId="0" borderId="0" xfId="0" applyFont="1"/>
    <xf numFmtId="0" fontId="6" fillId="0" borderId="0" xfId="0" applyFont="1"/>
    <xf numFmtId="0" fontId="7" fillId="0" borderId="0" xfId="0" applyFont="1"/>
    <xf numFmtId="0" fontId="4" fillId="0" borderId="0" xfId="3"/>
    <xf numFmtId="0" fontId="9" fillId="4" borderId="0" xfId="4" applyNumberFormat="1" applyFont="1" applyFill="1" applyBorder="1" applyAlignment="1">
      <alignment horizontal="center" vertical="top" wrapText="1" readingOrder="1"/>
    </xf>
    <xf numFmtId="0" fontId="9" fillId="0" borderId="0" xfId="4" applyNumberFormat="1" applyFont="1" applyFill="1" applyBorder="1" applyAlignment="1">
      <alignment horizontal="center" vertical="top" wrapText="1" readingOrder="1"/>
    </xf>
    <xf numFmtId="0" fontId="11" fillId="0" borderId="0" xfId="5" applyFont="1" applyAlignment="1">
      <alignment vertical="top" wrapText="1"/>
    </xf>
    <xf numFmtId="0" fontId="0" fillId="0" borderId="0" xfId="0" applyFill="1"/>
    <xf numFmtId="0" fontId="49" fillId="0" borderId="0" xfId="0" applyFont="1"/>
    <xf numFmtId="0" fontId="50" fillId="0" borderId="0" xfId="0" applyFont="1"/>
    <xf numFmtId="0" fontId="51" fillId="0" borderId="0" xfId="0" applyFont="1"/>
    <xf numFmtId="0" fontId="52" fillId="0" borderId="0" xfId="5" applyFont="1" applyAlignment="1">
      <alignment vertical="top" wrapText="1"/>
    </xf>
    <xf numFmtId="0" fontId="53" fillId="0" borderId="0" xfId="0" applyFont="1" applyAlignment="1">
      <alignment horizontal="left"/>
    </xf>
    <xf numFmtId="0" fontId="53" fillId="0" borderId="0" xfId="0" applyFont="1"/>
    <xf numFmtId="0" fontId="54" fillId="4" borderId="0" xfId="4" applyNumberFormat="1" applyFont="1" applyFill="1" applyBorder="1" applyAlignment="1">
      <alignment horizontal="center" vertical="top" wrapText="1" readingOrder="1"/>
    </xf>
    <xf numFmtId="0" fontId="56" fillId="0" borderId="0" xfId="3" applyFont="1"/>
    <xf numFmtId="0" fontId="50" fillId="0" borderId="0" xfId="0" applyFont="1" applyAlignment="1">
      <alignment horizontal="center"/>
    </xf>
    <xf numFmtId="0" fontId="58" fillId="0" borderId="0" xfId="0" applyFont="1" applyAlignment="1">
      <alignment horizontal="center" vertical="center"/>
    </xf>
    <xf numFmtId="0" fontId="57" fillId="0" borderId="0" xfId="0" applyFont="1"/>
    <xf numFmtId="0" fontId="4" fillId="0" borderId="0" xfId="3" applyAlignment="1">
      <alignment horizontal="right"/>
    </xf>
    <xf numFmtId="41" fontId="0" fillId="0" borderId="0" xfId="1" applyFont="1"/>
    <xf numFmtId="41" fontId="0" fillId="0" borderId="0" xfId="0" applyNumberFormat="1"/>
    <xf numFmtId="166" fontId="0" fillId="0" borderId="0" xfId="2" applyNumberFormat="1" applyFont="1"/>
    <xf numFmtId="10" fontId="0" fillId="0" borderId="0" xfId="2" applyNumberFormat="1" applyFont="1"/>
    <xf numFmtId="9" fontId="0" fillId="0" borderId="0" xfId="2" applyFont="1"/>
    <xf numFmtId="164" fontId="0" fillId="0" borderId="0" xfId="0" applyNumberFormat="1"/>
    <xf numFmtId="0" fontId="63" fillId="0" borderId="14" xfId="0" applyFont="1" applyBorder="1" applyAlignment="1">
      <alignment vertical="center" wrapText="1"/>
    </xf>
    <xf numFmtId="0" fontId="63" fillId="0" borderId="15" xfId="0" applyFont="1" applyBorder="1" applyAlignment="1">
      <alignment horizontal="center" vertical="center"/>
    </xf>
    <xf numFmtId="0" fontId="64" fillId="0" borderId="15" xfId="0" applyFont="1" applyBorder="1" applyAlignment="1">
      <alignment vertical="center" wrapText="1"/>
    </xf>
    <xf numFmtId="0" fontId="65" fillId="0" borderId="9" xfId="0" applyFont="1" applyBorder="1" applyAlignment="1">
      <alignment horizontal="center" vertical="center" wrapText="1"/>
    </xf>
    <xf numFmtId="0" fontId="65" fillId="0" borderId="13" xfId="0" applyFont="1" applyBorder="1" applyAlignment="1">
      <alignment horizontal="center" vertical="center"/>
    </xf>
    <xf numFmtId="0" fontId="66" fillId="0" borderId="13" xfId="0" applyFont="1" applyBorder="1" applyAlignment="1">
      <alignment horizontal="center" vertical="center" wrapText="1"/>
    </xf>
    <xf numFmtId="0" fontId="61" fillId="8" borderId="12" xfId="0" applyFont="1" applyFill="1" applyBorder="1" applyAlignment="1">
      <alignment horizontal="center" vertical="center" wrapText="1"/>
    </xf>
    <xf numFmtId="17" fontId="61" fillId="8" borderId="12" xfId="0" applyNumberFormat="1" applyFont="1" applyFill="1" applyBorder="1" applyAlignment="1">
      <alignment horizontal="center" vertical="center"/>
    </xf>
    <xf numFmtId="0" fontId="62" fillId="8" borderId="17" xfId="0" applyFont="1" applyFill="1" applyBorder="1" applyAlignment="1">
      <alignment vertical="center" wrapText="1"/>
    </xf>
    <xf numFmtId="0" fontId="61" fillId="8" borderId="13" xfId="0" applyFont="1" applyFill="1" applyBorder="1" applyAlignment="1">
      <alignment horizontal="center" vertical="center"/>
    </xf>
    <xf numFmtId="17" fontId="70" fillId="8" borderId="13" xfId="0" applyNumberFormat="1" applyFont="1" applyFill="1" applyBorder="1" applyAlignment="1">
      <alignment horizontal="center" vertical="center"/>
    </xf>
    <xf numFmtId="0" fontId="70" fillId="8" borderId="13" xfId="0" applyFont="1" applyFill="1" applyBorder="1" applyAlignment="1">
      <alignment horizontal="center" vertical="center"/>
    </xf>
    <xf numFmtId="17" fontId="70" fillId="8" borderId="13" xfId="0" applyNumberFormat="1" applyFont="1" applyFill="1" applyBorder="1" applyAlignment="1">
      <alignment horizontal="center" vertical="center" wrapText="1"/>
    </xf>
    <xf numFmtId="0" fontId="62" fillId="8" borderId="13" xfId="0" applyFont="1" applyFill="1" applyBorder="1" applyAlignment="1">
      <alignment vertical="center" wrapText="1"/>
    </xf>
    <xf numFmtId="0" fontId="63" fillId="0" borderId="14" xfId="0" applyFont="1" applyBorder="1" applyAlignment="1">
      <alignment horizontal="center" vertical="center" wrapText="1"/>
    </xf>
    <xf numFmtId="0" fontId="63" fillId="0" borderId="15" xfId="0" applyFont="1" applyBorder="1" applyAlignment="1">
      <alignment vertical="center"/>
    </xf>
    <xf numFmtId="0" fontId="63" fillId="0" borderId="15" xfId="0" applyFont="1" applyBorder="1" applyAlignment="1">
      <alignment horizontal="center" vertical="center" wrapText="1"/>
    </xf>
    <xf numFmtId="0" fontId="63" fillId="0" borderId="14" xfId="0" applyFont="1" applyBorder="1" applyAlignment="1">
      <alignment horizontal="center" vertical="center"/>
    </xf>
    <xf numFmtId="0" fontId="71" fillId="0" borderId="15" xfId="0" applyFont="1" applyBorder="1" applyAlignment="1">
      <alignment horizontal="center" vertical="center"/>
    </xf>
    <xf numFmtId="0" fontId="63" fillId="0" borderId="9" xfId="0" applyFont="1" applyBorder="1" applyAlignment="1">
      <alignment horizontal="center" vertical="center"/>
    </xf>
    <xf numFmtId="0" fontId="63" fillId="0" borderId="13" xfId="0" applyFont="1" applyBorder="1" applyAlignment="1">
      <alignment vertical="center"/>
    </xf>
    <xf numFmtId="0" fontId="63" fillId="0" borderId="13" xfId="0" applyFont="1" applyBorder="1" applyAlignment="1">
      <alignment horizontal="center" vertical="center"/>
    </xf>
    <xf numFmtId="0" fontId="71" fillId="0" borderId="13" xfId="0" applyFont="1" applyBorder="1" applyAlignment="1">
      <alignment horizontal="center" vertical="center"/>
    </xf>
    <xf numFmtId="0" fontId="63" fillId="0" borderId="13" xfId="0" applyFont="1" applyBorder="1" applyAlignment="1">
      <alignment horizontal="center" vertical="center" wrapText="1"/>
    </xf>
    <xf numFmtId="0" fontId="64" fillId="0" borderId="13" xfId="0" applyFont="1" applyBorder="1" applyAlignment="1">
      <alignment vertical="center" wrapText="1"/>
    </xf>
    <xf numFmtId="0" fontId="61" fillId="8" borderId="12" xfId="0" applyFont="1" applyFill="1" applyBorder="1" applyAlignment="1">
      <alignment horizontal="center" vertical="center"/>
    </xf>
    <xf numFmtId="0" fontId="61" fillId="8" borderId="14" xfId="0" applyFont="1" applyFill="1" applyBorder="1" applyAlignment="1">
      <alignment vertical="center" wrapText="1"/>
    </xf>
    <xf numFmtId="0" fontId="61" fillId="8" borderId="9" xfId="0" applyFont="1" applyFill="1" applyBorder="1" applyAlignment="1">
      <alignment vertical="center" wrapText="1"/>
    </xf>
    <xf numFmtId="0" fontId="67" fillId="8" borderId="15" xfId="0" applyFont="1" applyFill="1" applyBorder="1" applyAlignment="1">
      <alignment vertical="center" wrapText="1"/>
    </xf>
    <xf numFmtId="0" fontId="67" fillId="8" borderId="13" xfId="0" applyFont="1" applyFill="1" applyBorder="1" applyAlignment="1">
      <alignment vertical="center" wrapText="1"/>
    </xf>
    <xf numFmtId="0" fontId="63" fillId="0" borderId="14" xfId="0" applyFont="1" applyBorder="1" applyAlignment="1">
      <alignment vertical="center"/>
    </xf>
    <xf numFmtId="3" fontId="63" fillId="0" borderId="15" xfId="0" applyNumberFormat="1" applyFont="1" applyBorder="1" applyAlignment="1">
      <alignment horizontal="right" vertical="center"/>
    </xf>
    <xf numFmtId="3" fontId="63" fillId="0" borderId="15" xfId="0" applyNumberFormat="1" applyFont="1" applyBorder="1" applyAlignment="1">
      <alignment vertical="center"/>
    </xf>
    <xf numFmtId="0" fontId="64" fillId="0" borderId="15" xfId="0" applyFont="1" applyBorder="1" applyAlignment="1">
      <alignment vertical="center"/>
    </xf>
    <xf numFmtId="0" fontId="65" fillId="0" borderId="9" xfId="0" applyFont="1" applyBorder="1" applyAlignment="1">
      <alignment horizontal="center" vertical="center"/>
    </xf>
    <xf numFmtId="0" fontId="66" fillId="0" borderId="13" xfId="0" applyFont="1" applyBorder="1" applyAlignment="1">
      <alignment horizontal="center" vertical="center"/>
    </xf>
    <xf numFmtId="0" fontId="61" fillId="8" borderId="9" xfId="0" applyFont="1" applyFill="1" applyBorder="1" applyAlignment="1">
      <alignment horizontal="center" vertical="center"/>
    </xf>
    <xf numFmtId="0" fontId="61" fillId="8" borderId="13" xfId="0" applyFont="1" applyFill="1" applyBorder="1" applyAlignment="1">
      <alignment vertical="center"/>
    </xf>
    <xf numFmtId="0" fontId="70" fillId="8" borderId="13" xfId="0" applyFont="1" applyFill="1" applyBorder="1" applyAlignment="1">
      <alignment horizontal="center" vertical="center" wrapText="1"/>
    </xf>
    <xf numFmtId="0" fontId="62" fillId="8" borderId="13" xfId="0" applyFont="1" applyFill="1" applyBorder="1" applyAlignment="1">
      <alignment vertical="center"/>
    </xf>
    <xf numFmtId="0" fontId="63" fillId="0" borderId="15" xfId="0" applyFont="1" applyBorder="1" applyAlignment="1">
      <alignment horizontal="right" vertical="center"/>
    </xf>
    <xf numFmtId="0" fontId="63" fillId="0" borderId="13" xfId="0" applyFont="1" applyBorder="1" applyAlignment="1">
      <alignment horizontal="right" vertical="center"/>
    </xf>
    <xf numFmtId="0" fontId="64" fillId="0" borderId="13" xfId="0" applyFont="1" applyBorder="1" applyAlignment="1">
      <alignment vertical="center"/>
    </xf>
    <xf numFmtId="0" fontId="62" fillId="8" borderId="15" xfId="0" applyFont="1" applyFill="1" applyBorder="1" applyAlignment="1">
      <alignment vertical="center" wrapText="1"/>
    </xf>
    <xf numFmtId="0" fontId="62" fillId="8" borderId="12" xfId="0" applyFont="1" applyFill="1" applyBorder="1" applyAlignment="1">
      <alignment vertical="center"/>
    </xf>
    <xf numFmtId="0" fontId="64" fillId="0" borderId="23" xfId="0" applyFont="1" applyBorder="1" applyAlignment="1">
      <alignment vertical="center"/>
    </xf>
    <xf numFmtId="0" fontId="64" fillId="0" borderId="14" xfId="0" applyFont="1" applyBorder="1" applyAlignment="1">
      <alignment vertical="center"/>
    </xf>
    <xf numFmtId="0" fontId="64" fillId="0" borderId="9" xfId="0" applyFont="1" applyBorder="1" applyAlignment="1">
      <alignment vertical="center"/>
    </xf>
    <xf numFmtId="0" fontId="63" fillId="0" borderId="23" xfId="0" applyFont="1" applyBorder="1" applyAlignment="1">
      <alignment horizontal="right" vertical="center"/>
    </xf>
    <xf numFmtId="3" fontId="63" fillId="0" borderId="14" xfId="0" applyNumberFormat="1" applyFont="1" applyBorder="1" applyAlignment="1">
      <alignment horizontal="right" vertical="center"/>
    </xf>
    <xf numFmtId="0" fontId="63" fillId="0" borderId="14" xfId="0" applyFont="1" applyBorder="1" applyAlignment="1">
      <alignment horizontal="right" vertical="center"/>
    </xf>
    <xf numFmtId="0" fontId="63" fillId="0" borderId="9" xfId="0" applyFont="1" applyBorder="1" applyAlignment="1">
      <alignment horizontal="right" vertical="center"/>
    </xf>
    <xf numFmtId="3" fontId="63" fillId="0" borderId="15" xfId="0" applyNumberFormat="1" applyFont="1" applyBorder="1" applyAlignment="1">
      <alignment horizontal="center" vertical="center"/>
    </xf>
    <xf numFmtId="0" fontId="61" fillId="8" borderId="15" xfId="0" applyFont="1" applyFill="1" applyBorder="1" applyAlignment="1">
      <alignment vertical="center" wrapText="1"/>
    </xf>
    <xf numFmtId="0" fontId="61" fillId="8" borderId="13" xfId="0" applyFont="1" applyFill="1" applyBorder="1" applyAlignment="1">
      <alignment vertical="center" wrapText="1"/>
    </xf>
    <xf numFmtId="0" fontId="65" fillId="0" borderId="21" xfId="0" applyFont="1" applyBorder="1" applyAlignment="1">
      <alignment vertical="center"/>
    </xf>
    <xf numFmtId="0" fontId="65" fillId="0" borderId="13" xfId="0" applyFont="1" applyBorder="1" applyAlignment="1">
      <alignment vertical="center"/>
    </xf>
    <xf numFmtId="0" fontId="0" fillId="0" borderId="0" xfId="0" applyAlignment="1">
      <alignment horizontal="left" indent="1"/>
    </xf>
    <xf numFmtId="165" fontId="0" fillId="0" borderId="0" xfId="1" applyNumberFormat="1" applyFont="1"/>
    <xf numFmtId="165" fontId="0" fillId="0" borderId="0" xfId="0" applyNumberFormat="1"/>
    <xf numFmtId="184" fontId="0" fillId="0" borderId="0" xfId="0" applyNumberFormat="1"/>
    <xf numFmtId="185" fontId="0" fillId="0" borderId="0" xfId="1" applyNumberFormat="1" applyFont="1"/>
    <xf numFmtId="186" fontId="0" fillId="0" borderId="0" xfId="1" applyNumberFormat="1" applyFont="1"/>
    <xf numFmtId="187" fontId="0" fillId="0" borderId="0" xfId="1" applyNumberFormat="1" applyFont="1"/>
    <xf numFmtId="187" fontId="0" fillId="0" borderId="0" xfId="0" applyNumberFormat="1"/>
    <xf numFmtId="188" fontId="0" fillId="0" borderId="0" xfId="1" applyNumberFormat="1" applyFont="1"/>
    <xf numFmtId="189" fontId="0" fillId="0" borderId="0" xfId="0" applyNumberFormat="1"/>
    <xf numFmtId="0" fontId="63" fillId="0" borderId="24" xfId="0" applyFont="1" applyBorder="1" applyAlignment="1">
      <alignment vertical="center"/>
    </xf>
    <xf numFmtId="0" fontId="65" fillId="0" borderId="24" xfId="0" applyFont="1" applyBorder="1" applyAlignment="1">
      <alignment vertical="center"/>
    </xf>
    <xf numFmtId="0" fontId="66" fillId="0" borderId="15" xfId="0" applyFont="1" applyBorder="1" applyAlignment="1">
      <alignment vertical="center"/>
    </xf>
    <xf numFmtId="0" fontId="66" fillId="0" borderId="13" xfId="0" applyFont="1" applyBorder="1" applyAlignment="1">
      <alignment vertical="center"/>
    </xf>
    <xf numFmtId="0" fontId="65" fillId="0" borderId="15" xfId="0" applyFont="1" applyBorder="1" applyAlignment="1">
      <alignment vertical="center"/>
    </xf>
    <xf numFmtId="0" fontId="63" fillId="0" borderId="18" xfId="0" applyFont="1" applyBorder="1" applyAlignment="1">
      <alignment vertical="center"/>
    </xf>
    <xf numFmtId="0" fontId="63" fillId="0" borderId="20" xfId="0" applyFont="1" applyBorder="1" applyAlignment="1">
      <alignment vertical="center"/>
    </xf>
    <xf numFmtId="0" fontId="63" fillId="0" borderId="15" xfId="0" applyFont="1" applyBorder="1" applyAlignment="1">
      <alignment horizontal="left" vertical="center"/>
    </xf>
    <xf numFmtId="0" fontId="65" fillId="0" borderId="18" xfId="0" applyFont="1" applyBorder="1" applyAlignment="1">
      <alignment vertical="center"/>
    </xf>
    <xf numFmtId="0" fontId="65" fillId="0" borderId="20" xfId="0" applyFont="1" applyBorder="1" applyAlignment="1">
      <alignment vertical="center"/>
    </xf>
    <xf numFmtId="0" fontId="0" fillId="0" borderId="0" xfId="0" applyBorder="1"/>
    <xf numFmtId="0" fontId="63" fillId="0" borderId="14" xfId="0" applyFont="1" applyBorder="1" applyAlignment="1">
      <alignment horizontal="justify" vertical="center"/>
    </xf>
    <xf numFmtId="0" fontId="65" fillId="0" borderId="9" xfId="0" applyFont="1" applyBorder="1" applyAlignment="1">
      <alignment horizontal="justify" vertical="center"/>
    </xf>
    <xf numFmtId="0" fontId="61" fillId="8" borderId="25" xfId="0" applyFont="1" applyFill="1" applyBorder="1" applyAlignment="1">
      <alignment horizontal="justify" vertical="center" wrapText="1"/>
    </xf>
    <xf numFmtId="17" fontId="70" fillId="8" borderId="26" xfId="0" applyNumberFormat="1" applyFont="1" applyFill="1" applyBorder="1" applyAlignment="1">
      <alignment horizontal="center" vertical="center"/>
    </xf>
    <xf numFmtId="0" fontId="70" fillId="8" borderId="26" xfId="0" applyFont="1" applyFill="1" applyBorder="1" applyAlignment="1">
      <alignment horizontal="center" vertical="center"/>
    </xf>
    <xf numFmtId="0" fontId="62" fillId="8" borderId="27" xfId="0" applyFont="1" applyFill="1" applyBorder="1" applyAlignment="1">
      <alignment vertical="center" wrapText="1"/>
    </xf>
    <xf numFmtId="9" fontId="65" fillId="0" borderId="15" xfId="0" applyNumberFormat="1" applyFont="1" applyBorder="1" applyAlignment="1">
      <alignment horizontal="center" vertical="center"/>
    </xf>
    <xf numFmtId="0" fontId="65" fillId="0" borderId="9" xfId="0" applyFont="1" applyBorder="1" applyAlignment="1">
      <alignment vertical="center"/>
    </xf>
    <xf numFmtId="9" fontId="65" fillId="0" borderId="13" xfId="0" applyNumberFormat="1" applyFont="1" applyBorder="1" applyAlignment="1">
      <alignment horizontal="center" vertical="center"/>
    </xf>
    <xf numFmtId="0" fontId="61" fillId="8" borderId="12" xfId="0" applyFont="1" applyFill="1" applyBorder="1" applyAlignment="1">
      <alignment horizontal="justify" vertical="center" wrapText="1"/>
    </xf>
    <xf numFmtId="17" fontId="61" fillId="8" borderId="17" xfId="0" applyNumberFormat="1" applyFont="1" applyFill="1" applyBorder="1" applyAlignment="1">
      <alignment horizontal="center" vertical="center"/>
    </xf>
    <xf numFmtId="0" fontId="61" fillId="8" borderId="17" xfId="0" applyFont="1" applyFill="1" applyBorder="1" applyAlignment="1">
      <alignment horizontal="center" vertical="center"/>
    </xf>
    <xf numFmtId="0" fontId="61" fillId="8" borderId="12" xfId="0" applyFont="1" applyFill="1" applyBorder="1" applyAlignment="1">
      <alignment vertical="center" wrapText="1"/>
    </xf>
    <xf numFmtId="0" fontId="80" fillId="0" borderId="14" xfId="0" applyFont="1" applyBorder="1" applyAlignment="1">
      <alignment vertical="center"/>
    </xf>
    <xf numFmtId="3" fontId="80" fillId="0" borderId="15" xfId="0" applyNumberFormat="1" applyFont="1" applyBorder="1" applyAlignment="1">
      <alignment horizontal="center" vertical="center"/>
    </xf>
    <xf numFmtId="3" fontId="80" fillId="0" borderId="15" xfId="0" applyNumberFormat="1" applyFont="1" applyBorder="1" applyAlignment="1">
      <alignment horizontal="center" vertical="center" wrapText="1"/>
    </xf>
    <xf numFmtId="0" fontId="81" fillId="0" borderId="15" xfId="0" applyFont="1" applyBorder="1" applyAlignment="1">
      <alignment vertical="center"/>
    </xf>
    <xf numFmtId="0" fontId="82" fillId="0" borderId="9" xfId="0" applyFont="1" applyBorder="1" applyAlignment="1">
      <alignment vertical="center"/>
    </xf>
    <xf numFmtId="3" fontId="82" fillId="0" borderId="13" xfId="0" applyNumberFormat="1" applyFont="1" applyBorder="1" applyAlignment="1">
      <alignment horizontal="center" vertical="center"/>
    </xf>
    <xf numFmtId="3" fontId="82" fillId="0" borderId="13" xfId="0" applyNumberFormat="1" applyFont="1" applyBorder="1" applyAlignment="1">
      <alignment horizontal="center" vertical="center" wrapText="1"/>
    </xf>
    <xf numFmtId="0" fontId="83" fillId="0" borderId="13" xfId="0" applyFont="1" applyBorder="1" applyAlignment="1">
      <alignment vertical="center"/>
    </xf>
    <xf numFmtId="0" fontId="78" fillId="8" borderId="12" xfId="0" applyFont="1" applyFill="1" applyBorder="1" applyAlignment="1">
      <alignment vertical="center" wrapText="1"/>
    </xf>
    <xf numFmtId="0" fontId="78" fillId="8" borderId="17" xfId="0" applyFont="1" applyFill="1" applyBorder="1" applyAlignment="1">
      <alignment horizontal="center" vertical="center"/>
    </xf>
    <xf numFmtId="0" fontId="78" fillId="8" borderId="17" xfId="0" applyFont="1" applyFill="1" applyBorder="1" applyAlignment="1">
      <alignment horizontal="center" vertical="center" wrapText="1"/>
    </xf>
    <xf numFmtId="0" fontId="79" fillId="8" borderId="17" xfId="0" applyFont="1" applyFill="1" applyBorder="1" applyAlignment="1">
      <alignment vertical="center" wrapText="1"/>
    </xf>
    <xf numFmtId="0" fontId="65" fillId="0" borderId="13" xfId="0" applyFont="1" applyBorder="1" applyAlignment="1">
      <alignment horizontal="center" vertical="center"/>
    </xf>
    <xf numFmtId="41" fontId="63" fillId="0" borderId="15" xfId="1" applyFont="1" applyBorder="1" applyAlignment="1">
      <alignment vertical="center"/>
    </xf>
    <xf numFmtId="41" fontId="63" fillId="0" borderId="13" xfId="1" applyFont="1" applyBorder="1" applyAlignment="1">
      <alignment vertical="center"/>
    </xf>
    <xf numFmtId="41" fontId="63" fillId="0" borderId="23" xfId="1" applyFont="1" applyBorder="1" applyAlignment="1">
      <alignment horizontal="right" vertical="center"/>
    </xf>
    <xf numFmtId="41" fontId="63" fillId="0" borderId="14" xfId="1" applyFont="1" applyBorder="1" applyAlignment="1">
      <alignment horizontal="right" vertical="center"/>
    </xf>
    <xf numFmtId="41" fontId="63" fillId="0" borderId="9" xfId="1" applyFont="1" applyBorder="1" applyAlignment="1">
      <alignment horizontal="right" vertical="center"/>
    </xf>
    <xf numFmtId="41" fontId="63" fillId="0" borderId="15" xfId="1" applyFont="1" applyBorder="1" applyAlignment="1">
      <alignment horizontal="center" vertical="center"/>
    </xf>
    <xf numFmtId="41" fontId="63" fillId="0" borderId="15" xfId="1" applyFont="1" applyBorder="1" applyAlignment="1">
      <alignment horizontal="right" vertical="center"/>
    </xf>
    <xf numFmtId="41" fontId="63" fillId="0" borderId="13" xfId="1" applyFont="1" applyBorder="1" applyAlignment="1">
      <alignment horizontal="center" vertical="center"/>
    </xf>
    <xf numFmtId="41" fontId="65" fillId="0" borderId="13" xfId="1" applyFont="1" applyBorder="1" applyAlignment="1">
      <alignment horizontal="right" vertical="center"/>
    </xf>
    <xf numFmtId="41" fontId="65" fillId="0" borderId="13" xfId="1" applyFont="1" applyBorder="1" applyAlignment="1">
      <alignment horizontal="center" vertical="center"/>
    </xf>
    <xf numFmtId="41" fontId="65" fillId="0" borderId="15" xfId="1" applyFont="1" applyBorder="1" applyAlignment="1">
      <alignment horizontal="right" vertical="center"/>
    </xf>
    <xf numFmtId="41" fontId="63" fillId="0" borderId="13" xfId="1" applyFont="1" applyBorder="1" applyAlignment="1">
      <alignment horizontal="right" vertical="center"/>
    </xf>
    <xf numFmtId="41" fontId="73" fillId="0" borderId="15" xfId="1" applyFont="1" applyBorder="1" applyAlignment="1">
      <alignment horizontal="right" vertical="center"/>
    </xf>
    <xf numFmtId="41" fontId="65" fillId="0" borderId="13" xfId="1" applyFont="1" applyBorder="1" applyAlignment="1">
      <alignment vertical="center"/>
    </xf>
    <xf numFmtId="41" fontId="71" fillId="0" borderId="15" xfId="1" applyFont="1" applyBorder="1" applyAlignment="1">
      <alignment horizontal="right" vertical="center"/>
    </xf>
    <xf numFmtId="41" fontId="77" fillId="0" borderId="15" xfId="1" applyFont="1" applyBorder="1" applyAlignment="1">
      <alignment horizontal="right" vertical="center"/>
    </xf>
    <xf numFmtId="41" fontId="77" fillId="0" borderId="13" xfId="1" applyFont="1" applyBorder="1" applyAlignment="1">
      <alignment horizontal="right" vertical="center"/>
    </xf>
    <xf numFmtId="41" fontId="74" fillId="0" borderId="15" xfId="1" applyFont="1" applyBorder="1" applyAlignment="1">
      <alignment vertical="center"/>
    </xf>
    <xf numFmtId="41" fontId="65" fillId="0" borderId="15" xfId="1" applyFont="1" applyBorder="1" applyAlignment="1">
      <alignment horizontal="center" vertical="center"/>
    </xf>
    <xf numFmtId="41" fontId="65" fillId="0" borderId="23" xfId="1" applyFont="1" applyBorder="1" applyAlignment="1">
      <alignment vertical="center"/>
    </xf>
    <xf numFmtId="166" fontId="65" fillId="0" borderId="15" xfId="0" applyNumberFormat="1" applyFont="1" applyBorder="1" applyAlignment="1">
      <alignment horizontal="center" vertical="center"/>
    </xf>
    <xf numFmtId="166" fontId="65" fillId="0" borderId="13" xfId="0" applyNumberFormat="1" applyFont="1" applyBorder="1" applyAlignment="1">
      <alignment horizontal="center" vertical="center"/>
    </xf>
    <xf numFmtId="166" fontId="65" fillId="0" borderId="15" xfId="0" applyNumberFormat="1" applyFont="1" applyBorder="1" applyAlignment="1">
      <alignment horizontal="right" vertical="center"/>
    </xf>
    <xf numFmtId="166" fontId="65" fillId="0" borderId="13" xfId="0" applyNumberFormat="1" applyFont="1" applyBorder="1" applyAlignment="1">
      <alignment horizontal="right" vertical="center"/>
    </xf>
    <xf numFmtId="0" fontId="67" fillId="8" borderId="16" xfId="0" applyFont="1" applyFill="1" applyBorder="1" applyAlignment="1">
      <alignment vertical="center" wrapText="1"/>
    </xf>
    <xf numFmtId="0" fontId="67" fillId="8" borderId="7" xfId="0" applyFont="1" applyFill="1" applyBorder="1" applyAlignment="1">
      <alignment vertical="center" wrapText="1"/>
    </xf>
    <xf numFmtId="0" fontId="67" fillId="8" borderId="17" xfId="0" applyFont="1" applyFill="1" applyBorder="1" applyAlignment="1">
      <alignment vertical="center" wrapText="1"/>
    </xf>
    <xf numFmtId="0" fontId="59" fillId="8" borderId="16" xfId="0" applyFont="1" applyFill="1" applyBorder="1" applyAlignment="1">
      <alignment horizontal="center" vertical="center" wrapText="1"/>
    </xf>
    <xf numFmtId="0" fontId="59" fillId="8" borderId="7" xfId="0" applyFont="1" applyFill="1" applyBorder="1" applyAlignment="1">
      <alignment horizontal="center" vertical="center"/>
    </xf>
    <xf numFmtId="0" fontId="59" fillId="8" borderId="17" xfId="0" applyFont="1" applyFill="1" applyBorder="1" applyAlignment="1">
      <alignment horizontal="center" vertical="center"/>
    </xf>
    <xf numFmtId="0" fontId="66" fillId="8" borderId="16" xfId="0" applyFont="1" applyFill="1" applyBorder="1" applyAlignment="1">
      <alignment horizontal="right" vertical="center"/>
    </xf>
    <xf numFmtId="0" fontId="66" fillId="8" borderId="7" xfId="0" applyFont="1" applyFill="1" applyBorder="1" applyAlignment="1">
      <alignment horizontal="right" vertical="center"/>
    </xf>
    <xf numFmtId="0" fontId="66" fillId="8" borderId="17" xfId="0" applyFont="1" applyFill="1" applyBorder="1" applyAlignment="1">
      <alignment horizontal="right" vertical="center"/>
    </xf>
    <xf numFmtId="0" fontId="64" fillId="8" borderId="16" xfId="0" applyFont="1" applyFill="1" applyBorder="1" applyAlignment="1">
      <alignment horizontal="right" vertical="center"/>
    </xf>
    <xf numFmtId="0" fontId="64" fillId="8" borderId="7" xfId="0" applyFont="1" applyFill="1" applyBorder="1" applyAlignment="1">
      <alignment horizontal="right" vertical="center"/>
    </xf>
    <xf numFmtId="0" fontId="64" fillId="8" borderId="17" xfId="0" applyFont="1" applyFill="1" applyBorder="1" applyAlignment="1">
      <alignment horizontal="right" vertical="center"/>
    </xf>
    <xf numFmtId="17" fontId="61" fillId="8" borderId="23" xfId="0" applyNumberFormat="1" applyFont="1" applyFill="1" applyBorder="1" applyAlignment="1">
      <alignment horizontal="center" vertical="center" wrapText="1"/>
    </xf>
    <xf numFmtId="17" fontId="61" fillId="8" borderId="9" xfId="0" applyNumberFormat="1" applyFont="1" applyFill="1" applyBorder="1" applyAlignment="1">
      <alignment horizontal="center" vertical="center" wrapText="1"/>
    </xf>
    <xf numFmtId="0" fontId="59" fillId="8" borderId="18" xfId="0" applyFont="1" applyFill="1" applyBorder="1" applyAlignment="1">
      <alignment horizontal="center" vertical="center" wrapText="1"/>
    </xf>
    <xf numFmtId="0" fontId="59" fillId="8" borderId="19" xfId="0" applyFont="1" applyFill="1" applyBorder="1" applyAlignment="1">
      <alignment horizontal="center" vertical="center" wrapText="1"/>
    </xf>
    <xf numFmtId="0" fontId="59" fillId="8" borderId="20" xfId="0" applyFont="1" applyFill="1" applyBorder="1" applyAlignment="1">
      <alignment horizontal="center" vertical="center" wrapText="1"/>
    </xf>
    <xf numFmtId="0" fontId="72" fillId="8" borderId="21" xfId="0" applyFont="1" applyFill="1" applyBorder="1" applyAlignment="1">
      <alignment horizontal="right" vertical="center" wrapText="1"/>
    </xf>
    <xf numFmtId="0" fontId="72" fillId="8" borderId="22" xfId="0" applyFont="1" applyFill="1" applyBorder="1" applyAlignment="1">
      <alignment horizontal="right" vertical="center" wrapText="1"/>
    </xf>
    <xf numFmtId="0" fontId="72" fillId="8" borderId="13" xfId="0" applyFont="1" applyFill="1" applyBorder="1" applyAlignment="1">
      <alignment horizontal="right" vertical="center" wrapText="1"/>
    </xf>
    <xf numFmtId="0" fontId="61" fillId="8" borderId="23" xfId="0" applyFont="1" applyFill="1" applyBorder="1" applyAlignment="1">
      <alignment horizontal="center" vertical="center" wrapText="1"/>
    </xf>
    <xf numFmtId="0" fontId="61" fillId="8" borderId="9" xfId="0" applyFont="1" applyFill="1" applyBorder="1" applyAlignment="1">
      <alignment horizontal="center" vertical="center" wrapText="1"/>
    </xf>
    <xf numFmtId="0" fontId="59" fillId="8" borderId="19" xfId="0" applyFont="1" applyFill="1" applyBorder="1" applyAlignment="1">
      <alignment horizontal="center" vertical="center"/>
    </xf>
    <xf numFmtId="0" fontId="59" fillId="8" borderId="20" xfId="0" applyFont="1" applyFill="1" applyBorder="1" applyAlignment="1">
      <alignment horizontal="center" vertical="center"/>
    </xf>
    <xf numFmtId="0" fontId="72" fillId="8" borderId="21" xfId="0" applyFont="1" applyFill="1" applyBorder="1" applyAlignment="1">
      <alignment horizontal="right" vertical="center"/>
    </xf>
    <xf numFmtId="0" fontId="72" fillId="8" borderId="22" xfId="0" applyFont="1" applyFill="1" applyBorder="1" applyAlignment="1">
      <alignment horizontal="right" vertical="center"/>
    </xf>
    <xf numFmtId="0" fontId="72" fillId="8" borderId="13" xfId="0" applyFont="1" applyFill="1" applyBorder="1" applyAlignment="1">
      <alignment horizontal="right" vertical="center"/>
    </xf>
    <xf numFmtId="0" fontId="69" fillId="8" borderId="18" xfId="0" applyFont="1" applyFill="1" applyBorder="1" applyAlignment="1">
      <alignment horizontal="center" vertical="center" wrapText="1"/>
    </xf>
    <xf numFmtId="0" fontId="61" fillId="8" borderId="23" xfId="0" applyFont="1" applyFill="1" applyBorder="1" applyAlignment="1">
      <alignment horizontal="center" vertical="center"/>
    </xf>
    <xf numFmtId="0" fontId="61" fillId="8" borderId="9" xfId="0" applyFont="1" applyFill="1" applyBorder="1" applyAlignment="1">
      <alignment horizontal="center" vertical="center"/>
    </xf>
    <xf numFmtId="17" fontId="70" fillId="8" borderId="23" xfId="0" applyNumberFormat="1" applyFont="1" applyFill="1" applyBorder="1" applyAlignment="1">
      <alignment horizontal="center" vertical="center" wrapText="1"/>
    </xf>
    <xf numFmtId="17" fontId="70" fillId="8" borderId="9" xfId="0" applyNumberFormat="1" applyFont="1" applyFill="1" applyBorder="1" applyAlignment="1">
      <alignment horizontal="center" vertical="center" wrapText="1"/>
    </xf>
    <xf numFmtId="0" fontId="70" fillId="8" borderId="23" xfId="0" applyFont="1" applyFill="1" applyBorder="1" applyAlignment="1">
      <alignment horizontal="center" vertical="center" wrapText="1"/>
    </xf>
    <xf numFmtId="0" fontId="70" fillId="8" borderId="9" xfId="0" applyFont="1" applyFill="1" applyBorder="1" applyAlignment="1">
      <alignment horizontal="center" vertical="center" wrapText="1"/>
    </xf>
    <xf numFmtId="0" fontId="63" fillId="8" borderId="16" xfId="0" applyFont="1" applyFill="1" applyBorder="1" applyAlignment="1">
      <alignment horizontal="right" vertical="center"/>
    </xf>
    <xf numFmtId="0" fontId="63" fillId="8" borderId="7" xfId="0" applyFont="1" applyFill="1" applyBorder="1" applyAlignment="1">
      <alignment horizontal="right" vertical="center"/>
    </xf>
    <xf numFmtId="0" fontId="63" fillId="8" borderId="17" xfId="0" applyFont="1" applyFill="1" applyBorder="1" applyAlignment="1">
      <alignment horizontal="right" vertical="center"/>
    </xf>
    <xf numFmtId="0" fontId="62" fillId="8" borderId="16" xfId="0" applyFont="1" applyFill="1" applyBorder="1" applyAlignment="1">
      <alignment vertical="center"/>
    </xf>
    <xf numFmtId="0" fontId="62" fillId="8" borderId="7" xfId="0" applyFont="1" applyFill="1" applyBorder="1" applyAlignment="1">
      <alignment vertical="center"/>
    </xf>
    <xf numFmtId="0" fontId="62" fillId="8" borderId="17" xfId="0" applyFont="1" applyFill="1" applyBorder="1" applyAlignment="1">
      <alignment vertical="center"/>
    </xf>
    <xf numFmtId="0" fontId="72" fillId="8" borderId="21" xfId="0" quotePrefix="1" applyFont="1" applyFill="1" applyBorder="1" applyAlignment="1">
      <alignment horizontal="right" vertical="center"/>
    </xf>
    <xf numFmtId="0" fontId="65" fillId="0" borderId="21" xfId="0" applyFont="1" applyBorder="1" applyAlignment="1">
      <alignment horizontal="center" vertical="center"/>
    </xf>
    <xf numFmtId="0" fontId="65" fillId="0" borderId="13" xfId="0" applyFont="1" applyBorder="1" applyAlignment="1">
      <alignment horizontal="center" vertical="center"/>
    </xf>
    <xf numFmtId="0" fontId="65" fillId="0" borderId="21" xfId="0" applyFont="1" applyBorder="1" applyAlignment="1">
      <alignment vertical="center"/>
    </xf>
    <xf numFmtId="0" fontId="65" fillId="0" borderId="13" xfId="0" applyFont="1" applyBorder="1" applyAlignment="1">
      <alignment vertical="center"/>
    </xf>
    <xf numFmtId="0" fontId="62" fillId="8" borderId="23" xfId="0" applyFont="1" applyFill="1" applyBorder="1" applyAlignment="1">
      <alignment vertical="center" wrapText="1"/>
    </xf>
    <xf numFmtId="0" fontId="62" fillId="8" borderId="9" xfId="0" applyFont="1" applyFill="1" applyBorder="1" applyAlignment="1">
      <alignment vertical="center" wrapText="1"/>
    </xf>
    <xf numFmtId="0" fontId="84" fillId="8" borderId="16" xfId="0" applyFont="1" applyFill="1" applyBorder="1" applyAlignment="1">
      <alignment vertical="center" wrapText="1"/>
    </xf>
    <xf numFmtId="0" fontId="84" fillId="8" borderId="7" xfId="0" applyFont="1" applyFill="1" applyBorder="1" applyAlignment="1">
      <alignment vertical="center" wrapText="1"/>
    </xf>
    <xf numFmtId="0" fontId="84" fillId="8" borderId="17" xfId="0" applyFont="1" applyFill="1" applyBorder="1" applyAlignment="1">
      <alignment vertical="center" wrapText="1"/>
    </xf>
  </cellXfs>
  <cellStyles count="839">
    <cellStyle name="_x0004_" xfId="6"/>
    <cellStyle name="_x0004_ 2" xfId="7"/>
    <cellStyle name="40% - Accent4 2" xfId="8"/>
    <cellStyle name="a1" xfId="9"/>
    <cellStyle name="a1 2" xfId="10"/>
    <cellStyle name="a1 2 2" xfId="11"/>
    <cellStyle name="a1 2 2 2" xfId="12"/>
    <cellStyle name="a1 2 3" xfId="13"/>
    <cellStyle name="a1 2 4" xfId="14"/>
    <cellStyle name="a1 3" xfId="15"/>
    <cellStyle name="a1 4" xfId="16"/>
    <cellStyle name="a2" xfId="17"/>
    <cellStyle name="a2 2" xfId="18"/>
    <cellStyle name="a2 2 2" xfId="19"/>
    <cellStyle name="a2 2 2 2" xfId="20"/>
    <cellStyle name="a2 2 3" xfId="21"/>
    <cellStyle name="a2 2 4" xfId="22"/>
    <cellStyle name="a2 3" xfId="23"/>
    <cellStyle name="a2 4" xfId="24"/>
    <cellStyle name="Accent4 2" xfId="25"/>
    <cellStyle name="Arial10" xfId="26"/>
    <cellStyle name="ÄÞ¸¶ [0]_´ëÇü»çÃâ" xfId="27"/>
    <cellStyle name="ÄÞ¸¶_´ëÇü»çÃâ" xfId="28"/>
    <cellStyle name="AttribBox" xfId="29"/>
    <cellStyle name="Attribute" xfId="30"/>
    <cellStyle name="Ç¥ÁØ_´ëÇü»çÃâ" xfId="31"/>
    <cellStyle name="CategoryHeading" xfId="32"/>
    <cellStyle name="Comma  - Style1" xfId="33"/>
    <cellStyle name="Comma  - Style2" xfId="34"/>
    <cellStyle name="Comma  - Style3" xfId="35"/>
    <cellStyle name="Comma  - Style4" xfId="36"/>
    <cellStyle name="Comma  - Style5" xfId="37"/>
    <cellStyle name="Comma  - Style6" xfId="38"/>
    <cellStyle name="Comma  - Style7" xfId="39"/>
    <cellStyle name="Comma [0]" xfId="1" builtinId="6"/>
    <cellStyle name="Comma [0] 10" xfId="40"/>
    <cellStyle name="Comma [0] 11" xfId="41"/>
    <cellStyle name="Comma [0] 143" xfId="42"/>
    <cellStyle name="Comma [0] 150" xfId="43"/>
    <cellStyle name="Comma [0] 151" xfId="44"/>
    <cellStyle name="Comma [0] 2" xfId="45"/>
    <cellStyle name="Comma [0] 2 2" xfId="46"/>
    <cellStyle name="Comma [0] 2 2 2" xfId="47"/>
    <cellStyle name="Comma [0] 2 3" xfId="48"/>
    <cellStyle name="Comma [0] 2 4" xfId="49"/>
    <cellStyle name="Comma [0] 2 5" xfId="50"/>
    <cellStyle name="Comma [0] 2 6" xfId="51"/>
    <cellStyle name="Comma [0] 3" xfId="52"/>
    <cellStyle name="Comma [0] 3 2" xfId="53"/>
    <cellStyle name="Comma [0] 3 2 2" xfId="54"/>
    <cellStyle name="Comma [0] 3 3" xfId="55"/>
    <cellStyle name="Comma [0] 4" xfId="56"/>
    <cellStyle name="Comma [0] 4 2" xfId="57"/>
    <cellStyle name="Comma [0] 4 3" xfId="58"/>
    <cellStyle name="Comma [0] 5" xfId="59"/>
    <cellStyle name="Comma [0] 5 2" xfId="60"/>
    <cellStyle name="Comma [0] 6" xfId="61"/>
    <cellStyle name="Comma [0] 7" xfId="62"/>
    <cellStyle name="Comma [0] 7 2" xfId="63"/>
    <cellStyle name="Comma [0] 7 3" xfId="64"/>
    <cellStyle name="Comma [0] 8" xfId="65"/>
    <cellStyle name="Comma [0] 8 2" xfId="66"/>
    <cellStyle name="Comma [0] 8 3" xfId="67"/>
    <cellStyle name="Comma [0] 9" xfId="68"/>
    <cellStyle name="Comma 10" xfId="69"/>
    <cellStyle name="Comma 10 2" xfId="70"/>
    <cellStyle name="Comma 10 2 2" xfId="71"/>
    <cellStyle name="Comma 10 2 3" xfId="72"/>
    <cellStyle name="Comma 10 3" xfId="73"/>
    <cellStyle name="Comma 10 4" xfId="74"/>
    <cellStyle name="Comma 10 5" xfId="75"/>
    <cellStyle name="Comma 11" xfId="76"/>
    <cellStyle name="Comma 11 2 3" xfId="77"/>
    <cellStyle name="Comma 12" xfId="78"/>
    <cellStyle name="Comma 12 2" xfId="79"/>
    <cellStyle name="Comma 13" xfId="80"/>
    <cellStyle name="Comma 14" xfId="81"/>
    <cellStyle name="Comma 15" xfId="82"/>
    <cellStyle name="Comma 16" xfId="83"/>
    <cellStyle name="Comma 17" xfId="84"/>
    <cellStyle name="Comma 18" xfId="85"/>
    <cellStyle name="Comma 19" xfId="86"/>
    <cellStyle name="Comma 2" xfId="87"/>
    <cellStyle name="Comma 2 2" xfId="88"/>
    <cellStyle name="Comma 2 2 2" xfId="89"/>
    <cellStyle name="Comma 2 2 2 2" xfId="90"/>
    <cellStyle name="Comma 2 2 2 2 2" xfId="91"/>
    <cellStyle name="Comma 2 2 2 2 2 2" xfId="92"/>
    <cellStyle name="Comma 2 2 2 2 2 3" xfId="93"/>
    <cellStyle name="Comma 2 2 2 2 3" xfId="94"/>
    <cellStyle name="Comma 2 2 2 2 4" xfId="95"/>
    <cellStyle name="Comma 2 2 2 3" xfId="96"/>
    <cellStyle name="Comma 2 2 2 3 2" xfId="97"/>
    <cellStyle name="Comma 2 2 2 3 3" xfId="98"/>
    <cellStyle name="Comma 2 2 2 4" xfId="99"/>
    <cellStyle name="Comma 2 2 2 5" xfId="100"/>
    <cellStyle name="Comma 2 2 3" xfId="101"/>
    <cellStyle name="Comma 2 2 3 2" xfId="102"/>
    <cellStyle name="Comma 2 2 3 2 2" xfId="103"/>
    <cellStyle name="Comma 2 2 3 2 3" xfId="104"/>
    <cellStyle name="Comma 2 2 3 3" xfId="105"/>
    <cellStyle name="Comma 2 2 3 4" xfId="106"/>
    <cellStyle name="Comma 2 2 4" xfId="107"/>
    <cellStyle name="Comma 2 2 4 2" xfId="108"/>
    <cellStyle name="Comma 2 2 4 3" xfId="109"/>
    <cellStyle name="Comma 2 2 5" xfId="110"/>
    <cellStyle name="Comma 2 2 6" xfId="111"/>
    <cellStyle name="Comma 2 2 7" xfId="112"/>
    <cellStyle name="Comma 2 3" xfId="113"/>
    <cellStyle name="Comma 2 3 2" xfId="114"/>
    <cellStyle name="Comma 2 3 3" xfId="115"/>
    <cellStyle name="Comma 2 4" xfId="116"/>
    <cellStyle name="Comma 2 5" xfId="117"/>
    <cellStyle name="Comma 20" xfId="118"/>
    <cellStyle name="Comma 21" xfId="119"/>
    <cellStyle name="Comma 22" xfId="120"/>
    <cellStyle name="Comma 23" xfId="121"/>
    <cellStyle name="Comma 24" xfId="122"/>
    <cellStyle name="Comma 25" xfId="123"/>
    <cellStyle name="Comma 26" xfId="124"/>
    <cellStyle name="Comma 27" xfId="125"/>
    <cellStyle name="Comma 28" xfId="126"/>
    <cellStyle name="Comma 29" xfId="127"/>
    <cellStyle name="Comma 3" xfId="128"/>
    <cellStyle name="Comma 3 2" xfId="129"/>
    <cellStyle name="Comma 3 2 2" xfId="130"/>
    <cellStyle name="Comma 3 2 2 2" xfId="131"/>
    <cellStyle name="Comma 3 2 2 3" xfId="132"/>
    <cellStyle name="Comma 3 2 3" xfId="133"/>
    <cellStyle name="Comma 3 3" xfId="134"/>
    <cellStyle name="Comma 3 3 2" xfId="135"/>
    <cellStyle name="Comma 3 3 3" xfId="136"/>
    <cellStyle name="Comma 3 4" xfId="137"/>
    <cellStyle name="Comma 3 4 2" xfId="138"/>
    <cellStyle name="Comma 30" xfId="139"/>
    <cellStyle name="Comma 31" xfId="140"/>
    <cellStyle name="Comma 32" xfId="141"/>
    <cellStyle name="Comma 33" xfId="142"/>
    <cellStyle name="Comma 34" xfId="143"/>
    <cellStyle name="Comma 35" xfId="144"/>
    <cellStyle name="Comma 36" xfId="145"/>
    <cellStyle name="Comma 37" xfId="146"/>
    <cellStyle name="Comma 38" xfId="147"/>
    <cellStyle name="Comma 39" xfId="148"/>
    <cellStyle name="Comma 4" xfId="149"/>
    <cellStyle name="Comma 4 2" xfId="150"/>
    <cellStyle name="Comma 4 2 2" xfId="151"/>
    <cellStyle name="Comma 4 2 2 2" xfId="152"/>
    <cellStyle name="Comma 4 2 3" xfId="153"/>
    <cellStyle name="Comma 4 2 4" xfId="154"/>
    <cellStyle name="Comma 4 3" xfId="155"/>
    <cellStyle name="Comma 4 3 2" xfId="156"/>
    <cellStyle name="Comma 4 3 2 2" xfId="157"/>
    <cellStyle name="Comma 4 4" xfId="158"/>
    <cellStyle name="Comma 4 4 2" xfId="159"/>
    <cellStyle name="Comma 4 5" xfId="160"/>
    <cellStyle name="Comma 40" xfId="161"/>
    <cellStyle name="Comma 41" xfId="162"/>
    <cellStyle name="Comma 42" xfId="163"/>
    <cellStyle name="Comma 43" xfId="164"/>
    <cellStyle name="Comma 44" xfId="165"/>
    <cellStyle name="Comma 45" xfId="166"/>
    <cellStyle name="Comma 46" xfId="167"/>
    <cellStyle name="Comma 47" xfId="168"/>
    <cellStyle name="Comma 48" xfId="169"/>
    <cellStyle name="Comma 49" xfId="170"/>
    <cellStyle name="Comma 5" xfId="171"/>
    <cellStyle name="Comma 5 2" xfId="172"/>
    <cellStyle name="Comma 5 2 2" xfId="173"/>
    <cellStyle name="Comma 5 2 2 2" xfId="174"/>
    <cellStyle name="Comma 5 2 3" xfId="175"/>
    <cellStyle name="Comma 5 2 4" xfId="176"/>
    <cellStyle name="Comma 5 3" xfId="177"/>
    <cellStyle name="Comma 5 3 2" xfId="178"/>
    <cellStyle name="Comma 5 3 3" xfId="179"/>
    <cellStyle name="Comma 5 4" xfId="180"/>
    <cellStyle name="Comma 50" xfId="181"/>
    <cellStyle name="Comma 51" xfId="182"/>
    <cellStyle name="Comma 52" xfId="183"/>
    <cellStyle name="Comma 53" xfId="184"/>
    <cellStyle name="Comma 54" xfId="185"/>
    <cellStyle name="Comma 55" xfId="186"/>
    <cellStyle name="Comma 56" xfId="187"/>
    <cellStyle name="Comma 57" xfId="188"/>
    <cellStyle name="Comma 58" xfId="189"/>
    <cellStyle name="Comma 59" xfId="190"/>
    <cellStyle name="Comma 6" xfId="191"/>
    <cellStyle name="Comma 6 2" xfId="192"/>
    <cellStyle name="Comma 6 2 2" xfId="193"/>
    <cellStyle name="Comma 6 2 2 2" xfId="194"/>
    <cellStyle name="Comma 6 2 3" xfId="195"/>
    <cellStyle name="Comma 6 3" xfId="196"/>
    <cellStyle name="Comma 6 3 2" xfId="197"/>
    <cellStyle name="Comma 6 3 2 2" xfId="198"/>
    <cellStyle name="Comma 6 3 3" xfId="199"/>
    <cellStyle name="Comma 6 4" xfId="200"/>
    <cellStyle name="Comma 6 4 2" xfId="201"/>
    <cellStyle name="Comma 6 5" xfId="202"/>
    <cellStyle name="Comma 6 6" xfId="203"/>
    <cellStyle name="Comma 60" xfId="204"/>
    <cellStyle name="Comma 61" xfId="205"/>
    <cellStyle name="Comma 62" xfId="206"/>
    <cellStyle name="Comma 63" xfId="207"/>
    <cellStyle name="Comma 64" xfId="208"/>
    <cellStyle name="Comma 65" xfId="209"/>
    <cellStyle name="Comma 66" xfId="210"/>
    <cellStyle name="Comma 67" xfId="211"/>
    <cellStyle name="Comma 68" xfId="212"/>
    <cellStyle name="Comma 69" xfId="213"/>
    <cellStyle name="Comma 7" xfId="214"/>
    <cellStyle name="Comma 7 2" xfId="215"/>
    <cellStyle name="Comma 7 2 2" xfId="216"/>
    <cellStyle name="Comma 7 2 2 2" xfId="217"/>
    <cellStyle name="Comma 7 2 3" xfId="218"/>
    <cellStyle name="Comma 7 2 4" xfId="219"/>
    <cellStyle name="Comma 7 3" xfId="220"/>
    <cellStyle name="Comma 7 3 2" xfId="221"/>
    <cellStyle name="Comma 7 3 2 2" xfId="222"/>
    <cellStyle name="Comma 7 3 3" xfId="223"/>
    <cellStyle name="Comma 7 4" xfId="224"/>
    <cellStyle name="Comma 7 4 2" xfId="225"/>
    <cellStyle name="Comma 7 5" xfId="226"/>
    <cellStyle name="Comma 70" xfId="227"/>
    <cellStyle name="Comma 71" xfId="228"/>
    <cellStyle name="Comma 72" xfId="229"/>
    <cellStyle name="Comma 73" xfId="230"/>
    <cellStyle name="Comma 74" xfId="231"/>
    <cellStyle name="Comma 75" xfId="232"/>
    <cellStyle name="Comma 76" xfId="233"/>
    <cellStyle name="Comma 77" xfId="234"/>
    <cellStyle name="Comma 78" xfId="235"/>
    <cellStyle name="Comma 79" xfId="236"/>
    <cellStyle name="Comma 8" xfId="237"/>
    <cellStyle name="Comma 8 2" xfId="238"/>
    <cellStyle name="Comma 8 2 2" xfId="239"/>
    <cellStyle name="Comma 8 2 2 2" xfId="240"/>
    <cellStyle name="Comma 8 2 2 2 2" xfId="241"/>
    <cellStyle name="Comma 8 2 2 2 3" xfId="242"/>
    <cellStyle name="Comma 8 2 2 3" xfId="243"/>
    <cellStyle name="Comma 8 2 2 4" xfId="244"/>
    <cellStyle name="Comma 8 2 3" xfId="245"/>
    <cellStyle name="Comma 8 2 3 2" xfId="246"/>
    <cellStyle name="Comma 8 2 3 3" xfId="247"/>
    <cellStyle name="Comma 8 2 4" xfId="248"/>
    <cellStyle name="Comma 8 2 5" xfId="249"/>
    <cellStyle name="Comma 8 3" xfId="250"/>
    <cellStyle name="Comma 8 3 2" xfId="251"/>
    <cellStyle name="Comma 8 3 2 2" xfId="252"/>
    <cellStyle name="Comma 8 3 2 3" xfId="253"/>
    <cellStyle name="Comma 8 3 3" xfId="254"/>
    <cellStyle name="Comma 8 3 4" xfId="255"/>
    <cellStyle name="Comma 8 4" xfId="256"/>
    <cellStyle name="Comma 8 4 2" xfId="257"/>
    <cellStyle name="Comma 8 4 3" xfId="258"/>
    <cellStyle name="Comma 8 5" xfId="259"/>
    <cellStyle name="Comma 8 6" xfId="260"/>
    <cellStyle name="Comma 8 7" xfId="261"/>
    <cellStyle name="Comma 9" xfId="262"/>
    <cellStyle name="Comma 9 2" xfId="263"/>
    <cellStyle name="Comma 9 2 2" xfId="264"/>
    <cellStyle name="Comma 9 3" xfId="265"/>
    <cellStyle name="Comma 9 4" xfId="266"/>
    <cellStyle name="Curren - Style3" xfId="267"/>
    <cellStyle name="Curren - Style4" xfId="268"/>
    <cellStyle name="Currency [0] 2" xfId="269"/>
    <cellStyle name="Currency 2" xfId="270"/>
    <cellStyle name="Currency 2 2" xfId="271"/>
    <cellStyle name="Currency 2 2 2" xfId="272"/>
    <cellStyle name="Currency 2 3" xfId="273"/>
    <cellStyle name="Currency 3" xfId="274"/>
    <cellStyle name="Currency 3 2" xfId="275"/>
    <cellStyle name="Currency 3 2 2" xfId="276"/>
    <cellStyle name="Currency 3 3" xfId="277"/>
    <cellStyle name="Date" xfId="278"/>
    <cellStyle name="Dezimal [0]_35ERI8T2gbIEMixb4v26icuOo" xfId="279"/>
    <cellStyle name="Dezimal_35ERI8T2gbIEMixb4v26icuOo" xfId="280"/>
    <cellStyle name="Euro" xfId="281"/>
    <cellStyle name="Excel Built-in Normal" xfId="282"/>
    <cellStyle name="Grey" xfId="283"/>
    <cellStyle name="Header1" xfId="284"/>
    <cellStyle name="Header1 2" xfId="285"/>
    <cellStyle name="Header1 3" xfId="286"/>
    <cellStyle name="Header2" xfId="287"/>
    <cellStyle name="Header2 2" xfId="288"/>
    <cellStyle name="Header2 3" xfId="289"/>
    <cellStyle name="Heading2" xfId="290"/>
    <cellStyle name="Hyperlink" xfId="3" builtinId="8"/>
    <cellStyle name="Hyperlink 2" xfId="291"/>
    <cellStyle name="Hyperlink 2 2" xfId="292"/>
    <cellStyle name="Hyperlink 3" xfId="293"/>
    <cellStyle name="Hyperlink 4" xfId="294"/>
    <cellStyle name="Input [yellow]" xfId="295"/>
    <cellStyle name="Input [yellow] 2" xfId="296"/>
    <cellStyle name="MajorHeading" xfId="297"/>
    <cellStyle name="no dec" xfId="298"/>
    <cellStyle name="Normal" xfId="0" builtinId="0"/>
    <cellStyle name="Normal - Style1" xfId="299"/>
    <cellStyle name="Normal - Style5" xfId="300"/>
    <cellStyle name="Normal - Style6" xfId="301"/>
    <cellStyle name="Normal 10" xfId="302"/>
    <cellStyle name="Normal 10 2" xfId="303"/>
    <cellStyle name="Normal 10 2 2" xfId="304"/>
    <cellStyle name="Normal 10 3" xfId="305"/>
    <cellStyle name="Normal 10 4" xfId="306"/>
    <cellStyle name="Normal 11" xfId="307"/>
    <cellStyle name="Normal 11 2" xfId="308"/>
    <cellStyle name="Normal 11 2 2" xfId="309"/>
    <cellStyle name="Normal 11 3" xfId="310"/>
    <cellStyle name="Normal 11 4" xfId="311"/>
    <cellStyle name="Normal 12" xfId="312"/>
    <cellStyle name="Normal 12 2" xfId="313"/>
    <cellStyle name="Normal 12 2 2" xfId="314"/>
    <cellStyle name="Normal 12 2 2 2" xfId="315"/>
    <cellStyle name="Normal 12 2 2 3" xfId="316"/>
    <cellStyle name="Normal 12 2 3" xfId="317"/>
    <cellStyle name="Normal 12 2 4" xfId="318"/>
    <cellStyle name="Normal 12 3" xfId="319"/>
    <cellStyle name="Normal 12 3 2" xfId="320"/>
    <cellStyle name="Normal 12 3 3" xfId="321"/>
    <cellStyle name="Normal 12 4" xfId="322"/>
    <cellStyle name="Normal 12 5" xfId="323"/>
    <cellStyle name="Normal 12 6" xfId="324"/>
    <cellStyle name="Normal 13" xfId="325"/>
    <cellStyle name="Normal 13 2" xfId="326"/>
    <cellStyle name="Normal 13 2 2" xfId="327"/>
    <cellStyle name="Normal 13 2 3" xfId="328"/>
    <cellStyle name="Normal 13 2 3 2" xfId="329"/>
    <cellStyle name="Normal 13 2 3 3" xfId="330"/>
    <cellStyle name="Normal 13 2 4" xfId="331"/>
    <cellStyle name="Normal 13 2 5" xfId="332"/>
    <cellStyle name="Normal 13 2 6" xfId="333"/>
    <cellStyle name="Normal 13 3" xfId="334"/>
    <cellStyle name="Normal 13 3 2" xfId="335"/>
    <cellStyle name="Normal 13 3 3" xfId="336"/>
    <cellStyle name="Normal 13 3 4" xfId="337"/>
    <cellStyle name="Normal 13 4" xfId="338"/>
    <cellStyle name="Normal 13 5" xfId="339"/>
    <cellStyle name="Normal 13 6" xfId="340"/>
    <cellStyle name="Normal 14" xfId="341"/>
    <cellStyle name="Normal 14 2" xfId="342"/>
    <cellStyle name="Normal 14 2 2" xfId="343"/>
    <cellStyle name="Normal 14 2 3" xfId="344"/>
    <cellStyle name="Normal 14 2 4" xfId="345"/>
    <cellStyle name="Normal 14 3" xfId="346"/>
    <cellStyle name="Normal 14 3 2" xfId="347"/>
    <cellStyle name="Normal 14 4" xfId="348"/>
    <cellStyle name="Normal 14 5" xfId="349"/>
    <cellStyle name="Normal 15" xfId="350"/>
    <cellStyle name="Normal 15 2" xfId="351"/>
    <cellStyle name="Normal 16" xfId="352"/>
    <cellStyle name="Normal 16 2" xfId="353"/>
    <cellStyle name="Normal 16 2 2" xfId="354"/>
    <cellStyle name="Normal 16 2 3" xfId="355"/>
    <cellStyle name="Normal 16 2 4" xfId="356"/>
    <cellStyle name="Normal 16 3" xfId="357"/>
    <cellStyle name="Normal 16 3 2" xfId="358"/>
    <cellStyle name="Normal 16 4" xfId="359"/>
    <cellStyle name="Normal 16 5" xfId="360"/>
    <cellStyle name="Normal 17" xfId="361"/>
    <cellStyle name="Normal 17 2" xfId="362"/>
    <cellStyle name="Normal 17 2 2" xfId="363"/>
    <cellStyle name="Normal 17 2 3" xfId="364"/>
    <cellStyle name="Normal 17 2 4" xfId="365"/>
    <cellStyle name="Normal 17 3" xfId="366"/>
    <cellStyle name="Normal 17 3 2" xfId="367"/>
    <cellStyle name="Normal 17 4" xfId="368"/>
    <cellStyle name="Normal 17 4 2" xfId="369"/>
    <cellStyle name="Normal 17 5" xfId="370"/>
    <cellStyle name="Normal 18" xfId="371"/>
    <cellStyle name="Normal 18 2" xfId="372"/>
    <cellStyle name="Normal 18 2 2" xfId="373"/>
    <cellStyle name="Normal 18 2 3" xfId="374"/>
    <cellStyle name="Normal 18 3" xfId="375"/>
    <cellStyle name="Normal 18 4" xfId="376"/>
    <cellStyle name="Normal 18 5" xfId="377"/>
    <cellStyle name="Normal 19" xfId="378"/>
    <cellStyle name="Normal 19 2" xfId="379"/>
    <cellStyle name="Normal 19 2 2" xfId="380"/>
    <cellStyle name="Normal 19 2 3" xfId="381"/>
    <cellStyle name="Normal 19 3" xfId="382"/>
    <cellStyle name="Normal 19 4" xfId="383"/>
    <cellStyle name="Normal 19 5" xfId="384"/>
    <cellStyle name="Normal 2" xfId="4"/>
    <cellStyle name="Normal 2 2" xfId="385"/>
    <cellStyle name="Normal 2 2 2" xfId="386"/>
    <cellStyle name="Normal 2 2 2 2" xfId="387"/>
    <cellStyle name="Normal 2 2 3" xfId="388"/>
    <cellStyle name="Normal 2 2 3 2" xfId="389"/>
    <cellStyle name="Normal 2 2 4" xfId="390"/>
    <cellStyle name="Normal 2 2 5" xfId="391"/>
    <cellStyle name="Normal 2 2 6" xfId="392"/>
    <cellStyle name="Normal 2 3" xfId="393"/>
    <cellStyle name="Normal 2 3 2" xfId="394"/>
    <cellStyle name="Normal 2 3 3" xfId="395"/>
    <cellStyle name="Normal 2 4" xfId="396"/>
    <cellStyle name="Normal 2 4 2" xfId="397"/>
    <cellStyle name="Normal 2 4 3" xfId="398"/>
    <cellStyle name="Normal 2 5" xfId="399"/>
    <cellStyle name="Normal 2 5 2" xfId="400"/>
    <cellStyle name="Normal 2 5 2 2" xfId="401"/>
    <cellStyle name="Normal 2 5 3" xfId="402"/>
    <cellStyle name="Normal 2 6" xfId="403"/>
    <cellStyle name="Normal 2 6 2" xfId="404"/>
    <cellStyle name="Normal 2 6 2 2" xfId="405"/>
    <cellStyle name="Normal 2 6 2 2 2" xfId="406"/>
    <cellStyle name="Normal 2 6 2 2 2 2" xfId="407"/>
    <cellStyle name="Normal 2 6 2 2 2 3" xfId="408"/>
    <cellStyle name="Normal 2 6 2 2 3" xfId="409"/>
    <cellStyle name="Normal 2 6 2 2 4" xfId="410"/>
    <cellStyle name="Normal 2 6 2 3" xfId="411"/>
    <cellStyle name="Normal 2 6 2 3 2" xfId="412"/>
    <cellStyle name="Normal 2 6 2 3 2 2" xfId="413"/>
    <cellStyle name="Normal 2 6 2 3 2 3" xfId="414"/>
    <cellStyle name="Normal 2 6 2 3 3" xfId="415"/>
    <cellStyle name="Normal 2 6 2 3 4" xfId="416"/>
    <cellStyle name="Normal 2 6 2 4" xfId="417"/>
    <cellStyle name="Normal 2 6 2 4 2" xfId="418"/>
    <cellStyle name="Normal 2 6 2 4 3" xfId="419"/>
    <cellStyle name="Normal 2 6 2 5" xfId="420"/>
    <cellStyle name="Normal 2 6 2 6" xfId="421"/>
    <cellStyle name="Normal 2 6 3" xfId="422"/>
    <cellStyle name="Normal 2 6 3 2" xfId="423"/>
    <cellStyle name="Normal 2 6 3 2 2" xfId="424"/>
    <cellStyle name="Normal 2 6 3 2 3" xfId="425"/>
    <cellStyle name="Normal 2 6 3 3" xfId="426"/>
    <cellStyle name="Normal 2 6 3 4" xfId="427"/>
    <cellStyle name="Normal 2 6 4" xfId="428"/>
    <cellStyle name="Normal 2 6 4 2" xfId="429"/>
    <cellStyle name="Normal 2 6 4 2 2" xfId="430"/>
    <cellStyle name="Normal 2 6 4 2 3" xfId="431"/>
    <cellStyle name="Normal 2 6 4 3" xfId="432"/>
    <cellStyle name="Normal 2 6 4 4" xfId="433"/>
    <cellStyle name="Normal 2 6 5" xfId="434"/>
    <cellStyle name="Normal 2 6 5 2" xfId="435"/>
    <cellStyle name="Normal 2 6 5 3" xfId="436"/>
    <cellStyle name="Normal 2 6 6" xfId="437"/>
    <cellStyle name="Normal 2 6 7" xfId="438"/>
    <cellStyle name="Normal 2 7" xfId="439"/>
    <cellStyle name="Normal 2 8" xfId="440"/>
    <cellStyle name="Normal 2 9" xfId="441"/>
    <cellStyle name="Normal 20" xfId="442"/>
    <cellStyle name="Normal 20 2" xfId="443"/>
    <cellStyle name="Normal 20 2 2" xfId="444"/>
    <cellStyle name="Normal 20 2 3" xfId="445"/>
    <cellStyle name="Normal 20 3" xfId="446"/>
    <cellStyle name="Normal 20 4" xfId="447"/>
    <cellStyle name="Normal 20 5" xfId="448"/>
    <cellStyle name="Normal 21" xfId="449"/>
    <cellStyle name="Normal 21 2" xfId="450"/>
    <cellStyle name="Normal 21 2 2" xfId="451"/>
    <cellStyle name="Normal 21 2 3" xfId="452"/>
    <cellStyle name="Normal 21 3" xfId="453"/>
    <cellStyle name="Normal 21 4" xfId="454"/>
    <cellStyle name="Normal 21 5" xfId="455"/>
    <cellStyle name="Normal 22" xfId="456"/>
    <cellStyle name="Normal 22 2" xfId="457"/>
    <cellStyle name="Normal 22 2 2" xfId="458"/>
    <cellStyle name="Normal 22 2 3" xfId="459"/>
    <cellStyle name="Normal 22 3" xfId="460"/>
    <cellStyle name="Normal 22 4" xfId="461"/>
    <cellStyle name="Normal 22 5" xfId="462"/>
    <cellStyle name="Normal 23" xfId="463"/>
    <cellStyle name="Normal 23 2" xfId="464"/>
    <cellStyle name="Normal 23 2 2" xfId="465"/>
    <cellStyle name="Normal 23 2 3" xfId="466"/>
    <cellStyle name="Normal 23 3" xfId="467"/>
    <cellStyle name="Normal 23 4" xfId="468"/>
    <cellStyle name="Normal 23 5" xfId="469"/>
    <cellStyle name="Normal 24" xfId="470"/>
    <cellStyle name="Normal 24 2" xfId="471"/>
    <cellStyle name="Normal 24 2 2" xfId="472"/>
    <cellStyle name="Normal 24 2 3" xfId="473"/>
    <cellStyle name="Normal 24 3" xfId="474"/>
    <cellStyle name="Normal 24 4" xfId="475"/>
    <cellStyle name="Normal 24 5" xfId="476"/>
    <cellStyle name="Normal 25" xfId="477"/>
    <cellStyle name="Normal 25 2" xfId="478"/>
    <cellStyle name="Normal 25 2 2" xfId="479"/>
    <cellStyle name="Normal 25 2 3" xfId="480"/>
    <cellStyle name="Normal 25 3" xfId="481"/>
    <cellStyle name="Normal 25 4" xfId="482"/>
    <cellStyle name="Normal 25 5" xfId="483"/>
    <cellStyle name="Normal 26" xfId="484"/>
    <cellStyle name="Normal 26 2" xfId="485"/>
    <cellStyle name="Normal 26 2 2" xfId="486"/>
    <cellStyle name="Normal 26 2 3" xfId="487"/>
    <cellStyle name="Normal 26 3" xfId="488"/>
    <cellStyle name="Normal 26 4" xfId="489"/>
    <cellStyle name="Normal 26 5" xfId="490"/>
    <cellStyle name="Normal 27" xfId="491"/>
    <cellStyle name="Normal 27 2" xfId="492"/>
    <cellStyle name="Normal 27 2 2" xfId="493"/>
    <cellStyle name="Normal 27 2 3" xfId="494"/>
    <cellStyle name="Normal 27 3" xfId="495"/>
    <cellStyle name="Normal 27 4" xfId="496"/>
    <cellStyle name="Normal 27 5" xfId="497"/>
    <cellStyle name="Normal 28" xfId="498"/>
    <cellStyle name="Normal 28 2" xfId="499"/>
    <cellStyle name="Normal 28 2 2" xfId="500"/>
    <cellStyle name="Normal 28 2 3" xfId="501"/>
    <cellStyle name="Normal 28 3" xfId="502"/>
    <cellStyle name="Normal 28 4" xfId="503"/>
    <cellStyle name="Normal 28 5" xfId="504"/>
    <cellStyle name="Normal 29" xfId="505"/>
    <cellStyle name="Normal 29 2" xfId="506"/>
    <cellStyle name="Normal 29 2 2" xfId="507"/>
    <cellStyle name="Normal 29 2 3" xfId="508"/>
    <cellStyle name="Normal 29 3" xfId="509"/>
    <cellStyle name="Normal 29 4" xfId="510"/>
    <cellStyle name="Normal 29 5" xfId="511"/>
    <cellStyle name="Normal 3" xfId="512"/>
    <cellStyle name="Normal 3 2" xfId="513"/>
    <cellStyle name="Normal 3 2 2" xfId="514"/>
    <cellStyle name="Normal 3 3" xfId="515"/>
    <cellStyle name="Normal 3 3 2" xfId="516"/>
    <cellStyle name="Normal 3 4" xfId="517"/>
    <cellStyle name="Normal 3 4 2" xfId="518"/>
    <cellStyle name="Normal 3 5" xfId="519"/>
    <cellStyle name="Normal 3 6" xfId="520"/>
    <cellStyle name="Normal 3 7" xfId="521"/>
    <cellStyle name="Normal 3_Important" xfId="522"/>
    <cellStyle name="Normal 30" xfId="523"/>
    <cellStyle name="Normal 30 2" xfId="524"/>
    <cellStyle name="Normal 30 2 2" xfId="525"/>
    <cellStyle name="Normal 30 2 3" xfId="526"/>
    <cellStyle name="Normal 30 3" xfId="527"/>
    <cellStyle name="Normal 30 4" xfId="528"/>
    <cellStyle name="Normal 30 5" xfId="529"/>
    <cellStyle name="Normal 31" xfId="530"/>
    <cellStyle name="Normal 31 2" xfId="531"/>
    <cellStyle name="Normal 31 2 2" xfId="532"/>
    <cellStyle name="Normal 31 2 3" xfId="533"/>
    <cellStyle name="Normal 31 3" xfId="534"/>
    <cellStyle name="Normal 31 4" xfId="535"/>
    <cellStyle name="Normal 31 5" xfId="536"/>
    <cellStyle name="Normal 32" xfId="537"/>
    <cellStyle name="Normal 32 2" xfId="538"/>
    <cellStyle name="Normal 32 2 2" xfId="539"/>
    <cellStyle name="Normal 32 2 3" xfId="540"/>
    <cellStyle name="Normal 32 3" xfId="541"/>
    <cellStyle name="Normal 32 4" xfId="542"/>
    <cellStyle name="Normal 32 5" xfId="543"/>
    <cellStyle name="Normal 33" xfId="544"/>
    <cellStyle name="Normal 33 2" xfId="545"/>
    <cellStyle name="Normal 33 2 2" xfId="546"/>
    <cellStyle name="Normal 33 2 3" xfId="547"/>
    <cellStyle name="Normal 33 3" xfId="548"/>
    <cellStyle name="Normal 33 4" xfId="549"/>
    <cellStyle name="Normal 33 5" xfId="550"/>
    <cellStyle name="Normal 34" xfId="551"/>
    <cellStyle name="Normal 34 2" xfId="552"/>
    <cellStyle name="Normal 34 2 2" xfId="553"/>
    <cellStyle name="Normal 34 2 3" xfId="554"/>
    <cellStyle name="Normal 34 3" xfId="555"/>
    <cellStyle name="Normal 34 4" xfId="556"/>
    <cellStyle name="Normal 34 5" xfId="557"/>
    <cellStyle name="Normal 35" xfId="558"/>
    <cellStyle name="Normal 35 2" xfId="559"/>
    <cellStyle name="Normal 35 2 2" xfId="560"/>
    <cellStyle name="Normal 35 2 3" xfId="561"/>
    <cellStyle name="Normal 35 3" xfId="562"/>
    <cellStyle name="Normal 35 4" xfId="563"/>
    <cellStyle name="Normal 35 5" xfId="564"/>
    <cellStyle name="Normal 36" xfId="565"/>
    <cellStyle name="Normal 36 2" xfId="566"/>
    <cellStyle name="Normal 36 2 2" xfId="567"/>
    <cellStyle name="Normal 36 2 3" xfId="568"/>
    <cellStyle name="Normal 36 3" xfId="569"/>
    <cellStyle name="Normal 36 4" xfId="570"/>
    <cellStyle name="Normal 36 5" xfId="571"/>
    <cellStyle name="Normal 37" xfId="572"/>
    <cellStyle name="Normal 37 2" xfId="573"/>
    <cellStyle name="Normal 37 2 2" xfId="574"/>
    <cellStyle name="Normal 37 2 3" xfId="575"/>
    <cellStyle name="Normal 37 3" xfId="576"/>
    <cellStyle name="Normal 37 4" xfId="577"/>
    <cellStyle name="Normal 37 5" xfId="578"/>
    <cellStyle name="Normal 38" xfId="579"/>
    <cellStyle name="Normal 38 2" xfId="580"/>
    <cellStyle name="Normal 38 2 2" xfId="581"/>
    <cellStyle name="Normal 38 2 3" xfId="582"/>
    <cellStyle name="Normal 38 3" xfId="583"/>
    <cellStyle name="Normal 38 4" xfId="584"/>
    <cellStyle name="Normal 39" xfId="5"/>
    <cellStyle name="Normal 39 2" xfId="585"/>
    <cellStyle name="Normal 4" xfId="586"/>
    <cellStyle name="Normal 4 2" xfId="587"/>
    <cellStyle name="Normal 4 2 2" xfId="588"/>
    <cellStyle name="Normal 4 2 2 2" xfId="589"/>
    <cellStyle name="Normal 4 2 3" xfId="590"/>
    <cellStyle name="Normal 4 3" xfId="591"/>
    <cellStyle name="Normal 4 3 2" xfId="592"/>
    <cellStyle name="Normal 4 3 3" xfId="593"/>
    <cellStyle name="Normal 4 4" xfId="594"/>
    <cellStyle name="Normal 4 4 2" xfId="595"/>
    <cellStyle name="Normal 4 4 2 2" xfId="596"/>
    <cellStyle name="Normal 4 5" xfId="597"/>
    <cellStyle name="Normal 4 6" xfId="598"/>
    <cellStyle name="Normal 4 7" xfId="599"/>
    <cellStyle name="Normal 40" xfId="600"/>
    <cellStyle name="Normal 41" xfId="601"/>
    <cellStyle name="Normal 42" xfId="602"/>
    <cellStyle name="Normal 43" xfId="603"/>
    <cellStyle name="Normal 44" xfId="604"/>
    <cellStyle name="Normal 45" xfId="605"/>
    <cellStyle name="Normal 46" xfId="606"/>
    <cellStyle name="Normal 47" xfId="607"/>
    <cellStyle name="Normal 48" xfId="608"/>
    <cellStyle name="Normal 49" xfId="609"/>
    <cellStyle name="Normal 5" xfId="610"/>
    <cellStyle name="Normal 5 2" xfId="611"/>
    <cellStyle name="Normal 5 2 2" xfId="612"/>
    <cellStyle name="Normal 5 2 2 2" xfId="613"/>
    <cellStyle name="Normal 5 2 2 3" xfId="614"/>
    <cellStyle name="Normal 5 2 3" xfId="615"/>
    <cellStyle name="Normal 5 2 4" xfId="616"/>
    <cellStyle name="Normal 5 2 5" xfId="617"/>
    <cellStyle name="Normal 5 3" xfId="618"/>
    <cellStyle name="Normal 5 3 2" xfId="619"/>
    <cellStyle name="Normal 5 3 2 2" xfId="620"/>
    <cellStyle name="Normal 5 3 2 3" xfId="621"/>
    <cellStyle name="Normal 5 3 3" xfId="622"/>
    <cellStyle name="Normal 5 3 4" xfId="623"/>
    <cellStyle name="Normal 5 3 5" xfId="624"/>
    <cellStyle name="Normal 5 4" xfId="625"/>
    <cellStyle name="Normal 5 4 2" xfId="626"/>
    <cellStyle name="Normal 5 4 2 2" xfId="627"/>
    <cellStyle name="Normal 5 4 2 3" xfId="628"/>
    <cellStyle name="Normal 5 4 3" xfId="629"/>
    <cellStyle name="Normal 5 4 4" xfId="630"/>
    <cellStyle name="Normal 5 5" xfId="631"/>
    <cellStyle name="Normal 5 5 2" xfId="632"/>
    <cellStyle name="Normal 5 5 2 2" xfId="633"/>
    <cellStyle name="Normal 5 5 2 3" xfId="634"/>
    <cellStyle name="Normal 5 5 3" xfId="635"/>
    <cellStyle name="Normal 5 5 4" xfId="636"/>
    <cellStyle name="Normal 5 6" xfId="637"/>
    <cellStyle name="Normal 5 6 2" xfId="638"/>
    <cellStyle name="Normal 5 6 3" xfId="639"/>
    <cellStyle name="Normal 5 7" xfId="640"/>
    <cellStyle name="Normal 5 8" xfId="641"/>
    <cellStyle name="Normal 5 9" xfId="642"/>
    <cellStyle name="Normal 50" xfId="643"/>
    <cellStyle name="Normal 51" xfId="644"/>
    <cellStyle name="Normal 52" xfId="645"/>
    <cellStyle name="Normal 53" xfId="646"/>
    <cellStyle name="Normal 54" xfId="647"/>
    <cellStyle name="Normal 55" xfId="648"/>
    <cellStyle name="Normal 56" xfId="649"/>
    <cellStyle name="Normal 57" xfId="650"/>
    <cellStyle name="Normal 58" xfId="651"/>
    <cellStyle name="Normal 59" xfId="652"/>
    <cellStyle name="Normal 6" xfId="653"/>
    <cellStyle name="Normal 6 2" xfId="654"/>
    <cellStyle name="Normal 6 2 2" xfId="655"/>
    <cellStyle name="Normal 6 3" xfId="656"/>
    <cellStyle name="Normal 6 4" xfId="657"/>
    <cellStyle name="Normal 60" xfId="658"/>
    <cellStyle name="Normal 61" xfId="659"/>
    <cellStyle name="Normal 62" xfId="660"/>
    <cellStyle name="Normal 63" xfId="661"/>
    <cellStyle name="Normal 64" xfId="662"/>
    <cellStyle name="Normal 65" xfId="663"/>
    <cellStyle name="Normal 66" xfId="664"/>
    <cellStyle name="Normal 67" xfId="665"/>
    <cellStyle name="Normal 68" xfId="666"/>
    <cellStyle name="Normal 69" xfId="667"/>
    <cellStyle name="Normal 7" xfId="668"/>
    <cellStyle name="Normal 7 2" xfId="669"/>
    <cellStyle name="Normal 7 2 2" xfId="670"/>
    <cellStyle name="Normal 7 3" xfId="671"/>
    <cellStyle name="Normal 70" xfId="672"/>
    <cellStyle name="Normal 71" xfId="673"/>
    <cellStyle name="Normal 72" xfId="674"/>
    <cellStyle name="Normal 73" xfId="675"/>
    <cellStyle name="Normal 74" xfId="676"/>
    <cellStyle name="Normal 75" xfId="677"/>
    <cellStyle name="Normal 76" xfId="678"/>
    <cellStyle name="Normal 77" xfId="679"/>
    <cellStyle name="Normal 78" xfId="680"/>
    <cellStyle name="Normal 79" xfId="681"/>
    <cellStyle name="Normal 8" xfId="682"/>
    <cellStyle name="Normal 8 2" xfId="683"/>
    <cellStyle name="Normal 8 2 2" xfId="684"/>
    <cellStyle name="Normal 8 2 2 2" xfId="685"/>
    <cellStyle name="Normal 8 2 2 3" xfId="686"/>
    <cellStyle name="Normal 8 2 3" xfId="687"/>
    <cellStyle name="Normal 8 2 4" xfId="688"/>
    <cellStyle name="Normal 8 3" xfId="689"/>
    <cellStyle name="Normal 8 3 2" xfId="690"/>
    <cellStyle name="Normal 8 3 2 2" xfId="691"/>
    <cellStyle name="Normal 8 3 2 3" xfId="692"/>
    <cellStyle name="Normal 8 3 3" xfId="693"/>
    <cellStyle name="Normal 8 3 4" xfId="694"/>
    <cellStyle name="Normal 8 4" xfId="695"/>
    <cellStyle name="Normal 8 4 2" xfId="696"/>
    <cellStyle name="Normal 8 4 3" xfId="697"/>
    <cellStyle name="Normal 8 5" xfId="698"/>
    <cellStyle name="Normal 8 6" xfId="699"/>
    <cellStyle name="Normal 8 7" xfId="700"/>
    <cellStyle name="Normal 80" xfId="701"/>
    <cellStyle name="Normal 81" xfId="702"/>
    <cellStyle name="Normal 82" xfId="703"/>
    <cellStyle name="Normal 83" xfId="704"/>
    <cellStyle name="Normal 84" xfId="705"/>
    <cellStyle name="Normal 85" xfId="706"/>
    <cellStyle name="Normal 9" xfId="707"/>
    <cellStyle name="Normal 9 2" xfId="708"/>
    <cellStyle name="Normal 9 2 2" xfId="709"/>
    <cellStyle name="Normal 9 2 2 2" xfId="710"/>
    <cellStyle name="Normal 9 2 2 3" xfId="711"/>
    <cellStyle name="Normal 9 2 3" xfId="712"/>
    <cellStyle name="Normal 9 2 4" xfId="713"/>
    <cellStyle name="Normal 9 2 5" xfId="714"/>
    <cellStyle name="Normal 9 3" xfId="715"/>
    <cellStyle name="Normal 9 3 2" xfId="716"/>
    <cellStyle name="Normal 9 3 2 2" xfId="717"/>
    <cellStyle name="Normal 9 3 2 3" xfId="718"/>
    <cellStyle name="Normal 9 3 3" xfId="719"/>
    <cellStyle name="Normal 9 3 4" xfId="720"/>
    <cellStyle name="Normal 9 4" xfId="721"/>
    <cellStyle name="Normal 9 4 2" xfId="722"/>
    <cellStyle name="Normal 9 4 3" xfId="723"/>
    <cellStyle name="Normal 9 5" xfId="724"/>
    <cellStyle name="Normal 9 6" xfId="725"/>
    <cellStyle name="Normal 9 7" xfId="726"/>
    <cellStyle name="OfWhich" xfId="727"/>
    <cellStyle name="Percent" xfId="2" builtinId="5"/>
    <cellStyle name="Percent [2]" xfId="728"/>
    <cellStyle name="Percent 10" xfId="729"/>
    <cellStyle name="Percent 10 2" xfId="730"/>
    <cellStyle name="Percent 10 3" xfId="731"/>
    <cellStyle name="Percent 10 4" xfId="732"/>
    <cellStyle name="Percent 11" xfId="733"/>
    <cellStyle name="Percent 11 2" xfId="734"/>
    <cellStyle name="Percent 11 3" xfId="735"/>
    <cellStyle name="Percent 12" xfId="736"/>
    <cellStyle name="Percent 13" xfId="737"/>
    <cellStyle name="Percent 13 2" xfId="738"/>
    <cellStyle name="Percent 14" xfId="739"/>
    <cellStyle name="Percent 15" xfId="740"/>
    <cellStyle name="Percent 16" xfId="741"/>
    <cellStyle name="Percent 17" xfId="742"/>
    <cellStyle name="Percent 18" xfId="743"/>
    <cellStyle name="Percent 19" xfId="744"/>
    <cellStyle name="Percent 2" xfId="745"/>
    <cellStyle name="Percent 2 2" xfId="746"/>
    <cellStyle name="Percent 2 2 2" xfId="747"/>
    <cellStyle name="Percent 2 2 2 2" xfId="748"/>
    <cellStyle name="Percent 2 2 3" xfId="749"/>
    <cellStyle name="Percent 2 2 4" xfId="750"/>
    <cellStyle name="Percent 2 2 5" xfId="751"/>
    <cellStyle name="Percent 2 3" xfId="752"/>
    <cellStyle name="Percent 2 4" xfId="753"/>
    <cellStyle name="Percent 2 5" xfId="754"/>
    <cellStyle name="Percent 2 6" xfId="755"/>
    <cellStyle name="Percent 20" xfId="756"/>
    <cellStyle name="Percent 21" xfId="757"/>
    <cellStyle name="Percent 22" xfId="758"/>
    <cellStyle name="Percent 23" xfId="759"/>
    <cellStyle name="Percent 24" xfId="760"/>
    <cellStyle name="Percent 25" xfId="761"/>
    <cellStyle name="Percent 26" xfId="762"/>
    <cellStyle name="Percent 27" xfId="763"/>
    <cellStyle name="Percent 28" xfId="764"/>
    <cellStyle name="Percent 29" xfId="765"/>
    <cellStyle name="Percent 3" xfId="766"/>
    <cellStyle name="Percent 3 2" xfId="767"/>
    <cellStyle name="Percent 3 2 2" xfId="768"/>
    <cellStyle name="Percent 3 2 2 2" xfId="769"/>
    <cellStyle name="Percent 3 2 3" xfId="770"/>
    <cellStyle name="Percent 3 3" xfId="771"/>
    <cellStyle name="Percent 3 3 2" xfId="772"/>
    <cellStyle name="Percent 3 4" xfId="773"/>
    <cellStyle name="Percent 30" xfId="774"/>
    <cellStyle name="Percent 31" xfId="775"/>
    <cellStyle name="Percent 32" xfId="776"/>
    <cellStyle name="Percent 33" xfId="777"/>
    <cellStyle name="Percent 34" xfId="778"/>
    <cellStyle name="Percent 35" xfId="779"/>
    <cellStyle name="Percent 36" xfId="780"/>
    <cellStyle name="Percent 37" xfId="781"/>
    <cellStyle name="Percent 38" xfId="782"/>
    <cellStyle name="Percent 39" xfId="783"/>
    <cellStyle name="Percent 4" xfId="784"/>
    <cellStyle name="Percent 4 2" xfId="785"/>
    <cellStyle name="Percent 4 2 2" xfId="786"/>
    <cellStyle name="Percent 4 2 2 2" xfId="787"/>
    <cellStyle name="Percent 4 2 3" xfId="788"/>
    <cellStyle name="Percent 4 3" xfId="789"/>
    <cellStyle name="Percent 4 3 2" xfId="790"/>
    <cellStyle name="Percent 40" xfId="791"/>
    <cellStyle name="Percent 41" xfId="792"/>
    <cellStyle name="Percent 42" xfId="793"/>
    <cellStyle name="Percent 43" xfId="794"/>
    <cellStyle name="Percent 44" xfId="795"/>
    <cellStyle name="Percent 45" xfId="796"/>
    <cellStyle name="Percent 46" xfId="797"/>
    <cellStyle name="Percent 47" xfId="798"/>
    <cellStyle name="Percent 5" xfId="799"/>
    <cellStyle name="Percent 5 2" xfId="800"/>
    <cellStyle name="Percent 5 2 2" xfId="801"/>
    <cellStyle name="Percent 5 3" xfId="802"/>
    <cellStyle name="Percent 5 4" xfId="803"/>
    <cellStyle name="Percent 6" xfId="804"/>
    <cellStyle name="Percent 6 2" xfId="805"/>
    <cellStyle name="Percent 6 2 2" xfId="806"/>
    <cellStyle name="Percent 6 3" xfId="807"/>
    <cellStyle name="Percent 6 4" xfId="808"/>
    <cellStyle name="Percent 7" xfId="809"/>
    <cellStyle name="Percent 7 2" xfId="810"/>
    <cellStyle name="Percent 7 2 2" xfId="811"/>
    <cellStyle name="Percent 7 3" xfId="812"/>
    <cellStyle name="Percent 7 4" xfId="813"/>
    <cellStyle name="Percent 8" xfId="814"/>
    <cellStyle name="Percent 8 2" xfId="815"/>
    <cellStyle name="Percent 8 3" xfId="816"/>
    <cellStyle name="Percent 9" xfId="817"/>
    <cellStyle name="Percent 9 2" xfId="818"/>
    <cellStyle name="Percent 9 3" xfId="819"/>
    <cellStyle name="Percent 9 4" xfId="820"/>
    <cellStyle name="Standard_Data" xfId="821"/>
    <cellStyle name="style" xfId="822"/>
    <cellStyle name="Style 1" xfId="823"/>
    <cellStyle name="style 2" xfId="824"/>
    <cellStyle name="style 3" xfId="825"/>
    <cellStyle name="style 4" xfId="826"/>
    <cellStyle name="style1" xfId="827"/>
    <cellStyle name="style2" xfId="828"/>
    <cellStyle name="subtotals" xfId="829"/>
    <cellStyle name="þ_x001d_ð &amp;ý&amp;†ýG_x0008_ X_x000a__x0007__x0001__x0001_" xfId="830"/>
    <cellStyle name="UnitValuation" xfId="831"/>
    <cellStyle name="Währung [0]_35ERI8T2gbIEMixb4v26icuOo" xfId="832"/>
    <cellStyle name="Währung_35ERI8T2gbIEMixb4v26icuOo" xfId="833"/>
    <cellStyle name="콤마 [0]_RESULTS" xfId="834"/>
    <cellStyle name="콤마_RESULTS" xfId="835"/>
    <cellStyle name="통화 [0]_RESULTS" xfId="836"/>
    <cellStyle name="통화_RESULTS" xfId="837"/>
    <cellStyle name="표준_12월 " xfId="83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45"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0" Type="http://schemas.openxmlformats.org/officeDocument/2006/relationships/worksheet" Target="worksheets/sheet20.xml"/><Relationship Id="rId41"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6</xdr:col>
      <xdr:colOff>495299</xdr:colOff>
      <xdr:row>6</xdr:row>
      <xdr:rowOff>123066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38150" y="0"/>
          <a:ext cx="3038474" cy="12660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209550</xdr:colOff>
      <xdr:row>0</xdr:row>
      <xdr:rowOff>9525</xdr:rowOff>
    </xdr:from>
    <xdr:to>
      <xdr:col>2</xdr:col>
      <xdr:colOff>3028949</xdr:colOff>
      <xdr:row>6</xdr:row>
      <xdr:rowOff>132591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28625" y="9525"/>
          <a:ext cx="3038474" cy="126606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295275</xdr:colOff>
      <xdr:row>0</xdr:row>
      <xdr:rowOff>19050</xdr:rowOff>
    </xdr:from>
    <xdr:to>
      <xdr:col>2</xdr:col>
      <xdr:colOff>3028949</xdr:colOff>
      <xdr:row>6</xdr:row>
      <xdr:rowOff>142116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14350" y="19050"/>
          <a:ext cx="3038474" cy="126606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0:J19"/>
  <sheetViews>
    <sheetView showGridLines="0" topLeftCell="A10" workbookViewId="0">
      <selection activeCell="F17" sqref="F17"/>
    </sheetView>
  </sheetViews>
  <sheetFormatPr defaultRowHeight="15"/>
  <cols>
    <col min="1" max="1" width="3.28515625" style="7" customWidth="1"/>
    <col min="2" max="2" width="3.28515625" customWidth="1"/>
    <col min="3" max="3" width="10.7109375" bestFit="1" customWidth="1"/>
  </cols>
  <sheetData>
    <row r="10" spans="3:10" ht="46.5">
      <c r="C10" s="11" t="s">
        <v>186</v>
      </c>
      <c r="D10" s="3"/>
    </row>
    <row r="12" spans="3:10" ht="28.5">
      <c r="C12" s="4"/>
      <c r="D12" s="5"/>
      <c r="E12" s="5"/>
      <c r="F12" s="5"/>
      <c r="G12" s="5"/>
      <c r="H12" s="5"/>
      <c r="I12" s="5"/>
      <c r="J12" s="5"/>
    </row>
    <row r="13" spans="3:10" ht="28.5">
      <c r="C13" s="4">
        <v>2016</v>
      </c>
      <c r="D13" s="4"/>
      <c r="E13" s="5"/>
      <c r="F13" s="5"/>
      <c r="G13" s="5"/>
      <c r="H13" s="5"/>
      <c r="I13" s="5"/>
      <c r="J13" s="5"/>
    </row>
    <row r="19" spans="3:3">
      <c r="C19" s="6"/>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11"/>
  <sheetViews>
    <sheetView workbookViewId="0">
      <selection activeCell="R11" sqref="R11"/>
    </sheetView>
  </sheetViews>
  <sheetFormatPr defaultRowHeight="15"/>
  <cols>
    <col min="1" max="1" width="10.85546875" customWidth="1"/>
    <col min="2" max="2" width="7.7109375" bestFit="1" customWidth="1"/>
    <col min="3" max="13" width="5.28515625" bestFit="1" customWidth="1"/>
    <col min="14" max="14" width="5.5703125" bestFit="1" customWidth="1"/>
    <col min="15" max="15" width="5.28515625" bestFit="1" customWidth="1"/>
  </cols>
  <sheetData>
    <row r="1" spans="2:16" ht="15.75" thickBot="1"/>
    <row r="2" spans="2:16" ht="25.5" customHeight="1">
      <c r="B2" s="171" t="s">
        <v>424</v>
      </c>
      <c r="C2" s="172"/>
      <c r="D2" s="172"/>
      <c r="E2" s="172"/>
      <c r="F2" s="172"/>
      <c r="G2" s="172"/>
      <c r="H2" s="172"/>
      <c r="I2" s="172"/>
      <c r="J2" s="172"/>
      <c r="K2" s="172"/>
      <c r="L2" s="172"/>
      <c r="M2" s="172"/>
      <c r="N2" s="172"/>
      <c r="O2" s="172"/>
      <c r="P2" s="173"/>
    </row>
    <row r="3" spans="2:16" ht="15.75" thickBot="1">
      <c r="B3" s="174" t="s">
        <v>284</v>
      </c>
      <c r="C3" s="175"/>
      <c r="D3" s="175"/>
      <c r="E3" s="175"/>
      <c r="F3" s="175"/>
      <c r="G3" s="175"/>
      <c r="H3" s="175"/>
      <c r="I3" s="175"/>
      <c r="J3" s="175"/>
      <c r="K3" s="175"/>
      <c r="L3" s="175"/>
      <c r="M3" s="175"/>
      <c r="N3" s="175"/>
      <c r="O3" s="175"/>
      <c r="P3" s="176"/>
    </row>
    <row r="4" spans="2:16">
      <c r="B4" s="55" t="s">
        <v>276</v>
      </c>
      <c r="C4" s="169">
        <v>42248</v>
      </c>
      <c r="D4" s="169">
        <v>42278</v>
      </c>
      <c r="E4" s="177" t="s">
        <v>273</v>
      </c>
      <c r="F4" s="169">
        <v>42339</v>
      </c>
      <c r="G4" s="169">
        <v>42370</v>
      </c>
      <c r="H4" s="169">
        <v>42401</v>
      </c>
      <c r="I4" s="169">
        <v>42430</v>
      </c>
      <c r="J4" s="169">
        <v>42461</v>
      </c>
      <c r="K4" s="169">
        <v>42491</v>
      </c>
      <c r="L4" s="169">
        <v>42522</v>
      </c>
      <c r="M4" s="169">
        <v>42552</v>
      </c>
      <c r="N4" s="169">
        <v>42583</v>
      </c>
      <c r="O4" s="169">
        <v>42614</v>
      </c>
      <c r="P4" s="57" t="s">
        <v>270</v>
      </c>
    </row>
    <row r="5" spans="2:16" ht="17.25" thickBot="1">
      <c r="B5" s="56" t="s">
        <v>277</v>
      </c>
      <c r="C5" s="170"/>
      <c r="D5" s="170"/>
      <c r="E5" s="178"/>
      <c r="F5" s="170"/>
      <c r="G5" s="170"/>
      <c r="H5" s="170"/>
      <c r="I5" s="170"/>
      <c r="J5" s="170"/>
      <c r="K5" s="170"/>
      <c r="L5" s="170"/>
      <c r="M5" s="170"/>
      <c r="N5" s="170"/>
      <c r="O5" s="170"/>
      <c r="P5" s="58" t="s">
        <v>278</v>
      </c>
    </row>
    <row r="6" spans="2:16">
      <c r="B6" s="59" t="s">
        <v>0</v>
      </c>
      <c r="C6" s="139">
        <v>122258</v>
      </c>
      <c r="D6" s="139">
        <v>126119</v>
      </c>
      <c r="E6" s="139">
        <v>126442</v>
      </c>
      <c r="F6" s="139">
        <v>130016</v>
      </c>
      <c r="G6" s="139">
        <v>131195</v>
      </c>
      <c r="H6" s="139">
        <v>133540</v>
      </c>
      <c r="I6" s="139">
        <v>135599</v>
      </c>
      <c r="J6" s="139">
        <v>134677</v>
      </c>
      <c r="K6" s="139">
        <v>135500</v>
      </c>
      <c r="L6" s="139">
        <v>136820</v>
      </c>
      <c r="M6" s="139">
        <v>139614</v>
      </c>
      <c r="N6" s="133">
        <v>140492</v>
      </c>
      <c r="O6" s="139">
        <v>141066.46621543297</v>
      </c>
      <c r="P6" s="62" t="s">
        <v>4</v>
      </c>
    </row>
    <row r="7" spans="2:16">
      <c r="B7" s="59" t="s">
        <v>1</v>
      </c>
      <c r="C7" s="139">
        <v>20405</v>
      </c>
      <c r="D7" s="139">
        <v>21096</v>
      </c>
      <c r="E7" s="139">
        <v>21263</v>
      </c>
      <c r="F7" s="139">
        <v>21685</v>
      </c>
      <c r="G7" s="139">
        <v>22158</v>
      </c>
      <c r="H7" s="139">
        <v>22427</v>
      </c>
      <c r="I7" s="139">
        <v>22865</v>
      </c>
      <c r="J7" s="139">
        <v>24453</v>
      </c>
      <c r="K7" s="139">
        <v>24462</v>
      </c>
      <c r="L7" s="139">
        <v>24948</v>
      </c>
      <c r="M7" s="139">
        <v>25390</v>
      </c>
      <c r="N7" s="133">
        <v>25742</v>
      </c>
      <c r="O7" s="139">
        <v>25929.440655188995</v>
      </c>
      <c r="P7" s="62" t="s">
        <v>5</v>
      </c>
    </row>
    <row r="8" spans="2:16">
      <c r="B8" s="59" t="s">
        <v>2</v>
      </c>
      <c r="C8" s="139">
        <v>42620</v>
      </c>
      <c r="D8" s="139">
        <v>44113</v>
      </c>
      <c r="E8" s="139">
        <v>44896</v>
      </c>
      <c r="F8" s="139">
        <v>47359</v>
      </c>
      <c r="G8" s="139">
        <v>49859</v>
      </c>
      <c r="H8" s="139">
        <v>50420</v>
      </c>
      <c r="I8" s="139">
        <v>53145</v>
      </c>
      <c r="J8" s="139">
        <v>53401</v>
      </c>
      <c r="K8" s="139">
        <v>53611</v>
      </c>
      <c r="L8" s="139">
        <v>55659</v>
      </c>
      <c r="M8" s="139">
        <v>57878</v>
      </c>
      <c r="N8" s="133">
        <v>58375</v>
      </c>
      <c r="O8" s="139">
        <v>59806.718204166988</v>
      </c>
      <c r="P8" s="62" t="s">
        <v>6</v>
      </c>
    </row>
    <row r="9" spans="2:16" ht="15.75" thickBot="1">
      <c r="B9" s="63" t="s">
        <v>3</v>
      </c>
      <c r="C9" s="146">
        <f t="shared" ref="C9:O9" si="0">SUM(C6:C8)</f>
        <v>185283</v>
      </c>
      <c r="D9" s="146">
        <f t="shared" si="0"/>
        <v>191328</v>
      </c>
      <c r="E9" s="146">
        <f t="shared" si="0"/>
        <v>192601</v>
      </c>
      <c r="F9" s="146">
        <f t="shared" si="0"/>
        <v>199060</v>
      </c>
      <c r="G9" s="146">
        <f t="shared" si="0"/>
        <v>203212</v>
      </c>
      <c r="H9" s="146">
        <f t="shared" si="0"/>
        <v>206387</v>
      </c>
      <c r="I9" s="146">
        <f t="shared" si="0"/>
        <v>211609</v>
      </c>
      <c r="J9" s="146">
        <f t="shared" si="0"/>
        <v>212531</v>
      </c>
      <c r="K9" s="146">
        <f t="shared" si="0"/>
        <v>213573</v>
      </c>
      <c r="L9" s="146">
        <f t="shared" si="0"/>
        <v>217427</v>
      </c>
      <c r="M9" s="146">
        <f t="shared" si="0"/>
        <v>222882</v>
      </c>
      <c r="N9" s="146">
        <f t="shared" si="0"/>
        <v>224609</v>
      </c>
      <c r="O9" s="146">
        <f t="shared" si="0"/>
        <v>226802.62507478893</v>
      </c>
      <c r="P9" s="64" t="s">
        <v>3</v>
      </c>
    </row>
    <row r="10" spans="2:16" ht="15.75" thickBot="1">
      <c r="B10" s="166"/>
      <c r="C10" s="167"/>
      <c r="D10" s="167"/>
      <c r="E10" s="167"/>
      <c r="F10" s="167"/>
      <c r="G10" s="167"/>
      <c r="H10" s="167"/>
      <c r="I10" s="167"/>
      <c r="J10" s="167"/>
      <c r="K10" s="167"/>
      <c r="L10" s="167"/>
      <c r="M10" s="167"/>
      <c r="N10" s="167"/>
      <c r="O10" s="167"/>
      <c r="P10" s="168"/>
    </row>
    <row r="11" spans="2:16">
      <c r="B11" s="24"/>
      <c r="C11" s="24"/>
      <c r="D11" s="24"/>
      <c r="E11" s="24"/>
      <c r="F11" s="24"/>
      <c r="G11" s="24"/>
      <c r="H11" s="24"/>
      <c r="I11" s="24"/>
      <c r="J11" s="24"/>
      <c r="K11" s="24"/>
      <c r="L11" s="24"/>
      <c r="M11" s="24"/>
      <c r="O11" s="24"/>
    </row>
  </sheetData>
  <mergeCells count="16">
    <mergeCell ref="B2:P2"/>
    <mergeCell ref="B3:P3"/>
    <mergeCell ref="C4:C5"/>
    <mergeCell ref="D4:D5"/>
    <mergeCell ref="E4:E5"/>
    <mergeCell ref="F4:F5"/>
    <mergeCell ref="G4:G5"/>
    <mergeCell ref="H4:H5"/>
    <mergeCell ref="B10:P10"/>
    <mergeCell ref="O4:O5"/>
    <mergeCell ref="I4:I5"/>
    <mergeCell ref="J4:J5"/>
    <mergeCell ref="K4:K5"/>
    <mergeCell ref="L4:L5"/>
    <mergeCell ref="M4:M5"/>
    <mergeCell ref="N4:N5"/>
  </mergeCells>
  <pageMargins left="0.7" right="0.7" top="0.75" bottom="0.75" header="0.3" footer="0.3"/>
  <ignoredErrors>
    <ignoredError sqref="C9:O9" formulaRange="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39"/>
  <sheetViews>
    <sheetView zoomScaleNormal="100" workbookViewId="0">
      <selection activeCell="T8" sqref="T8"/>
    </sheetView>
  </sheetViews>
  <sheetFormatPr defaultRowHeight="15"/>
  <cols>
    <col min="1" max="1" width="6.42578125" customWidth="1"/>
    <col min="2" max="2" width="2.7109375" bestFit="1" customWidth="1"/>
    <col min="3" max="3" width="9.5703125" bestFit="1" customWidth="1"/>
    <col min="4" max="16" width="5.85546875" customWidth="1"/>
    <col min="17" max="17" width="14.5703125" bestFit="1" customWidth="1"/>
  </cols>
  <sheetData>
    <row r="1" spans="2:17" ht="15.75" thickBot="1"/>
    <row r="2" spans="2:17" ht="24" customHeight="1">
      <c r="B2" s="171" t="s">
        <v>285</v>
      </c>
      <c r="C2" s="179"/>
      <c r="D2" s="179"/>
      <c r="E2" s="179"/>
      <c r="F2" s="179"/>
      <c r="G2" s="179"/>
      <c r="H2" s="179"/>
      <c r="I2" s="179"/>
      <c r="J2" s="179"/>
      <c r="K2" s="179"/>
      <c r="L2" s="179"/>
      <c r="M2" s="179"/>
      <c r="N2" s="179"/>
      <c r="O2" s="179"/>
      <c r="P2" s="179"/>
      <c r="Q2" s="180"/>
    </row>
    <row r="3" spans="2:17" ht="15.75" thickBot="1">
      <c r="B3" s="181" t="s">
        <v>275</v>
      </c>
      <c r="C3" s="182"/>
      <c r="D3" s="182"/>
      <c r="E3" s="182"/>
      <c r="F3" s="182"/>
      <c r="G3" s="182"/>
      <c r="H3" s="182"/>
      <c r="I3" s="182"/>
      <c r="J3" s="182"/>
      <c r="K3" s="182"/>
      <c r="L3" s="182"/>
      <c r="M3" s="182"/>
      <c r="N3" s="182"/>
      <c r="O3" s="182"/>
      <c r="P3" s="182"/>
      <c r="Q3" s="183"/>
    </row>
    <row r="4" spans="2:17" ht="15.75" thickBot="1">
      <c r="B4" s="65" t="s">
        <v>7</v>
      </c>
      <c r="C4" s="66" t="s">
        <v>8</v>
      </c>
      <c r="D4" s="41">
        <v>42248</v>
      </c>
      <c r="E4" s="41">
        <v>42278</v>
      </c>
      <c r="F4" s="67" t="s">
        <v>273</v>
      </c>
      <c r="G4" s="41">
        <v>42339</v>
      </c>
      <c r="H4" s="41">
        <v>42370</v>
      </c>
      <c r="I4" s="41">
        <v>42401</v>
      </c>
      <c r="J4" s="41">
        <v>42430</v>
      </c>
      <c r="K4" s="41">
        <v>42461</v>
      </c>
      <c r="L4" s="41">
        <v>42491</v>
      </c>
      <c r="M4" s="41">
        <v>42522</v>
      </c>
      <c r="N4" s="41">
        <v>42552</v>
      </c>
      <c r="O4" s="41">
        <v>42583</v>
      </c>
      <c r="P4" s="41">
        <v>42614</v>
      </c>
      <c r="Q4" s="68" t="s">
        <v>43</v>
      </c>
    </row>
    <row r="5" spans="2:17">
      <c r="B5" s="46">
        <v>1</v>
      </c>
      <c r="C5" s="44" t="s">
        <v>9</v>
      </c>
      <c r="D5" s="69">
        <v>284</v>
      </c>
      <c r="E5" s="69">
        <v>298</v>
      </c>
      <c r="F5" s="69">
        <v>298</v>
      </c>
      <c r="G5" s="69">
        <v>306</v>
      </c>
      <c r="H5" s="69">
        <v>310</v>
      </c>
      <c r="I5" s="69">
        <v>311</v>
      </c>
      <c r="J5" s="69">
        <v>316</v>
      </c>
      <c r="K5" s="69">
        <v>321</v>
      </c>
      <c r="L5" s="30">
        <v>332</v>
      </c>
      <c r="M5" s="69">
        <v>321</v>
      </c>
      <c r="N5" s="69">
        <v>327</v>
      </c>
      <c r="O5" s="69">
        <v>336</v>
      </c>
      <c r="P5" s="138">
        <v>336.21237605099998</v>
      </c>
      <c r="Q5" s="62" t="s">
        <v>9</v>
      </c>
    </row>
    <row r="6" spans="2:17">
      <c r="B6" s="46">
        <v>2</v>
      </c>
      <c r="C6" s="44" t="s">
        <v>10</v>
      </c>
      <c r="D6" s="60">
        <v>6833</v>
      </c>
      <c r="E6" s="60">
        <v>7174</v>
      </c>
      <c r="F6" s="60">
        <v>7211</v>
      </c>
      <c r="G6" s="60">
        <v>7282</v>
      </c>
      <c r="H6" s="60">
        <v>8104</v>
      </c>
      <c r="I6" s="60">
        <v>8148</v>
      </c>
      <c r="J6" s="60">
        <v>8710</v>
      </c>
      <c r="K6" s="60">
        <v>8816</v>
      </c>
      <c r="L6" s="81">
        <v>8953</v>
      </c>
      <c r="M6" s="60">
        <v>8899</v>
      </c>
      <c r="N6" s="60">
        <v>9393</v>
      </c>
      <c r="O6" s="60">
        <v>9482</v>
      </c>
      <c r="P6" s="138">
        <v>8133.770452023</v>
      </c>
      <c r="Q6" s="62" t="s">
        <v>10</v>
      </c>
    </row>
    <row r="7" spans="2:17">
      <c r="B7" s="46">
        <v>3</v>
      </c>
      <c r="C7" s="44" t="s">
        <v>11</v>
      </c>
      <c r="D7" s="69">
        <v>62</v>
      </c>
      <c r="E7" s="69">
        <v>66</v>
      </c>
      <c r="F7" s="69">
        <v>66</v>
      </c>
      <c r="G7" s="69">
        <v>66</v>
      </c>
      <c r="H7" s="69">
        <v>66</v>
      </c>
      <c r="I7" s="69">
        <v>67</v>
      </c>
      <c r="J7" s="69">
        <v>67</v>
      </c>
      <c r="K7" s="69">
        <v>67</v>
      </c>
      <c r="L7" s="30">
        <v>68</v>
      </c>
      <c r="M7" s="69">
        <v>67</v>
      </c>
      <c r="N7" s="69">
        <v>65</v>
      </c>
      <c r="O7" s="69">
        <v>67</v>
      </c>
      <c r="P7" s="138">
        <v>67.370359153999999</v>
      </c>
      <c r="Q7" s="62" t="s">
        <v>11</v>
      </c>
    </row>
    <row r="8" spans="2:17">
      <c r="B8" s="46">
        <v>4</v>
      </c>
      <c r="C8" s="44" t="s">
        <v>12</v>
      </c>
      <c r="D8" s="69">
        <v>701</v>
      </c>
      <c r="E8" s="69">
        <v>713</v>
      </c>
      <c r="F8" s="69">
        <v>717</v>
      </c>
      <c r="G8" s="69">
        <v>733</v>
      </c>
      <c r="H8" s="69">
        <v>741</v>
      </c>
      <c r="I8" s="69">
        <v>748</v>
      </c>
      <c r="J8" s="69">
        <v>750</v>
      </c>
      <c r="K8" s="69">
        <v>761</v>
      </c>
      <c r="L8" s="30">
        <v>788</v>
      </c>
      <c r="M8" s="69">
        <v>778</v>
      </c>
      <c r="N8" s="69">
        <v>789</v>
      </c>
      <c r="O8" s="69">
        <v>791</v>
      </c>
      <c r="P8" s="138">
        <v>804.22817268100005</v>
      </c>
      <c r="Q8" s="62" t="s">
        <v>12</v>
      </c>
    </row>
    <row r="9" spans="2:17">
      <c r="B9" s="46">
        <v>5</v>
      </c>
      <c r="C9" s="44" t="s">
        <v>13</v>
      </c>
      <c r="D9" s="60">
        <v>141550</v>
      </c>
      <c r="E9" s="60">
        <v>146300</v>
      </c>
      <c r="F9" s="60">
        <v>147665</v>
      </c>
      <c r="G9" s="60">
        <v>153688</v>
      </c>
      <c r="H9" s="60">
        <v>155880</v>
      </c>
      <c r="I9" s="60">
        <v>158573</v>
      </c>
      <c r="J9" s="60">
        <v>163267</v>
      </c>
      <c r="K9" s="60">
        <v>163527</v>
      </c>
      <c r="L9" s="60">
        <v>170698</v>
      </c>
      <c r="M9" s="60">
        <v>167833</v>
      </c>
      <c r="N9" s="60">
        <v>172042</v>
      </c>
      <c r="O9" s="60">
        <v>173513</v>
      </c>
      <c r="P9" s="139">
        <v>176739.35301493001</v>
      </c>
      <c r="Q9" s="62" t="s">
        <v>13</v>
      </c>
    </row>
    <row r="10" spans="2:17">
      <c r="B10" s="46">
        <v>6</v>
      </c>
      <c r="C10" s="44" t="s">
        <v>14</v>
      </c>
      <c r="D10" s="69" t="e">
        <v>#N/A</v>
      </c>
      <c r="E10" s="69" t="e">
        <v>#N/A</v>
      </c>
      <c r="F10" s="69" t="e">
        <v>#N/A</v>
      </c>
      <c r="G10" s="69" t="e">
        <v>#N/A</v>
      </c>
      <c r="H10" s="69" t="e">
        <v>#N/A</v>
      </c>
      <c r="I10" s="69" t="e">
        <v>#N/A</v>
      </c>
      <c r="J10" s="69" t="e">
        <v>#N/A</v>
      </c>
      <c r="K10" s="69" t="e">
        <v>#N/A</v>
      </c>
      <c r="L10" s="30" t="e">
        <v>#N/A</v>
      </c>
      <c r="M10" s="69" t="e">
        <v>#N/A</v>
      </c>
      <c r="N10" s="69" t="e">
        <v>#N/A</v>
      </c>
      <c r="O10" s="69" t="e">
        <v>#N/A</v>
      </c>
      <c r="P10" s="138" t="e">
        <v>#N/A</v>
      </c>
      <c r="Q10" s="62" t="s">
        <v>14</v>
      </c>
    </row>
    <row r="11" spans="2:17">
      <c r="B11" s="46">
        <v>7</v>
      </c>
      <c r="C11" s="44" t="s">
        <v>15</v>
      </c>
      <c r="D11" s="69">
        <v>116</v>
      </c>
      <c r="E11" s="69">
        <v>117</v>
      </c>
      <c r="F11" s="69">
        <v>118</v>
      </c>
      <c r="G11" s="69">
        <v>116</v>
      </c>
      <c r="H11" s="69">
        <v>118</v>
      </c>
      <c r="I11" s="69">
        <v>119</v>
      </c>
      <c r="J11" s="69">
        <v>120</v>
      </c>
      <c r="K11" s="69">
        <v>120</v>
      </c>
      <c r="L11" s="30">
        <v>125</v>
      </c>
      <c r="M11" s="69">
        <v>124</v>
      </c>
      <c r="N11" s="69">
        <v>123</v>
      </c>
      <c r="O11" s="69">
        <v>127</v>
      </c>
      <c r="P11" s="138">
        <v>126.655037433</v>
      </c>
      <c r="Q11" s="62" t="s">
        <v>15</v>
      </c>
    </row>
    <row r="12" spans="2:17">
      <c r="B12" s="46">
        <v>8</v>
      </c>
      <c r="C12" s="44" t="s">
        <v>16</v>
      </c>
      <c r="D12" s="60">
        <v>19149</v>
      </c>
      <c r="E12" s="60">
        <v>19749</v>
      </c>
      <c r="F12" s="60">
        <v>19690</v>
      </c>
      <c r="G12" s="60">
        <v>19750</v>
      </c>
      <c r="H12" s="60">
        <v>20189</v>
      </c>
      <c r="I12" s="60">
        <v>20387</v>
      </c>
      <c r="J12" s="60">
        <v>20431</v>
      </c>
      <c r="K12" s="60">
        <v>20777</v>
      </c>
      <c r="L12" s="81">
        <v>20698</v>
      </c>
      <c r="M12" s="81">
        <v>21160</v>
      </c>
      <c r="N12" s="60">
        <v>21574</v>
      </c>
      <c r="O12" s="60">
        <v>21589</v>
      </c>
      <c r="P12" s="138">
        <v>21811.257867438999</v>
      </c>
      <c r="Q12" s="62" t="s">
        <v>44</v>
      </c>
    </row>
    <row r="13" spans="2:17">
      <c r="B13" s="46">
        <v>9</v>
      </c>
      <c r="C13" s="44" t="s">
        <v>17</v>
      </c>
      <c r="D13" s="60">
        <v>4090</v>
      </c>
      <c r="E13" s="60">
        <v>4159</v>
      </c>
      <c r="F13" s="60">
        <v>4207</v>
      </c>
      <c r="G13" s="60">
        <v>4363</v>
      </c>
      <c r="H13" s="60">
        <v>4429</v>
      </c>
      <c r="I13" s="60">
        <v>4514</v>
      </c>
      <c r="J13" s="60">
        <v>4578</v>
      </c>
      <c r="K13" s="60">
        <v>4605</v>
      </c>
      <c r="L13" s="81">
        <v>4720</v>
      </c>
      <c r="M13" s="60">
        <v>4691</v>
      </c>
      <c r="N13" s="60">
        <v>4799</v>
      </c>
      <c r="O13" s="60">
        <v>4868</v>
      </c>
      <c r="P13" s="138">
        <v>4890.8057196250002</v>
      </c>
      <c r="Q13" s="62" t="s">
        <v>45</v>
      </c>
    </row>
    <row r="14" spans="2:17">
      <c r="B14" s="46">
        <v>10</v>
      </c>
      <c r="C14" s="44" t="s">
        <v>18</v>
      </c>
      <c r="D14" s="60">
        <v>1787</v>
      </c>
      <c r="E14" s="60">
        <v>1827</v>
      </c>
      <c r="F14" s="60">
        <v>1833</v>
      </c>
      <c r="G14" s="60">
        <v>1852</v>
      </c>
      <c r="H14" s="60">
        <v>1867</v>
      </c>
      <c r="I14" s="60">
        <v>1849</v>
      </c>
      <c r="J14" s="60">
        <v>1879</v>
      </c>
      <c r="K14" s="60">
        <v>1884</v>
      </c>
      <c r="L14" s="81">
        <v>1984</v>
      </c>
      <c r="M14" s="60">
        <v>1910</v>
      </c>
      <c r="N14" s="60">
        <v>1935</v>
      </c>
      <c r="O14" s="60">
        <v>1921</v>
      </c>
      <c r="P14" s="138">
        <v>1953.305019724</v>
      </c>
      <c r="Q14" s="62" t="s">
        <v>46</v>
      </c>
    </row>
    <row r="15" spans="2:17">
      <c r="B15" s="46">
        <v>11</v>
      </c>
      <c r="C15" s="44" t="s">
        <v>19</v>
      </c>
      <c r="D15" s="69">
        <v>332</v>
      </c>
      <c r="E15" s="69">
        <v>336</v>
      </c>
      <c r="F15" s="69">
        <v>337</v>
      </c>
      <c r="G15" s="69">
        <v>343</v>
      </c>
      <c r="H15" s="69">
        <v>312</v>
      </c>
      <c r="I15" s="69">
        <v>341</v>
      </c>
      <c r="J15" s="69">
        <v>346</v>
      </c>
      <c r="K15" s="69">
        <v>338</v>
      </c>
      <c r="L15" s="30">
        <v>370</v>
      </c>
      <c r="M15" s="69">
        <v>356</v>
      </c>
      <c r="N15" s="69">
        <v>363</v>
      </c>
      <c r="O15" s="69">
        <v>369</v>
      </c>
      <c r="P15" s="138">
        <v>371.09295688499998</v>
      </c>
      <c r="Q15" s="62" t="s">
        <v>47</v>
      </c>
    </row>
    <row r="16" spans="2:17">
      <c r="B16" s="46">
        <v>12</v>
      </c>
      <c r="C16" s="44" t="s">
        <v>20</v>
      </c>
      <c r="D16" s="69">
        <v>118</v>
      </c>
      <c r="E16" s="69">
        <v>121</v>
      </c>
      <c r="F16" s="69">
        <v>122</v>
      </c>
      <c r="G16" s="69">
        <v>123</v>
      </c>
      <c r="H16" s="69">
        <v>125</v>
      </c>
      <c r="I16" s="69">
        <v>127</v>
      </c>
      <c r="J16" s="69">
        <v>129</v>
      </c>
      <c r="K16" s="69">
        <v>132</v>
      </c>
      <c r="L16" s="30">
        <v>136</v>
      </c>
      <c r="M16" s="69">
        <v>135</v>
      </c>
      <c r="N16" s="69">
        <v>138</v>
      </c>
      <c r="O16" s="69">
        <v>139</v>
      </c>
      <c r="P16" s="138">
        <v>140.294340264</v>
      </c>
      <c r="Q16" s="62" t="s">
        <v>48</v>
      </c>
    </row>
    <row r="17" spans="2:17">
      <c r="B17" s="46">
        <v>13</v>
      </c>
      <c r="C17" s="44" t="s">
        <v>21</v>
      </c>
      <c r="D17" s="69">
        <v>69</v>
      </c>
      <c r="E17" s="69">
        <v>70</v>
      </c>
      <c r="F17" s="69">
        <v>66</v>
      </c>
      <c r="G17" s="69">
        <v>67</v>
      </c>
      <c r="H17" s="69">
        <v>69</v>
      </c>
      <c r="I17" s="69">
        <v>70</v>
      </c>
      <c r="J17" s="69">
        <v>71</v>
      </c>
      <c r="K17" s="69">
        <v>72</v>
      </c>
      <c r="L17" s="30">
        <v>74</v>
      </c>
      <c r="M17" s="69">
        <v>73</v>
      </c>
      <c r="N17" s="69">
        <v>72</v>
      </c>
      <c r="O17" s="69">
        <v>71</v>
      </c>
      <c r="P17" s="138">
        <v>71.482443519</v>
      </c>
      <c r="Q17" s="62" t="s">
        <v>49</v>
      </c>
    </row>
    <row r="18" spans="2:17">
      <c r="B18" s="46">
        <v>14</v>
      </c>
      <c r="C18" s="44" t="s">
        <v>22</v>
      </c>
      <c r="D18" s="60">
        <v>2177</v>
      </c>
      <c r="E18" s="60">
        <v>2209</v>
      </c>
      <c r="F18" s="60">
        <v>2085</v>
      </c>
      <c r="G18" s="60">
        <v>2105</v>
      </c>
      <c r="H18" s="60">
        <v>2656</v>
      </c>
      <c r="I18" s="60">
        <v>2715</v>
      </c>
      <c r="J18" s="60">
        <v>2306</v>
      </c>
      <c r="K18" s="60">
        <v>2387</v>
      </c>
      <c r="L18" s="81">
        <v>1994</v>
      </c>
      <c r="M18" s="60">
        <v>2331</v>
      </c>
      <c r="N18" s="60">
        <v>2346</v>
      </c>
      <c r="O18" s="60">
        <v>2361</v>
      </c>
      <c r="P18" s="138">
        <v>2361.1556508829999</v>
      </c>
      <c r="Q18" s="62" t="s">
        <v>50</v>
      </c>
    </row>
    <row r="19" spans="2:17">
      <c r="B19" s="46">
        <v>15</v>
      </c>
      <c r="C19" s="44" t="s">
        <v>23</v>
      </c>
      <c r="D19" s="69" t="e">
        <v>#N/A</v>
      </c>
      <c r="E19" s="69" t="e">
        <v>#N/A</v>
      </c>
      <c r="F19" s="69" t="e">
        <v>#N/A</v>
      </c>
      <c r="G19" s="69" t="e">
        <v>#N/A</v>
      </c>
      <c r="H19" s="69" t="e">
        <v>#N/A</v>
      </c>
      <c r="I19" s="69" t="e">
        <v>#N/A</v>
      </c>
      <c r="J19" s="69" t="e">
        <v>#N/A</v>
      </c>
      <c r="K19" s="69" t="e">
        <v>#N/A</v>
      </c>
      <c r="L19" s="30" t="e">
        <v>#N/A</v>
      </c>
      <c r="M19" s="69" t="e">
        <v>#N/A</v>
      </c>
      <c r="N19" s="69" t="e">
        <v>#N/A</v>
      </c>
      <c r="O19" s="69" t="e">
        <v>#N/A</v>
      </c>
      <c r="P19" s="138" t="e">
        <v>#N/A</v>
      </c>
      <c r="Q19" s="62" t="s">
        <v>51</v>
      </c>
    </row>
    <row r="20" spans="2:17">
      <c r="B20" s="46">
        <v>16</v>
      </c>
      <c r="C20" s="44" t="s">
        <v>24</v>
      </c>
      <c r="D20" s="69" t="e">
        <v>#N/A</v>
      </c>
      <c r="E20" s="69" t="e">
        <v>#N/A</v>
      </c>
      <c r="F20" s="69" t="e">
        <v>#N/A</v>
      </c>
      <c r="G20" s="69" t="e">
        <v>#N/A</v>
      </c>
      <c r="H20" s="69" t="e">
        <v>#N/A</v>
      </c>
      <c r="I20" s="69" t="e">
        <v>#N/A</v>
      </c>
      <c r="J20" s="69" t="e">
        <v>#N/A</v>
      </c>
      <c r="K20" s="69" t="e">
        <v>#N/A</v>
      </c>
      <c r="L20" s="30" t="e">
        <v>#N/A</v>
      </c>
      <c r="M20" s="69" t="e">
        <v>#N/A</v>
      </c>
      <c r="N20" s="69" t="e">
        <v>#N/A</v>
      </c>
      <c r="O20" s="69" t="e">
        <v>#N/A</v>
      </c>
      <c r="P20" s="138" t="e">
        <v>#N/A</v>
      </c>
      <c r="Q20" s="62" t="s">
        <v>24</v>
      </c>
    </row>
    <row r="21" spans="2:17">
      <c r="B21" s="46">
        <v>17</v>
      </c>
      <c r="C21" s="44" t="s">
        <v>25</v>
      </c>
      <c r="D21" s="69">
        <v>10</v>
      </c>
      <c r="E21" s="69">
        <v>10</v>
      </c>
      <c r="F21" s="69">
        <v>10</v>
      </c>
      <c r="G21" s="69">
        <v>10</v>
      </c>
      <c r="H21" s="69">
        <v>10</v>
      </c>
      <c r="I21" s="69">
        <v>10</v>
      </c>
      <c r="J21" s="69">
        <v>10</v>
      </c>
      <c r="K21" s="69">
        <v>10</v>
      </c>
      <c r="L21" s="30">
        <v>10</v>
      </c>
      <c r="M21" s="69">
        <v>9</v>
      </c>
      <c r="N21" s="69">
        <v>9</v>
      </c>
      <c r="O21" s="69">
        <v>9</v>
      </c>
      <c r="P21" s="138">
        <v>9.3979534440000005</v>
      </c>
      <c r="Q21" s="62" t="s">
        <v>25</v>
      </c>
    </row>
    <row r="22" spans="2:17">
      <c r="B22" s="46">
        <v>18</v>
      </c>
      <c r="C22" s="44" t="s">
        <v>26</v>
      </c>
      <c r="D22" s="69">
        <v>93</v>
      </c>
      <c r="E22" s="69">
        <v>94</v>
      </c>
      <c r="F22" s="69">
        <v>93</v>
      </c>
      <c r="G22" s="69">
        <v>96</v>
      </c>
      <c r="H22" s="69">
        <v>96</v>
      </c>
      <c r="I22" s="69">
        <v>96</v>
      </c>
      <c r="J22" s="69">
        <v>97</v>
      </c>
      <c r="K22" s="69">
        <v>96</v>
      </c>
      <c r="L22" s="30">
        <v>104</v>
      </c>
      <c r="M22" s="69">
        <v>101</v>
      </c>
      <c r="N22" s="69">
        <v>103</v>
      </c>
      <c r="O22" s="69">
        <v>104</v>
      </c>
      <c r="P22" s="138">
        <v>106.51276593999999</v>
      </c>
      <c r="Q22" s="62" t="s">
        <v>26</v>
      </c>
    </row>
    <row r="23" spans="2:17">
      <c r="B23" s="46">
        <v>19</v>
      </c>
      <c r="C23" s="44" t="s">
        <v>27</v>
      </c>
      <c r="D23" s="69">
        <v>129</v>
      </c>
      <c r="E23" s="69">
        <v>128</v>
      </c>
      <c r="F23" s="69">
        <v>135</v>
      </c>
      <c r="G23" s="69">
        <v>136</v>
      </c>
      <c r="H23" s="69">
        <v>136</v>
      </c>
      <c r="I23" s="69">
        <v>133</v>
      </c>
      <c r="J23" s="69">
        <v>136</v>
      </c>
      <c r="K23" s="69">
        <v>135</v>
      </c>
      <c r="L23" s="30">
        <v>135</v>
      </c>
      <c r="M23" s="69">
        <v>135</v>
      </c>
      <c r="N23" s="69">
        <v>138</v>
      </c>
      <c r="O23" s="69">
        <v>133</v>
      </c>
      <c r="P23" s="138">
        <v>140.7089904</v>
      </c>
      <c r="Q23" s="62" t="s">
        <v>27</v>
      </c>
    </row>
    <row r="24" spans="2:17">
      <c r="B24" s="46">
        <v>20</v>
      </c>
      <c r="C24" s="44" t="s">
        <v>28</v>
      </c>
      <c r="D24" s="69" t="e">
        <v>#N/A</v>
      </c>
      <c r="E24" s="69" t="e">
        <v>#N/A</v>
      </c>
      <c r="F24" s="69" t="e">
        <v>#N/A</v>
      </c>
      <c r="G24" s="69" t="e">
        <v>#N/A</v>
      </c>
      <c r="H24" s="69" t="e">
        <v>#N/A</v>
      </c>
      <c r="I24" s="69" t="e">
        <v>#N/A</v>
      </c>
      <c r="J24" s="69" t="e">
        <v>#N/A</v>
      </c>
      <c r="K24" s="69" t="e">
        <v>#N/A</v>
      </c>
      <c r="L24" s="30" t="e">
        <v>#N/A</v>
      </c>
      <c r="M24" s="69" t="e">
        <v>#N/A</v>
      </c>
      <c r="N24" s="69" t="e">
        <v>#N/A</v>
      </c>
      <c r="O24" s="69" t="e">
        <v>#N/A</v>
      </c>
      <c r="P24" s="138" t="e">
        <v>#N/A</v>
      </c>
      <c r="Q24" s="62" t="s">
        <v>52</v>
      </c>
    </row>
    <row r="25" spans="2:17">
      <c r="B25" s="46">
        <v>21</v>
      </c>
      <c r="C25" s="44" t="s">
        <v>29</v>
      </c>
      <c r="D25" s="69">
        <v>339</v>
      </c>
      <c r="E25" s="69">
        <v>344</v>
      </c>
      <c r="F25" s="69">
        <v>352</v>
      </c>
      <c r="G25" s="69">
        <v>351</v>
      </c>
      <c r="H25" s="69">
        <v>356</v>
      </c>
      <c r="I25" s="69">
        <v>360</v>
      </c>
      <c r="J25" s="69">
        <v>371</v>
      </c>
      <c r="K25" s="69">
        <v>379</v>
      </c>
      <c r="L25" s="30">
        <v>383</v>
      </c>
      <c r="M25" s="69">
        <v>386</v>
      </c>
      <c r="N25" s="69">
        <v>396</v>
      </c>
      <c r="O25" s="69">
        <v>399</v>
      </c>
      <c r="P25" s="138">
        <v>402.54981720199999</v>
      </c>
      <c r="Q25" s="62" t="s">
        <v>29</v>
      </c>
    </row>
    <row r="26" spans="2:17">
      <c r="B26" s="46">
        <v>22</v>
      </c>
      <c r="C26" s="44" t="s">
        <v>30</v>
      </c>
      <c r="D26" s="69">
        <v>145</v>
      </c>
      <c r="E26" s="69">
        <v>146</v>
      </c>
      <c r="F26" s="69">
        <v>147</v>
      </c>
      <c r="G26" s="69">
        <v>148</v>
      </c>
      <c r="H26" s="69">
        <v>149</v>
      </c>
      <c r="I26" s="69">
        <v>152</v>
      </c>
      <c r="J26" s="69">
        <v>147</v>
      </c>
      <c r="K26" s="69">
        <v>149</v>
      </c>
      <c r="L26" s="30">
        <v>160</v>
      </c>
      <c r="M26" s="69">
        <v>154</v>
      </c>
      <c r="N26" s="69">
        <v>154</v>
      </c>
      <c r="O26" s="69">
        <v>154</v>
      </c>
      <c r="P26" s="138">
        <v>157.138821259</v>
      </c>
      <c r="Q26" s="62" t="s">
        <v>30</v>
      </c>
    </row>
    <row r="27" spans="2:17">
      <c r="B27" s="46">
        <v>23</v>
      </c>
      <c r="C27" s="44" t="s">
        <v>31</v>
      </c>
      <c r="D27" s="69">
        <v>337</v>
      </c>
      <c r="E27" s="69">
        <v>346</v>
      </c>
      <c r="F27" s="69">
        <v>352</v>
      </c>
      <c r="G27" s="69">
        <v>354</v>
      </c>
      <c r="H27" s="69">
        <v>361</v>
      </c>
      <c r="I27" s="69">
        <v>367</v>
      </c>
      <c r="J27" s="69">
        <v>375</v>
      </c>
      <c r="K27" s="69">
        <v>382</v>
      </c>
      <c r="L27" s="30">
        <v>423</v>
      </c>
      <c r="M27" s="69">
        <v>391</v>
      </c>
      <c r="N27" s="69">
        <v>401</v>
      </c>
      <c r="O27" s="69">
        <v>404</v>
      </c>
      <c r="P27" s="138">
        <v>410.15958814599998</v>
      </c>
      <c r="Q27" s="62" t="s">
        <v>31</v>
      </c>
    </row>
    <row r="28" spans="2:17">
      <c r="B28" s="46">
        <v>24</v>
      </c>
      <c r="C28" s="44" t="s">
        <v>32</v>
      </c>
      <c r="D28" s="69">
        <v>328</v>
      </c>
      <c r="E28" s="69">
        <v>338</v>
      </c>
      <c r="F28" s="69">
        <v>343</v>
      </c>
      <c r="G28" s="69">
        <v>311</v>
      </c>
      <c r="H28" s="69">
        <v>356</v>
      </c>
      <c r="I28" s="69">
        <v>357</v>
      </c>
      <c r="J28" s="69">
        <v>375</v>
      </c>
      <c r="K28" s="69">
        <v>401</v>
      </c>
      <c r="L28" s="30">
        <v>412</v>
      </c>
      <c r="M28" s="69">
        <v>418</v>
      </c>
      <c r="N28" s="69">
        <v>437</v>
      </c>
      <c r="O28" s="69">
        <v>455</v>
      </c>
      <c r="P28" s="138">
        <v>452.42106543699998</v>
      </c>
      <c r="Q28" s="62" t="s">
        <v>32</v>
      </c>
    </row>
    <row r="29" spans="2:17">
      <c r="B29" s="46">
        <v>25</v>
      </c>
      <c r="C29" s="44" t="s">
        <v>33</v>
      </c>
      <c r="D29" s="69" t="e">
        <v>#N/A</v>
      </c>
      <c r="E29" s="69" t="e">
        <v>#N/A</v>
      </c>
      <c r="F29" s="69" t="e">
        <v>#N/A</v>
      </c>
      <c r="G29" s="69" t="e">
        <v>#N/A</v>
      </c>
      <c r="H29" s="69" t="e">
        <v>#N/A</v>
      </c>
      <c r="I29" s="69" t="e">
        <v>#N/A</v>
      </c>
      <c r="J29" s="69" t="e">
        <v>#N/A</v>
      </c>
      <c r="K29" s="69" t="e">
        <v>#N/A</v>
      </c>
      <c r="L29" s="30" t="e">
        <v>#N/A</v>
      </c>
      <c r="M29" s="69" t="e">
        <v>#N/A</v>
      </c>
      <c r="N29" s="69" t="e">
        <v>#N/A</v>
      </c>
      <c r="O29" s="69" t="e">
        <v>#N/A</v>
      </c>
      <c r="P29" s="138" t="e">
        <v>#N/A</v>
      </c>
      <c r="Q29" s="62" t="s">
        <v>53</v>
      </c>
    </row>
    <row r="30" spans="2:17">
      <c r="B30" s="46">
        <v>26</v>
      </c>
      <c r="C30" s="44" t="s">
        <v>34</v>
      </c>
      <c r="D30" s="69">
        <v>297</v>
      </c>
      <c r="E30" s="69">
        <v>302</v>
      </c>
      <c r="F30" s="69">
        <v>305</v>
      </c>
      <c r="G30" s="69">
        <v>305</v>
      </c>
      <c r="H30" s="69">
        <v>309</v>
      </c>
      <c r="I30" s="69">
        <v>311</v>
      </c>
      <c r="J30" s="69">
        <v>313</v>
      </c>
      <c r="K30" s="69">
        <v>319</v>
      </c>
      <c r="L30" s="30">
        <v>323</v>
      </c>
      <c r="M30" s="30">
        <v>323</v>
      </c>
      <c r="N30" s="69">
        <v>328</v>
      </c>
      <c r="O30" s="69">
        <v>328</v>
      </c>
      <c r="P30" s="138">
        <v>329.8881452</v>
      </c>
      <c r="Q30" s="62" t="s">
        <v>34</v>
      </c>
    </row>
    <row r="31" spans="2:17">
      <c r="B31" s="46">
        <v>27</v>
      </c>
      <c r="C31" s="44" t="s">
        <v>35</v>
      </c>
      <c r="D31" s="69" t="e">
        <v>#N/A</v>
      </c>
      <c r="E31" s="69" t="e">
        <v>#N/A</v>
      </c>
      <c r="F31" s="69" t="e">
        <v>#N/A</v>
      </c>
      <c r="G31" s="69" t="e">
        <v>#N/A</v>
      </c>
      <c r="H31" s="69" t="e">
        <v>#N/A</v>
      </c>
      <c r="I31" s="69" t="e">
        <v>#N/A</v>
      </c>
      <c r="J31" s="69" t="e">
        <v>#N/A</v>
      </c>
      <c r="K31" s="69" t="e">
        <v>#N/A</v>
      </c>
      <c r="L31" s="30" t="e">
        <v>#N/A</v>
      </c>
      <c r="M31" s="30" t="e">
        <v>#N/A</v>
      </c>
      <c r="N31" s="69" t="e">
        <v>#N/A</v>
      </c>
      <c r="O31" s="69" t="e">
        <v>#N/A</v>
      </c>
      <c r="P31" s="138" t="e">
        <v>#N/A</v>
      </c>
      <c r="Q31" s="62" t="s">
        <v>54</v>
      </c>
    </row>
    <row r="32" spans="2:17">
      <c r="B32" s="46">
        <v>28</v>
      </c>
      <c r="C32" s="44" t="s">
        <v>36</v>
      </c>
      <c r="D32" s="69">
        <v>723</v>
      </c>
      <c r="E32" s="69">
        <v>743</v>
      </c>
      <c r="F32" s="69">
        <v>749</v>
      </c>
      <c r="G32" s="69">
        <v>754</v>
      </c>
      <c r="H32" s="69">
        <v>757</v>
      </c>
      <c r="I32" s="69">
        <v>761</v>
      </c>
      <c r="J32" s="69">
        <v>770</v>
      </c>
      <c r="K32" s="69">
        <v>776</v>
      </c>
      <c r="L32" s="30">
        <v>791</v>
      </c>
      <c r="M32" s="30">
        <v>786</v>
      </c>
      <c r="N32" s="69">
        <v>792</v>
      </c>
      <c r="O32" s="69">
        <v>799</v>
      </c>
      <c r="P32" s="138">
        <v>801.40288906900003</v>
      </c>
      <c r="Q32" s="62" t="s">
        <v>55</v>
      </c>
    </row>
    <row r="33" spans="2:17">
      <c r="B33" s="46">
        <v>29</v>
      </c>
      <c r="C33" s="44" t="s">
        <v>37</v>
      </c>
      <c r="D33" s="69">
        <v>32</v>
      </c>
      <c r="E33" s="69">
        <v>33</v>
      </c>
      <c r="F33" s="69">
        <v>31</v>
      </c>
      <c r="G33" s="69">
        <v>35</v>
      </c>
      <c r="H33" s="69">
        <v>35</v>
      </c>
      <c r="I33" s="69">
        <v>35</v>
      </c>
      <c r="J33" s="69">
        <v>35</v>
      </c>
      <c r="K33" s="69">
        <v>35</v>
      </c>
      <c r="L33" s="30">
        <v>38</v>
      </c>
      <c r="M33" s="30">
        <v>38</v>
      </c>
      <c r="N33" s="69">
        <v>38</v>
      </c>
      <c r="O33" s="69">
        <v>38</v>
      </c>
      <c r="P33" s="138">
        <v>38.527526999999999</v>
      </c>
      <c r="Q33" s="62" t="s">
        <v>56</v>
      </c>
    </row>
    <row r="34" spans="2:17">
      <c r="B34" s="46">
        <v>30</v>
      </c>
      <c r="C34" s="44" t="s">
        <v>38</v>
      </c>
      <c r="D34" s="69">
        <v>111</v>
      </c>
      <c r="E34" s="69">
        <v>112</v>
      </c>
      <c r="F34" s="69">
        <v>105</v>
      </c>
      <c r="G34" s="69">
        <v>116</v>
      </c>
      <c r="H34" s="69">
        <v>117</v>
      </c>
      <c r="I34" s="69">
        <v>118</v>
      </c>
      <c r="J34" s="69">
        <v>118</v>
      </c>
      <c r="K34" s="69">
        <v>117</v>
      </c>
      <c r="L34" s="30">
        <v>121</v>
      </c>
      <c r="M34" s="30">
        <v>119</v>
      </c>
      <c r="N34" s="69">
        <v>119</v>
      </c>
      <c r="O34" s="69">
        <v>125</v>
      </c>
      <c r="P34" s="138">
        <v>125.90425511399999</v>
      </c>
      <c r="Q34" s="62" t="s">
        <v>57</v>
      </c>
    </row>
    <row r="35" spans="2:17">
      <c r="B35" s="46">
        <v>31</v>
      </c>
      <c r="C35" s="44" t="s">
        <v>39</v>
      </c>
      <c r="D35" s="69">
        <v>183</v>
      </c>
      <c r="E35" s="69">
        <v>189</v>
      </c>
      <c r="F35" s="69">
        <v>185</v>
      </c>
      <c r="G35" s="69">
        <v>188</v>
      </c>
      <c r="H35" s="69">
        <v>188</v>
      </c>
      <c r="I35" s="69">
        <v>193</v>
      </c>
      <c r="J35" s="69">
        <v>197</v>
      </c>
      <c r="K35" s="69">
        <v>196</v>
      </c>
      <c r="L35" s="30">
        <v>206</v>
      </c>
      <c r="M35" s="30">
        <v>199</v>
      </c>
      <c r="N35" s="69">
        <v>205</v>
      </c>
      <c r="O35" s="69">
        <v>202</v>
      </c>
      <c r="P35" s="138">
        <v>202.52553422299999</v>
      </c>
      <c r="Q35" s="62" t="s">
        <v>58</v>
      </c>
    </row>
    <row r="36" spans="2:17">
      <c r="B36" s="46">
        <v>32</v>
      </c>
      <c r="C36" s="44" t="s">
        <v>40</v>
      </c>
      <c r="D36" s="60">
        <v>1133</v>
      </c>
      <c r="E36" s="60">
        <v>1169</v>
      </c>
      <c r="F36" s="60">
        <v>1168</v>
      </c>
      <c r="G36" s="60">
        <v>1160</v>
      </c>
      <c r="H36" s="60">
        <v>1181</v>
      </c>
      <c r="I36" s="60">
        <v>1198</v>
      </c>
      <c r="J36" s="60">
        <v>1223</v>
      </c>
      <c r="K36" s="60">
        <v>1229</v>
      </c>
      <c r="L36" s="81">
        <v>1286</v>
      </c>
      <c r="M36" s="81">
        <v>1236</v>
      </c>
      <c r="N36" s="60">
        <v>1266</v>
      </c>
      <c r="O36" s="60">
        <v>1274</v>
      </c>
      <c r="P36" s="138">
        <v>1297.5068821550001</v>
      </c>
      <c r="Q36" s="62" t="s">
        <v>59</v>
      </c>
    </row>
    <row r="37" spans="2:17">
      <c r="B37" s="46">
        <v>33</v>
      </c>
      <c r="C37" s="44" t="s">
        <v>41</v>
      </c>
      <c r="D37" s="60">
        <v>3482</v>
      </c>
      <c r="E37" s="60">
        <v>3551</v>
      </c>
      <c r="F37" s="60">
        <v>3522</v>
      </c>
      <c r="G37" s="60">
        <v>3607</v>
      </c>
      <c r="H37" s="60">
        <v>3588</v>
      </c>
      <c r="I37" s="60">
        <v>3609</v>
      </c>
      <c r="J37" s="60">
        <v>3747</v>
      </c>
      <c r="K37" s="60">
        <v>3764</v>
      </c>
      <c r="L37" s="81">
        <v>3867</v>
      </c>
      <c r="M37" s="81">
        <v>3697</v>
      </c>
      <c r="N37" s="60">
        <v>3761</v>
      </c>
      <c r="O37" s="60">
        <v>3778</v>
      </c>
      <c r="P37" s="138">
        <v>3738.0593535550001</v>
      </c>
      <c r="Q37" s="62" t="s">
        <v>60</v>
      </c>
    </row>
    <row r="38" spans="2:17" ht="15.75" thickBot="1">
      <c r="B38" s="48">
        <v>34</v>
      </c>
      <c r="C38" s="49" t="s">
        <v>42</v>
      </c>
      <c r="D38" s="70">
        <v>672</v>
      </c>
      <c r="E38" s="70">
        <v>685</v>
      </c>
      <c r="F38" s="70">
        <v>690</v>
      </c>
      <c r="G38" s="70">
        <v>696</v>
      </c>
      <c r="H38" s="70">
        <v>708</v>
      </c>
      <c r="I38" s="70">
        <v>718</v>
      </c>
      <c r="J38" s="70">
        <v>726</v>
      </c>
      <c r="K38" s="70">
        <v>736</v>
      </c>
      <c r="L38" s="50">
        <v>786</v>
      </c>
      <c r="M38" s="50">
        <v>759</v>
      </c>
      <c r="N38" s="70">
        <v>771</v>
      </c>
      <c r="O38" s="70">
        <v>774</v>
      </c>
      <c r="P38" s="140">
        <v>782.93807603400001</v>
      </c>
      <c r="Q38" s="71" t="s">
        <v>61</v>
      </c>
    </row>
    <row r="39" spans="2:17" ht="15.75" thickBot="1">
      <c r="B39" s="163"/>
      <c r="C39" s="164"/>
      <c r="D39" s="164"/>
      <c r="E39" s="164"/>
      <c r="F39" s="164"/>
      <c r="G39" s="164"/>
      <c r="H39" s="164"/>
      <c r="I39" s="164"/>
      <c r="J39" s="164"/>
      <c r="K39" s="164"/>
      <c r="L39" s="164"/>
      <c r="M39" s="164"/>
      <c r="N39" s="164"/>
      <c r="O39" s="164"/>
      <c r="P39" s="164"/>
      <c r="Q39" s="165"/>
    </row>
  </sheetData>
  <mergeCells count="3">
    <mergeCell ref="B2:Q2"/>
    <mergeCell ref="B3:Q3"/>
    <mergeCell ref="B39:Q39"/>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zoomScaleNormal="100" workbookViewId="0">
      <selection activeCell="U14" sqref="U14"/>
    </sheetView>
  </sheetViews>
  <sheetFormatPr defaultRowHeight="15"/>
  <cols>
    <col min="1" max="1" width="5" customWidth="1"/>
    <col min="2" max="2" width="2.7109375" bestFit="1" customWidth="1"/>
    <col min="3" max="3" width="18.7109375" bestFit="1" customWidth="1"/>
    <col min="4" max="14" width="5.28515625" bestFit="1" customWidth="1"/>
    <col min="15" max="15" width="5.5703125" bestFit="1" customWidth="1"/>
    <col min="16" max="16" width="5.28515625" bestFit="1" customWidth="1"/>
    <col min="17" max="17" width="15.7109375" bestFit="1" customWidth="1"/>
  </cols>
  <sheetData>
    <row r="1" spans="1:17" ht="15.75" thickBot="1"/>
    <row r="2" spans="1:17" ht="29.25" customHeight="1">
      <c r="B2" s="184" t="s">
        <v>425</v>
      </c>
      <c r="C2" s="179"/>
      <c r="D2" s="179"/>
      <c r="E2" s="179"/>
      <c r="F2" s="179"/>
      <c r="G2" s="179"/>
      <c r="H2" s="179"/>
      <c r="I2" s="179"/>
      <c r="J2" s="179"/>
      <c r="K2" s="179"/>
      <c r="L2" s="179"/>
      <c r="M2" s="179"/>
      <c r="N2" s="179"/>
      <c r="O2" s="179"/>
      <c r="P2" s="179"/>
      <c r="Q2" s="180"/>
    </row>
    <row r="3" spans="1:17" ht="15.75" thickBot="1">
      <c r="A3" s="24"/>
      <c r="B3" s="181" t="s">
        <v>275</v>
      </c>
      <c r="C3" s="182"/>
      <c r="D3" s="182"/>
      <c r="E3" s="182"/>
      <c r="F3" s="182"/>
      <c r="G3" s="182"/>
      <c r="H3" s="182"/>
      <c r="I3" s="182"/>
      <c r="J3" s="182"/>
      <c r="K3" s="182"/>
      <c r="L3" s="182"/>
      <c r="M3" s="182"/>
      <c r="N3" s="182"/>
      <c r="O3" s="182"/>
      <c r="P3" s="182"/>
      <c r="Q3" s="183"/>
    </row>
    <row r="4" spans="1:17">
      <c r="A4" s="24"/>
      <c r="B4" s="185" t="s">
        <v>7</v>
      </c>
      <c r="C4" s="82" t="s">
        <v>286</v>
      </c>
      <c r="D4" s="187">
        <v>42248</v>
      </c>
      <c r="E4" s="187">
        <v>42278</v>
      </c>
      <c r="F4" s="189" t="s">
        <v>273</v>
      </c>
      <c r="G4" s="187">
        <v>42339</v>
      </c>
      <c r="H4" s="187">
        <v>42370</v>
      </c>
      <c r="I4" s="187">
        <v>42401</v>
      </c>
      <c r="J4" s="187">
        <v>42430</v>
      </c>
      <c r="K4" s="187">
        <v>42461</v>
      </c>
      <c r="L4" s="187">
        <v>42491</v>
      </c>
      <c r="M4" s="187">
        <v>42522</v>
      </c>
      <c r="N4" s="187">
        <v>42552</v>
      </c>
      <c r="O4" s="187">
        <v>42583</v>
      </c>
      <c r="P4" s="187">
        <v>42614</v>
      </c>
      <c r="Q4" s="72" t="s">
        <v>288</v>
      </c>
    </row>
    <row r="5" spans="1:17" ht="15.75" thickBot="1">
      <c r="A5" s="24"/>
      <c r="B5" s="186"/>
      <c r="C5" s="83" t="s">
        <v>287</v>
      </c>
      <c r="D5" s="188"/>
      <c r="E5" s="188"/>
      <c r="F5" s="190"/>
      <c r="G5" s="188"/>
      <c r="H5" s="188"/>
      <c r="I5" s="188"/>
      <c r="J5" s="188"/>
      <c r="K5" s="188"/>
      <c r="L5" s="188"/>
      <c r="M5" s="188"/>
      <c r="N5" s="188"/>
      <c r="O5" s="188"/>
      <c r="P5" s="188"/>
      <c r="Q5" s="42" t="s">
        <v>289</v>
      </c>
    </row>
    <row r="6" spans="1:17">
      <c r="A6" s="24"/>
      <c r="B6" s="46">
        <v>1</v>
      </c>
      <c r="C6" s="44" t="s">
        <v>62</v>
      </c>
      <c r="D6" s="139">
        <v>32475</v>
      </c>
      <c r="E6" s="139">
        <v>34156</v>
      </c>
      <c r="F6" s="139">
        <v>34768</v>
      </c>
      <c r="G6" s="139">
        <v>35601</v>
      </c>
      <c r="H6" s="139">
        <v>38700</v>
      </c>
      <c r="I6" s="139">
        <v>41053</v>
      </c>
      <c r="J6" s="139">
        <v>43980</v>
      </c>
      <c r="K6" s="139">
        <v>45273</v>
      </c>
      <c r="L6" s="139">
        <v>47008</v>
      </c>
      <c r="M6" s="139">
        <v>48111</v>
      </c>
      <c r="N6" s="139">
        <v>49414</v>
      </c>
      <c r="O6" s="139">
        <v>51775</v>
      </c>
      <c r="P6" s="139">
        <v>52911.188758739001</v>
      </c>
      <c r="Q6" s="62" t="s">
        <v>79</v>
      </c>
    </row>
    <row r="7" spans="1:17">
      <c r="A7" s="24"/>
      <c r="B7" s="46">
        <v>2</v>
      </c>
      <c r="C7" s="44" t="s">
        <v>63</v>
      </c>
      <c r="D7" s="139">
        <v>224</v>
      </c>
      <c r="E7" s="139">
        <v>152</v>
      </c>
      <c r="F7" s="139">
        <v>291</v>
      </c>
      <c r="G7" s="139">
        <v>151</v>
      </c>
      <c r="H7" s="139">
        <v>348</v>
      </c>
      <c r="I7" s="139">
        <v>200</v>
      </c>
      <c r="J7" s="139">
        <v>165</v>
      </c>
      <c r="K7" s="139">
        <v>207</v>
      </c>
      <c r="L7" s="139">
        <v>202</v>
      </c>
      <c r="M7" s="139">
        <v>240</v>
      </c>
      <c r="N7" s="139">
        <v>279</v>
      </c>
      <c r="O7" s="139">
        <v>322</v>
      </c>
      <c r="P7" s="139">
        <v>259.98081550699999</v>
      </c>
      <c r="Q7" s="62" t="s">
        <v>80</v>
      </c>
    </row>
    <row r="8" spans="1:17">
      <c r="A8" s="24"/>
      <c r="B8" s="46">
        <v>3</v>
      </c>
      <c r="C8" s="44" t="s">
        <v>64</v>
      </c>
      <c r="D8" s="139">
        <v>994</v>
      </c>
      <c r="E8" s="139">
        <v>1089</v>
      </c>
      <c r="F8" s="139">
        <v>1479</v>
      </c>
      <c r="G8" s="139">
        <v>1554</v>
      </c>
      <c r="H8" s="139">
        <v>2405</v>
      </c>
      <c r="I8" s="139">
        <v>1805</v>
      </c>
      <c r="J8" s="139">
        <v>1748</v>
      </c>
      <c r="K8" s="139">
        <v>1514</v>
      </c>
      <c r="L8" s="139">
        <v>1505</v>
      </c>
      <c r="M8" s="139">
        <v>1249</v>
      </c>
      <c r="N8" s="139">
        <v>1485</v>
      </c>
      <c r="O8" s="139">
        <v>1630</v>
      </c>
      <c r="P8" s="139">
        <v>1445.256585971</v>
      </c>
      <c r="Q8" s="62" t="s">
        <v>81</v>
      </c>
    </row>
    <row r="9" spans="1:17">
      <c r="A9" s="24"/>
      <c r="B9" s="46">
        <v>4</v>
      </c>
      <c r="C9" s="44" t="s">
        <v>65</v>
      </c>
      <c r="D9" s="139">
        <v>54967</v>
      </c>
      <c r="E9" s="139">
        <v>55163</v>
      </c>
      <c r="F9" s="139">
        <v>56483</v>
      </c>
      <c r="G9" s="139">
        <v>59596</v>
      </c>
      <c r="H9" s="139">
        <v>58893</v>
      </c>
      <c r="I9" s="139">
        <v>58113</v>
      </c>
      <c r="J9" s="139">
        <v>59538</v>
      </c>
      <c r="K9" s="139">
        <v>58182</v>
      </c>
      <c r="L9" s="139">
        <v>56335</v>
      </c>
      <c r="M9" s="139">
        <v>54731</v>
      </c>
      <c r="N9" s="139">
        <v>57170</v>
      </c>
      <c r="O9" s="139">
        <v>56239</v>
      </c>
      <c r="P9" s="139">
        <v>56912.641013549</v>
      </c>
      <c r="Q9" s="62" t="s">
        <v>82</v>
      </c>
    </row>
    <row r="10" spans="1:17">
      <c r="A10" s="24"/>
      <c r="B10" s="46">
        <v>5</v>
      </c>
      <c r="C10" s="44" t="s">
        <v>66</v>
      </c>
      <c r="D10" s="139">
        <v>32</v>
      </c>
      <c r="E10" s="139">
        <v>32</v>
      </c>
      <c r="F10" s="139">
        <v>33</v>
      </c>
      <c r="G10" s="139">
        <v>33</v>
      </c>
      <c r="H10" s="139">
        <v>40</v>
      </c>
      <c r="I10" s="139">
        <v>33</v>
      </c>
      <c r="J10" s="139">
        <v>34</v>
      </c>
      <c r="K10" s="139">
        <v>34</v>
      </c>
      <c r="L10" s="139">
        <v>24</v>
      </c>
      <c r="M10" s="139">
        <v>723</v>
      </c>
      <c r="N10" s="139">
        <v>728</v>
      </c>
      <c r="O10" s="139">
        <v>734</v>
      </c>
      <c r="P10" s="139">
        <v>851.20173859400006</v>
      </c>
      <c r="Q10" s="62" t="s">
        <v>83</v>
      </c>
    </row>
    <row r="11" spans="1:17">
      <c r="A11" s="24"/>
      <c r="B11" s="46">
        <v>6</v>
      </c>
      <c r="C11" s="44" t="s">
        <v>67</v>
      </c>
      <c r="D11" s="139" t="s">
        <v>290</v>
      </c>
      <c r="E11" s="139" t="s">
        <v>290</v>
      </c>
      <c r="F11" s="139" t="s">
        <v>290</v>
      </c>
      <c r="G11" s="139" t="s">
        <v>290</v>
      </c>
      <c r="H11" s="139" t="s">
        <v>290</v>
      </c>
      <c r="I11" s="139" t="s">
        <v>290</v>
      </c>
      <c r="J11" s="139" t="s">
        <v>290</v>
      </c>
      <c r="K11" s="139" t="s">
        <v>290</v>
      </c>
      <c r="L11" s="139" t="s">
        <v>290</v>
      </c>
      <c r="M11" s="139" t="s">
        <v>290</v>
      </c>
      <c r="N11" s="139" t="s">
        <v>290</v>
      </c>
      <c r="O11" s="139" t="s">
        <v>291</v>
      </c>
      <c r="P11" s="139">
        <v>0</v>
      </c>
      <c r="Q11" s="62" t="s">
        <v>84</v>
      </c>
    </row>
    <row r="12" spans="1:17">
      <c r="A12" s="24"/>
      <c r="B12" s="46">
        <v>7</v>
      </c>
      <c r="C12" s="44" t="s">
        <v>68</v>
      </c>
      <c r="D12" s="139">
        <v>24093</v>
      </c>
      <c r="E12" s="139">
        <v>26281</v>
      </c>
      <c r="F12" s="139">
        <v>26031</v>
      </c>
      <c r="G12" s="139">
        <v>27171</v>
      </c>
      <c r="H12" s="139">
        <v>27605</v>
      </c>
      <c r="I12" s="139">
        <v>28162</v>
      </c>
      <c r="J12" s="139">
        <v>28433</v>
      </c>
      <c r="K12" s="139">
        <v>28648</v>
      </c>
      <c r="L12" s="139">
        <v>28222</v>
      </c>
      <c r="M12" s="139">
        <v>29176</v>
      </c>
      <c r="N12" s="139">
        <v>30063</v>
      </c>
      <c r="O12" s="139">
        <v>30102</v>
      </c>
      <c r="P12" s="139">
        <v>29983.222252765001</v>
      </c>
      <c r="Q12" s="62" t="s">
        <v>85</v>
      </c>
    </row>
    <row r="13" spans="1:17">
      <c r="A13" s="28"/>
      <c r="B13" s="46">
        <v>8</v>
      </c>
      <c r="C13" s="44" t="s">
        <v>69</v>
      </c>
      <c r="D13" s="139">
        <v>41571</v>
      </c>
      <c r="E13" s="139">
        <v>42518</v>
      </c>
      <c r="F13" s="139">
        <v>42587</v>
      </c>
      <c r="G13" s="139">
        <v>42921</v>
      </c>
      <c r="H13" s="139">
        <v>42914</v>
      </c>
      <c r="I13" s="139">
        <v>44225</v>
      </c>
      <c r="J13" s="139">
        <v>44537</v>
      </c>
      <c r="K13" s="139">
        <v>44658</v>
      </c>
      <c r="L13" s="139">
        <v>44814</v>
      </c>
      <c r="M13" s="139">
        <v>47440</v>
      </c>
      <c r="N13" s="139">
        <v>47700</v>
      </c>
      <c r="O13" s="139">
        <v>47903</v>
      </c>
      <c r="P13" s="139">
        <v>49080.119716091998</v>
      </c>
      <c r="Q13" s="62" t="s">
        <v>86</v>
      </c>
    </row>
    <row r="14" spans="1:17">
      <c r="A14" s="28"/>
      <c r="B14" s="46">
        <v>9</v>
      </c>
      <c r="C14" s="44" t="s">
        <v>70</v>
      </c>
      <c r="D14" s="139">
        <v>1614</v>
      </c>
      <c r="E14" s="139">
        <v>1650</v>
      </c>
      <c r="F14" s="139">
        <v>1675</v>
      </c>
      <c r="G14" s="139">
        <v>1778</v>
      </c>
      <c r="H14" s="139">
        <v>1809</v>
      </c>
      <c r="I14" s="139">
        <v>1794</v>
      </c>
      <c r="J14" s="139">
        <v>1748</v>
      </c>
      <c r="K14" s="139">
        <v>2199</v>
      </c>
      <c r="L14" s="139">
        <v>2263</v>
      </c>
      <c r="M14" s="139">
        <v>2251</v>
      </c>
      <c r="N14" s="139">
        <v>2523</v>
      </c>
      <c r="O14" s="139">
        <v>2202</v>
      </c>
      <c r="P14" s="139">
        <v>1835.8343870190001</v>
      </c>
      <c r="Q14" s="62" t="s">
        <v>87</v>
      </c>
    </row>
    <row r="15" spans="1:17">
      <c r="A15" s="24"/>
      <c r="B15" s="46">
        <v>10</v>
      </c>
      <c r="C15" s="44" t="s">
        <v>71</v>
      </c>
      <c r="D15" s="139">
        <v>11706</v>
      </c>
      <c r="E15" s="139">
        <v>12649</v>
      </c>
      <c r="F15" s="139">
        <v>12646</v>
      </c>
      <c r="G15" s="139">
        <v>13014</v>
      </c>
      <c r="H15" s="139">
        <v>13091</v>
      </c>
      <c r="I15" s="139">
        <v>13349</v>
      </c>
      <c r="J15" s="139">
        <v>13413</v>
      </c>
      <c r="K15" s="139">
        <v>13662</v>
      </c>
      <c r="L15" s="139">
        <v>14039</v>
      </c>
      <c r="M15" s="139">
        <v>14238</v>
      </c>
      <c r="N15" s="139">
        <v>14153</v>
      </c>
      <c r="O15" s="139">
        <v>14036</v>
      </c>
      <c r="P15" s="139">
        <v>13871.240834492999</v>
      </c>
      <c r="Q15" s="62" t="s">
        <v>88</v>
      </c>
    </row>
    <row r="16" spans="1:17">
      <c r="A16" s="24"/>
      <c r="B16" s="46">
        <v>11</v>
      </c>
      <c r="C16" s="44" t="s">
        <v>72</v>
      </c>
      <c r="D16" s="139">
        <v>202</v>
      </c>
      <c r="E16" s="139">
        <v>197</v>
      </c>
      <c r="F16" s="139">
        <v>199</v>
      </c>
      <c r="G16" s="139">
        <v>202</v>
      </c>
      <c r="H16" s="139">
        <v>190</v>
      </c>
      <c r="I16" s="139">
        <v>122</v>
      </c>
      <c r="J16" s="139">
        <v>185</v>
      </c>
      <c r="K16" s="139">
        <v>180</v>
      </c>
      <c r="L16" s="139">
        <v>177</v>
      </c>
      <c r="M16" s="139">
        <v>176</v>
      </c>
      <c r="N16" s="139">
        <v>174</v>
      </c>
      <c r="O16" s="139">
        <v>513</v>
      </c>
      <c r="P16" s="139">
        <v>510.60645524</v>
      </c>
      <c r="Q16" s="62" t="s">
        <v>89</v>
      </c>
    </row>
    <row r="17" spans="1:17">
      <c r="A17" s="24"/>
      <c r="B17" s="46">
        <v>12</v>
      </c>
      <c r="C17" s="44" t="s">
        <v>73</v>
      </c>
      <c r="D17" s="139">
        <v>144</v>
      </c>
      <c r="E17" s="139">
        <v>152</v>
      </c>
      <c r="F17" s="139">
        <v>140</v>
      </c>
      <c r="G17" s="139">
        <v>151</v>
      </c>
      <c r="H17" s="139">
        <v>134</v>
      </c>
      <c r="I17" s="139">
        <v>141</v>
      </c>
      <c r="J17" s="139">
        <v>157</v>
      </c>
      <c r="K17" s="139">
        <v>135</v>
      </c>
      <c r="L17" s="139">
        <v>150</v>
      </c>
      <c r="M17" s="139">
        <v>138</v>
      </c>
      <c r="N17" s="139">
        <v>133</v>
      </c>
      <c r="O17" s="139">
        <v>138</v>
      </c>
      <c r="P17" s="139">
        <v>138.38355429000001</v>
      </c>
      <c r="Q17" s="62" t="s">
        <v>90</v>
      </c>
    </row>
    <row r="18" spans="1:17">
      <c r="A18" s="24"/>
      <c r="B18" s="46">
        <v>13</v>
      </c>
      <c r="C18" s="44" t="s">
        <v>74</v>
      </c>
      <c r="D18" s="139" t="s">
        <v>290</v>
      </c>
      <c r="E18" s="139" t="s">
        <v>290</v>
      </c>
      <c r="F18" s="139" t="s">
        <v>290</v>
      </c>
      <c r="G18" s="139" t="s">
        <v>290</v>
      </c>
      <c r="H18" s="139" t="s">
        <v>290</v>
      </c>
      <c r="I18" s="139" t="s">
        <v>290</v>
      </c>
      <c r="J18" s="139" t="s">
        <v>290</v>
      </c>
      <c r="K18" s="139" t="s">
        <v>290</v>
      </c>
      <c r="L18" s="139" t="s">
        <v>290</v>
      </c>
      <c r="M18" s="139" t="s">
        <v>290</v>
      </c>
      <c r="N18" s="139" t="s">
        <v>290</v>
      </c>
      <c r="O18" s="139" t="s">
        <v>291</v>
      </c>
      <c r="P18" s="139">
        <v>0</v>
      </c>
      <c r="Q18" s="62" t="s">
        <v>91</v>
      </c>
    </row>
    <row r="19" spans="1:17">
      <c r="A19" s="24"/>
      <c r="B19" s="46">
        <v>14</v>
      </c>
      <c r="C19" s="44" t="s">
        <v>75</v>
      </c>
      <c r="D19" s="139">
        <v>6801</v>
      </c>
      <c r="E19" s="139">
        <v>6814</v>
      </c>
      <c r="F19" s="139">
        <v>6839</v>
      </c>
      <c r="G19" s="139">
        <v>6648</v>
      </c>
      <c r="H19" s="139">
        <v>6691</v>
      </c>
      <c r="I19" s="139">
        <v>6798</v>
      </c>
      <c r="J19" s="139">
        <v>6864</v>
      </c>
      <c r="K19" s="139">
        <v>6983</v>
      </c>
      <c r="L19" s="139">
        <v>7574</v>
      </c>
      <c r="M19" s="139">
        <v>7693</v>
      </c>
      <c r="N19" s="139">
        <v>7701</v>
      </c>
      <c r="O19" s="139">
        <v>7579</v>
      </c>
      <c r="P19" s="139">
        <v>7581.897026443</v>
      </c>
      <c r="Q19" s="62" t="s">
        <v>92</v>
      </c>
    </row>
    <row r="20" spans="1:17">
      <c r="A20" s="24"/>
      <c r="B20" s="46">
        <v>15</v>
      </c>
      <c r="C20" s="44" t="s">
        <v>76</v>
      </c>
      <c r="D20" s="139">
        <v>2653</v>
      </c>
      <c r="E20" s="139">
        <v>2654</v>
      </c>
      <c r="F20" s="139">
        <v>2647</v>
      </c>
      <c r="G20" s="139">
        <v>3335</v>
      </c>
      <c r="H20" s="139">
        <v>3297</v>
      </c>
      <c r="I20" s="139">
        <v>3329</v>
      </c>
      <c r="J20" s="139">
        <v>3398</v>
      </c>
      <c r="K20" s="139">
        <v>3372</v>
      </c>
      <c r="L20" s="139">
        <v>3370</v>
      </c>
      <c r="M20" s="139">
        <v>3368</v>
      </c>
      <c r="N20" s="139">
        <v>3363</v>
      </c>
      <c r="O20" s="139">
        <v>3368</v>
      </c>
      <c r="P20" s="139">
        <v>3349.660019381</v>
      </c>
      <c r="Q20" s="62" t="s">
        <v>93</v>
      </c>
    </row>
    <row r="21" spans="1:17">
      <c r="B21" s="46">
        <v>16</v>
      </c>
      <c r="C21" s="44" t="s">
        <v>77</v>
      </c>
      <c r="D21" s="139">
        <v>1484</v>
      </c>
      <c r="E21" s="139">
        <v>1492</v>
      </c>
      <c r="F21" s="139">
        <v>1538</v>
      </c>
      <c r="G21" s="139">
        <v>1547</v>
      </c>
      <c r="H21" s="139">
        <v>1561</v>
      </c>
      <c r="I21" s="139">
        <v>1602</v>
      </c>
      <c r="J21" s="139">
        <v>1620</v>
      </c>
      <c r="K21" s="139">
        <v>1651</v>
      </c>
      <c r="L21" s="139">
        <v>2057</v>
      </c>
      <c r="M21" s="139">
        <v>2025</v>
      </c>
      <c r="N21" s="139">
        <v>2065</v>
      </c>
      <c r="O21" s="139">
        <v>2108</v>
      </c>
      <c r="P21" s="139">
        <v>2112.9539585989996</v>
      </c>
      <c r="Q21" s="62" t="s">
        <v>94</v>
      </c>
    </row>
    <row r="22" spans="1:17">
      <c r="B22" s="46">
        <v>17</v>
      </c>
      <c r="C22" s="44" t="s">
        <v>78</v>
      </c>
      <c r="D22" s="139">
        <v>6324</v>
      </c>
      <c r="E22" s="139">
        <v>6331</v>
      </c>
      <c r="F22" s="139">
        <v>5245</v>
      </c>
      <c r="G22" s="139">
        <v>5358</v>
      </c>
      <c r="H22" s="139">
        <v>5535</v>
      </c>
      <c r="I22" s="139">
        <v>5661</v>
      </c>
      <c r="J22" s="139">
        <v>5791</v>
      </c>
      <c r="K22" s="139">
        <v>5831</v>
      </c>
      <c r="L22" s="139">
        <v>5833</v>
      </c>
      <c r="M22" s="139">
        <v>5868</v>
      </c>
      <c r="N22" s="139">
        <v>5931</v>
      </c>
      <c r="O22" s="139">
        <v>5958</v>
      </c>
      <c r="P22" s="139">
        <v>5958.4379581069998</v>
      </c>
      <c r="Q22" s="62" t="s">
        <v>95</v>
      </c>
    </row>
    <row r="23" spans="1:17" ht="15.75" thickBot="1">
      <c r="B23" s="84"/>
      <c r="C23" s="85" t="s">
        <v>3</v>
      </c>
      <c r="D23" s="141">
        <v>185283</v>
      </c>
      <c r="E23" s="141">
        <v>191329</v>
      </c>
      <c r="F23" s="141">
        <v>192600</v>
      </c>
      <c r="G23" s="141">
        <v>199060</v>
      </c>
      <c r="H23" s="141">
        <v>203212</v>
      </c>
      <c r="I23" s="141">
        <v>206388</v>
      </c>
      <c r="J23" s="141">
        <v>211609</v>
      </c>
      <c r="K23" s="141">
        <v>212530</v>
      </c>
      <c r="L23" s="141">
        <v>213572</v>
      </c>
      <c r="M23" s="141">
        <v>217428</v>
      </c>
      <c r="N23" s="141">
        <v>222882</v>
      </c>
      <c r="O23" s="141">
        <v>224609</v>
      </c>
      <c r="P23" s="141">
        <f>SUM(P6:P22)</f>
        <v>226802.62507478899</v>
      </c>
      <c r="Q23" s="64" t="s">
        <v>3</v>
      </c>
    </row>
    <row r="24" spans="1:17" ht="15.75" thickBot="1">
      <c r="B24" s="191"/>
      <c r="C24" s="192"/>
      <c r="D24" s="192"/>
      <c r="E24" s="192"/>
      <c r="F24" s="192"/>
      <c r="G24" s="192"/>
      <c r="H24" s="192"/>
      <c r="I24" s="192"/>
      <c r="J24" s="192"/>
      <c r="K24" s="192"/>
      <c r="L24" s="192"/>
      <c r="M24" s="192"/>
      <c r="N24" s="192"/>
      <c r="O24" s="192"/>
      <c r="P24" s="192"/>
      <c r="Q24" s="193"/>
    </row>
  </sheetData>
  <mergeCells count="17">
    <mergeCell ref="B24:Q24"/>
    <mergeCell ref="P4:P5"/>
    <mergeCell ref="I4:I5"/>
    <mergeCell ref="J4:J5"/>
    <mergeCell ref="K4:K5"/>
    <mergeCell ref="L4:L5"/>
    <mergeCell ref="M4:M5"/>
    <mergeCell ref="N4:N5"/>
    <mergeCell ref="B2:Q2"/>
    <mergeCell ref="B3:Q3"/>
    <mergeCell ref="B4:B5"/>
    <mergeCell ref="D4:D5"/>
    <mergeCell ref="E4:E5"/>
    <mergeCell ref="F4:F5"/>
    <mergeCell ref="G4:G5"/>
    <mergeCell ref="H4:H5"/>
    <mergeCell ref="O4:O5"/>
  </mergeCells>
  <pageMargins left="0.7" right="0.7" top="0.75" bottom="0.75" header="0.3" footer="0.3"/>
  <ignoredErrors>
    <ignoredError sqref="P23" formulaRange="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24"/>
  <sheetViews>
    <sheetView zoomScaleNormal="100" workbookViewId="0">
      <selection activeCell="S7" sqref="S7"/>
    </sheetView>
  </sheetViews>
  <sheetFormatPr defaultRowHeight="15"/>
  <cols>
    <col min="1" max="1" width="6.140625" customWidth="1"/>
    <col min="2" max="2" width="2.7109375" bestFit="1" customWidth="1"/>
    <col min="3" max="3" width="9.5703125" bestFit="1" customWidth="1"/>
    <col min="4" max="16" width="5.28515625" bestFit="1" customWidth="1"/>
    <col min="17" max="17" width="15.7109375" bestFit="1" customWidth="1"/>
  </cols>
  <sheetData>
    <row r="1" spans="2:17" ht="15.75" thickBot="1"/>
    <row r="2" spans="2:17" ht="24.75" customHeight="1">
      <c r="B2" s="171" t="s">
        <v>310</v>
      </c>
      <c r="C2" s="179"/>
      <c r="D2" s="179"/>
      <c r="E2" s="179"/>
      <c r="F2" s="179"/>
      <c r="G2" s="179"/>
      <c r="H2" s="179"/>
      <c r="I2" s="179"/>
      <c r="J2" s="179"/>
      <c r="K2" s="179"/>
      <c r="L2" s="179"/>
      <c r="M2" s="179"/>
      <c r="N2" s="179"/>
      <c r="O2" s="179"/>
      <c r="P2" s="179"/>
      <c r="Q2" s="180"/>
    </row>
    <row r="3" spans="2:17" ht="15.75" thickBot="1">
      <c r="B3" s="181" t="s">
        <v>275</v>
      </c>
      <c r="C3" s="182"/>
      <c r="D3" s="182"/>
      <c r="E3" s="182"/>
      <c r="F3" s="182"/>
      <c r="G3" s="182"/>
      <c r="H3" s="182"/>
      <c r="I3" s="182"/>
      <c r="J3" s="182"/>
      <c r="K3" s="182"/>
      <c r="L3" s="182"/>
      <c r="M3" s="182"/>
      <c r="N3" s="182"/>
      <c r="O3" s="182"/>
      <c r="P3" s="182"/>
      <c r="Q3" s="183"/>
    </row>
    <row r="4" spans="2:17" ht="16.5">
      <c r="B4" s="185" t="s">
        <v>7</v>
      </c>
      <c r="C4" s="82" t="s">
        <v>286</v>
      </c>
      <c r="D4" s="187">
        <v>42248</v>
      </c>
      <c r="E4" s="187">
        <v>42278</v>
      </c>
      <c r="F4" s="189" t="s">
        <v>273</v>
      </c>
      <c r="G4" s="187">
        <v>42339</v>
      </c>
      <c r="H4" s="187">
        <v>42370</v>
      </c>
      <c r="I4" s="187">
        <v>42401</v>
      </c>
      <c r="J4" s="187">
        <v>42430</v>
      </c>
      <c r="K4" s="187">
        <v>42461</v>
      </c>
      <c r="L4" s="187">
        <v>42491</v>
      </c>
      <c r="M4" s="187">
        <v>42522</v>
      </c>
      <c r="N4" s="187">
        <v>42552</v>
      </c>
      <c r="O4" s="187">
        <v>42583</v>
      </c>
      <c r="P4" s="187">
        <v>42614</v>
      </c>
      <c r="Q4" s="72" t="s">
        <v>288</v>
      </c>
    </row>
    <row r="5" spans="2:17" ht="15.75" thickBot="1">
      <c r="B5" s="186"/>
      <c r="C5" s="83" t="s">
        <v>287</v>
      </c>
      <c r="D5" s="188"/>
      <c r="E5" s="188"/>
      <c r="F5" s="190"/>
      <c r="G5" s="188"/>
      <c r="H5" s="188"/>
      <c r="I5" s="188"/>
      <c r="J5" s="188"/>
      <c r="K5" s="188"/>
      <c r="L5" s="188"/>
      <c r="M5" s="188"/>
      <c r="N5" s="188"/>
      <c r="O5" s="188"/>
      <c r="P5" s="188"/>
      <c r="Q5" s="42" t="s">
        <v>289</v>
      </c>
    </row>
    <row r="6" spans="2:17">
      <c r="B6" s="46">
        <v>1</v>
      </c>
      <c r="C6" s="44" t="s">
        <v>292</v>
      </c>
      <c r="D6" s="139">
        <v>22679</v>
      </c>
      <c r="E6" s="139">
        <v>23975</v>
      </c>
      <c r="F6" s="139">
        <v>24456</v>
      </c>
      <c r="G6" s="139">
        <v>25007</v>
      </c>
      <c r="H6" s="139">
        <v>26062</v>
      </c>
      <c r="I6" s="139">
        <v>27718</v>
      </c>
      <c r="J6" s="139">
        <v>29312</v>
      </c>
      <c r="K6" s="139">
        <v>30121</v>
      </c>
      <c r="L6" s="139">
        <v>31670</v>
      </c>
      <c r="M6" s="139">
        <v>32368</v>
      </c>
      <c r="N6" s="139">
        <v>32884</v>
      </c>
      <c r="O6" s="139">
        <v>34597</v>
      </c>
      <c r="P6" s="139">
        <v>35182.348461237001</v>
      </c>
      <c r="Q6" s="62" t="s">
        <v>79</v>
      </c>
    </row>
    <row r="7" spans="2:17">
      <c r="B7" s="46">
        <v>2</v>
      </c>
      <c r="C7" s="44" t="s">
        <v>293</v>
      </c>
      <c r="D7" s="139">
        <v>193</v>
      </c>
      <c r="E7" s="139">
        <v>125</v>
      </c>
      <c r="F7" s="139">
        <v>266</v>
      </c>
      <c r="G7" s="139">
        <v>112</v>
      </c>
      <c r="H7" s="139">
        <v>181</v>
      </c>
      <c r="I7" s="139">
        <v>111</v>
      </c>
      <c r="J7" s="139">
        <v>120</v>
      </c>
      <c r="K7" s="139">
        <v>141</v>
      </c>
      <c r="L7" s="139">
        <v>143</v>
      </c>
      <c r="M7" s="139">
        <v>171</v>
      </c>
      <c r="N7" s="139">
        <v>200</v>
      </c>
      <c r="O7" s="139">
        <v>226</v>
      </c>
      <c r="P7" s="139">
        <v>197.70262905000001</v>
      </c>
      <c r="Q7" s="62" t="s">
        <v>80</v>
      </c>
    </row>
    <row r="8" spans="2:17">
      <c r="B8" s="46">
        <v>3</v>
      </c>
      <c r="C8" s="44" t="s">
        <v>294</v>
      </c>
      <c r="D8" s="139">
        <v>845</v>
      </c>
      <c r="E8" s="139">
        <v>873</v>
      </c>
      <c r="F8" s="139">
        <v>1264</v>
      </c>
      <c r="G8" s="139">
        <v>1099</v>
      </c>
      <c r="H8" s="139">
        <v>1784</v>
      </c>
      <c r="I8" s="139">
        <v>1113</v>
      </c>
      <c r="J8" s="139">
        <v>1077</v>
      </c>
      <c r="K8" s="139">
        <v>1028</v>
      </c>
      <c r="L8" s="139">
        <v>1132</v>
      </c>
      <c r="M8" s="139">
        <v>975</v>
      </c>
      <c r="N8" s="139">
        <v>1125</v>
      </c>
      <c r="O8" s="139">
        <v>1407</v>
      </c>
      <c r="P8" s="139">
        <v>1105.026585971</v>
      </c>
      <c r="Q8" s="62" t="s">
        <v>81</v>
      </c>
    </row>
    <row r="9" spans="2:17">
      <c r="B9" s="46">
        <v>4</v>
      </c>
      <c r="C9" s="44" t="s">
        <v>295</v>
      </c>
      <c r="D9" s="139">
        <v>23359</v>
      </c>
      <c r="E9" s="139">
        <v>23088</v>
      </c>
      <c r="F9" s="139">
        <v>23914</v>
      </c>
      <c r="G9" s="139">
        <v>25117</v>
      </c>
      <c r="H9" s="139">
        <v>24025</v>
      </c>
      <c r="I9" s="139">
        <v>23864</v>
      </c>
      <c r="J9" s="139">
        <v>23704</v>
      </c>
      <c r="K9" s="139">
        <v>22212</v>
      </c>
      <c r="L9" s="139">
        <v>20850</v>
      </c>
      <c r="M9" s="139">
        <v>19827</v>
      </c>
      <c r="N9" s="139">
        <v>21397</v>
      </c>
      <c r="O9" s="139">
        <v>20541</v>
      </c>
      <c r="P9" s="139">
        <v>20874.603894339001</v>
      </c>
      <c r="Q9" s="62" t="s">
        <v>82</v>
      </c>
    </row>
    <row r="10" spans="2:17">
      <c r="B10" s="46">
        <v>5</v>
      </c>
      <c r="C10" s="44" t="s">
        <v>296</v>
      </c>
      <c r="D10" s="139" t="s">
        <v>297</v>
      </c>
      <c r="E10" s="139" t="s">
        <v>297</v>
      </c>
      <c r="F10" s="139" t="s">
        <v>297</v>
      </c>
      <c r="G10" s="139" t="s">
        <v>297</v>
      </c>
      <c r="H10" s="139" t="s">
        <v>290</v>
      </c>
      <c r="I10" s="139" t="s">
        <v>96</v>
      </c>
      <c r="J10" s="139" t="s">
        <v>96</v>
      </c>
      <c r="K10" s="139" t="s">
        <v>290</v>
      </c>
      <c r="L10" s="139" t="s">
        <v>290</v>
      </c>
      <c r="M10" s="139">
        <v>32</v>
      </c>
      <c r="N10" s="139">
        <v>32</v>
      </c>
      <c r="O10" s="139">
        <v>32</v>
      </c>
      <c r="P10" s="139">
        <v>41.295835263000001</v>
      </c>
      <c r="Q10" s="62" t="s">
        <v>83</v>
      </c>
    </row>
    <row r="11" spans="2:17">
      <c r="B11" s="46">
        <v>6</v>
      </c>
      <c r="C11" s="44" t="s">
        <v>298</v>
      </c>
      <c r="D11" s="139" t="s">
        <v>297</v>
      </c>
      <c r="E11" s="139" t="s">
        <v>297</v>
      </c>
      <c r="F11" s="139" t="s">
        <v>297</v>
      </c>
      <c r="G11" s="139" t="s">
        <v>297</v>
      </c>
      <c r="H11" s="139" t="s">
        <v>290</v>
      </c>
      <c r="I11" s="139" t="s">
        <v>96</v>
      </c>
      <c r="J11" s="139" t="s">
        <v>96</v>
      </c>
      <c r="K11" s="139" t="s">
        <v>290</v>
      </c>
      <c r="L11" s="139" t="s">
        <v>290</v>
      </c>
      <c r="M11" s="139" t="s">
        <v>290</v>
      </c>
      <c r="N11" s="139" t="s">
        <v>290</v>
      </c>
      <c r="O11" s="139" t="s">
        <v>290</v>
      </c>
      <c r="P11" s="139">
        <v>0</v>
      </c>
      <c r="Q11" s="62" t="s">
        <v>84</v>
      </c>
    </row>
    <row r="12" spans="2:17">
      <c r="B12" s="46">
        <v>7</v>
      </c>
      <c r="C12" s="44" t="s">
        <v>299</v>
      </c>
      <c r="D12" s="139">
        <v>18504</v>
      </c>
      <c r="E12" s="139">
        <v>20171</v>
      </c>
      <c r="F12" s="139">
        <v>19853</v>
      </c>
      <c r="G12" s="139">
        <v>20847</v>
      </c>
      <c r="H12" s="139">
        <v>20971</v>
      </c>
      <c r="I12" s="139">
        <v>21266</v>
      </c>
      <c r="J12" s="139">
        <v>21359</v>
      </c>
      <c r="K12" s="139">
        <v>21419</v>
      </c>
      <c r="L12" s="139">
        <v>21220</v>
      </c>
      <c r="M12" s="139">
        <v>21871</v>
      </c>
      <c r="N12" s="139">
        <v>22381</v>
      </c>
      <c r="O12" s="139">
        <v>22105</v>
      </c>
      <c r="P12" s="139">
        <v>21862.137294041</v>
      </c>
      <c r="Q12" s="62" t="s">
        <v>85</v>
      </c>
    </row>
    <row r="13" spans="2:17">
      <c r="B13" s="46">
        <v>8</v>
      </c>
      <c r="C13" s="44" t="s">
        <v>300</v>
      </c>
      <c r="D13" s="139">
        <v>30762</v>
      </c>
      <c r="E13" s="139">
        <v>31380</v>
      </c>
      <c r="F13" s="139">
        <v>31259</v>
      </c>
      <c r="G13" s="139">
        <v>31400</v>
      </c>
      <c r="H13" s="143" t="s">
        <v>301</v>
      </c>
      <c r="I13" s="139">
        <v>32381</v>
      </c>
      <c r="J13" s="139">
        <v>32618</v>
      </c>
      <c r="K13" s="139">
        <v>32310</v>
      </c>
      <c r="L13" s="139">
        <v>31911</v>
      </c>
      <c r="M13" s="139">
        <v>32889</v>
      </c>
      <c r="N13" s="139">
        <v>33045</v>
      </c>
      <c r="O13" s="139">
        <v>33128</v>
      </c>
      <c r="P13" s="139">
        <v>33799.826487544</v>
      </c>
      <c r="Q13" s="62" t="s">
        <v>86</v>
      </c>
    </row>
    <row r="14" spans="2:17">
      <c r="B14" s="46">
        <v>9</v>
      </c>
      <c r="C14" s="44" t="s">
        <v>87</v>
      </c>
      <c r="D14" s="139">
        <v>908</v>
      </c>
      <c r="E14" s="139">
        <v>908</v>
      </c>
      <c r="F14" s="139">
        <v>901</v>
      </c>
      <c r="G14" s="139">
        <v>931</v>
      </c>
      <c r="H14" s="139">
        <v>888</v>
      </c>
      <c r="I14" s="139">
        <v>962</v>
      </c>
      <c r="J14" s="139">
        <v>961</v>
      </c>
      <c r="K14" s="139">
        <v>1132</v>
      </c>
      <c r="L14" s="139">
        <v>1101</v>
      </c>
      <c r="M14" s="139">
        <v>1080</v>
      </c>
      <c r="N14" s="139">
        <v>1204</v>
      </c>
      <c r="O14" s="139">
        <v>1154</v>
      </c>
      <c r="P14" s="139">
        <v>773.79550273100006</v>
      </c>
      <c r="Q14" s="62" t="s">
        <v>87</v>
      </c>
    </row>
    <row r="15" spans="2:17">
      <c r="B15" s="46">
        <v>10</v>
      </c>
      <c r="C15" s="44" t="s">
        <v>302</v>
      </c>
      <c r="D15" s="139">
        <v>8863</v>
      </c>
      <c r="E15" s="139">
        <v>9427</v>
      </c>
      <c r="F15" s="139">
        <v>9419</v>
      </c>
      <c r="G15" s="139">
        <v>9846</v>
      </c>
      <c r="H15" s="139">
        <v>9927</v>
      </c>
      <c r="I15" s="139">
        <v>10030</v>
      </c>
      <c r="J15" s="139">
        <v>10077</v>
      </c>
      <c r="K15" s="139">
        <v>10237</v>
      </c>
      <c r="L15" s="139">
        <v>10403</v>
      </c>
      <c r="M15" s="139">
        <v>10448</v>
      </c>
      <c r="N15" s="139">
        <v>10123</v>
      </c>
      <c r="O15" s="139">
        <v>9991</v>
      </c>
      <c r="P15" s="139">
        <v>9937.2859350979998</v>
      </c>
      <c r="Q15" s="62" t="s">
        <v>88</v>
      </c>
    </row>
    <row r="16" spans="2:17">
      <c r="B16" s="46">
        <v>11</v>
      </c>
      <c r="C16" s="44" t="s">
        <v>303</v>
      </c>
      <c r="D16" s="139">
        <v>93</v>
      </c>
      <c r="E16" s="139">
        <v>90</v>
      </c>
      <c r="F16" s="139">
        <v>93</v>
      </c>
      <c r="G16" s="139">
        <v>98</v>
      </c>
      <c r="H16" s="139">
        <v>88</v>
      </c>
      <c r="I16" s="139">
        <v>102</v>
      </c>
      <c r="J16" s="139">
        <v>84</v>
      </c>
      <c r="K16" s="139">
        <v>83</v>
      </c>
      <c r="L16" s="139">
        <v>80</v>
      </c>
      <c r="M16" s="139">
        <v>78</v>
      </c>
      <c r="N16" s="139">
        <v>78</v>
      </c>
      <c r="O16" s="139">
        <v>242</v>
      </c>
      <c r="P16" s="139">
        <v>239.77322404099999</v>
      </c>
      <c r="Q16" s="62" t="s">
        <v>89</v>
      </c>
    </row>
    <row r="17" spans="2:17">
      <c r="B17" s="46">
        <v>12</v>
      </c>
      <c r="C17" s="44" t="s">
        <v>304</v>
      </c>
      <c r="D17" s="139">
        <v>141</v>
      </c>
      <c r="E17" s="139">
        <v>148</v>
      </c>
      <c r="F17" s="139">
        <v>137</v>
      </c>
      <c r="G17" s="139">
        <v>147</v>
      </c>
      <c r="H17" s="139">
        <v>132</v>
      </c>
      <c r="I17" s="139">
        <v>137</v>
      </c>
      <c r="J17" s="139">
        <v>153</v>
      </c>
      <c r="K17" s="139">
        <v>99</v>
      </c>
      <c r="L17" s="139">
        <v>113</v>
      </c>
      <c r="M17" s="139">
        <v>100</v>
      </c>
      <c r="N17" s="139">
        <v>95</v>
      </c>
      <c r="O17" s="139">
        <v>100</v>
      </c>
      <c r="P17" s="139">
        <v>99.856280490000003</v>
      </c>
      <c r="Q17" s="62" t="s">
        <v>90</v>
      </c>
    </row>
    <row r="18" spans="2:17">
      <c r="B18" s="46">
        <v>13</v>
      </c>
      <c r="C18" s="44" t="s">
        <v>305</v>
      </c>
      <c r="D18" s="139" t="s">
        <v>297</v>
      </c>
      <c r="E18" s="139" t="s">
        <v>297</v>
      </c>
      <c r="F18" s="139" t="s">
        <v>297</v>
      </c>
      <c r="G18" s="139" t="s">
        <v>297</v>
      </c>
      <c r="H18" s="139" t="s">
        <v>290</v>
      </c>
      <c r="I18" s="139" t="s">
        <v>96</v>
      </c>
      <c r="J18" s="139" t="s">
        <v>96</v>
      </c>
      <c r="K18" s="139" t="s">
        <v>290</v>
      </c>
      <c r="L18" s="139" t="s">
        <v>290</v>
      </c>
      <c r="M18" s="139" t="s">
        <v>290</v>
      </c>
      <c r="N18" s="139" t="s">
        <v>290</v>
      </c>
      <c r="O18" s="139" t="s">
        <v>290</v>
      </c>
      <c r="P18" s="139">
        <v>0</v>
      </c>
      <c r="Q18" s="62" t="s">
        <v>91</v>
      </c>
    </row>
    <row r="19" spans="2:17">
      <c r="B19" s="46">
        <v>14</v>
      </c>
      <c r="C19" s="44" t="s">
        <v>306</v>
      </c>
      <c r="D19" s="139">
        <v>5983</v>
      </c>
      <c r="E19" s="139">
        <v>5997</v>
      </c>
      <c r="F19" s="139">
        <v>6021</v>
      </c>
      <c r="G19" s="139">
        <v>5759</v>
      </c>
      <c r="H19" s="139">
        <v>5803</v>
      </c>
      <c r="I19" s="139">
        <v>5868</v>
      </c>
      <c r="J19" s="139">
        <v>5960</v>
      </c>
      <c r="K19" s="139">
        <v>5830</v>
      </c>
      <c r="L19" s="139">
        <v>6413</v>
      </c>
      <c r="M19" s="139">
        <v>6528</v>
      </c>
      <c r="N19" s="139">
        <v>6536</v>
      </c>
      <c r="O19" s="139">
        <v>6414</v>
      </c>
      <c r="P19" s="139">
        <v>6416.2295053950002</v>
      </c>
      <c r="Q19" s="62" t="s">
        <v>92</v>
      </c>
    </row>
    <row r="20" spans="2:17">
      <c r="B20" s="46">
        <v>15</v>
      </c>
      <c r="C20" s="44" t="s">
        <v>307</v>
      </c>
      <c r="D20" s="139">
        <v>2603</v>
      </c>
      <c r="E20" s="139">
        <v>2604</v>
      </c>
      <c r="F20" s="139">
        <v>2597</v>
      </c>
      <c r="G20" s="139">
        <v>3284</v>
      </c>
      <c r="H20" s="139">
        <v>3247</v>
      </c>
      <c r="I20" s="139">
        <v>3279</v>
      </c>
      <c r="J20" s="139">
        <v>3323</v>
      </c>
      <c r="K20" s="139">
        <v>3284</v>
      </c>
      <c r="L20" s="139">
        <v>3281</v>
      </c>
      <c r="M20" s="139">
        <v>3280</v>
      </c>
      <c r="N20" s="139">
        <v>3274</v>
      </c>
      <c r="O20" s="139">
        <v>3274</v>
      </c>
      <c r="P20" s="139">
        <v>3255.406024204</v>
      </c>
      <c r="Q20" s="62" t="s">
        <v>93</v>
      </c>
    </row>
    <row r="21" spans="2:17">
      <c r="B21" s="46">
        <v>16</v>
      </c>
      <c r="C21" s="44" t="s">
        <v>308</v>
      </c>
      <c r="D21" s="139">
        <v>1130</v>
      </c>
      <c r="E21" s="139">
        <v>1130</v>
      </c>
      <c r="F21" s="139">
        <v>1146</v>
      </c>
      <c r="G21" s="139">
        <v>1133</v>
      </c>
      <c r="H21" s="139">
        <v>1143</v>
      </c>
      <c r="I21" s="139">
        <v>1173</v>
      </c>
      <c r="J21" s="139">
        <v>1184</v>
      </c>
      <c r="K21" s="139">
        <v>1079</v>
      </c>
      <c r="L21" s="139">
        <v>1481</v>
      </c>
      <c r="M21" s="139">
        <v>1435</v>
      </c>
      <c r="N21" s="139">
        <v>1440</v>
      </c>
      <c r="O21" s="139">
        <v>1456</v>
      </c>
      <c r="P21" s="139">
        <v>1454.8899935029999</v>
      </c>
      <c r="Q21" s="62" t="s">
        <v>94</v>
      </c>
    </row>
    <row r="22" spans="2:17">
      <c r="B22" s="46">
        <v>17</v>
      </c>
      <c r="C22" s="44" t="s">
        <v>309</v>
      </c>
      <c r="D22" s="139">
        <v>6196</v>
      </c>
      <c r="E22" s="139">
        <v>6203</v>
      </c>
      <c r="F22" s="139">
        <v>5115</v>
      </c>
      <c r="G22" s="139">
        <v>5235</v>
      </c>
      <c r="H22" s="139">
        <v>5411</v>
      </c>
      <c r="I22" s="139">
        <v>5536</v>
      </c>
      <c r="J22" s="139">
        <v>5666</v>
      </c>
      <c r="K22" s="139">
        <v>5702</v>
      </c>
      <c r="L22" s="139">
        <v>5703</v>
      </c>
      <c r="M22" s="139">
        <v>5738</v>
      </c>
      <c r="N22" s="139">
        <v>5799</v>
      </c>
      <c r="O22" s="139">
        <v>5825</v>
      </c>
      <c r="P22" s="139">
        <v>5826.2885625259996</v>
      </c>
      <c r="Q22" s="62" t="s">
        <v>95</v>
      </c>
    </row>
    <row r="23" spans="2:17" ht="15.75" thickBot="1">
      <c r="B23" s="84"/>
      <c r="C23" s="85" t="s">
        <v>3</v>
      </c>
      <c r="D23" s="141">
        <v>122259</v>
      </c>
      <c r="E23" s="141">
        <v>126119</v>
      </c>
      <c r="F23" s="141">
        <v>126441</v>
      </c>
      <c r="G23" s="141">
        <v>130015</v>
      </c>
      <c r="H23" s="141">
        <v>131195</v>
      </c>
      <c r="I23" s="141">
        <v>133540</v>
      </c>
      <c r="J23" s="141">
        <v>135599</v>
      </c>
      <c r="K23" s="141">
        <v>134677</v>
      </c>
      <c r="L23" s="141">
        <v>135500</v>
      </c>
      <c r="M23" s="141">
        <v>136820</v>
      </c>
      <c r="N23" s="141">
        <v>139614</v>
      </c>
      <c r="O23" s="141">
        <v>140492</v>
      </c>
      <c r="P23" s="141">
        <f>SUM(P6:P22)</f>
        <v>141066.46621543297</v>
      </c>
      <c r="Q23" s="64" t="s">
        <v>3</v>
      </c>
    </row>
    <row r="24" spans="2:17" ht="15.75" thickBot="1">
      <c r="B24" s="194"/>
      <c r="C24" s="195"/>
      <c r="D24" s="195"/>
      <c r="E24" s="195"/>
      <c r="F24" s="195"/>
      <c r="G24" s="195"/>
      <c r="H24" s="195"/>
      <c r="I24" s="195"/>
      <c r="J24" s="195"/>
      <c r="K24" s="195"/>
      <c r="L24" s="195"/>
      <c r="M24" s="195"/>
      <c r="N24" s="195"/>
      <c r="O24" s="195"/>
      <c r="P24" s="195"/>
      <c r="Q24" s="196"/>
    </row>
  </sheetData>
  <mergeCells count="17">
    <mergeCell ref="B24:Q24"/>
    <mergeCell ref="P4:P5"/>
    <mergeCell ref="I4:I5"/>
    <mergeCell ref="J4:J5"/>
    <mergeCell ref="K4:K5"/>
    <mergeCell ref="L4:L5"/>
    <mergeCell ref="M4:M5"/>
    <mergeCell ref="N4:N5"/>
    <mergeCell ref="B2:Q2"/>
    <mergeCell ref="B3:Q3"/>
    <mergeCell ref="B4:B5"/>
    <mergeCell ref="D4:D5"/>
    <mergeCell ref="E4:E5"/>
    <mergeCell ref="F4:F5"/>
    <mergeCell ref="G4:G5"/>
    <mergeCell ref="H4:H5"/>
    <mergeCell ref="O4:O5"/>
  </mergeCells>
  <pageMargins left="0.7" right="0.7" top="0.75" bottom="0.75" header="0.3" footer="0.3"/>
  <ignoredErrors>
    <ignoredError sqref="P23" formulaRange="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24"/>
  <sheetViews>
    <sheetView zoomScaleNormal="100" workbookViewId="0">
      <selection activeCell="R7" sqref="R7"/>
    </sheetView>
  </sheetViews>
  <sheetFormatPr defaultRowHeight="15"/>
  <cols>
    <col min="1" max="1" width="5.28515625" customWidth="1"/>
    <col min="2" max="2" width="2.7109375" bestFit="1" customWidth="1"/>
    <col min="3" max="3" width="18.140625" bestFit="1" customWidth="1"/>
    <col min="4" max="16" width="5.85546875" bestFit="1" customWidth="1"/>
    <col min="17" max="17" width="15.7109375" bestFit="1" customWidth="1"/>
  </cols>
  <sheetData>
    <row r="1" spans="2:17" ht="15.75" thickBot="1"/>
    <row r="2" spans="2:17" ht="23.25" customHeight="1">
      <c r="B2" s="184" t="s">
        <v>315</v>
      </c>
      <c r="C2" s="179"/>
      <c r="D2" s="179"/>
      <c r="E2" s="179"/>
      <c r="F2" s="179"/>
      <c r="G2" s="179"/>
      <c r="H2" s="179"/>
      <c r="I2" s="179"/>
      <c r="J2" s="179"/>
      <c r="K2" s="179"/>
      <c r="L2" s="179"/>
      <c r="M2" s="179"/>
      <c r="N2" s="179"/>
      <c r="O2" s="179"/>
      <c r="P2" s="179"/>
      <c r="Q2" s="180"/>
    </row>
    <row r="3" spans="2:17" ht="15.75" thickBot="1">
      <c r="B3" s="181" t="s">
        <v>275</v>
      </c>
      <c r="C3" s="182"/>
      <c r="D3" s="182"/>
      <c r="E3" s="182"/>
      <c r="F3" s="182"/>
      <c r="G3" s="182"/>
      <c r="H3" s="182"/>
      <c r="I3" s="182"/>
      <c r="J3" s="182"/>
      <c r="K3" s="182"/>
      <c r="L3" s="182"/>
      <c r="M3" s="182"/>
      <c r="N3" s="182"/>
      <c r="O3" s="182"/>
      <c r="P3" s="182"/>
      <c r="Q3" s="183"/>
    </row>
    <row r="4" spans="2:17">
      <c r="B4" s="185" t="s">
        <v>7</v>
      </c>
      <c r="C4" s="82" t="s">
        <v>286</v>
      </c>
      <c r="D4" s="187">
        <v>42248</v>
      </c>
      <c r="E4" s="187">
        <v>42278</v>
      </c>
      <c r="F4" s="189" t="s">
        <v>273</v>
      </c>
      <c r="G4" s="187">
        <v>42339</v>
      </c>
      <c r="H4" s="187">
        <v>42370</v>
      </c>
      <c r="I4" s="187">
        <v>42401</v>
      </c>
      <c r="J4" s="187">
        <v>42430</v>
      </c>
      <c r="K4" s="187">
        <v>42461</v>
      </c>
      <c r="L4" s="187">
        <v>42491</v>
      </c>
      <c r="M4" s="187">
        <v>42522</v>
      </c>
      <c r="N4" s="187">
        <v>42552</v>
      </c>
      <c r="O4" s="187">
        <v>42583</v>
      </c>
      <c r="P4" s="187">
        <v>42614</v>
      </c>
      <c r="Q4" s="72" t="s">
        <v>288</v>
      </c>
    </row>
    <row r="5" spans="2:17" ht="15.75" thickBot="1">
      <c r="B5" s="186"/>
      <c r="C5" s="83" t="s">
        <v>287</v>
      </c>
      <c r="D5" s="188"/>
      <c r="E5" s="188"/>
      <c r="F5" s="190"/>
      <c r="G5" s="188"/>
      <c r="H5" s="188"/>
      <c r="I5" s="188"/>
      <c r="J5" s="188"/>
      <c r="K5" s="188"/>
      <c r="L5" s="188"/>
      <c r="M5" s="188"/>
      <c r="N5" s="188"/>
      <c r="O5" s="188"/>
      <c r="P5" s="188"/>
      <c r="Q5" s="42" t="s">
        <v>289</v>
      </c>
    </row>
    <row r="6" spans="2:17">
      <c r="B6" s="46">
        <v>1</v>
      </c>
      <c r="C6" s="44" t="s">
        <v>292</v>
      </c>
      <c r="D6" s="139">
        <v>1927</v>
      </c>
      <c r="E6" s="139">
        <v>1776</v>
      </c>
      <c r="F6" s="139">
        <v>1782</v>
      </c>
      <c r="G6" s="139">
        <v>1945</v>
      </c>
      <c r="H6" s="139">
        <v>2675</v>
      </c>
      <c r="I6" s="139">
        <v>3071</v>
      </c>
      <c r="J6" s="139">
        <v>3337</v>
      </c>
      <c r="K6" s="139">
        <v>3613</v>
      </c>
      <c r="L6" s="139">
        <v>3819</v>
      </c>
      <c r="M6" s="139">
        <v>3910</v>
      </c>
      <c r="N6" s="139">
        <v>3894</v>
      </c>
      <c r="O6" s="139">
        <v>4365</v>
      </c>
      <c r="P6" s="139">
        <v>4839.8045706020002</v>
      </c>
      <c r="Q6" s="62" t="s">
        <v>79</v>
      </c>
    </row>
    <row r="7" spans="2:17">
      <c r="B7" s="46">
        <v>2</v>
      </c>
      <c r="C7" s="44" t="s">
        <v>293</v>
      </c>
      <c r="D7" s="139">
        <v>30</v>
      </c>
      <c r="E7" s="139">
        <v>27</v>
      </c>
      <c r="F7" s="139">
        <v>24</v>
      </c>
      <c r="G7" s="139">
        <v>39</v>
      </c>
      <c r="H7" s="139">
        <v>167</v>
      </c>
      <c r="I7" s="139">
        <v>89</v>
      </c>
      <c r="J7" s="139">
        <v>45</v>
      </c>
      <c r="K7" s="139">
        <v>66</v>
      </c>
      <c r="L7" s="139">
        <v>59</v>
      </c>
      <c r="M7" s="139">
        <v>68</v>
      </c>
      <c r="N7" s="139">
        <v>79</v>
      </c>
      <c r="O7" s="139">
        <v>97</v>
      </c>
      <c r="P7" s="139">
        <v>62.278186456999997</v>
      </c>
      <c r="Q7" s="62" t="s">
        <v>80</v>
      </c>
    </row>
    <row r="8" spans="2:17">
      <c r="B8" s="46">
        <v>3</v>
      </c>
      <c r="C8" s="44" t="s">
        <v>294</v>
      </c>
      <c r="D8" s="139">
        <v>124</v>
      </c>
      <c r="E8" s="139">
        <v>139</v>
      </c>
      <c r="F8" s="139">
        <v>140</v>
      </c>
      <c r="G8" s="139">
        <v>177</v>
      </c>
      <c r="H8" s="139">
        <v>321</v>
      </c>
      <c r="I8" s="139">
        <v>468</v>
      </c>
      <c r="J8" s="139">
        <v>334</v>
      </c>
      <c r="K8" s="139">
        <v>425</v>
      </c>
      <c r="L8" s="139">
        <v>209</v>
      </c>
      <c r="M8" s="139">
        <v>172</v>
      </c>
      <c r="N8" s="139">
        <v>323</v>
      </c>
      <c r="O8" s="139">
        <v>196</v>
      </c>
      <c r="P8" s="139">
        <v>152.26499999999999</v>
      </c>
      <c r="Q8" s="62" t="s">
        <v>81</v>
      </c>
    </row>
    <row r="9" spans="2:17">
      <c r="B9" s="46">
        <v>4</v>
      </c>
      <c r="C9" s="44" t="s">
        <v>295</v>
      </c>
      <c r="D9" s="139">
        <v>6170</v>
      </c>
      <c r="E9" s="139">
        <v>5984</v>
      </c>
      <c r="F9" s="139">
        <v>5972</v>
      </c>
      <c r="G9" s="139">
        <v>6009</v>
      </c>
      <c r="H9" s="139">
        <v>5567</v>
      </c>
      <c r="I9" s="139">
        <v>5021</v>
      </c>
      <c r="J9" s="139">
        <v>5184</v>
      </c>
      <c r="K9" s="139">
        <v>5297</v>
      </c>
      <c r="L9" s="139">
        <v>5026</v>
      </c>
      <c r="M9" s="139">
        <v>4788</v>
      </c>
      <c r="N9" s="139">
        <v>4772</v>
      </c>
      <c r="O9" s="139">
        <v>4614</v>
      </c>
      <c r="P9" s="139">
        <v>3971.6349317479999</v>
      </c>
      <c r="Q9" s="62" t="s">
        <v>82</v>
      </c>
    </row>
    <row r="10" spans="2:17">
      <c r="B10" s="46">
        <v>5</v>
      </c>
      <c r="C10" s="44" t="s">
        <v>296</v>
      </c>
      <c r="D10" s="139">
        <v>23</v>
      </c>
      <c r="E10" s="139">
        <v>23</v>
      </c>
      <c r="F10" s="139">
        <v>23</v>
      </c>
      <c r="G10" s="139">
        <v>23</v>
      </c>
      <c r="H10" s="139">
        <v>23</v>
      </c>
      <c r="I10" s="139">
        <v>24</v>
      </c>
      <c r="J10" s="139">
        <v>24</v>
      </c>
      <c r="K10" s="139">
        <v>24</v>
      </c>
      <c r="L10" s="139">
        <v>24</v>
      </c>
      <c r="M10" s="139">
        <v>24</v>
      </c>
      <c r="N10" s="139">
        <v>24</v>
      </c>
      <c r="O10" s="139">
        <v>25</v>
      </c>
      <c r="P10" s="139">
        <v>24.68376722</v>
      </c>
      <c r="Q10" s="62" t="s">
        <v>83</v>
      </c>
    </row>
    <row r="11" spans="2:17">
      <c r="B11" s="46">
        <v>6</v>
      </c>
      <c r="C11" s="44" t="s">
        <v>298</v>
      </c>
      <c r="D11" s="139" t="s">
        <v>290</v>
      </c>
      <c r="E11" s="139" t="s">
        <v>290</v>
      </c>
      <c r="F11" s="139" t="s">
        <v>290</v>
      </c>
      <c r="G11" s="139" t="s">
        <v>290</v>
      </c>
      <c r="H11" s="139" t="s">
        <v>290</v>
      </c>
      <c r="I11" s="139" t="s">
        <v>290</v>
      </c>
      <c r="J11" s="139" t="s">
        <v>290</v>
      </c>
      <c r="K11" s="139" t="s">
        <v>290</v>
      </c>
      <c r="L11" s="139" t="s">
        <v>290</v>
      </c>
      <c r="M11" s="139" t="s">
        <v>290</v>
      </c>
      <c r="N11" s="139" t="s">
        <v>290</v>
      </c>
      <c r="O11" s="139" t="s">
        <v>290</v>
      </c>
      <c r="P11" s="139">
        <v>0</v>
      </c>
      <c r="Q11" s="62" t="s">
        <v>84</v>
      </c>
    </row>
    <row r="12" spans="2:17">
      <c r="B12" s="46">
        <v>7</v>
      </c>
      <c r="C12" s="44" t="s">
        <v>299</v>
      </c>
      <c r="D12" s="139">
        <v>3788</v>
      </c>
      <c r="E12" s="139">
        <v>4134</v>
      </c>
      <c r="F12" s="139">
        <v>4184</v>
      </c>
      <c r="G12" s="139">
        <v>4220</v>
      </c>
      <c r="H12" s="139">
        <v>4390</v>
      </c>
      <c r="I12" s="139">
        <v>4540</v>
      </c>
      <c r="J12" s="139">
        <v>4595</v>
      </c>
      <c r="K12" s="139">
        <v>4733</v>
      </c>
      <c r="L12" s="139">
        <v>4612</v>
      </c>
      <c r="M12" s="139">
        <v>4807</v>
      </c>
      <c r="N12" s="139">
        <v>4966</v>
      </c>
      <c r="O12" s="139">
        <v>5142</v>
      </c>
      <c r="P12" s="139">
        <v>5230.852726096</v>
      </c>
      <c r="Q12" s="62" t="s">
        <v>85</v>
      </c>
    </row>
    <row r="13" spans="2:17">
      <c r="B13" s="46">
        <v>8</v>
      </c>
      <c r="C13" s="44" t="s">
        <v>311</v>
      </c>
      <c r="D13" s="139">
        <v>5569</v>
      </c>
      <c r="E13" s="139">
        <v>5823</v>
      </c>
      <c r="F13" s="139">
        <v>5904</v>
      </c>
      <c r="G13" s="139">
        <v>6018</v>
      </c>
      <c r="H13" s="139">
        <v>5790</v>
      </c>
      <c r="I13" s="139">
        <v>5921</v>
      </c>
      <c r="J13" s="139">
        <v>5965</v>
      </c>
      <c r="K13" s="139">
        <v>6261</v>
      </c>
      <c r="L13" s="139">
        <v>6531</v>
      </c>
      <c r="M13" s="139">
        <v>6882</v>
      </c>
      <c r="N13" s="139">
        <v>6905</v>
      </c>
      <c r="O13" s="139">
        <v>6946</v>
      </c>
      <c r="P13" s="139">
        <v>7260.2547529519998</v>
      </c>
      <c r="Q13" s="62" t="s">
        <v>86</v>
      </c>
    </row>
    <row r="14" spans="2:17">
      <c r="B14" s="46">
        <v>9</v>
      </c>
      <c r="C14" s="44" t="s">
        <v>87</v>
      </c>
      <c r="D14" s="139">
        <v>54</v>
      </c>
      <c r="E14" s="139">
        <v>55</v>
      </c>
      <c r="F14" s="139">
        <v>55</v>
      </c>
      <c r="G14" s="139">
        <v>60</v>
      </c>
      <c r="H14" s="139">
        <v>61</v>
      </c>
      <c r="I14" s="139">
        <v>79</v>
      </c>
      <c r="J14" s="139">
        <v>111</v>
      </c>
      <c r="K14" s="139">
        <v>210</v>
      </c>
      <c r="L14" s="139">
        <v>250</v>
      </c>
      <c r="M14" s="139">
        <v>252</v>
      </c>
      <c r="N14" s="139">
        <v>311</v>
      </c>
      <c r="O14" s="139">
        <v>69</v>
      </c>
      <c r="P14" s="139">
        <v>68.388397323999996</v>
      </c>
      <c r="Q14" s="62" t="s">
        <v>87</v>
      </c>
    </row>
    <row r="15" spans="2:17">
      <c r="B15" s="46">
        <v>10</v>
      </c>
      <c r="C15" s="44" t="s">
        <v>302</v>
      </c>
      <c r="D15" s="139">
        <v>1360</v>
      </c>
      <c r="E15" s="139">
        <v>1770</v>
      </c>
      <c r="F15" s="139">
        <v>1783</v>
      </c>
      <c r="G15" s="139">
        <v>1712</v>
      </c>
      <c r="H15" s="139">
        <v>1681</v>
      </c>
      <c r="I15" s="139">
        <v>1677</v>
      </c>
      <c r="J15" s="139">
        <v>1725</v>
      </c>
      <c r="K15" s="139">
        <v>1846</v>
      </c>
      <c r="L15" s="139">
        <v>1939</v>
      </c>
      <c r="M15" s="139">
        <v>2033</v>
      </c>
      <c r="N15" s="139">
        <v>2070</v>
      </c>
      <c r="O15" s="139">
        <v>2059</v>
      </c>
      <c r="P15" s="139">
        <v>2082.767706271</v>
      </c>
      <c r="Q15" s="62" t="s">
        <v>88</v>
      </c>
    </row>
    <row r="16" spans="2:17">
      <c r="B16" s="46">
        <v>11</v>
      </c>
      <c r="C16" s="44" t="s">
        <v>303</v>
      </c>
      <c r="D16" s="139">
        <v>24</v>
      </c>
      <c r="E16" s="139">
        <v>22</v>
      </c>
      <c r="F16" s="139">
        <v>22</v>
      </c>
      <c r="G16" s="139">
        <v>22</v>
      </c>
      <c r="H16" s="139">
        <v>20</v>
      </c>
      <c r="I16" s="139">
        <v>20</v>
      </c>
      <c r="J16" s="139">
        <v>20</v>
      </c>
      <c r="K16" s="139">
        <v>18</v>
      </c>
      <c r="L16" s="139">
        <v>18</v>
      </c>
      <c r="M16" s="139">
        <v>18</v>
      </c>
      <c r="N16" s="139">
        <v>16</v>
      </c>
      <c r="O16" s="139">
        <v>166</v>
      </c>
      <c r="P16" s="139">
        <v>165.96358665700001</v>
      </c>
      <c r="Q16" s="62" t="s">
        <v>89</v>
      </c>
    </row>
    <row r="17" spans="2:17">
      <c r="B17" s="46">
        <v>12</v>
      </c>
      <c r="C17" s="44" t="s">
        <v>312</v>
      </c>
      <c r="D17" s="139">
        <v>3</v>
      </c>
      <c r="E17" s="139">
        <v>4</v>
      </c>
      <c r="F17" s="139">
        <v>3</v>
      </c>
      <c r="G17" s="139">
        <v>3</v>
      </c>
      <c r="H17" s="139">
        <v>3</v>
      </c>
      <c r="I17" s="139">
        <v>4</v>
      </c>
      <c r="J17" s="139">
        <v>4</v>
      </c>
      <c r="K17" s="139">
        <v>36</v>
      </c>
      <c r="L17" s="139">
        <v>37</v>
      </c>
      <c r="M17" s="139">
        <v>38</v>
      </c>
      <c r="N17" s="139">
        <v>38</v>
      </c>
      <c r="O17" s="139">
        <v>39</v>
      </c>
      <c r="P17" s="139">
        <v>38.527273800000003</v>
      </c>
      <c r="Q17" s="62" t="s">
        <v>90</v>
      </c>
    </row>
    <row r="18" spans="2:17">
      <c r="B18" s="46">
        <v>13</v>
      </c>
      <c r="C18" s="44" t="s">
        <v>313</v>
      </c>
      <c r="D18" s="139" t="s">
        <v>290</v>
      </c>
      <c r="E18" s="139" t="s">
        <v>290</v>
      </c>
      <c r="F18" s="139" t="s">
        <v>290</v>
      </c>
      <c r="G18" s="139" t="s">
        <v>290</v>
      </c>
      <c r="H18" s="139" t="s">
        <v>290</v>
      </c>
      <c r="I18" s="139" t="s">
        <v>290</v>
      </c>
      <c r="J18" s="139" t="s">
        <v>290</v>
      </c>
      <c r="K18" s="139" t="s">
        <v>290</v>
      </c>
      <c r="L18" s="139" t="s">
        <v>290</v>
      </c>
      <c r="M18" s="139" t="s">
        <v>290</v>
      </c>
      <c r="N18" s="139" t="s">
        <v>290</v>
      </c>
      <c r="O18" s="139" t="s">
        <v>290</v>
      </c>
      <c r="P18" s="139">
        <v>0</v>
      </c>
      <c r="Q18" s="62" t="s">
        <v>91</v>
      </c>
    </row>
    <row r="19" spans="2:17">
      <c r="B19" s="46">
        <v>14</v>
      </c>
      <c r="C19" s="44" t="s">
        <v>306</v>
      </c>
      <c r="D19" s="139">
        <v>818</v>
      </c>
      <c r="E19" s="139">
        <v>817</v>
      </c>
      <c r="F19" s="139">
        <v>817</v>
      </c>
      <c r="G19" s="139">
        <v>889</v>
      </c>
      <c r="H19" s="139">
        <v>888</v>
      </c>
      <c r="I19" s="139">
        <v>930</v>
      </c>
      <c r="J19" s="139">
        <v>904</v>
      </c>
      <c r="K19" s="139">
        <v>1152</v>
      </c>
      <c r="L19" s="139">
        <v>1161</v>
      </c>
      <c r="M19" s="139">
        <v>1165</v>
      </c>
      <c r="N19" s="139">
        <v>1165</v>
      </c>
      <c r="O19" s="139">
        <v>1166</v>
      </c>
      <c r="P19" s="139">
        <v>1165.667521048</v>
      </c>
      <c r="Q19" s="62" t="s">
        <v>92</v>
      </c>
    </row>
    <row r="20" spans="2:17">
      <c r="B20" s="46">
        <v>15</v>
      </c>
      <c r="C20" s="44" t="s">
        <v>307</v>
      </c>
      <c r="D20" s="139">
        <v>50</v>
      </c>
      <c r="E20" s="139">
        <v>50</v>
      </c>
      <c r="F20" s="139">
        <v>50</v>
      </c>
      <c r="G20" s="139">
        <v>50</v>
      </c>
      <c r="H20" s="139">
        <v>50</v>
      </c>
      <c r="I20" s="139">
        <v>50</v>
      </c>
      <c r="J20" s="139">
        <v>75</v>
      </c>
      <c r="K20" s="139">
        <v>89</v>
      </c>
      <c r="L20" s="139">
        <v>89</v>
      </c>
      <c r="M20" s="139">
        <v>89</v>
      </c>
      <c r="N20" s="139">
        <v>89</v>
      </c>
      <c r="O20" s="139">
        <v>94</v>
      </c>
      <c r="P20" s="139">
        <v>94.253995176999993</v>
      </c>
      <c r="Q20" s="62" t="s">
        <v>93</v>
      </c>
    </row>
    <row r="21" spans="2:17">
      <c r="B21" s="46">
        <v>16</v>
      </c>
      <c r="C21" s="44" t="s">
        <v>314</v>
      </c>
      <c r="D21" s="139">
        <v>355</v>
      </c>
      <c r="E21" s="139">
        <v>362</v>
      </c>
      <c r="F21" s="139">
        <v>392</v>
      </c>
      <c r="G21" s="139">
        <v>413</v>
      </c>
      <c r="H21" s="139">
        <v>417</v>
      </c>
      <c r="I21" s="139">
        <v>428</v>
      </c>
      <c r="J21" s="139">
        <v>436</v>
      </c>
      <c r="K21" s="139">
        <v>573</v>
      </c>
      <c r="L21" s="139">
        <v>576</v>
      </c>
      <c r="M21" s="139">
        <v>591</v>
      </c>
      <c r="N21" s="139">
        <v>624</v>
      </c>
      <c r="O21" s="139">
        <v>652</v>
      </c>
      <c r="P21" s="139">
        <v>658.06396509599995</v>
      </c>
      <c r="Q21" s="62" t="s">
        <v>94</v>
      </c>
    </row>
    <row r="22" spans="2:17">
      <c r="B22" s="46">
        <v>17</v>
      </c>
      <c r="C22" s="44" t="s">
        <v>309</v>
      </c>
      <c r="D22" s="139">
        <v>110</v>
      </c>
      <c r="E22" s="139">
        <v>110</v>
      </c>
      <c r="F22" s="139">
        <v>111</v>
      </c>
      <c r="G22" s="139">
        <v>105</v>
      </c>
      <c r="H22" s="139">
        <v>105</v>
      </c>
      <c r="I22" s="139">
        <v>106</v>
      </c>
      <c r="J22" s="139">
        <v>107</v>
      </c>
      <c r="K22" s="139">
        <v>111</v>
      </c>
      <c r="L22" s="139">
        <v>111</v>
      </c>
      <c r="M22" s="139">
        <v>112</v>
      </c>
      <c r="N22" s="139">
        <v>113</v>
      </c>
      <c r="O22" s="139">
        <v>114</v>
      </c>
      <c r="P22" s="139">
        <v>114.034274741</v>
      </c>
      <c r="Q22" s="62" t="s">
        <v>95</v>
      </c>
    </row>
    <row r="23" spans="2:17" ht="15.75" thickBot="1">
      <c r="B23" s="84"/>
      <c r="C23" s="85" t="s">
        <v>3</v>
      </c>
      <c r="D23" s="141">
        <v>20715</v>
      </c>
      <c r="E23" s="141">
        <v>20405</v>
      </c>
      <c r="F23" s="141">
        <v>21096</v>
      </c>
      <c r="G23" s="141">
        <v>21262</v>
      </c>
      <c r="H23" s="141">
        <v>21685</v>
      </c>
      <c r="I23" s="141">
        <v>22158</v>
      </c>
      <c r="J23" s="141">
        <v>22427</v>
      </c>
      <c r="K23" s="142">
        <v>24453</v>
      </c>
      <c r="L23" s="141">
        <v>24462</v>
      </c>
      <c r="M23" s="141">
        <v>24948</v>
      </c>
      <c r="N23" s="141">
        <v>25390</v>
      </c>
      <c r="O23" s="141">
        <v>25742</v>
      </c>
      <c r="P23" s="141">
        <f>SUM(P6:P22)</f>
        <v>25929.440655188995</v>
      </c>
      <c r="Q23" s="64" t="s">
        <v>3</v>
      </c>
    </row>
    <row r="24" spans="2:17" ht="15.75" thickBot="1">
      <c r="B24" s="166"/>
      <c r="C24" s="167"/>
      <c r="D24" s="167"/>
      <c r="E24" s="167"/>
      <c r="F24" s="167"/>
      <c r="G24" s="167"/>
      <c r="H24" s="167"/>
      <c r="I24" s="167"/>
      <c r="J24" s="167"/>
      <c r="K24" s="167"/>
      <c r="L24" s="167"/>
      <c r="M24" s="167"/>
      <c r="N24" s="167"/>
      <c r="O24" s="167"/>
      <c r="P24" s="167"/>
      <c r="Q24" s="168"/>
    </row>
  </sheetData>
  <mergeCells count="17">
    <mergeCell ref="B24:Q24"/>
    <mergeCell ref="P4:P5"/>
    <mergeCell ref="I4:I5"/>
    <mergeCell ref="J4:J5"/>
    <mergeCell ref="K4:K5"/>
    <mergeCell ref="L4:L5"/>
    <mergeCell ref="M4:M5"/>
    <mergeCell ref="N4:N5"/>
    <mergeCell ref="B2:Q2"/>
    <mergeCell ref="B3:Q3"/>
    <mergeCell ref="B4:B5"/>
    <mergeCell ref="D4:D5"/>
    <mergeCell ref="E4:E5"/>
    <mergeCell ref="F4:F5"/>
    <mergeCell ref="G4:G5"/>
    <mergeCell ref="H4:H5"/>
    <mergeCell ref="O4:O5"/>
  </mergeCells>
  <pageMargins left="0.7" right="0.7" top="0.75" bottom="0.75" header="0.3" footer="0.3"/>
  <ignoredErrors>
    <ignoredError sqref="P23" formulaRange="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24"/>
  <sheetViews>
    <sheetView zoomScaleNormal="100" workbookViewId="0">
      <selection activeCell="S7" sqref="S7"/>
    </sheetView>
  </sheetViews>
  <sheetFormatPr defaultRowHeight="15"/>
  <cols>
    <col min="1" max="1" width="5.42578125" customWidth="1"/>
    <col min="2" max="2" width="2.7109375" bestFit="1" customWidth="1"/>
    <col min="3" max="3" width="10" bestFit="1" customWidth="1"/>
    <col min="4" max="14" width="4.7109375" bestFit="1" customWidth="1"/>
    <col min="15" max="15" width="5.28515625" bestFit="1" customWidth="1"/>
    <col min="16" max="16" width="4.7109375" bestFit="1" customWidth="1"/>
    <col min="17" max="17" width="15.7109375" bestFit="1" customWidth="1"/>
  </cols>
  <sheetData>
    <row r="1" spans="2:17" ht="15.75" thickBot="1"/>
    <row r="2" spans="2:17" ht="27" customHeight="1">
      <c r="B2" s="171" t="s">
        <v>320</v>
      </c>
      <c r="C2" s="179"/>
      <c r="D2" s="179"/>
      <c r="E2" s="179"/>
      <c r="F2" s="179"/>
      <c r="G2" s="179"/>
      <c r="H2" s="179"/>
      <c r="I2" s="179"/>
      <c r="J2" s="179"/>
      <c r="K2" s="179"/>
      <c r="L2" s="179"/>
      <c r="M2" s="179"/>
      <c r="N2" s="179"/>
      <c r="O2" s="179"/>
      <c r="P2" s="179"/>
      <c r="Q2" s="180"/>
    </row>
    <row r="3" spans="2:17" ht="15.75" thickBot="1">
      <c r="B3" s="181" t="s">
        <v>275</v>
      </c>
      <c r="C3" s="182"/>
      <c r="D3" s="182"/>
      <c r="E3" s="182"/>
      <c r="F3" s="182"/>
      <c r="G3" s="182"/>
      <c r="H3" s="182"/>
      <c r="I3" s="182"/>
      <c r="J3" s="182"/>
      <c r="K3" s="182"/>
      <c r="L3" s="182"/>
      <c r="M3" s="182"/>
      <c r="N3" s="182"/>
      <c r="O3" s="182"/>
      <c r="P3" s="182"/>
      <c r="Q3" s="183"/>
    </row>
    <row r="4" spans="2:17" ht="16.5">
      <c r="B4" s="185" t="s">
        <v>7</v>
      </c>
      <c r="C4" s="82" t="s">
        <v>286</v>
      </c>
      <c r="D4" s="187">
        <v>42248</v>
      </c>
      <c r="E4" s="187">
        <v>42278</v>
      </c>
      <c r="F4" s="189" t="s">
        <v>273</v>
      </c>
      <c r="G4" s="187">
        <v>42339</v>
      </c>
      <c r="H4" s="187">
        <v>42370</v>
      </c>
      <c r="I4" s="187">
        <v>42401</v>
      </c>
      <c r="J4" s="187">
        <v>42430</v>
      </c>
      <c r="K4" s="187">
        <v>42461</v>
      </c>
      <c r="L4" s="187">
        <v>42491</v>
      </c>
      <c r="M4" s="187">
        <v>42522</v>
      </c>
      <c r="N4" s="187">
        <v>42552</v>
      </c>
      <c r="O4" s="187">
        <v>42583</v>
      </c>
      <c r="P4" s="187">
        <v>42614</v>
      </c>
      <c r="Q4" s="72" t="s">
        <v>288</v>
      </c>
    </row>
    <row r="5" spans="2:17" ht="15.75" thickBot="1">
      <c r="B5" s="186"/>
      <c r="C5" s="83" t="s">
        <v>287</v>
      </c>
      <c r="D5" s="188"/>
      <c r="E5" s="188"/>
      <c r="F5" s="190"/>
      <c r="G5" s="188"/>
      <c r="H5" s="188"/>
      <c r="I5" s="188"/>
      <c r="J5" s="188"/>
      <c r="K5" s="188"/>
      <c r="L5" s="188"/>
      <c r="M5" s="188"/>
      <c r="N5" s="188"/>
      <c r="O5" s="188"/>
      <c r="P5" s="188"/>
      <c r="Q5" s="42" t="s">
        <v>289</v>
      </c>
    </row>
    <row r="6" spans="2:17">
      <c r="B6" s="46">
        <v>1</v>
      </c>
      <c r="C6" s="44" t="s">
        <v>292</v>
      </c>
      <c r="D6" s="139">
        <v>7869</v>
      </c>
      <c r="E6" s="139">
        <v>8405</v>
      </c>
      <c r="F6" s="139">
        <v>8530</v>
      </c>
      <c r="G6" s="139">
        <v>8649</v>
      </c>
      <c r="H6" s="139">
        <v>9963</v>
      </c>
      <c r="I6" s="139">
        <v>10264</v>
      </c>
      <c r="J6" s="139">
        <v>11331</v>
      </c>
      <c r="K6" s="139">
        <v>11539</v>
      </c>
      <c r="L6" s="139">
        <v>11519</v>
      </c>
      <c r="M6" s="139">
        <v>11832</v>
      </c>
      <c r="N6" s="139">
        <v>12637</v>
      </c>
      <c r="O6" s="139">
        <v>12813</v>
      </c>
      <c r="P6" s="139">
        <v>12889.0357269</v>
      </c>
      <c r="Q6" s="62" t="s">
        <v>79</v>
      </c>
    </row>
    <row r="7" spans="2:17">
      <c r="B7" s="46">
        <v>2</v>
      </c>
      <c r="C7" s="44" t="s">
        <v>293</v>
      </c>
      <c r="D7" s="139" t="s">
        <v>297</v>
      </c>
      <c r="E7" s="139" t="s">
        <v>297</v>
      </c>
      <c r="F7" s="139" t="s">
        <v>297</v>
      </c>
      <c r="G7" s="139" t="s">
        <v>297</v>
      </c>
      <c r="H7" s="139" t="s">
        <v>96</v>
      </c>
      <c r="I7" s="139" t="s">
        <v>290</v>
      </c>
      <c r="J7" s="139" t="s">
        <v>96</v>
      </c>
      <c r="K7" s="139" t="s">
        <v>290</v>
      </c>
      <c r="L7" s="139" t="s">
        <v>290</v>
      </c>
      <c r="M7" s="139" t="s">
        <v>290</v>
      </c>
      <c r="N7" s="139" t="s">
        <v>290</v>
      </c>
      <c r="O7" s="139" t="s">
        <v>290</v>
      </c>
      <c r="P7" s="139">
        <v>0</v>
      </c>
      <c r="Q7" s="62" t="s">
        <v>80</v>
      </c>
    </row>
    <row r="8" spans="2:17">
      <c r="B8" s="46">
        <v>3</v>
      </c>
      <c r="C8" s="44" t="s">
        <v>294</v>
      </c>
      <c r="D8" s="139">
        <v>25</v>
      </c>
      <c r="E8" s="139">
        <v>77</v>
      </c>
      <c r="F8" s="139">
        <v>76</v>
      </c>
      <c r="G8" s="139">
        <v>278</v>
      </c>
      <c r="H8" s="139">
        <v>300</v>
      </c>
      <c r="I8" s="139">
        <v>224</v>
      </c>
      <c r="J8" s="139">
        <v>336</v>
      </c>
      <c r="K8" s="139">
        <v>62</v>
      </c>
      <c r="L8" s="139">
        <v>164</v>
      </c>
      <c r="M8" s="139">
        <v>102</v>
      </c>
      <c r="N8" s="139">
        <v>37</v>
      </c>
      <c r="O8" s="139">
        <v>28</v>
      </c>
      <c r="P8" s="139">
        <v>187.965</v>
      </c>
      <c r="Q8" s="62" t="s">
        <v>81</v>
      </c>
    </row>
    <row r="9" spans="2:17">
      <c r="B9" s="46">
        <v>4</v>
      </c>
      <c r="C9" s="44" t="s">
        <v>316</v>
      </c>
      <c r="D9" s="139">
        <v>25437</v>
      </c>
      <c r="E9" s="139">
        <v>26090</v>
      </c>
      <c r="F9" s="139">
        <v>26597</v>
      </c>
      <c r="G9" s="139">
        <v>28470</v>
      </c>
      <c r="H9" s="139">
        <v>29301</v>
      </c>
      <c r="I9" s="139">
        <v>29228</v>
      </c>
      <c r="J9" s="139">
        <v>30651</v>
      </c>
      <c r="K9" s="139">
        <v>30672</v>
      </c>
      <c r="L9" s="139">
        <v>30459</v>
      </c>
      <c r="M9" s="139">
        <v>30116</v>
      </c>
      <c r="N9" s="139">
        <v>31000</v>
      </c>
      <c r="O9" s="139">
        <v>31084</v>
      </c>
      <c r="P9" s="139">
        <v>32066.402187462001</v>
      </c>
      <c r="Q9" s="62" t="s">
        <v>82</v>
      </c>
    </row>
    <row r="10" spans="2:17">
      <c r="B10" s="46">
        <v>5</v>
      </c>
      <c r="C10" s="44" t="s">
        <v>296</v>
      </c>
      <c r="D10" s="139">
        <v>9</v>
      </c>
      <c r="E10" s="139">
        <v>10</v>
      </c>
      <c r="F10" s="139">
        <v>10</v>
      </c>
      <c r="G10" s="139">
        <v>10</v>
      </c>
      <c r="H10" s="139">
        <v>10</v>
      </c>
      <c r="I10" s="139">
        <v>10</v>
      </c>
      <c r="J10" s="139">
        <v>10</v>
      </c>
      <c r="K10" s="139">
        <v>10</v>
      </c>
      <c r="L10" s="139" t="s">
        <v>290</v>
      </c>
      <c r="M10" s="139">
        <v>667</v>
      </c>
      <c r="N10" s="139">
        <v>672</v>
      </c>
      <c r="O10" s="139">
        <v>677</v>
      </c>
      <c r="P10" s="139">
        <v>785.22213611100005</v>
      </c>
      <c r="Q10" s="62" t="s">
        <v>83</v>
      </c>
    </row>
    <row r="11" spans="2:17">
      <c r="B11" s="46">
        <v>6</v>
      </c>
      <c r="C11" s="44" t="s">
        <v>298</v>
      </c>
      <c r="D11" s="139" t="s">
        <v>297</v>
      </c>
      <c r="E11" s="139" t="s">
        <v>297</v>
      </c>
      <c r="F11" s="139" t="s">
        <v>297</v>
      </c>
      <c r="G11" s="139" t="s">
        <v>297</v>
      </c>
      <c r="H11" s="139" t="s">
        <v>96</v>
      </c>
      <c r="I11" s="139" t="s">
        <v>290</v>
      </c>
      <c r="J11" s="139" t="s">
        <v>96</v>
      </c>
      <c r="K11" s="139" t="s">
        <v>290</v>
      </c>
      <c r="L11" s="139" t="s">
        <v>290</v>
      </c>
      <c r="M11" s="139" t="s">
        <v>290</v>
      </c>
      <c r="N11" s="139" t="s">
        <v>290</v>
      </c>
      <c r="O11" s="139" t="s">
        <v>290</v>
      </c>
      <c r="P11" s="139">
        <v>0</v>
      </c>
      <c r="Q11" s="62" t="s">
        <v>84</v>
      </c>
    </row>
    <row r="12" spans="2:17">
      <c r="B12" s="46">
        <v>7</v>
      </c>
      <c r="C12" s="44" t="s">
        <v>299</v>
      </c>
      <c r="D12" s="139">
        <v>1801</v>
      </c>
      <c r="E12" s="139">
        <v>1976</v>
      </c>
      <c r="F12" s="139">
        <v>1995</v>
      </c>
      <c r="G12" s="139">
        <v>2103</v>
      </c>
      <c r="H12" s="139">
        <v>2243</v>
      </c>
      <c r="I12" s="139">
        <v>2356</v>
      </c>
      <c r="J12" s="139">
        <v>2479</v>
      </c>
      <c r="K12" s="139">
        <v>2497</v>
      </c>
      <c r="L12" s="139">
        <v>2390</v>
      </c>
      <c r="M12" s="139">
        <v>2498</v>
      </c>
      <c r="N12" s="139">
        <v>2716</v>
      </c>
      <c r="O12" s="139">
        <v>2855</v>
      </c>
      <c r="P12" s="139">
        <v>2890.232232628</v>
      </c>
      <c r="Q12" s="62" t="s">
        <v>85</v>
      </c>
    </row>
    <row r="13" spans="2:17">
      <c r="B13" s="46">
        <v>8</v>
      </c>
      <c r="C13" s="44" t="s">
        <v>311</v>
      </c>
      <c r="D13" s="139">
        <v>5240</v>
      </c>
      <c r="E13" s="139">
        <v>5314</v>
      </c>
      <c r="F13" s="139">
        <v>5424</v>
      </c>
      <c r="G13" s="139">
        <v>5503</v>
      </c>
      <c r="H13" s="139">
        <v>5598</v>
      </c>
      <c r="I13" s="139">
        <v>5924</v>
      </c>
      <c r="J13" s="139">
        <v>5953</v>
      </c>
      <c r="K13" s="139">
        <v>6087</v>
      </c>
      <c r="L13" s="139">
        <v>6372</v>
      </c>
      <c r="M13" s="139">
        <v>7669</v>
      </c>
      <c r="N13" s="139">
        <v>7750</v>
      </c>
      <c r="O13" s="139">
        <v>7830</v>
      </c>
      <c r="P13" s="139">
        <v>8020.0384755960004</v>
      </c>
      <c r="Q13" s="62" t="s">
        <v>86</v>
      </c>
    </row>
    <row r="14" spans="2:17">
      <c r="B14" s="46">
        <v>9</v>
      </c>
      <c r="C14" s="44" t="s">
        <v>87</v>
      </c>
      <c r="D14" s="139">
        <v>652</v>
      </c>
      <c r="E14" s="139">
        <v>687</v>
      </c>
      <c r="F14" s="139">
        <v>719</v>
      </c>
      <c r="G14" s="139">
        <v>787</v>
      </c>
      <c r="H14" s="139">
        <v>860</v>
      </c>
      <c r="I14" s="139">
        <v>754</v>
      </c>
      <c r="J14" s="139">
        <v>676</v>
      </c>
      <c r="K14" s="139">
        <v>857</v>
      </c>
      <c r="L14" s="139">
        <v>913</v>
      </c>
      <c r="M14" s="139">
        <v>919</v>
      </c>
      <c r="N14" s="139">
        <v>1009</v>
      </c>
      <c r="O14" s="139">
        <v>979</v>
      </c>
      <c r="P14" s="139">
        <v>993.65048696400004</v>
      </c>
      <c r="Q14" s="62" t="s">
        <v>87</v>
      </c>
    </row>
    <row r="15" spans="2:17">
      <c r="B15" s="46">
        <v>10</v>
      </c>
      <c r="C15" s="44" t="s">
        <v>269</v>
      </c>
      <c r="D15" s="139">
        <v>1482</v>
      </c>
      <c r="E15" s="139">
        <v>1452</v>
      </c>
      <c r="F15" s="139">
        <v>1445</v>
      </c>
      <c r="G15" s="139">
        <v>1457</v>
      </c>
      <c r="H15" s="139">
        <v>1484</v>
      </c>
      <c r="I15" s="143" t="s">
        <v>317</v>
      </c>
      <c r="J15" s="139">
        <v>1611</v>
      </c>
      <c r="K15" s="139">
        <v>1580</v>
      </c>
      <c r="L15" s="139">
        <v>1697</v>
      </c>
      <c r="M15" s="139">
        <v>1757</v>
      </c>
      <c r="N15" s="139">
        <v>1960</v>
      </c>
      <c r="O15" s="139">
        <v>1986</v>
      </c>
      <c r="P15" s="139">
        <v>1851.187193124</v>
      </c>
      <c r="Q15" s="62" t="s">
        <v>88</v>
      </c>
    </row>
    <row r="16" spans="2:17">
      <c r="B16" s="46">
        <v>11</v>
      </c>
      <c r="C16" s="44" t="s">
        <v>268</v>
      </c>
      <c r="D16" s="139">
        <v>86</v>
      </c>
      <c r="E16" s="139">
        <v>84</v>
      </c>
      <c r="F16" s="139">
        <v>84</v>
      </c>
      <c r="G16" s="139">
        <v>83</v>
      </c>
      <c r="H16" s="139">
        <v>81</v>
      </c>
      <c r="I16" s="143" t="s">
        <v>318</v>
      </c>
      <c r="J16" s="139">
        <v>81</v>
      </c>
      <c r="K16" s="139">
        <v>79</v>
      </c>
      <c r="L16" s="139">
        <v>79</v>
      </c>
      <c r="M16" s="139">
        <v>80</v>
      </c>
      <c r="N16" s="139">
        <v>80</v>
      </c>
      <c r="O16" s="139">
        <v>106</v>
      </c>
      <c r="P16" s="139">
        <v>104.869644542</v>
      </c>
      <c r="Q16" s="62" t="s">
        <v>89</v>
      </c>
    </row>
    <row r="17" spans="2:17">
      <c r="B17" s="46">
        <v>12</v>
      </c>
      <c r="C17" s="44" t="s">
        <v>312</v>
      </c>
      <c r="D17" s="139" t="s">
        <v>297</v>
      </c>
      <c r="E17" s="139" t="s">
        <v>297</v>
      </c>
      <c r="F17" s="139" t="s">
        <v>297</v>
      </c>
      <c r="G17" s="139" t="s">
        <v>297</v>
      </c>
      <c r="H17" s="139" t="s">
        <v>96</v>
      </c>
      <c r="I17" s="139" t="s">
        <v>290</v>
      </c>
      <c r="J17" s="139" t="s">
        <v>96</v>
      </c>
      <c r="K17" s="139" t="s">
        <v>290</v>
      </c>
      <c r="L17" s="139" t="s">
        <v>290</v>
      </c>
      <c r="M17" s="139" t="s">
        <v>290</v>
      </c>
      <c r="N17" s="139" t="s">
        <v>290</v>
      </c>
      <c r="O17" s="139" t="s">
        <v>290</v>
      </c>
      <c r="P17" s="139">
        <v>0</v>
      </c>
      <c r="Q17" s="62" t="s">
        <v>90</v>
      </c>
    </row>
    <row r="18" spans="2:17">
      <c r="B18" s="46">
        <v>13</v>
      </c>
      <c r="C18" s="44" t="s">
        <v>313</v>
      </c>
      <c r="D18" s="139" t="s">
        <v>297</v>
      </c>
      <c r="E18" s="139" t="s">
        <v>297</v>
      </c>
      <c r="F18" s="139" t="s">
        <v>297</v>
      </c>
      <c r="G18" s="139" t="s">
        <v>297</v>
      </c>
      <c r="H18" s="139" t="s">
        <v>96</v>
      </c>
      <c r="I18" s="139" t="s">
        <v>290</v>
      </c>
      <c r="J18" s="139" t="s">
        <v>96</v>
      </c>
      <c r="K18" s="139" t="s">
        <v>290</v>
      </c>
      <c r="L18" s="139" t="s">
        <v>290</v>
      </c>
      <c r="M18" s="139" t="s">
        <v>290</v>
      </c>
      <c r="N18" s="139" t="s">
        <v>290</v>
      </c>
      <c r="O18" s="139" t="s">
        <v>290</v>
      </c>
      <c r="P18" s="139">
        <v>0</v>
      </c>
      <c r="Q18" s="62" t="s">
        <v>91</v>
      </c>
    </row>
    <row r="19" spans="2:17">
      <c r="B19" s="46">
        <v>14</v>
      </c>
      <c r="C19" s="44" t="s">
        <v>306</v>
      </c>
      <c r="D19" s="139" t="s">
        <v>297</v>
      </c>
      <c r="E19" s="139" t="s">
        <v>297</v>
      </c>
      <c r="F19" s="139" t="s">
        <v>297</v>
      </c>
      <c r="G19" s="139" t="s">
        <v>297</v>
      </c>
      <c r="H19" s="139" t="s">
        <v>96</v>
      </c>
      <c r="I19" s="139" t="s">
        <v>290</v>
      </c>
      <c r="J19" s="139" t="s">
        <v>96</v>
      </c>
      <c r="K19" s="139" t="s">
        <v>290</v>
      </c>
      <c r="L19" s="139" t="s">
        <v>290</v>
      </c>
      <c r="M19" s="139" t="s">
        <v>290</v>
      </c>
      <c r="N19" s="139" t="s">
        <v>290</v>
      </c>
      <c r="O19" s="139" t="s">
        <v>290</v>
      </c>
      <c r="P19" s="139">
        <v>0</v>
      </c>
      <c r="Q19" s="62" t="s">
        <v>92</v>
      </c>
    </row>
    <row r="20" spans="2:17">
      <c r="B20" s="46">
        <v>15</v>
      </c>
      <c r="C20" s="44" t="s">
        <v>307</v>
      </c>
      <c r="D20" s="139" t="s">
        <v>297</v>
      </c>
      <c r="E20" s="139" t="s">
        <v>297</v>
      </c>
      <c r="F20" s="139" t="s">
        <v>297</v>
      </c>
      <c r="G20" s="139" t="s">
        <v>297</v>
      </c>
      <c r="H20" s="139" t="s">
        <v>96</v>
      </c>
      <c r="I20" s="139" t="s">
        <v>290</v>
      </c>
      <c r="J20" s="139" t="s">
        <v>96</v>
      </c>
      <c r="K20" s="139" t="s">
        <v>290</v>
      </c>
      <c r="L20" s="139" t="s">
        <v>290</v>
      </c>
      <c r="M20" s="139" t="s">
        <v>290</v>
      </c>
      <c r="N20" s="139" t="s">
        <v>290</v>
      </c>
      <c r="O20" s="139" t="s">
        <v>290</v>
      </c>
      <c r="P20" s="139">
        <v>0</v>
      </c>
      <c r="Q20" s="62" t="s">
        <v>93</v>
      </c>
    </row>
    <row r="21" spans="2:17">
      <c r="B21" s="46">
        <v>16</v>
      </c>
      <c r="C21" s="44" t="s">
        <v>314</v>
      </c>
      <c r="D21" s="139" t="s">
        <v>297</v>
      </c>
      <c r="E21" s="139" t="s">
        <v>297</v>
      </c>
      <c r="F21" s="139" t="s">
        <v>297</v>
      </c>
      <c r="G21" s="139" t="s">
        <v>297</v>
      </c>
      <c r="H21" s="139" t="s">
        <v>96</v>
      </c>
      <c r="I21" s="139" t="s">
        <v>290</v>
      </c>
      <c r="J21" s="139" t="s">
        <v>96</v>
      </c>
      <c r="K21" s="139" t="s">
        <v>290</v>
      </c>
      <c r="L21" s="139" t="s">
        <v>290</v>
      </c>
      <c r="M21" s="139" t="s">
        <v>290</v>
      </c>
      <c r="N21" s="139" t="s">
        <v>290</v>
      </c>
      <c r="O21" s="139" t="s">
        <v>290</v>
      </c>
      <c r="P21" s="139">
        <v>0</v>
      </c>
      <c r="Q21" s="62" t="s">
        <v>94</v>
      </c>
    </row>
    <row r="22" spans="2:17">
      <c r="B22" s="46">
        <v>17</v>
      </c>
      <c r="C22" s="44" t="s">
        <v>319</v>
      </c>
      <c r="D22" s="139">
        <v>18</v>
      </c>
      <c r="E22" s="139">
        <v>18</v>
      </c>
      <c r="F22" s="139">
        <v>18</v>
      </c>
      <c r="G22" s="139">
        <v>18</v>
      </c>
      <c r="H22" s="139">
        <v>18</v>
      </c>
      <c r="I22" s="139">
        <v>18</v>
      </c>
      <c r="J22" s="139">
        <v>18</v>
      </c>
      <c r="K22" s="139">
        <v>18</v>
      </c>
      <c r="L22" s="139">
        <v>18</v>
      </c>
      <c r="M22" s="139">
        <v>18</v>
      </c>
      <c r="N22" s="139">
        <v>18</v>
      </c>
      <c r="O22" s="139">
        <v>18</v>
      </c>
      <c r="P22" s="139">
        <v>18.115120839999999</v>
      </c>
      <c r="Q22" s="62" t="s">
        <v>95</v>
      </c>
    </row>
    <row r="23" spans="2:17" ht="15.75" thickBot="1">
      <c r="B23" s="84"/>
      <c r="C23" s="85" t="s">
        <v>3</v>
      </c>
      <c r="D23" s="141">
        <v>42619</v>
      </c>
      <c r="E23" s="141">
        <v>44113</v>
      </c>
      <c r="F23" s="141">
        <v>44898</v>
      </c>
      <c r="G23" s="141">
        <v>47358</v>
      </c>
      <c r="H23" s="141">
        <v>49859</v>
      </c>
      <c r="I23" s="141">
        <v>50420</v>
      </c>
      <c r="J23" s="141">
        <v>53145</v>
      </c>
      <c r="K23" s="146">
        <v>53401</v>
      </c>
      <c r="L23" s="141">
        <v>53611</v>
      </c>
      <c r="M23" s="141">
        <v>55659</v>
      </c>
      <c r="N23" s="141">
        <v>57878</v>
      </c>
      <c r="O23" s="141">
        <v>58375</v>
      </c>
      <c r="P23" s="141">
        <f>SUM(P6:P22)</f>
        <v>59806.718204166988</v>
      </c>
      <c r="Q23" s="64" t="s">
        <v>3</v>
      </c>
    </row>
    <row r="24" spans="2:17" ht="15.75" thickBot="1">
      <c r="B24" s="194"/>
      <c r="C24" s="195"/>
      <c r="D24" s="195"/>
      <c r="E24" s="195"/>
      <c r="F24" s="195"/>
      <c r="G24" s="195"/>
      <c r="H24" s="195"/>
      <c r="I24" s="195"/>
      <c r="J24" s="195"/>
      <c r="K24" s="195"/>
      <c r="L24" s="195"/>
      <c r="M24" s="195"/>
      <c r="N24" s="195"/>
      <c r="O24" s="195"/>
      <c r="P24" s="195"/>
      <c r="Q24" s="196"/>
    </row>
  </sheetData>
  <mergeCells count="17">
    <mergeCell ref="B24:Q24"/>
    <mergeCell ref="P4:P5"/>
    <mergeCell ref="I4:I5"/>
    <mergeCell ref="J4:J5"/>
    <mergeCell ref="K4:K5"/>
    <mergeCell ref="L4:L5"/>
    <mergeCell ref="M4:M5"/>
    <mergeCell ref="N4:N5"/>
    <mergeCell ref="B2:Q2"/>
    <mergeCell ref="B3:Q3"/>
    <mergeCell ref="B4:B5"/>
    <mergeCell ref="D4:D5"/>
    <mergeCell ref="E4:E5"/>
    <mergeCell ref="F4:F5"/>
    <mergeCell ref="G4:G5"/>
    <mergeCell ref="H4:H5"/>
    <mergeCell ref="O4:O5"/>
  </mergeCells>
  <pageMargins left="0.7" right="0.7" top="0.75" bottom="0.75" header="0.3" footer="0.3"/>
  <pageSetup paperSize="9" orientation="portrait" r:id="rId1"/>
  <ignoredErrors>
    <ignoredError sqref="P23" formulaRange="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6"/>
  <sheetViews>
    <sheetView zoomScaleNormal="100" workbookViewId="0">
      <selection activeCell="T8" sqref="T8"/>
    </sheetView>
  </sheetViews>
  <sheetFormatPr defaultRowHeight="15"/>
  <cols>
    <col min="1" max="1" width="5.28515625" customWidth="1"/>
    <col min="2" max="2" width="2.5703125" bestFit="1" customWidth="1"/>
    <col min="3" max="3" width="10" bestFit="1" customWidth="1"/>
    <col min="4" max="4" width="4.28515625" bestFit="1" customWidth="1"/>
    <col min="5" max="5" width="4.140625" bestFit="1" customWidth="1"/>
    <col min="6" max="6" width="4.28515625" bestFit="1" customWidth="1"/>
    <col min="7" max="7" width="4.42578125" bestFit="1" customWidth="1"/>
    <col min="8" max="8" width="4.140625" bestFit="1" customWidth="1"/>
    <col min="9" max="9" width="4.28515625" bestFit="1" customWidth="1"/>
    <col min="10" max="10" width="4.42578125" bestFit="1" customWidth="1"/>
    <col min="11" max="11" width="4.140625" bestFit="1" customWidth="1"/>
    <col min="12" max="12" width="4.28515625" bestFit="1" customWidth="1"/>
    <col min="13" max="14" width="4.140625" bestFit="1" customWidth="1"/>
    <col min="15" max="15" width="5.28515625" bestFit="1" customWidth="1"/>
    <col min="16" max="16" width="4.28515625" bestFit="1" customWidth="1"/>
    <col min="17" max="17" width="20.140625" bestFit="1" customWidth="1"/>
  </cols>
  <sheetData>
    <row r="1" spans="2:17" ht="15.75" thickBot="1"/>
    <row r="2" spans="2:17" ht="28.5" customHeight="1">
      <c r="B2" s="171" t="s">
        <v>338</v>
      </c>
      <c r="C2" s="179"/>
      <c r="D2" s="179"/>
      <c r="E2" s="179"/>
      <c r="F2" s="179"/>
      <c r="G2" s="179"/>
      <c r="H2" s="179"/>
      <c r="I2" s="179"/>
      <c r="J2" s="179"/>
      <c r="K2" s="179"/>
      <c r="L2" s="179"/>
      <c r="M2" s="179"/>
      <c r="N2" s="179"/>
      <c r="O2" s="179"/>
      <c r="P2" s="179"/>
      <c r="Q2" s="180"/>
    </row>
    <row r="3" spans="2:17" ht="15.75" thickBot="1">
      <c r="B3" s="181" t="s">
        <v>321</v>
      </c>
      <c r="C3" s="182"/>
      <c r="D3" s="182"/>
      <c r="E3" s="182"/>
      <c r="F3" s="182"/>
      <c r="G3" s="182"/>
      <c r="H3" s="182"/>
      <c r="I3" s="182"/>
      <c r="J3" s="182"/>
      <c r="K3" s="182"/>
      <c r="L3" s="182"/>
      <c r="M3" s="182"/>
      <c r="N3" s="182"/>
      <c r="O3" s="182"/>
      <c r="P3" s="182"/>
      <c r="Q3" s="183"/>
    </row>
    <row r="4" spans="2:17" ht="17.25" thickBot="1">
      <c r="B4" s="65" t="s">
        <v>7</v>
      </c>
      <c r="C4" s="83" t="s">
        <v>322</v>
      </c>
      <c r="D4" s="41">
        <v>42248</v>
      </c>
      <c r="E4" s="41">
        <v>42278</v>
      </c>
      <c r="F4" s="67" t="s">
        <v>273</v>
      </c>
      <c r="G4" s="41">
        <v>42339</v>
      </c>
      <c r="H4" s="41">
        <v>42370</v>
      </c>
      <c r="I4" s="41">
        <v>42401</v>
      </c>
      <c r="J4" s="41">
        <v>42430</v>
      </c>
      <c r="K4" s="41">
        <v>42461</v>
      </c>
      <c r="L4" s="41">
        <v>42491</v>
      </c>
      <c r="M4" s="41">
        <v>42522</v>
      </c>
      <c r="N4" s="41">
        <v>42552</v>
      </c>
      <c r="O4" s="41">
        <v>42583</v>
      </c>
      <c r="P4" s="41">
        <v>42614</v>
      </c>
      <c r="Q4" s="42" t="s">
        <v>323</v>
      </c>
    </row>
    <row r="5" spans="2:17">
      <c r="B5" s="46">
        <v>1</v>
      </c>
      <c r="C5" s="44" t="s">
        <v>324</v>
      </c>
      <c r="D5" s="139">
        <v>1049</v>
      </c>
      <c r="E5" s="139">
        <v>886</v>
      </c>
      <c r="F5" s="139">
        <v>1117</v>
      </c>
      <c r="G5" s="139">
        <v>929</v>
      </c>
      <c r="H5" s="139">
        <v>1020</v>
      </c>
      <c r="I5" s="139">
        <v>1154</v>
      </c>
      <c r="J5" s="139">
        <v>1257</v>
      </c>
      <c r="K5" s="139">
        <v>1046</v>
      </c>
      <c r="L5" s="139">
        <v>1153</v>
      </c>
      <c r="M5" s="139">
        <v>1358</v>
      </c>
      <c r="N5" s="139">
        <v>1198</v>
      </c>
      <c r="O5" s="139">
        <v>1310</v>
      </c>
      <c r="P5" s="139">
        <v>1045.3824663410001</v>
      </c>
      <c r="Q5" s="62" t="s">
        <v>97</v>
      </c>
    </row>
    <row r="6" spans="2:17">
      <c r="B6" s="46">
        <v>2</v>
      </c>
      <c r="C6" s="44" t="s">
        <v>325</v>
      </c>
      <c r="D6" s="139">
        <v>360</v>
      </c>
      <c r="E6" s="139">
        <v>332</v>
      </c>
      <c r="F6" s="139">
        <v>369</v>
      </c>
      <c r="G6" s="139">
        <v>280</v>
      </c>
      <c r="H6" s="139">
        <v>344</v>
      </c>
      <c r="I6" s="139">
        <v>360</v>
      </c>
      <c r="J6" s="139">
        <v>364</v>
      </c>
      <c r="K6" s="139">
        <v>376</v>
      </c>
      <c r="L6" s="139">
        <v>346</v>
      </c>
      <c r="M6" s="139">
        <v>342</v>
      </c>
      <c r="N6" s="139">
        <v>358</v>
      </c>
      <c r="O6" s="139">
        <v>357</v>
      </c>
      <c r="P6" s="139">
        <v>361.80405976200001</v>
      </c>
      <c r="Q6" s="62" t="s">
        <v>106</v>
      </c>
    </row>
    <row r="7" spans="2:17">
      <c r="B7" s="46" t="s">
        <v>326</v>
      </c>
      <c r="C7" s="44" t="s">
        <v>327</v>
      </c>
      <c r="D7" s="139">
        <v>285</v>
      </c>
      <c r="E7" s="139">
        <v>259</v>
      </c>
      <c r="F7" s="139">
        <v>292</v>
      </c>
      <c r="G7" s="139">
        <v>227</v>
      </c>
      <c r="H7" s="139">
        <v>278</v>
      </c>
      <c r="I7" s="139">
        <v>295</v>
      </c>
      <c r="J7" s="139">
        <v>302</v>
      </c>
      <c r="K7" s="139">
        <v>312</v>
      </c>
      <c r="L7" s="139">
        <v>284</v>
      </c>
      <c r="M7" s="139">
        <v>291</v>
      </c>
      <c r="N7" s="139">
        <v>297</v>
      </c>
      <c r="O7" s="139">
        <v>299</v>
      </c>
      <c r="P7" s="139">
        <v>304.04956202300002</v>
      </c>
      <c r="Q7" s="62" t="s">
        <v>328</v>
      </c>
    </row>
    <row r="8" spans="2:17">
      <c r="B8" s="46" t="s">
        <v>329</v>
      </c>
      <c r="C8" s="44" t="s">
        <v>330</v>
      </c>
      <c r="D8" s="139">
        <v>74</v>
      </c>
      <c r="E8" s="139">
        <v>73</v>
      </c>
      <c r="F8" s="139">
        <v>77</v>
      </c>
      <c r="G8" s="139">
        <v>53</v>
      </c>
      <c r="H8" s="139">
        <v>67</v>
      </c>
      <c r="I8" s="139">
        <v>65</v>
      </c>
      <c r="J8" s="139">
        <v>62</v>
      </c>
      <c r="K8" s="139">
        <v>65</v>
      </c>
      <c r="L8" s="139">
        <v>61</v>
      </c>
      <c r="M8" s="139">
        <v>51</v>
      </c>
      <c r="N8" s="139">
        <v>61</v>
      </c>
      <c r="O8" s="139">
        <v>59</v>
      </c>
      <c r="P8" s="139">
        <v>57.754497739000001</v>
      </c>
      <c r="Q8" s="62" t="s">
        <v>331</v>
      </c>
    </row>
    <row r="9" spans="2:17">
      <c r="B9" s="46">
        <v>3</v>
      </c>
      <c r="C9" s="44" t="s">
        <v>332</v>
      </c>
      <c r="D9" s="139">
        <v>2935</v>
      </c>
      <c r="E9" s="139">
        <v>2916</v>
      </c>
      <c r="F9" s="139">
        <v>2952</v>
      </c>
      <c r="G9" s="139">
        <v>3093</v>
      </c>
      <c r="H9" s="139">
        <v>2948</v>
      </c>
      <c r="I9" s="139">
        <v>2972</v>
      </c>
      <c r="J9" s="139">
        <v>3105</v>
      </c>
      <c r="K9" s="139">
        <v>3176</v>
      </c>
      <c r="L9" s="139">
        <v>3333</v>
      </c>
      <c r="M9" s="139">
        <v>3355</v>
      </c>
      <c r="N9" s="139">
        <v>3429</v>
      </c>
      <c r="O9" s="139">
        <v>3419</v>
      </c>
      <c r="P9" s="139">
        <v>3453.022422176</v>
      </c>
      <c r="Q9" s="62" t="s">
        <v>100</v>
      </c>
    </row>
    <row r="10" spans="2:17">
      <c r="B10" s="46">
        <v>4</v>
      </c>
      <c r="C10" s="44" t="s">
        <v>333</v>
      </c>
      <c r="D10" s="139">
        <v>89</v>
      </c>
      <c r="E10" s="139">
        <v>89</v>
      </c>
      <c r="F10" s="139">
        <v>90</v>
      </c>
      <c r="G10" s="139">
        <v>90</v>
      </c>
      <c r="H10" s="139">
        <v>92</v>
      </c>
      <c r="I10" s="139">
        <v>95</v>
      </c>
      <c r="J10" s="139">
        <v>96</v>
      </c>
      <c r="K10" s="139">
        <v>97</v>
      </c>
      <c r="L10" s="139">
        <v>97</v>
      </c>
      <c r="M10" s="139">
        <v>97</v>
      </c>
      <c r="N10" s="139">
        <v>98</v>
      </c>
      <c r="O10" s="139">
        <v>99</v>
      </c>
      <c r="P10" s="139">
        <v>99.974389095999996</v>
      </c>
      <c r="Q10" s="62" t="s">
        <v>101</v>
      </c>
    </row>
    <row r="11" spans="2:17">
      <c r="B11" s="46">
        <v>5</v>
      </c>
      <c r="C11" s="44" t="s">
        <v>334</v>
      </c>
      <c r="D11" s="139">
        <v>334</v>
      </c>
      <c r="E11" s="139">
        <v>349</v>
      </c>
      <c r="F11" s="139">
        <v>357</v>
      </c>
      <c r="G11" s="139">
        <v>334</v>
      </c>
      <c r="H11" s="139">
        <v>328</v>
      </c>
      <c r="I11" s="139">
        <v>328</v>
      </c>
      <c r="J11" s="139">
        <v>343</v>
      </c>
      <c r="K11" s="139">
        <v>354</v>
      </c>
      <c r="L11" s="139">
        <v>359</v>
      </c>
      <c r="M11" s="139">
        <v>388</v>
      </c>
      <c r="N11" s="139">
        <v>391</v>
      </c>
      <c r="O11" s="139">
        <v>417</v>
      </c>
      <c r="P11" s="139">
        <v>401.20321108200005</v>
      </c>
      <c r="Q11" s="62" t="s">
        <v>102</v>
      </c>
    </row>
    <row r="12" spans="2:17">
      <c r="B12" s="46">
        <v>6</v>
      </c>
      <c r="C12" s="44" t="s">
        <v>335</v>
      </c>
      <c r="D12" s="139">
        <v>237</v>
      </c>
      <c r="E12" s="139">
        <v>318</v>
      </c>
      <c r="F12" s="139">
        <v>395</v>
      </c>
      <c r="G12" s="139">
        <v>395</v>
      </c>
      <c r="H12" s="139">
        <v>1275</v>
      </c>
      <c r="I12" s="139">
        <v>358</v>
      </c>
      <c r="J12" s="139">
        <v>685</v>
      </c>
      <c r="K12" s="139">
        <v>408</v>
      </c>
      <c r="L12" s="139">
        <v>429</v>
      </c>
      <c r="M12" s="139">
        <v>1033</v>
      </c>
      <c r="N12" s="139">
        <v>987</v>
      </c>
      <c r="O12" s="139">
        <v>323</v>
      </c>
      <c r="P12" s="139">
        <v>430.25259599999998</v>
      </c>
      <c r="Q12" s="62" t="s">
        <v>103</v>
      </c>
    </row>
    <row r="13" spans="2:17">
      <c r="B13" s="46">
        <v>7</v>
      </c>
      <c r="C13" s="44" t="s">
        <v>336</v>
      </c>
      <c r="D13" s="139">
        <v>1766</v>
      </c>
      <c r="E13" s="139">
        <v>1877</v>
      </c>
      <c r="F13" s="139">
        <v>1985</v>
      </c>
      <c r="G13" s="139">
        <v>1702</v>
      </c>
      <c r="H13" s="139">
        <v>1974</v>
      </c>
      <c r="I13" s="139">
        <v>2244</v>
      </c>
      <c r="J13" s="139">
        <v>1903</v>
      </c>
      <c r="K13" s="139">
        <v>2189</v>
      </c>
      <c r="L13" s="139">
        <v>2159</v>
      </c>
      <c r="M13" s="139">
        <v>2069</v>
      </c>
      <c r="N13" s="139">
        <v>2270</v>
      </c>
      <c r="O13" s="139">
        <v>2408</v>
      </c>
      <c r="P13" s="139">
        <v>1938.4875559070001</v>
      </c>
      <c r="Q13" s="62" t="s">
        <v>104</v>
      </c>
    </row>
    <row r="14" spans="2:17">
      <c r="B14" s="46">
        <v>8</v>
      </c>
      <c r="C14" s="44" t="s">
        <v>337</v>
      </c>
      <c r="D14" s="139">
        <v>67</v>
      </c>
      <c r="E14" s="139">
        <v>80</v>
      </c>
      <c r="F14" s="139">
        <v>83</v>
      </c>
      <c r="G14" s="139">
        <v>66</v>
      </c>
      <c r="H14" s="139">
        <v>70</v>
      </c>
      <c r="I14" s="139">
        <v>74</v>
      </c>
      <c r="J14" s="139">
        <v>95</v>
      </c>
      <c r="K14" s="139">
        <v>76</v>
      </c>
      <c r="L14" s="139">
        <v>96</v>
      </c>
      <c r="M14" s="139">
        <v>149</v>
      </c>
      <c r="N14" s="139">
        <v>173</v>
      </c>
      <c r="O14" s="139">
        <v>152</v>
      </c>
      <c r="P14" s="139">
        <v>182.49491352300001</v>
      </c>
      <c r="Q14" s="62" t="s">
        <v>105</v>
      </c>
    </row>
    <row r="15" spans="2:17" ht="15.75" thickBot="1">
      <c r="B15" s="84"/>
      <c r="C15" s="85" t="s">
        <v>3</v>
      </c>
      <c r="D15" s="141">
        <v>6836</v>
      </c>
      <c r="E15" s="141">
        <v>6846</v>
      </c>
      <c r="F15" s="141">
        <v>7349</v>
      </c>
      <c r="G15" s="141">
        <v>6888</v>
      </c>
      <c r="H15" s="141">
        <v>8052</v>
      </c>
      <c r="I15" s="141">
        <v>7585</v>
      </c>
      <c r="J15" s="141">
        <v>7848</v>
      </c>
      <c r="K15" s="141">
        <v>7722</v>
      </c>
      <c r="L15" s="141">
        <v>7973</v>
      </c>
      <c r="M15" s="141">
        <v>8792</v>
      </c>
      <c r="N15" s="141">
        <v>8904</v>
      </c>
      <c r="O15" s="141">
        <v>8486</v>
      </c>
      <c r="P15" s="141">
        <f>SUM(P5,P7:P14)</f>
        <v>7912.6216138870004</v>
      </c>
      <c r="Q15" s="64" t="s">
        <v>3</v>
      </c>
    </row>
    <row r="16" spans="2:17" ht="15.75" thickBot="1">
      <c r="B16" s="191"/>
      <c r="C16" s="192"/>
      <c r="D16" s="192"/>
      <c r="E16" s="192"/>
      <c r="F16" s="192"/>
      <c r="G16" s="192"/>
      <c r="H16" s="192"/>
      <c r="I16" s="192"/>
      <c r="J16" s="192"/>
      <c r="K16" s="192"/>
      <c r="L16" s="192"/>
      <c r="M16" s="192"/>
      <c r="N16" s="192"/>
      <c r="O16" s="192"/>
      <c r="P16" s="192"/>
      <c r="Q16" s="193"/>
    </row>
  </sheetData>
  <mergeCells count="3">
    <mergeCell ref="B2:Q2"/>
    <mergeCell ref="B3:Q3"/>
    <mergeCell ref="B16:Q16"/>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16"/>
  <sheetViews>
    <sheetView zoomScaleNormal="100" workbookViewId="0">
      <selection activeCell="T8" sqref="T8"/>
    </sheetView>
  </sheetViews>
  <sheetFormatPr defaultRowHeight="15"/>
  <cols>
    <col min="1" max="1" width="5.85546875" customWidth="1"/>
    <col min="2" max="2" width="2.7109375" bestFit="1" customWidth="1"/>
    <col min="3" max="3" width="10" bestFit="1" customWidth="1"/>
    <col min="4" max="4" width="4.28515625" bestFit="1" customWidth="1"/>
    <col min="5" max="5" width="4.140625" bestFit="1" customWidth="1"/>
    <col min="6" max="6" width="4.28515625" bestFit="1" customWidth="1"/>
    <col min="7" max="7" width="4.42578125" bestFit="1" customWidth="1"/>
    <col min="8" max="8" width="4.140625" bestFit="1" customWidth="1"/>
    <col min="9" max="9" width="4.28515625" bestFit="1" customWidth="1"/>
    <col min="10" max="10" width="4.42578125" bestFit="1" customWidth="1"/>
    <col min="11" max="11" width="4.140625" bestFit="1" customWidth="1"/>
    <col min="12" max="12" width="4.28515625" bestFit="1" customWidth="1"/>
    <col min="13" max="14" width="4.140625" bestFit="1" customWidth="1"/>
    <col min="15" max="15" width="5.28515625" bestFit="1" customWidth="1"/>
    <col min="16" max="16" width="4.28515625" bestFit="1" customWidth="1"/>
    <col min="17" max="17" width="20.140625" bestFit="1" customWidth="1"/>
  </cols>
  <sheetData>
    <row r="1" spans="2:20" ht="15.75" thickBot="1"/>
    <row r="2" spans="2:20" ht="24" customHeight="1">
      <c r="B2" s="171" t="s">
        <v>339</v>
      </c>
      <c r="C2" s="179"/>
      <c r="D2" s="179"/>
      <c r="E2" s="179"/>
      <c r="F2" s="179"/>
      <c r="G2" s="179"/>
      <c r="H2" s="179"/>
      <c r="I2" s="179"/>
      <c r="J2" s="179"/>
      <c r="K2" s="179"/>
      <c r="L2" s="179"/>
      <c r="M2" s="179"/>
      <c r="N2" s="179"/>
      <c r="O2" s="179"/>
      <c r="P2" s="179"/>
      <c r="Q2" s="180"/>
    </row>
    <row r="3" spans="2:20" ht="15.75" thickBot="1">
      <c r="B3" s="181" t="s">
        <v>275</v>
      </c>
      <c r="C3" s="182"/>
      <c r="D3" s="182"/>
      <c r="E3" s="182"/>
      <c r="F3" s="182"/>
      <c r="G3" s="182"/>
      <c r="H3" s="182"/>
      <c r="I3" s="182"/>
      <c r="J3" s="182"/>
      <c r="K3" s="182"/>
      <c r="L3" s="182"/>
      <c r="M3" s="182"/>
      <c r="N3" s="182"/>
      <c r="O3" s="182"/>
      <c r="P3" s="182"/>
      <c r="Q3" s="183"/>
    </row>
    <row r="4" spans="2:20" ht="17.25" thickBot="1">
      <c r="B4" s="65" t="s">
        <v>7</v>
      </c>
      <c r="C4" s="83" t="s">
        <v>322</v>
      </c>
      <c r="D4" s="41">
        <v>42248</v>
      </c>
      <c r="E4" s="41">
        <v>42278</v>
      </c>
      <c r="F4" s="67" t="s">
        <v>273</v>
      </c>
      <c r="G4" s="41">
        <v>42339</v>
      </c>
      <c r="H4" s="41">
        <v>42370</v>
      </c>
      <c r="I4" s="41">
        <v>42401</v>
      </c>
      <c r="J4" s="41">
        <v>42430</v>
      </c>
      <c r="K4" s="41">
        <v>42461</v>
      </c>
      <c r="L4" s="41">
        <v>42491</v>
      </c>
      <c r="M4" s="41">
        <v>42522</v>
      </c>
      <c r="N4" s="41">
        <v>42552</v>
      </c>
      <c r="O4" s="41">
        <v>42583</v>
      </c>
      <c r="P4" s="41">
        <v>42614</v>
      </c>
      <c r="Q4" s="42" t="s">
        <v>323</v>
      </c>
    </row>
    <row r="5" spans="2:20">
      <c r="B5" s="46">
        <v>1</v>
      </c>
      <c r="C5" s="44" t="s">
        <v>324</v>
      </c>
      <c r="D5" s="139">
        <v>684</v>
      </c>
      <c r="E5" s="139">
        <v>493</v>
      </c>
      <c r="F5" s="139">
        <v>644</v>
      </c>
      <c r="G5" s="139">
        <v>607</v>
      </c>
      <c r="H5" s="139">
        <v>620</v>
      </c>
      <c r="I5" s="139">
        <v>699</v>
      </c>
      <c r="J5" s="139">
        <v>598</v>
      </c>
      <c r="K5" s="139">
        <v>627</v>
      </c>
      <c r="L5" s="139">
        <v>668</v>
      </c>
      <c r="M5" s="139">
        <v>635</v>
      </c>
      <c r="N5" s="139">
        <v>690</v>
      </c>
      <c r="O5" s="139">
        <v>829</v>
      </c>
      <c r="P5" s="139">
        <v>599.42430100599995</v>
      </c>
      <c r="Q5" s="62" t="s">
        <v>97</v>
      </c>
    </row>
    <row r="6" spans="2:20">
      <c r="B6" s="46">
        <v>2</v>
      </c>
      <c r="C6" s="44" t="s">
        <v>325</v>
      </c>
      <c r="D6" s="139">
        <v>305</v>
      </c>
      <c r="E6" s="139">
        <v>282</v>
      </c>
      <c r="F6" s="139">
        <v>279</v>
      </c>
      <c r="G6" s="139">
        <v>236</v>
      </c>
      <c r="H6" s="139">
        <v>294</v>
      </c>
      <c r="I6" s="139">
        <v>298</v>
      </c>
      <c r="J6" s="139">
        <v>319</v>
      </c>
      <c r="K6" s="139">
        <v>316</v>
      </c>
      <c r="L6" s="139">
        <v>291</v>
      </c>
      <c r="M6" s="139">
        <v>301</v>
      </c>
      <c r="N6" s="147">
        <v>307</v>
      </c>
      <c r="O6" s="139">
        <v>300</v>
      </c>
      <c r="P6" s="139">
        <v>305.81229672199999</v>
      </c>
      <c r="Q6" s="62" t="s">
        <v>106</v>
      </c>
    </row>
    <row r="7" spans="2:20">
      <c r="B7" s="46" t="s">
        <v>326</v>
      </c>
      <c r="C7" s="44" t="s">
        <v>327</v>
      </c>
      <c r="D7" s="139">
        <v>247</v>
      </c>
      <c r="E7" s="139">
        <v>224</v>
      </c>
      <c r="F7" s="139">
        <v>230</v>
      </c>
      <c r="G7" s="139">
        <v>198</v>
      </c>
      <c r="H7" s="139">
        <v>243</v>
      </c>
      <c r="I7" s="139">
        <v>250</v>
      </c>
      <c r="J7" s="139">
        <v>268</v>
      </c>
      <c r="K7" s="139">
        <v>267</v>
      </c>
      <c r="L7" s="139">
        <v>244</v>
      </c>
      <c r="M7" s="139">
        <v>260</v>
      </c>
      <c r="N7" s="139">
        <v>259</v>
      </c>
      <c r="O7" s="139">
        <v>256</v>
      </c>
      <c r="P7" s="139">
        <v>262.050839349</v>
      </c>
      <c r="Q7" s="62" t="s">
        <v>98</v>
      </c>
    </row>
    <row r="8" spans="2:20">
      <c r="B8" s="46" t="s">
        <v>329</v>
      </c>
      <c r="C8" s="44" t="s">
        <v>330</v>
      </c>
      <c r="D8" s="139">
        <v>58</v>
      </c>
      <c r="E8" s="139">
        <v>58</v>
      </c>
      <c r="F8" s="139">
        <v>49</v>
      </c>
      <c r="G8" s="139">
        <v>38</v>
      </c>
      <c r="H8" s="139">
        <v>51</v>
      </c>
      <c r="I8" s="139">
        <v>49</v>
      </c>
      <c r="J8" s="139">
        <v>50</v>
      </c>
      <c r="K8" s="139">
        <v>49</v>
      </c>
      <c r="L8" s="139">
        <v>47</v>
      </c>
      <c r="M8" s="139">
        <v>41</v>
      </c>
      <c r="N8" s="139">
        <v>49</v>
      </c>
      <c r="O8" s="139">
        <v>44</v>
      </c>
      <c r="P8" s="139">
        <v>43.761457372999999</v>
      </c>
      <c r="Q8" s="62" t="s">
        <v>99</v>
      </c>
    </row>
    <row r="9" spans="2:20">
      <c r="B9" s="46">
        <v>3</v>
      </c>
      <c r="C9" s="44" t="s">
        <v>332</v>
      </c>
      <c r="D9" s="139">
        <v>2935</v>
      </c>
      <c r="E9" s="139">
        <v>2916</v>
      </c>
      <c r="F9" s="139">
        <v>2952</v>
      </c>
      <c r="G9" s="139">
        <v>3093</v>
      </c>
      <c r="H9" s="139">
        <v>2948</v>
      </c>
      <c r="I9" s="139">
        <v>2972</v>
      </c>
      <c r="J9" s="139">
        <v>3105</v>
      </c>
      <c r="K9" s="139">
        <v>3176</v>
      </c>
      <c r="L9" s="139">
        <v>3333</v>
      </c>
      <c r="M9" s="139">
        <v>3355</v>
      </c>
      <c r="N9" s="139">
        <v>3429</v>
      </c>
      <c r="O9" s="139">
        <v>3419</v>
      </c>
      <c r="P9" s="139">
        <v>3453.022422176</v>
      </c>
      <c r="Q9" s="62" t="s">
        <v>100</v>
      </c>
    </row>
    <row r="10" spans="2:20">
      <c r="B10" s="46">
        <v>4</v>
      </c>
      <c r="C10" s="44" t="s">
        <v>333</v>
      </c>
      <c r="D10" s="139">
        <v>89</v>
      </c>
      <c r="E10" s="139">
        <v>89</v>
      </c>
      <c r="F10" s="139">
        <v>90</v>
      </c>
      <c r="G10" s="139">
        <v>90</v>
      </c>
      <c r="H10" s="139">
        <v>92</v>
      </c>
      <c r="I10" s="139">
        <v>95</v>
      </c>
      <c r="J10" s="139">
        <v>96</v>
      </c>
      <c r="K10" s="139">
        <v>97</v>
      </c>
      <c r="L10" s="139">
        <v>97</v>
      </c>
      <c r="M10" s="139">
        <v>97</v>
      </c>
      <c r="N10" s="139">
        <v>98</v>
      </c>
      <c r="O10" s="139">
        <v>99</v>
      </c>
      <c r="P10" s="139">
        <v>99.703698872999993</v>
      </c>
      <c r="Q10" s="62" t="s">
        <v>101</v>
      </c>
      <c r="T10" t="s">
        <v>107</v>
      </c>
    </row>
    <row r="11" spans="2:20">
      <c r="B11" s="46">
        <v>5</v>
      </c>
      <c r="C11" s="44" t="s">
        <v>334</v>
      </c>
      <c r="D11" s="139">
        <v>297</v>
      </c>
      <c r="E11" s="139">
        <v>311</v>
      </c>
      <c r="F11" s="139">
        <v>313</v>
      </c>
      <c r="G11" s="139">
        <v>292</v>
      </c>
      <c r="H11" s="139">
        <v>286</v>
      </c>
      <c r="I11" s="139">
        <v>285</v>
      </c>
      <c r="J11" s="139">
        <v>299</v>
      </c>
      <c r="K11" s="139">
        <v>305</v>
      </c>
      <c r="L11" s="139">
        <v>307</v>
      </c>
      <c r="M11" s="139">
        <v>329</v>
      </c>
      <c r="N11" s="139">
        <v>326</v>
      </c>
      <c r="O11" s="139">
        <v>344</v>
      </c>
      <c r="P11" s="139">
        <v>329.97979678600001</v>
      </c>
      <c r="Q11" s="62" t="s">
        <v>102</v>
      </c>
    </row>
    <row r="12" spans="2:20">
      <c r="B12" s="46">
        <v>6</v>
      </c>
      <c r="C12" s="44" t="s">
        <v>335</v>
      </c>
      <c r="D12" s="139">
        <v>187</v>
      </c>
      <c r="E12" s="139">
        <v>169</v>
      </c>
      <c r="F12" s="139">
        <v>293</v>
      </c>
      <c r="G12" s="139">
        <v>331</v>
      </c>
      <c r="H12" s="139">
        <v>1020</v>
      </c>
      <c r="I12" s="139">
        <v>230</v>
      </c>
      <c r="J12" s="139">
        <v>587</v>
      </c>
      <c r="K12" s="139">
        <v>292</v>
      </c>
      <c r="L12" s="139">
        <v>317</v>
      </c>
      <c r="M12" s="139">
        <v>908</v>
      </c>
      <c r="N12" s="139">
        <v>778</v>
      </c>
      <c r="O12" s="139">
        <v>260</v>
      </c>
      <c r="P12" s="139">
        <v>357.23616901999998</v>
      </c>
      <c r="Q12" s="62" t="s">
        <v>103</v>
      </c>
    </row>
    <row r="13" spans="2:20">
      <c r="B13" s="46">
        <v>7</v>
      </c>
      <c r="C13" s="44" t="s">
        <v>336</v>
      </c>
      <c r="D13" s="139">
        <v>1280</v>
      </c>
      <c r="E13" s="139">
        <v>1348</v>
      </c>
      <c r="F13" s="139">
        <v>1447</v>
      </c>
      <c r="G13" s="139">
        <v>1186</v>
      </c>
      <c r="H13" s="139">
        <v>1328</v>
      </c>
      <c r="I13" s="139">
        <v>1516</v>
      </c>
      <c r="J13" s="139">
        <v>1294</v>
      </c>
      <c r="K13" s="139">
        <v>1485</v>
      </c>
      <c r="L13" s="139">
        <v>1517</v>
      </c>
      <c r="M13" s="139">
        <v>1442</v>
      </c>
      <c r="N13" s="139">
        <v>1540</v>
      </c>
      <c r="O13" s="139">
        <v>1629</v>
      </c>
      <c r="P13" s="139">
        <v>1308.5843981549999</v>
      </c>
      <c r="Q13" s="62" t="s">
        <v>104</v>
      </c>
    </row>
    <row r="14" spans="2:20">
      <c r="B14" s="46">
        <v>8</v>
      </c>
      <c r="C14" s="44" t="s">
        <v>337</v>
      </c>
      <c r="D14" s="139">
        <v>36</v>
      </c>
      <c r="E14" s="139">
        <v>44</v>
      </c>
      <c r="F14" s="139">
        <v>39</v>
      </c>
      <c r="G14" s="139">
        <v>29</v>
      </c>
      <c r="H14" s="139">
        <v>39</v>
      </c>
      <c r="I14" s="139">
        <v>43</v>
      </c>
      <c r="J14" s="139">
        <v>45</v>
      </c>
      <c r="K14" s="139">
        <v>47</v>
      </c>
      <c r="L14" s="139">
        <v>39</v>
      </c>
      <c r="M14" s="139">
        <v>116</v>
      </c>
      <c r="N14" s="139">
        <v>93</v>
      </c>
      <c r="O14" s="139">
        <v>48</v>
      </c>
      <c r="P14" s="139">
        <v>72.135355833999995</v>
      </c>
      <c r="Q14" s="62" t="s">
        <v>105</v>
      </c>
    </row>
    <row r="15" spans="2:20" ht="15.75" thickBot="1">
      <c r="B15" s="84"/>
      <c r="C15" s="85" t="s">
        <v>3</v>
      </c>
      <c r="D15" s="141">
        <v>5813</v>
      </c>
      <c r="E15" s="141">
        <v>5652</v>
      </c>
      <c r="F15" s="141">
        <v>6057</v>
      </c>
      <c r="G15" s="141">
        <v>5864</v>
      </c>
      <c r="H15" s="141">
        <v>6627</v>
      </c>
      <c r="I15" s="141">
        <v>6139</v>
      </c>
      <c r="J15" s="141">
        <v>6344</v>
      </c>
      <c r="K15" s="141">
        <v>6345</v>
      </c>
      <c r="L15" s="141">
        <v>6568</v>
      </c>
      <c r="M15" s="141">
        <v>7182</v>
      </c>
      <c r="N15" s="141">
        <v>7260</v>
      </c>
      <c r="O15" s="141">
        <v>6928</v>
      </c>
      <c r="P15" s="141">
        <f>SUM(P5,P7:P14)</f>
        <v>6525.8984385719987</v>
      </c>
      <c r="Q15" s="64" t="s">
        <v>3</v>
      </c>
    </row>
    <row r="16" spans="2:20" ht="15.75" thickBot="1">
      <c r="B16" s="191"/>
      <c r="C16" s="192"/>
      <c r="D16" s="192"/>
      <c r="E16" s="192"/>
      <c r="F16" s="192"/>
      <c r="G16" s="192"/>
      <c r="H16" s="192"/>
      <c r="I16" s="192"/>
      <c r="J16" s="192"/>
      <c r="K16" s="192"/>
      <c r="L16" s="192"/>
      <c r="M16" s="192"/>
      <c r="N16" s="192"/>
      <c r="O16" s="192"/>
      <c r="P16" s="192"/>
      <c r="Q16" s="193"/>
    </row>
  </sheetData>
  <mergeCells count="3">
    <mergeCell ref="B2:Q2"/>
    <mergeCell ref="B3:Q3"/>
    <mergeCell ref="B16:Q16"/>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6"/>
  <sheetViews>
    <sheetView zoomScaleNormal="100" workbookViewId="0">
      <selection activeCell="S7" sqref="S7"/>
    </sheetView>
  </sheetViews>
  <sheetFormatPr defaultRowHeight="15"/>
  <cols>
    <col min="2" max="2" width="2.7109375" bestFit="1" customWidth="1"/>
    <col min="3" max="3" width="18" bestFit="1" customWidth="1"/>
    <col min="4" max="6" width="4.140625" bestFit="1" customWidth="1"/>
    <col min="7" max="7" width="4.28515625" bestFit="1" customWidth="1"/>
    <col min="8" max="8" width="4" bestFit="1" customWidth="1"/>
    <col min="9" max="9" width="4.140625" bestFit="1" customWidth="1"/>
    <col min="10" max="10" width="4.28515625" bestFit="1" customWidth="1"/>
    <col min="11" max="11" width="4" bestFit="1" customWidth="1"/>
    <col min="12" max="12" width="4.140625" bestFit="1" customWidth="1"/>
    <col min="13" max="13" width="4" bestFit="1" customWidth="1"/>
    <col min="14" max="14" width="3.7109375" bestFit="1" customWidth="1"/>
    <col min="15" max="15" width="5.140625" bestFit="1" customWidth="1"/>
    <col min="16" max="16" width="4.140625" bestFit="1" customWidth="1"/>
    <col min="17" max="17" width="20.140625" bestFit="1" customWidth="1"/>
  </cols>
  <sheetData>
    <row r="1" spans="2:17" ht="15.75" thickBot="1"/>
    <row r="2" spans="2:17" ht="25.5" customHeight="1">
      <c r="B2" s="171" t="s">
        <v>345</v>
      </c>
      <c r="C2" s="179"/>
      <c r="D2" s="179"/>
      <c r="E2" s="179"/>
      <c r="F2" s="179"/>
      <c r="G2" s="179"/>
      <c r="H2" s="179"/>
      <c r="I2" s="179"/>
      <c r="J2" s="179"/>
      <c r="K2" s="179"/>
      <c r="L2" s="179"/>
      <c r="M2" s="179"/>
      <c r="N2" s="179"/>
      <c r="O2" s="179"/>
      <c r="P2" s="179"/>
      <c r="Q2" s="180"/>
    </row>
    <row r="3" spans="2:17" ht="15.75" thickBot="1">
      <c r="B3" s="181" t="s">
        <v>275</v>
      </c>
      <c r="C3" s="182"/>
      <c r="D3" s="182"/>
      <c r="E3" s="182"/>
      <c r="F3" s="182"/>
      <c r="G3" s="182"/>
      <c r="H3" s="182"/>
      <c r="I3" s="182"/>
      <c r="J3" s="182"/>
      <c r="K3" s="182"/>
      <c r="L3" s="182"/>
      <c r="M3" s="182"/>
      <c r="N3" s="182"/>
      <c r="O3" s="182"/>
      <c r="P3" s="182"/>
      <c r="Q3" s="183"/>
    </row>
    <row r="4" spans="2:17" ht="15.75" thickBot="1">
      <c r="B4" s="65" t="s">
        <v>7</v>
      </c>
      <c r="C4" s="83" t="s">
        <v>322</v>
      </c>
      <c r="D4" s="41">
        <v>42248</v>
      </c>
      <c r="E4" s="41">
        <v>42278</v>
      </c>
      <c r="F4" s="67" t="s">
        <v>273</v>
      </c>
      <c r="G4" s="41">
        <v>42339</v>
      </c>
      <c r="H4" s="41">
        <v>42370</v>
      </c>
      <c r="I4" s="41">
        <v>42401</v>
      </c>
      <c r="J4" s="41">
        <v>42430</v>
      </c>
      <c r="K4" s="41">
        <v>42461</v>
      </c>
      <c r="L4" s="41">
        <v>42491</v>
      </c>
      <c r="M4" s="41">
        <v>42522</v>
      </c>
      <c r="N4" s="41">
        <v>42552</v>
      </c>
      <c r="O4" s="41">
        <v>42583</v>
      </c>
      <c r="P4" s="41">
        <v>42614</v>
      </c>
      <c r="Q4" s="42" t="s">
        <v>323</v>
      </c>
    </row>
    <row r="5" spans="2:17">
      <c r="B5" s="46">
        <v>1</v>
      </c>
      <c r="C5" s="44" t="s">
        <v>324</v>
      </c>
      <c r="D5" s="139">
        <v>83</v>
      </c>
      <c r="E5" s="139">
        <v>106</v>
      </c>
      <c r="F5" s="139">
        <v>109</v>
      </c>
      <c r="G5" s="139">
        <v>69</v>
      </c>
      <c r="H5" s="139">
        <v>87</v>
      </c>
      <c r="I5" s="139">
        <v>81</v>
      </c>
      <c r="J5" s="139">
        <v>82</v>
      </c>
      <c r="K5" s="139">
        <v>87</v>
      </c>
      <c r="L5" s="139">
        <v>108</v>
      </c>
      <c r="M5" s="139">
        <v>96</v>
      </c>
      <c r="N5" s="139">
        <v>99</v>
      </c>
      <c r="O5" s="139">
        <v>92</v>
      </c>
      <c r="P5" s="139">
        <v>82.355207616000001</v>
      </c>
      <c r="Q5" s="62" t="s">
        <v>97</v>
      </c>
    </row>
    <row r="6" spans="2:17">
      <c r="B6" s="46">
        <v>2</v>
      </c>
      <c r="C6" s="44" t="s">
        <v>340</v>
      </c>
      <c r="D6" s="139">
        <v>55</v>
      </c>
      <c r="E6" s="139">
        <v>50</v>
      </c>
      <c r="F6" s="139">
        <v>90</v>
      </c>
      <c r="G6" s="139">
        <v>44</v>
      </c>
      <c r="H6" s="139">
        <v>50</v>
      </c>
      <c r="I6" s="139">
        <v>62</v>
      </c>
      <c r="J6" s="139">
        <v>45</v>
      </c>
      <c r="K6" s="139">
        <v>60</v>
      </c>
      <c r="L6" s="139">
        <v>55</v>
      </c>
      <c r="M6" s="139">
        <v>41</v>
      </c>
      <c r="N6" s="147">
        <v>51</v>
      </c>
      <c r="O6" s="139">
        <v>57</v>
      </c>
      <c r="P6" s="139">
        <v>55.991763040000002</v>
      </c>
      <c r="Q6" s="62" t="s">
        <v>106</v>
      </c>
    </row>
    <row r="7" spans="2:17">
      <c r="B7" s="46" t="s">
        <v>326</v>
      </c>
      <c r="C7" s="44" t="s">
        <v>327</v>
      </c>
      <c r="D7" s="139">
        <v>39</v>
      </c>
      <c r="E7" s="139">
        <v>35</v>
      </c>
      <c r="F7" s="139">
        <v>62</v>
      </c>
      <c r="G7" s="139">
        <v>29</v>
      </c>
      <c r="H7" s="139">
        <v>35</v>
      </c>
      <c r="I7" s="139">
        <v>45</v>
      </c>
      <c r="J7" s="139">
        <v>34</v>
      </c>
      <c r="K7" s="139">
        <v>45</v>
      </c>
      <c r="L7" s="139">
        <v>41</v>
      </c>
      <c r="M7" s="139">
        <v>31</v>
      </c>
      <c r="N7" s="139">
        <v>39</v>
      </c>
      <c r="O7" s="139">
        <v>42</v>
      </c>
      <c r="P7" s="139">
        <v>41.998722674</v>
      </c>
      <c r="Q7" s="62" t="s">
        <v>98</v>
      </c>
    </row>
    <row r="8" spans="2:17">
      <c r="B8" s="46" t="s">
        <v>329</v>
      </c>
      <c r="C8" s="44" t="s">
        <v>341</v>
      </c>
      <c r="D8" s="139">
        <v>16</v>
      </c>
      <c r="E8" s="139">
        <v>15</v>
      </c>
      <c r="F8" s="139">
        <v>28</v>
      </c>
      <c r="G8" s="139">
        <v>15</v>
      </c>
      <c r="H8" s="139">
        <v>15</v>
      </c>
      <c r="I8" s="139">
        <v>17</v>
      </c>
      <c r="J8" s="139">
        <v>11</v>
      </c>
      <c r="K8" s="139">
        <v>15</v>
      </c>
      <c r="L8" s="139">
        <v>14</v>
      </c>
      <c r="M8" s="139">
        <v>10</v>
      </c>
      <c r="N8" s="139">
        <v>12</v>
      </c>
      <c r="O8" s="139">
        <v>15</v>
      </c>
      <c r="P8" s="139">
        <v>13.993040366000001</v>
      </c>
      <c r="Q8" s="62" t="s">
        <v>99</v>
      </c>
    </row>
    <row r="9" spans="2:17">
      <c r="B9" s="46">
        <v>3</v>
      </c>
      <c r="C9" s="44" t="s">
        <v>332</v>
      </c>
      <c r="D9" s="139" t="s">
        <v>290</v>
      </c>
      <c r="E9" s="139" t="s">
        <v>290</v>
      </c>
      <c r="F9" s="139" t="s">
        <v>290</v>
      </c>
      <c r="G9" s="139" t="s">
        <v>290</v>
      </c>
      <c r="H9" s="139" t="s">
        <v>290</v>
      </c>
      <c r="I9" s="139" t="s">
        <v>290</v>
      </c>
      <c r="J9" s="139" t="s">
        <v>290</v>
      </c>
      <c r="K9" s="139" t="s">
        <v>290</v>
      </c>
      <c r="L9" s="139" t="s">
        <v>290</v>
      </c>
      <c r="M9" s="139" t="s">
        <v>290</v>
      </c>
      <c r="N9" s="139" t="s">
        <v>290</v>
      </c>
      <c r="O9" s="139" t="s">
        <v>290</v>
      </c>
      <c r="P9" s="139">
        <v>0</v>
      </c>
      <c r="Q9" s="62" t="s">
        <v>100</v>
      </c>
    </row>
    <row r="10" spans="2:17">
      <c r="B10" s="46">
        <v>4</v>
      </c>
      <c r="C10" s="44" t="s">
        <v>342</v>
      </c>
      <c r="D10" s="139">
        <v>3.0000000000000001E-3</v>
      </c>
      <c r="E10" s="139">
        <v>3.0000000000000001E-3</v>
      </c>
      <c r="F10" s="139">
        <v>3.0000000000000001E-3</v>
      </c>
      <c r="G10" s="139">
        <v>3.0000000000000001E-3</v>
      </c>
      <c r="H10" s="139">
        <v>4.0000000000000001E-3</v>
      </c>
      <c r="I10" s="139">
        <v>4.0000000000000001E-3</v>
      </c>
      <c r="J10" s="139">
        <v>4.0000000000000001E-3</v>
      </c>
      <c r="K10" s="139">
        <v>3.0000000000000001E-3</v>
      </c>
      <c r="L10" s="139">
        <v>4.0000000000000001E-3</v>
      </c>
      <c r="M10" s="139">
        <v>0.14499999999999999</v>
      </c>
      <c r="N10" s="139">
        <v>0.20699999999999999</v>
      </c>
      <c r="O10" s="139">
        <v>0.23100000000000001</v>
      </c>
      <c r="P10" s="139">
        <v>0.27069022300000001</v>
      </c>
      <c r="Q10" s="62" t="s">
        <v>101</v>
      </c>
    </row>
    <row r="11" spans="2:17">
      <c r="B11" s="46">
        <v>5</v>
      </c>
      <c r="C11" s="44" t="s">
        <v>343</v>
      </c>
      <c r="D11" s="139">
        <v>36</v>
      </c>
      <c r="E11" s="139">
        <v>38</v>
      </c>
      <c r="F11" s="139">
        <v>44</v>
      </c>
      <c r="G11" s="139">
        <v>42</v>
      </c>
      <c r="H11" s="139">
        <v>43</v>
      </c>
      <c r="I11" s="139">
        <v>43</v>
      </c>
      <c r="J11" s="139">
        <v>44</v>
      </c>
      <c r="K11" s="139">
        <v>49</v>
      </c>
      <c r="L11" s="139">
        <v>52</v>
      </c>
      <c r="M11" s="139">
        <v>59</v>
      </c>
      <c r="N11" s="139">
        <v>65</v>
      </c>
      <c r="O11" s="139">
        <v>73</v>
      </c>
      <c r="P11" s="139">
        <v>71.060436491000004</v>
      </c>
      <c r="Q11" s="62" t="s">
        <v>102</v>
      </c>
    </row>
    <row r="12" spans="2:17">
      <c r="B12" s="46">
        <v>6</v>
      </c>
      <c r="C12" s="44" t="s">
        <v>335</v>
      </c>
      <c r="D12" s="139">
        <v>38</v>
      </c>
      <c r="E12" s="139">
        <v>41</v>
      </c>
      <c r="F12" s="139">
        <v>41</v>
      </c>
      <c r="G12" s="139">
        <v>44</v>
      </c>
      <c r="H12" s="139">
        <v>194</v>
      </c>
      <c r="I12" s="139">
        <v>30</v>
      </c>
      <c r="J12" s="139">
        <v>57</v>
      </c>
      <c r="K12" s="139">
        <v>48</v>
      </c>
      <c r="L12" s="139">
        <v>61</v>
      </c>
      <c r="M12" s="139">
        <v>85</v>
      </c>
      <c r="N12" s="139">
        <v>112</v>
      </c>
      <c r="O12" s="139">
        <v>61</v>
      </c>
      <c r="P12" s="139">
        <v>37.558019467999998</v>
      </c>
      <c r="Q12" s="62" t="s">
        <v>103</v>
      </c>
    </row>
    <row r="13" spans="2:17">
      <c r="B13" s="46">
        <v>7</v>
      </c>
      <c r="C13" s="44" t="s">
        <v>344</v>
      </c>
      <c r="D13" s="139">
        <v>131</v>
      </c>
      <c r="E13" s="139">
        <v>147</v>
      </c>
      <c r="F13" s="139">
        <v>159</v>
      </c>
      <c r="G13" s="139">
        <v>138</v>
      </c>
      <c r="H13" s="139">
        <v>161</v>
      </c>
      <c r="I13" s="139">
        <v>192</v>
      </c>
      <c r="J13" s="139">
        <v>164</v>
      </c>
      <c r="K13" s="139">
        <v>222</v>
      </c>
      <c r="L13" s="139">
        <v>219</v>
      </c>
      <c r="M13" s="139">
        <v>218</v>
      </c>
      <c r="N13" s="139">
        <v>237</v>
      </c>
      <c r="O13" s="139">
        <v>252</v>
      </c>
      <c r="P13" s="139">
        <v>208.65468187299999</v>
      </c>
      <c r="Q13" s="62" t="s">
        <v>104</v>
      </c>
    </row>
    <row r="14" spans="2:17">
      <c r="B14" s="46">
        <v>8</v>
      </c>
      <c r="C14" s="44" t="s">
        <v>337</v>
      </c>
      <c r="D14" s="139">
        <v>18</v>
      </c>
      <c r="E14" s="139">
        <v>17</v>
      </c>
      <c r="F14" s="139">
        <v>17</v>
      </c>
      <c r="G14" s="139">
        <v>18</v>
      </c>
      <c r="H14" s="139">
        <v>18</v>
      </c>
      <c r="I14" s="139">
        <v>19</v>
      </c>
      <c r="J14" s="139">
        <v>26</v>
      </c>
      <c r="K14" s="139">
        <v>22</v>
      </c>
      <c r="L14" s="139">
        <v>46</v>
      </c>
      <c r="M14" s="139">
        <v>27</v>
      </c>
      <c r="N14" s="139">
        <v>55</v>
      </c>
      <c r="O14" s="139">
        <v>97</v>
      </c>
      <c r="P14" s="139">
        <v>98.169909555000004</v>
      </c>
      <c r="Q14" s="62" t="s">
        <v>105</v>
      </c>
    </row>
    <row r="15" spans="2:17" ht="15.75" thickBot="1">
      <c r="B15" s="84"/>
      <c r="C15" s="85" t="s">
        <v>3</v>
      </c>
      <c r="D15" s="141">
        <v>361</v>
      </c>
      <c r="E15" s="141">
        <v>399</v>
      </c>
      <c r="F15" s="141">
        <v>460</v>
      </c>
      <c r="G15" s="141">
        <v>355</v>
      </c>
      <c r="H15" s="141">
        <v>553</v>
      </c>
      <c r="I15" s="141">
        <v>426</v>
      </c>
      <c r="J15" s="141">
        <v>418</v>
      </c>
      <c r="K15" s="141">
        <v>487</v>
      </c>
      <c r="L15" s="141">
        <v>541</v>
      </c>
      <c r="M15" s="141">
        <v>526</v>
      </c>
      <c r="N15" s="141">
        <v>619</v>
      </c>
      <c r="O15" s="141">
        <v>633</v>
      </c>
      <c r="P15" s="141">
        <f>SUM(P5,P7:P14)</f>
        <v>554.06070826600001</v>
      </c>
      <c r="Q15" s="64" t="s">
        <v>3</v>
      </c>
    </row>
    <row r="16" spans="2:17" ht="15.75" thickBot="1">
      <c r="B16" s="191"/>
      <c r="C16" s="192"/>
      <c r="D16" s="192"/>
      <c r="E16" s="192"/>
      <c r="F16" s="192"/>
      <c r="G16" s="192"/>
      <c r="H16" s="192"/>
      <c r="I16" s="192"/>
      <c r="J16" s="192"/>
      <c r="K16" s="192"/>
      <c r="L16" s="192"/>
      <c r="M16" s="192"/>
      <c r="N16" s="192"/>
      <c r="O16" s="192"/>
      <c r="P16" s="192"/>
      <c r="Q16" s="193"/>
    </row>
  </sheetData>
  <mergeCells count="3">
    <mergeCell ref="B2:Q2"/>
    <mergeCell ref="B3:Q3"/>
    <mergeCell ref="B16:Q16"/>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1"/>
  <sheetViews>
    <sheetView zoomScaleNormal="100" workbookViewId="0">
      <selection activeCell="V9" sqref="V9"/>
    </sheetView>
  </sheetViews>
  <sheetFormatPr defaultRowHeight="15"/>
  <cols>
    <col min="1" max="1" width="6.140625" customWidth="1"/>
    <col min="2" max="2" width="2.7109375" bestFit="1" customWidth="1"/>
    <col min="3" max="3" width="10" bestFit="1" customWidth="1"/>
    <col min="4" max="6" width="4.28515625" bestFit="1" customWidth="1"/>
    <col min="7" max="7" width="4.42578125" bestFit="1" customWidth="1"/>
    <col min="8" max="8" width="4.140625" bestFit="1" customWidth="1"/>
    <col min="9" max="9" width="4.28515625" bestFit="1" customWidth="1"/>
    <col min="10" max="10" width="4.42578125" bestFit="1" customWidth="1"/>
    <col min="11" max="11" width="4.140625" bestFit="1" customWidth="1"/>
    <col min="12" max="12" width="4.28515625" bestFit="1" customWidth="1"/>
    <col min="13" max="14" width="4.140625" bestFit="1" customWidth="1"/>
    <col min="15" max="15" width="5.28515625" bestFit="1" customWidth="1"/>
    <col min="16" max="16" width="4.28515625" bestFit="1" customWidth="1"/>
    <col min="17" max="17" width="15.42578125" bestFit="1" customWidth="1"/>
  </cols>
  <sheetData>
    <row r="1" spans="2:17" ht="15.75" thickBot="1"/>
    <row r="2" spans="2:17" ht="21.75" customHeight="1">
      <c r="B2" s="171" t="s">
        <v>346</v>
      </c>
      <c r="C2" s="179"/>
      <c r="D2" s="179"/>
      <c r="E2" s="179"/>
      <c r="F2" s="179"/>
      <c r="G2" s="179"/>
      <c r="H2" s="179"/>
      <c r="I2" s="179"/>
      <c r="J2" s="179"/>
      <c r="K2" s="179"/>
      <c r="L2" s="179"/>
      <c r="M2" s="179"/>
      <c r="N2" s="179"/>
      <c r="O2" s="179"/>
      <c r="P2" s="179"/>
      <c r="Q2" s="180"/>
    </row>
    <row r="3" spans="2:17" ht="15.75" thickBot="1">
      <c r="B3" s="197" t="s">
        <v>275</v>
      </c>
      <c r="C3" s="182"/>
      <c r="D3" s="182"/>
      <c r="E3" s="182"/>
      <c r="F3" s="182"/>
      <c r="G3" s="182"/>
      <c r="H3" s="182"/>
      <c r="I3" s="182"/>
      <c r="J3" s="182"/>
      <c r="K3" s="182"/>
      <c r="L3" s="182"/>
      <c r="M3" s="182"/>
      <c r="N3" s="182"/>
      <c r="O3" s="182"/>
      <c r="P3" s="182"/>
      <c r="Q3" s="183"/>
    </row>
    <row r="4" spans="2:17" ht="17.25" thickBot="1">
      <c r="B4" s="65" t="s">
        <v>7</v>
      </c>
      <c r="C4" s="83" t="s">
        <v>322</v>
      </c>
      <c r="D4" s="41">
        <v>42248</v>
      </c>
      <c r="E4" s="41">
        <v>42278</v>
      </c>
      <c r="F4" s="67" t="s">
        <v>273</v>
      </c>
      <c r="G4" s="41">
        <v>42339</v>
      </c>
      <c r="H4" s="41">
        <v>42370</v>
      </c>
      <c r="I4" s="41">
        <v>42401</v>
      </c>
      <c r="J4" s="41">
        <v>42430</v>
      </c>
      <c r="K4" s="41">
        <v>42461</v>
      </c>
      <c r="L4" s="41">
        <v>42491</v>
      </c>
      <c r="M4" s="41">
        <v>42522</v>
      </c>
      <c r="N4" s="41">
        <v>42552</v>
      </c>
      <c r="O4" s="41">
        <v>42583</v>
      </c>
      <c r="P4" s="41">
        <v>42614</v>
      </c>
      <c r="Q4" s="42" t="s">
        <v>323</v>
      </c>
    </row>
    <row r="5" spans="2:17">
      <c r="B5" s="46">
        <v>1</v>
      </c>
      <c r="C5" s="44" t="s">
        <v>324</v>
      </c>
      <c r="D5" s="139">
        <v>281</v>
      </c>
      <c r="E5" s="139">
        <v>287</v>
      </c>
      <c r="F5" s="139">
        <v>364</v>
      </c>
      <c r="G5" s="139">
        <v>252</v>
      </c>
      <c r="H5" s="139">
        <v>314</v>
      </c>
      <c r="I5" s="139">
        <v>374</v>
      </c>
      <c r="J5" s="139">
        <v>577</v>
      </c>
      <c r="K5" s="139">
        <v>332</v>
      </c>
      <c r="L5" s="139">
        <v>378</v>
      </c>
      <c r="M5" s="139">
        <v>627</v>
      </c>
      <c r="N5" s="139">
        <v>409</v>
      </c>
      <c r="O5" s="139">
        <v>389</v>
      </c>
      <c r="P5" s="139">
        <v>363.60295771900002</v>
      </c>
      <c r="Q5" s="62" t="s">
        <v>97</v>
      </c>
    </row>
    <row r="6" spans="2:17">
      <c r="B6" s="46">
        <v>2</v>
      </c>
      <c r="C6" s="44" t="s">
        <v>343</v>
      </c>
      <c r="D6" s="139">
        <v>0.1</v>
      </c>
      <c r="E6" s="139">
        <v>0.1</v>
      </c>
      <c r="F6" s="139">
        <v>0.1</v>
      </c>
      <c r="G6" s="139">
        <v>0.1</v>
      </c>
      <c r="H6" s="139">
        <v>0.1</v>
      </c>
      <c r="I6" s="139">
        <v>0.1</v>
      </c>
      <c r="J6" s="139">
        <v>0.1</v>
      </c>
      <c r="K6" s="139">
        <v>0.1</v>
      </c>
      <c r="L6" s="139">
        <v>0.1</v>
      </c>
      <c r="M6" s="139">
        <v>0.1</v>
      </c>
      <c r="N6" s="139">
        <v>0.1</v>
      </c>
      <c r="O6" s="139">
        <v>0.2</v>
      </c>
      <c r="P6" s="139">
        <v>0.162977805</v>
      </c>
      <c r="Q6" s="62" t="s">
        <v>102</v>
      </c>
    </row>
    <row r="7" spans="2:17">
      <c r="B7" s="46">
        <v>3</v>
      </c>
      <c r="C7" s="44" t="s">
        <v>335</v>
      </c>
      <c r="D7" s="139">
        <v>11</v>
      </c>
      <c r="E7" s="139">
        <v>107</v>
      </c>
      <c r="F7" s="139">
        <v>61</v>
      </c>
      <c r="G7" s="139">
        <v>19</v>
      </c>
      <c r="H7" s="139">
        <v>61</v>
      </c>
      <c r="I7" s="139">
        <v>98</v>
      </c>
      <c r="J7" s="139">
        <v>41</v>
      </c>
      <c r="K7" s="139">
        <v>69</v>
      </c>
      <c r="L7" s="139">
        <v>51</v>
      </c>
      <c r="M7" s="139">
        <v>40</v>
      </c>
      <c r="N7" s="139">
        <v>97</v>
      </c>
      <c r="O7" s="139">
        <v>2</v>
      </c>
      <c r="P7" s="139">
        <v>35.458407512000001</v>
      </c>
      <c r="Q7" s="62" t="s">
        <v>103</v>
      </c>
    </row>
    <row r="8" spans="2:17">
      <c r="B8" s="46">
        <v>4</v>
      </c>
      <c r="C8" s="44" t="s">
        <v>344</v>
      </c>
      <c r="D8" s="139">
        <v>356</v>
      </c>
      <c r="E8" s="139">
        <v>383</v>
      </c>
      <c r="F8" s="139">
        <v>379</v>
      </c>
      <c r="G8" s="139">
        <v>377</v>
      </c>
      <c r="H8" s="139">
        <v>485</v>
      </c>
      <c r="I8" s="139">
        <v>535</v>
      </c>
      <c r="J8" s="139">
        <v>444</v>
      </c>
      <c r="K8" s="139">
        <v>482</v>
      </c>
      <c r="L8" s="139">
        <v>424</v>
      </c>
      <c r="M8" s="139">
        <v>410</v>
      </c>
      <c r="N8" s="139">
        <v>494</v>
      </c>
      <c r="O8" s="139">
        <v>527</v>
      </c>
      <c r="P8" s="139">
        <v>421.24847587900001</v>
      </c>
      <c r="Q8" s="62" t="s">
        <v>104</v>
      </c>
    </row>
    <row r="9" spans="2:17">
      <c r="B9" s="46">
        <v>5</v>
      </c>
      <c r="C9" s="44" t="s">
        <v>337</v>
      </c>
      <c r="D9" s="139">
        <v>13</v>
      </c>
      <c r="E9" s="139">
        <v>19</v>
      </c>
      <c r="F9" s="139">
        <v>27</v>
      </c>
      <c r="G9" s="139">
        <v>19</v>
      </c>
      <c r="H9" s="139">
        <v>13</v>
      </c>
      <c r="I9" s="139">
        <v>12</v>
      </c>
      <c r="J9" s="139">
        <v>24</v>
      </c>
      <c r="K9" s="139">
        <v>7</v>
      </c>
      <c r="L9" s="139">
        <v>11</v>
      </c>
      <c r="M9" s="139">
        <v>6</v>
      </c>
      <c r="N9" s="139">
        <v>25</v>
      </c>
      <c r="O9" s="139">
        <v>6</v>
      </c>
      <c r="P9" s="139">
        <v>12.189648134</v>
      </c>
      <c r="Q9" s="62" t="s">
        <v>105</v>
      </c>
    </row>
    <row r="10" spans="2:17" ht="15.75" thickBot="1">
      <c r="B10" s="84"/>
      <c r="C10" s="85" t="s">
        <v>3</v>
      </c>
      <c r="D10" s="141">
        <v>661</v>
      </c>
      <c r="E10" s="141">
        <v>796</v>
      </c>
      <c r="F10" s="141">
        <v>831</v>
      </c>
      <c r="G10" s="141">
        <v>667</v>
      </c>
      <c r="H10" s="141">
        <v>872</v>
      </c>
      <c r="I10" s="141">
        <v>1020</v>
      </c>
      <c r="J10" s="141">
        <v>1087</v>
      </c>
      <c r="K10" s="141">
        <v>890</v>
      </c>
      <c r="L10" s="141">
        <v>864</v>
      </c>
      <c r="M10" s="141">
        <v>1083</v>
      </c>
      <c r="N10" s="141">
        <v>1025</v>
      </c>
      <c r="O10" s="141">
        <v>924</v>
      </c>
      <c r="P10" s="141">
        <f>SUM(P5:P9)</f>
        <v>832.66246704900004</v>
      </c>
      <c r="Q10" s="64" t="s">
        <v>3</v>
      </c>
    </row>
    <row r="11" spans="2:17" ht="15.75" thickBot="1">
      <c r="B11" s="166"/>
      <c r="C11" s="167"/>
      <c r="D11" s="167"/>
      <c r="E11" s="167"/>
      <c r="F11" s="167"/>
      <c r="G11" s="167"/>
      <c r="H11" s="167"/>
      <c r="I11" s="167"/>
      <c r="J11" s="167"/>
      <c r="K11" s="167"/>
      <c r="L11" s="167"/>
      <c r="M11" s="167"/>
      <c r="N11" s="167"/>
      <c r="O11" s="167"/>
      <c r="P11" s="167"/>
      <c r="Q11" s="168"/>
    </row>
  </sheetData>
  <mergeCells count="3">
    <mergeCell ref="B2:Q2"/>
    <mergeCell ref="B3:Q3"/>
    <mergeCell ref="B11:Q11"/>
  </mergeCells>
  <pageMargins left="0.7" right="0.7" top="0.75" bottom="0.75" header="0.3" footer="0.3"/>
  <ignoredErrors>
    <ignoredError sqref="P10"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election activeCell="C22" sqref="C22"/>
    </sheetView>
  </sheetViews>
  <sheetFormatPr defaultRowHeight="15"/>
  <cols>
    <col min="1" max="1" width="3.28515625" style="7" customWidth="1"/>
    <col min="2" max="2" width="3.28515625" style="10" customWidth="1"/>
    <col min="3" max="3" width="62.140625" bestFit="1" customWidth="1"/>
    <col min="4" max="4" width="82.85546875" customWidth="1"/>
  </cols>
  <sheetData>
    <row r="1" spans="2:5">
      <c r="B1" s="8"/>
    </row>
    <row r="2" spans="2:5">
      <c r="B2" s="8"/>
    </row>
    <row r="3" spans="2:5">
      <c r="B3" s="8"/>
    </row>
    <row r="4" spans="2:5">
      <c r="B4" s="8"/>
    </row>
    <row r="5" spans="2:5">
      <c r="B5" s="8"/>
    </row>
    <row r="6" spans="2:5">
      <c r="B6" s="8"/>
    </row>
    <row r="7" spans="2:5">
      <c r="B7" s="8"/>
    </row>
    <row r="8" spans="2:5">
      <c r="B8" s="8"/>
      <c r="C8" s="12" t="s">
        <v>187</v>
      </c>
      <c r="D8" s="12" t="s">
        <v>188</v>
      </c>
    </row>
    <row r="9" spans="2:5">
      <c r="B9" s="8"/>
      <c r="C9" s="13" t="s">
        <v>189</v>
      </c>
      <c r="D9" s="14" t="s">
        <v>190</v>
      </c>
      <c r="E9" s="9"/>
    </row>
    <row r="10" spans="2:5">
      <c r="B10" s="8"/>
      <c r="C10" s="13"/>
      <c r="D10" s="13"/>
    </row>
    <row r="11" spans="2:5">
      <c r="B11" s="8"/>
      <c r="C11" s="13" t="s">
        <v>191</v>
      </c>
      <c r="D11" s="13" t="s">
        <v>192</v>
      </c>
    </row>
    <row r="12" spans="2:5">
      <c r="B12" s="8"/>
      <c r="C12" s="13" t="s">
        <v>193</v>
      </c>
      <c r="D12" s="13" t="s">
        <v>193</v>
      </c>
    </row>
    <row r="13" spans="2:5">
      <c r="B13" s="8"/>
      <c r="C13" s="13" t="s">
        <v>194</v>
      </c>
      <c r="D13" s="13" t="s">
        <v>194</v>
      </c>
    </row>
    <row r="14" spans="2:5">
      <c r="B14" s="8"/>
      <c r="C14" s="13" t="s">
        <v>195</v>
      </c>
      <c r="D14" s="13" t="s">
        <v>195</v>
      </c>
    </row>
    <row r="15" spans="2:5">
      <c r="B15" s="8"/>
      <c r="C15" s="13"/>
      <c r="D15" s="13"/>
    </row>
    <row r="16" spans="2:5">
      <c r="B16" s="8"/>
      <c r="C16" s="13" t="s">
        <v>196</v>
      </c>
      <c r="D16" s="13" t="s">
        <v>196</v>
      </c>
    </row>
    <row r="17" spans="2:4">
      <c r="B17" s="8"/>
      <c r="C17" s="13"/>
      <c r="D17" s="13"/>
    </row>
    <row r="18" spans="2:4">
      <c r="B18" s="8"/>
    </row>
    <row r="19" spans="2:4">
      <c r="B19" s="8"/>
    </row>
    <row r="20" spans="2:4">
      <c r="B20" s="8"/>
    </row>
    <row r="21" spans="2:4">
      <c r="B21" s="8"/>
    </row>
    <row r="22" spans="2:4">
      <c r="B22" s="8"/>
    </row>
    <row r="23" spans="2:4">
      <c r="B23" s="8"/>
    </row>
    <row r="24" spans="2:4">
      <c r="B24" s="8"/>
    </row>
    <row r="25" spans="2:4">
      <c r="B25" s="8"/>
    </row>
    <row r="26" spans="2:4">
      <c r="B26" s="8"/>
    </row>
    <row r="27" spans="2:4">
      <c r="B27" s="8"/>
    </row>
    <row r="28" spans="2:4">
      <c r="B28" s="8"/>
    </row>
    <row r="29" spans="2:4">
      <c r="B29" s="8"/>
    </row>
  </sheetData>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3"/>
  <sheetViews>
    <sheetView zoomScaleNormal="100" workbookViewId="0">
      <selection activeCell="V8" sqref="V8"/>
    </sheetView>
  </sheetViews>
  <sheetFormatPr defaultRowHeight="15"/>
  <cols>
    <col min="1" max="1" width="5.42578125" customWidth="1"/>
    <col min="2" max="2" width="2.5703125" bestFit="1" customWidth="1"/>
    <col min="3" max="3" width="10" bestFit="1" customWidth="1"/>
    <col min="4" max="4" width="4.140625" bestFit="1" customWidth="1"/>
    <col min="5" max="5" width="3.85546875" bestFit="1" customWidth="1"/>
    <col min="6" max="6" width="4.140625" bestFit="1" customWidth="1"/>
    <col min="7" max="7" width="4.28515625" bestFit="1" customWidth="1"/>
    <col min="8" max="8" width="4" bestFit="1" customWidth="1"/>
    <col min="9" max="9" width="4.140625" bestFit="1" customWidth="1"/>
    <col min="10" max="10" width="4.28515625" bestFit="1" customWidth="1"/>
    <col min="11" max="11" width="4" bestFit="1" customWidth="1"/>
    <col min="12" max="12" width="4.140625" bestFit="1" customWidth="1"/>
    <col min="13" max="13" width="4" bestFit="1" customWidth="1"/>
    <col min="14" max="14" width="3.7109375" bestFit="1" customWidth="1"/>
    <col min="15" max="15" width="5.140625" bestFit="1" customWidth="1"/>
    <col min="16" max="16" width="4.140625" bestFit="1" customWidth="1"/>
    <col min="17" max="17" width="20" bestFit="1" customWidth="1"/>
  </cols>
  <sheetData>
    <row r="1" spans="2:17" ht="15.75" thickBot="1"/>
    <row r="2" spans="2:17" ht="32.25" customHeight="1">
      <c r="B2" s="171" t="s">
        <v>361</v>
      </c>
      <c r="C2" s="179"/>
      <c r="D2" s="179"/>
      <c r="E2" s="179"/>
      <c r="F2" s="179"/>
      <c r="G2" s="179"/>
      <c r="H2" s="179"/>
      <c r="I2" s="179"/>
      <c r="J2" s="179"/>
      <c r="K2" s="179"/>
      <c r="L2" s="179"/>
      <c r="M2" s="179"/>
      <c r="N2" s="179"/>
      <c r="O2" s="179"/>
      <c r="P2" s="179"/>
      <c r="Q2" s="180"/>
    </row>
    <row r="3" spans="2:17" s="86" customFormat="1" ht="15.75" thickBot="1">
      <c r="B3" s="181" t="s">
        <v>275</v>
      </c>
      <c r="C3" s="182"/>
      <c r="D3" s="182"/>
      <c r="E3" s="182"/>
      <c r="F3" s="182"/>
      <c r="G3" s="182"/>
      <c r="H3" s="182"/>
      <c r="I3" s="182"/>
      <c r="J3" s="182"/>
      <c r="K3" s="182"/>
      <c r="L3" s="182"/>
      <c r="M3" s="182"/>
      <c r="N3" s="182"/>
      <c r="O3" s="182"/>
      <c r="P3" s="182"/>
      <c r="Q3" s="183"/>
    </row>
    <row r="4" spans="2:17" ht="24.75">
      <c r="B4" s="185" t="s">
        <v>7</v>
      </c>
      <c r="C4" s="82" t="s">
        <v>347</v>
      </c>
      <c r="D4" s="187">
        <v>42248</v>
      </c>
      <c r="E4" s="187">
        <v>42278</v>
      </c>
      <c r="F4" s="189" t="s">
        <v>273</v>
      </c>
      <c r="G4" s="187">
        <v>42339</v>
      </c>
      <c r="H4" s="187">
        <v>42370</v>
      </c>
      <c r="I4" s="187">
        <v>42401</v>
      </c>
      <c r="J4" s="187">
        <v>42430</v>
      </c>
      <c r="K4" s="187">
        <v>42461</v>
      </c>
      <c r="L4" s="187">
        <v>42491</v>
      </c>
      <c r="M4" s="187">
        <v>42522</v>
      </c>
      <c r="N4" s="187">
        <v>42552</v>
      </c>
      <c r="O4" s="187">
        <v>42583</v>
      </c>
      <c r="P4" s="187">
        <v>42614</v>
      </c>
      <c r="Q4" s="72" t="s">
        <v>349</v>
      </c>
    </row>
    <row r="5" spans="2:17" ht="15.75" thickBot="1">
      <c r="B5" s="186"/>
      <c r="C5" s="83" t="s">
        <v>348</v>
      </c>
      <c r="D5" s="188"/>
      <c r="E5" s="188"/>
      <c r="F5" s="190"/>
      <c r="G5" s="188"/>
      <c r="H5" s="188"/>
      <c r="I5" s="188"/>
      <c r="J5" s="188"/>
      <c r="K5" s="188"/>
      <c r="L5" s="188"/>
      <c r="M5" s="188"/>
      <c r="N5" s="188"/>
      <c r="O5" s="188"/>
      <c r="P5" s="188"/>
      <c r="Q5" s="42" t="s">
        <v>350</v>
      </c>
    </row>
    <row r="6" spans="2:17">
      <c r="B6" s="46">
        <v>1</v>
      </c>
      <c r="C6" s="44" t="s">
        <v>351</v>
      </c>
      <c r="D6" s="139">
        <v>131</v>
      </c>
      <c r="E6" s="139">
        <v>132</v>
      </c>
      <c r="F6" s="139">
        <v>137</v>
      </c>
      <c r="G6" s="139">
        <v>154</v>
      </c>
      <c r="H6" s="139">
        <v>158</v>
      </c>
      <c r="I6" s="139">
        <v>156</v>
      </c>
      <c r="J6" s="139">
        <v>157</v>
      </c>
      <c r="K6" s="139">
        <v>213</v>
      </c>
      <c r="L6" s="139">
        <v>214</v>
      </c>
      <c r="M6" s="139">
        <v>212</v>
      </c>
      <c r="N6" s="139">
        <v>210</v>
      </c>
      <c r="O6" s="139">
        <v>211</v>
      </c>
      <c r="P6" s="139">
        <v>210.18965512700001</v>
      </c>
      <c r="Q6" s="62" t="s">
        <v>108</v>
      </c>
    </row>
    <row r="7" spans="2:17">
      <c r="B7" s="46">
        <v>2</v>
      </c>
      <c r="C7" s="44" t="s">
        <v>352</v>
      </c>
      <c r="D7" s="139">
        <v>19</v>
      </c>
      <c r="E7" s="139">
        <v>18</v>
      </c>
      <c r="F7" s="139">
        <v>18</v>
      </c>
      <c r="G7" s="139">
        <v>18</v>
      </c>
      <c r="H7" s="139">
        <v>17</v>
      </c>
      <c r="I7" s="139">
        <v>17</v>
      </c>
      <c r="J7" s="139">
        <v>17</v>
      </c>
      <c r="K7" s="139">
        <v>19</v>
      </c>
      <c r="L7" s="139">
        <v>20</v>
      </c>
      <c r="M7" s="139">
        <v>20</v>
      </c>
      <c r="N7" s="139">
        <v>20</v>
      </c>
      <c r="O7" s="139">
        <v>20</v>
      </c>
      <c r="P7" s="139">
        <v>19.826272685000003</v>
      </c>
      <c r="Q7" s="62" t="s">
        <v>109</v>
      </c>
    </row>
    <row r="8" spans="2:17">
      <c r="B8" s="46">
        <v>3</v>
      </c>
      <c r="C8" s="44" t="s">
        <v>353</v>
      </c>
      <c r="D8" s="139">
        <v>20</v>
      </c>
      <c r="E8" s="139">
        <v>19</v>
      </c>
      <c r="F8" s="139">
        <v>19</v>
      </c>
      <c r="G8" s="139">
        <v>20</v>
      </c>
      <c r="H8" s="139">
        <v>20</v>
      </c>
      <c r="I8" s="139">
        <v>20</v>
      </c>
      <c r="J8" s="139">
        <v>20</v>
      </c>
      <c r="K8" s="139">
        <v>20</v>
      </c>
      <c r="L8" s="139">
        <v>20</v>
      </c>
      <c r="M8" s="139">
        <v>18</v>
      </c>
      <c r="N8" s="139">
        <v>19</v>
      </c>
      <c r="O8" s="139">
        <v>19</v>
      </c>
      <c r="P8" s="139">
        <v>18.442469571</v>
      </c>
      <c r="Q8" s="62" t="s">
        <v>110</v>
      </c>
    </row>
    <row r="9" spans="2:17">
      <c r="B9" s="46">
        <v>4</v>
      </c>
      <c r="C9" s="44" t="s">
        <v>354</v>
      </c>
      <c r="D9" s="139">
        <v>8</v>
      </c>
      <c r="E9" s="139">
        <v>8</v>
      </c>
      <c r="F9" s="139">
        <v>8</v>
      </c>
      <c r="G9" s="139">
        <v>9</v>
      </c>
      <c r="H9" s="139">
        <v>8</v>
      </c>
      <c r="I9" s="139">
        <v>8</v>
      </c>
      <c r="J9" s="139">
        <v>8</v>
      </c>
      <c r="K9" s="139">
        <v>8</v>
      </c>
      <c r="L9" s="139">
        <v>8</v>
      </c>
      <c r="M9" s="139">
        <v>10</v>
      </c>
      <c r="N9" s="139">
        <v>8</v>
      </c>
      <c r="O9" s="139">
        <v>8</v>
      </c>
      <c r="P9" s="139">
        <v>8.1155780809999989</v>
      </c>
      <c r="Q9" s="62" t="s">
        <v>111</v>
      </c>
    </row>
    <row r="10" spans="2:17">
      <c r="B10" s="46">
        <v>5</v>
      </c>
      <c r="C10" s="44" t="s">
        <v>355</v>
      </c>
      <c r="D10" s="139">
        <v>9</v>
      </c>
      <c r="E10" s="139">
        <v>14</v>
      </c>
      <c r="F10" s="139">
        <v>14</v>
      </c>
      <c r="G10" s="139">
        <v>15</v>
      </c>
      <c r="H10" s="139">
        <v>15</v>
      </c>
      <c r="I10" s="139">
        <v>15</v>
      </c>
      <c r="J10" s="139">
        <v>15</v>
      </c>
      <c r="K10" s="139">
        <v>14</v>
      </c>
      <c r="L10" s="139">
        <v>14</v>
      </c>
      <c r="M10" s="139">
        <v>14</v>
      </c>
      <c r="N10" s="139">
        <v>14</v>
      </c>
      <c r="O10" s="139">
        <v>14</v>
      </c>
      <c r="P10" s="139">
        <v>14.562170180999999</v>
      </c>
      <c r="Q10" s="62" t="s">
        <v>112</v>
      </c>
    </row>
    <row r="11" spans="2:17">
      <c r="B11" s="46">
        <v>6</v>
      </c>
      <c r="C11" s="44" t="s">
        <v>113</v>
      </c>
      <c r="D11" s="139">
        <v>411</v>
      </c>
      <c r="E11" s="139">
        <v>408</v>
      </c>
      <c r="F11" s="139">
        <v>557</v>
      </c>
      <c r="G11" s="139">
        <v>429</v>
      </c>
      <c r="H11" s="139">
        <v>465</v>
      </c>
      <c r="I11" s="139">
        <v>450</v>
      </c>
      <c r="J11" s="139">
        <v>452</v>
      </c>
      <c r="K11" s="139">
        <v>496</v>
      </c>
      <c r="L11" s="139">
        <v>506</v>
      </c>
      <c r="M11" s="139">
        <v>516</v>
      </c>
      <c r="N11" s="139">
        <v>521</v>
      </c>
      <c r="O11" s="139">
        <v>520</v>
      </c>
      <c r="P11" s="139">
        <v>538.80921150100005</v>
      </c>
      <c r="Q11" s="62" t="s">
        <v>114</v>
      </c>
    </row>
    <row r="12" spans="2:17" ht="15.75" thickBot="1">
      <c r="B12" s="84"/>
      <c r="C12" s="85" t="s">
        <v>3</v>
      </c>
      <c r="D12" s="141">
        <v>598</v>
      </c>
      <c r="E12" s="141">
        <v>599</v>
      </c>
      <c r="F12" s="141">
        <v>754</v>
      </c>
      <c r="G12" s="141">
        <v>645</v>
      </c>
      <c r="H12" s="141">
        <v>682</v>
      </c>
      <c r="I12" s="141">
        <v>665</v>
      </c>
      <c r="J12" s="141">
        <v>669</v>
      </c>
      <c r="K12" s="141">
        <v>771</v>
      </c>
      <c r="L12" s="141">
        <v>783</v>
      </c>
      <c r="M12" s="141">
        <v>790</v>
      </c>
      <c r="N12" s="141">
        <v>792</v>
      </c>
      <c r="O12" s="141">
        <v>792</v>
      </c>
      <c r="P12" s="141">
        <f>SUM(P6:P11)</f>
        <v>809.94535714600011</v>
      </c>
      <c r="Q12" s="64" t="s">
        <v>3</v>
      </c>
    </row>
    <row r="13" spans="2:17" ht="15.75" thickBot="1">
      <c r="B13" s="166"/>
      <c r="C13" s="167"/>
      <c r="D13" s="167"/>
      <c r="E13" s="167"/>
      <c r="F13" s="167"/>
      <c r="G13" s="167"/>
      <c r="H13" s="167"/>
      <c r="I13" s="167"/>
      <c r="J13" s="167"/>
      <c r="K13" s="167"/>
      <c r="L13" s="167"/>
      <c r="M13" s="167"/>
      <c r="N13" s="167"/>
      <c r="O13" s="167"/>
      <c r="P13" s="167"/>
      <c r="Q13" s="168"/>
    </row>
  </sheetData>
  <mergeCells count="17">
    <mergeCell ref="B13:Q13"/>
    <mergeCell ref="P4:P5"/>
    <mergeCell ref="I4:I5"/>
    <mergeCell ref="J4:J5"/>
    <mergeCell ref="K4:K5"/>
    <mergeCell ref="L4:L5"/>
    <mergeCell ref="M4:M5"/>
    <mergeCell ref="N4:N5"/>
    <mergeCell ref="B2:Q2"/>
    <mergeCell ref="B3:Q3"/>
    <mergeCell ref="B4:B5"/>
    <mergeCell ref="D4:D5"/>
    <mergeCell ref="E4:E5"/>
    <mergeCell ref="F4:F5"/>
    <mergeCell ref="G4:G5"/>
    <mergeCell ref="H4:H5"/>
    <mergeCell ref="O4:O5"/>
  </mergeCells>
  <pageMargins left="0.7" right="0.7" top="0.75" bottom="0.75" header="0.3" footer="0.3"/>
  <ignoredErrors>
    <ignoredError sqref="P12" formulaRange="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50"/>
  <sheetViews>
    <sheetView zoomScaleNormal="100" workbookViewId="0">
      <selection activeCell="U10" sqref="U10"/>
    </sheetView>
  </sheetViews>
  <sheetFormatPr defaultRowHeight="15"/>
  <cols>
    <col min="1" max="1" width="6" customWidth="1"/>
    <col min="2" max="2" width="2.7109375" bestFit="1" customWidth="1"/>
    <col min="3" max="3" width="13.5703125" customWidth="1"/>
    <col min="4" max="6" width="4.140625" bestFit="1" customWidth="1"/>
    <col min="7" max="7" width="4.28515625" bestFit="1" customWidth="1"/>
    <col min="8" max="8" width="4" bestFit="1" customWidth="1"/>
    <col min="9" max="9" width="4.140625" bestFit="1" customWidth="1"/>
    <col min="10" max="10" width="4.28515625" bestFit="1" customWidth="1"/>
    <col min="11" max="11" width="4" bestFit="1" customWidth="1"/>
    <col min="12" max="12" width="4.140625" bestFit="1" customWidth="1"/>
    <col min="13" max="13" width="4" bestFit="1" customWidth="1"/>
    <col min="14" max="14" width="3.7109375" bestFit="1" customWidth="1"/>
    <col min="15" max="15" width="5.140625" bestFit="1" customWidth="1"/>
    <col min="16" max="16" width="4.140625" bestFit="1" customWidth="1"/>
    <col min="17" max="17" width="20" bestFit="1" customWidth="1"/>
  </cols>
  <sheetData>
    <row r="1" spans="2:17" ht="15.75" thickBot="1"/>
    <row r="2" spans="2:17" ht="24" customHeight="1">
      <c r="B2" s="171" t="s">
        <v>360</v>
      </c>
      <c r="C2" s="179"/>
      <c r="D2" s="179"/>
      <c r="E2" s="179"/>
      <c r="F2" s="179"/>
      <c r="G2" s="179"/>
      <c r="H2" s="179"/>
      <c r="I2" s="179"/>
      <c r="J2" s="179"/>
      <c r="K2" s="179"/>
      <c r="L2" s="179"/>
      <c r="M2" s="179"/>
      <c r="N2" s="179"/>
      <c r="O2" s="179"/>
      <c r="P2" s="179"/>
      <c r="Q2" s="180"/>
    </row>
    <row r="3" spans="2:17" ht="15.75" thickBot="1">
      <c r="B3" s="181" t="s">
        <v>275</v>
      </c>
      <c r="C3" s="182"/>
      <c r="D3" s="182"/>
      <c r="E3" s="182"/>
      <c r="F3" s="182"/>
      <c r="G3" s="182"/>
      <c r="H3" s="182"/>
      <c r="I3" s="182"/>
      <c r="J3" s="182"/>
      <c r="K3" s="182"/>
      <c r="L3" s="182"/>
      <c r="M3" s="182"/>
      <c r="N3" s="182"/>
      <c r="O3" s="182"/>
      <c r="P3" s="182"/>
      <c r="Q3" s="183"/>
    </row>
    <row r="4" spans="2:17">
      <c r="B4" s="185" t="s">
        <v>7</v>
      </c>
      <c r="C4" s="82" t="s">
        <v>356</v>
      </c>
      <c r="D4" s="187">
        <v>42248</v>
      </c>
      <c r="E4" s="187">
        <v>42278</v>
      </c>
      <c r="F4" s="189" t="s">
        <v>273</v>
      </c>
      <c r="G4" s="187">
        <v>42339</v>
      </c>
      <c r="H4" s="187">
        <v>42370</v>
      </c>
      <c r="I4" s="187">
        <v>42401</v>
      </c>
      <c r="J4" s="187">
        <v>42430</v>
      </c>
      <c r="K4" s="187">
        <v>42461</v>
      </c>
      <c r="L4" s="187">
        <v>42491</v>
      </c>
      <c r="M4" s="187">
        <v>42522</v>
      </c>
      <c r="N4" s="187">
        <v>42552</v>
      </c>
      <c r="O4" s="187">
        <v>42583</v>
      </c>
      <c r="P4" s="187">
        <v>42614</v>
      </c>
      <c r="Q4" s="72" t="s">
        <v>358</v>
      </c>
    </row>
    <row r="5" spans="2:17" ht="15.75" thickBot="1">
      <c r="B5" s="186"/>
      <c r="C5" s="83" t="s">
        <v>357</v>
      </c>
      <c r="D5" s="188"/>
      <c r="E5" s="188"/>
      <c r="F5" s="190"/>
      <c r="G5" s="188"/>
      <c r="H5" s="188"/>
      <c r="I5" s="188"/>
      <c r="J5" s="188"/>
      <c r="K5" s="188"/>
      <c r="L5" s="188"/>
      <c r="M5" s="188"/>
      <c r="N5" s="188"/>
      <c r="O5" s="188"/>
      <c r="P5" s="188"/>
      <c r="Q5" s="42" t="s">
        <v>114</v>
      </c>
    </row>
    <row r="6" spans="2:17">
      <c r="B6" s="46">
        <v>1</v>
      </c>
      <c r="C6" s="44" t="s">
        <v>351</v>
      </c>
      <c r="D6" s="138">
        <v>124</v>
      </c>
      <c r="E6" s="138">
        <v>124</v>
      </c>
      <c r="F6" s="138">
        <v>130</v>
      </c>
      <c r="G6" s="138">
        <v>146</v>
      </c>
      <c r="H6" s="138">
        <v>150</v>
      </c>
      <c r="I6" s="138">
        <v>148</v>
      </c>
      <c r="J6" s="138">
        <v>150</v>
      </c>
      <c r="K6" s="138">
        <v>204</v>
      </c>
      <c r="L6" s="138">
        <v>205</v>
      </c>
      <c r="M6" s="138">
        <v>203</v>
      </c>
      <c r="N6" s="139">
        <v>201</v>
      </c>
      <c r="O6" s="139">
        <v>202</v>
      </c>
      <c r="P6" s="138">
        <v>201.05752769200001</v>
      </c>
      <c r="Q6" s="62" t="s">
        <v>108</v>
      </c>
    </row>
    <row r="7" spans="2:17">
      <c r="B7" s="46">
        <v>2</v>
      </c>
      <c r="C7" s="44" t="s">
        <v>359</v>
      </c>
      <c r="D7" s="138">
        <v>17</v>
      </c>
      <c r="E7" s="138">
        <v>16</v>
      </c>
      <c r="F7" s="138">
        <v>15</v>
      </c>
      <c r="G7" s="138">
        <v>15</v>
      </c>
      <c r="H7" s="138">
        <v>15</v>
      </c>
      <c r="I7" s="138">
        <v>15</v>
      </c>
      <c r="J7" s="138">
        <v>15</v>
      </c>
      <c r="K7" s="138">
        <v>16</v>
      </c>
      <c r="L7" s="138">
        <v>18</v>
      </c>
      <c r="M7" s="138">
        <v>17</v>
      </c>
      <c r="N7" s="139">
        <v>17</v>
      </c>
      <c r="O7" s="139">
        <v>16</v>
      </c>
      <c r="P7" s="138">
        <v>16.437458710000001</v>
      </c>
      <c r="Q7" s="62" t="s">
        <v>109</v>
      </c>
    </row>
    <row r="8" spans="2:17">
      <c r="B8" s="46">
        <v>3</v>
      </c>
      <c r="C8" s="44" t="s">
        <v>353</v>
      </c>
      <c r="D8" s="138">
        <v>16</v>
      </c>
      <c r="E8" s="138">
        <v>16</v>
      </c>
      <c r="F8" s="138">
        <v>16</v>
      </c>
      <c r="G8" s="138">
        <v>17</v>
      </c>
      <c r="H8" s="138">
        <v>17</v>
      </c>
      <c r="I8" s="138">
        <v>17</v>
      </c>
      <c r="J8" s="138">
        <v>17</v>
      </c>
      <c r="K8" s="138">
        <v>17</v>
      </c>
      <c r="L8" s="138">
        <v>16</v>
      </c>
      <c r="M8" s="138">
        <v>16</v>
      </c>
      <c r="N8" s="139">
        <v>16</v>
      </c>
      <c r="O8" s="139">
        <v>16</v>
      </c>
      <c r="P8" s="138">
        <v>15.679351541999999</v>
      </c>
      <c r="Q8" s="62" t="s">
        <v>110</v>
      </c>
    </row>
    <row r="9" spans="2:17">
      <c r="B9" s="46">
        <v>4</v>
      </c>
      <c r="C9" s="44" t="s">
        <v>354</v>
      </c>
      <c r="D9" s="138">
        <v>7</v>
      </c>
      <c r="E9" s="138">
        <v>7</v>
      </c>
      <c r="F9" s="138">
        <v>8</v>
      </c>
      <c r="G9" s="138">
        <v>8</v>
      </c>
      <c r="H9" s="138">
        <v>8</v>
      </c>
      <c r="I9" s="138">
        <v>8</v>
      </c>
      <c r="J9" s="138">
        <v>8</v>
      </c>
      <c r="K9" s="138">
        <v>8</v>
      </c>
      <c r="L9" s="138">
        <v>8</v>
      </c>
      <c r="M9" s="138">
        <v>8</v>
      </c>
      <c r="N9" s="139">
        <v>8</v>
      </c>
      <c r="O9" s="139">
        <v>8</v>
      </c>
      <c r="P9" s="138">
        <v>7.5918279789999996</v>
      </c>
      <c r="Q9" s="62" t="s">
        <v>111</v>
      </c>
    </row>
    <row r="10" spans="2:17">
      <c r="B10" s="46">
        <v>5</v>
      </c>
      <c r="C10" s="44" t="s">
        <v>355</v>
      </c>
      <c r="D10" s="138">
        <v>9</v>
      </c>
      <c r="E10" s="138">
        <v>14</v>
      </c>
      <c r="F10" s="138">
        <v>14</v>
      </c>
      <c r="G10" s="138">
        <v>15</v>
      </c>
      <c r="H10" s="138">
        <v>15</v>
      </c>
      <c r="I10" s="138">
        <v>15</v>
      </c>
      <c r="J10" s="138">
        <v>15</v>
      </c>
      <c r="K10" s="138">
        <v>14</v>
      </c>
      <c r="L10" s="138">
        <v>14</v>
      </c>
      <c r="M10" s="138">
        <v>14</v>
      </c>
      <c r="N10" s="139">
        <v>14</v>
      </c>
      <c r="O10" s="139">
        <v>14</v>
      </c>
      <c r="P10" s="138">
        <v>14.503790119</v>
      </c>
      <c r="Q10" s="62" t="s">
        <v>112</v>
      </c>
    </row>
    <row r="11" spans="2:17">
      <c r="B11" s="46">
        <v>6</v>
      </c>
      <c r="C11" s="44" t="s">
        <v>113</v>
      </c>
      <c r="D11" s="138">
        <v>351</v>
      </c>
      <c r="E11" s="138">
        <v>348</v>
      </c>
      <c r="F11" s="138">
        <v>497</v>
      </c>
      <c r="G11" s="138">
        <v>368</v>
      </c>
      <c r="H11" s="138">
        <v>403</v>
      </c>
      <c r="I11" s="138">
        <v>388</v>
      </c>
      <c r="J11" s="138">
        <v>391</v>
      </c>
      <c r="K11" s="138">
        <v>433</v>
      </c>
      <c r="L11" s="138">
        <v>446</v>
      </c>
      <c r="M11" s="138">
        <v>455</v>
      </c>
      <c r="N11" s="139">
        <v>461</v>
      </c>
      <c r="O11" s="139">
        <v>461</v>
      </c>
      <c r="P11" s="138">
        <v>476.442276886</v>
      </c>
      <c r="Q11" s="62" t="s">
        <v>114</v>
      </c>
    </row>
    <row r="12" spans="2:17" ht="15.75" thickBot="1">
      <c r="B12" s="84"/>
      <c r="C12" s="85" t="s">
        <v>3</v>
      </c>
      <c r="D12" s="142">
        <v>524</v>
      </c>
      <c r="E12" s="142">
        <v>525</v>
      </c>
      <c r="F12" s="142">
        <v>680</v>
      </c>
      <c r="G12" s="142">
        <v>569</v>
      </c>
      <c r="H12" s="142">
        <v>608</v>
      </c>
      <c r="I12" s="142">
        <v>591</v>
      </c>
      <c r="J12" s="142">
        <v>595</v>
      </c>
      <c r="K12" s="142">
        <v>693</v>
      </c>
      <c r="L12" s="142">
        <v>707</v>
      </c>
      <c r="M12" s="142">
        <v>714</v>
      </c>
      <c r="N12" s="141">
        <v>717</v>
      </c>
      <c r="O12" s="141">
        <v>716</v>
      </c>
      <c r="P12" s="142">
        <f>SUM(P6:P11)</f>
        <v>731.71223292800005</v>
      </c>
      <c r="Q12" s="64" t="s">
        <v>3</v>
      </c>
    </row>
    <row r="13" spans="2:17" ht="15.75" thickBot="1">
      <c r="B13" s="166"/>
      <c r="C13" s="167"/>
      <c r="D13" s="167"/>
      <c r="E13" s="167"/>
      <c r="F13" s="167"/>
      <c r="G13" s="167"/>
      <c r="H13" s="167"/>
      <c r="I13" s="167"/>
      <c r="J13" s="167"/>
      <c r="K13" s="167"/>
      <c r="L13" s="167"/>
      <c r="M13" s="167"/>
      <c r="N13" s="167"/>
      <c r="O13" s="167"/>
      <c r="P13" s="167"/>
      <c r="Q13" s="168"/>
    </row>
    <row r="19" spans="12:17">
      <c r="O19" s="23"/>
    </row>
    <row r="20" spans="12:17">
      <c r="O20" s="23"/>
    </row>
    <row r="21" spans="12:17">
      <c r="O21" s="23"/>
    </row>
    <row r="22" spans="12:17">
      <c r="L22" s="91"/>
      <c r="O22" s="23"/>
    </row>
    <row r="23" spans="12:17">
      <c r="L23" s="91"/>
      <c r="O23" s="23"/>
    </row>
    <row r="24" spans="12:17">
      <c r="L24" s="91"/>
      <c r="O24" s="23"/>
    </row>
    <row r="25" spans="12:17">
      <c r="L25" s="91"/>
      <c r="O25" s="88"/>
    </row>
    <row r="26" spans="12:17">
      <c r="L26" s="91"/>
    </row>
    <row r="27" spans="12:17">
      <c r="L27" s="91"/>
      <c r="M27" s="87"/>
    </row>
    <row r="28" spans="12:17">
      <c r="L28" s="91"/>
    </row>
    <row r="29" spans="12:17">
      <c r="L29" s="91"/>
      <c r="M29" s="88"/>
      <c r="O29" s="92"/>
    </row>
    <row r="30" spans="12:17">
      <c r="L30" s="91"/>
      <c r="M30" s="87"/>
      <c r="O30" s="92"/>
    </row>
    <row r="31" spans="12:17">
      <c r="L31" s="91"/>
      <c r="M31" s="88"/>
      <c r="O31" s="92"/>
      <c r="Q31" s="94"/>
    </row>
    <row r="32" spans="12:17">
      <c r="L32" s="91"/>
      <c r="M32" s="89"/>
      <c r="O32" s="92"/>
      <c r="Q32" s="95"/>
    </row>
    <row r="33" spans="12:15">
      <c r="L33" s="91"/>
      <c r="O33" s="92"/>
    </row>
    <row r="34" spans="12:15">
      <c r="L34" s="91"/>
      <c r="M34" s="90"/>
      <c r="O34" s="92"/>
    </row>
    <row r="35" spans="12:15">
      <c r="L35" s="91"/>
      <c r="M35" s="91"/>
      <c r="O35" s="92"/>
    </row>
    <row r="36" spans="12:15">
      <c r="L36" s="91"/>
      <c r="O36" s="93"/>
    </row>
    <row r="37" spans="12:15">
      <c r="L37" s="91"/>
      <c r="M37" s="23"/>
    </row>
    <row r="38" spans="12:15">
      <c r="L38" s="91"/>
      <c r="M38" s="87"/>
    </row>
    <row r="39" spans="12:15">
      <c r="L39" s="91"/>
    </row>
    <row r="40" spans="12:15">
      <c r="L40" s="91"/>
    </row>
    <row r="41" spans="12:15">
      <c r="L41" s="91"/>
    </row>
    <row r="42" spans="12:15">
      <c r="L42" s="91"/>
    </row>
    <row r="43" spans="12:15">
      <c r="L43" s="91"/>
    </row>
    <row r="44" spans="12:15">
      <c r="L44" s="91"/>
    </row>
    <row r="45" spans="12:15">
      <c r="L45" s="91"/>
    </row>
    <row r="46" spans="12:15">
      <c r="L46" s="91"/>
    </row>
    <row r="47" spans="12:15">
      <c r="L47" s="91"/>
    </row>
    <row r="48" spans="12:15">
      <c r="L48" s="91"/>
    </row>
    <row r="49" spans="12:12">
      <c r="L49" s="91"/>
    </row>
    <row r="50" spans="12:12">
      <c r="L50" s="91"/>
    </row>
  </sheetData>
  <mergeCells count="17">
    <mergeCell ref="B13:Q13"/>
    <mergeCell ref="P4:P5"/>
    <mergeCell ref="I4:I5"/>
    <mergeCell ref="J4:J5"/>
    <mergeCell ref="K4:K5"/>
    <mergeCell ref="L4:L5"/>
    <mergeCell ref="M4:M5"/>
    <mergeCell ref="N4:N5"/>
    <mergeCell ref="B2:Q2"/>
    <mergeCell ref="B3:Q3"/>
    <mergeCell ref="B4:B5"/>
    <mergeCell ref="D4:D5"/>
    <mergeCell ref="E4:E5"/>
    <mergeCell ref="F4:F5"/>
    <mergeCell ref="G4:G5"/>
    <mergeCell ref="H4:H5"/>
    <mergeCell ref="O4:O5"/>
  </mergeCells>
  <pageMargins left="0.7" right="0.7" top="0.75" bottom="0.75" header="0.3" footer="0.3"/>
  <ignoredErrors>
    <ignoredError sqref="P12" formulaRange="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3"/>
  <sheetViews>
    <sheetView zoomScaleNormal="100" workbookViewId="0">
      <selection activeCell="V10" sqref="V10"/>
    </sheetView>
  </sheetViews>
  <sheetFormatPr defaultRowHeight="15"/>
  <cols>
    <col min="1" max="1" width="6.28515625" customWidth="1"/>
    <col min="2" max="2" width="2.7109375" bestFit="1" customWidth="1"/>
    <col min="3" max="3" width="10" bestFit="1" customWidth="1"/>
    <col min="4" max="4" width="4.140625" bestFit="1" customWidth="1"/>
    <col min="5" max="5" width="3.85546875" bestFit="1" customWidth="1"/>
    <col min="6" max="6" width="4.140625" bestFit="1" customWidth="1"/>
    <col min="7" max="7" width="4.28515625" bestFit="1" customWidth="1"/>
    <col min="8" max="8" width="4" bestFit="1" customWidth="1"/>
    <col min="9" max="9" width="4.140625" bestFit="1" customWidth="1"/>
    <col min="10" max="10" width="4.28515625" bestFit="1" customWidth="1"/>
    <col min="11" max="11" width="4" bestFit="1" customWidth="1"/>
    <col min="12" max="12" width="4.140625" bestFit="1" customWidth="1"/>
    <col min="13" max="13" width="4" bestFit="1" customWidth="1"/>
    <col min="14" max="14" width="3.7109375" bestFit="1" customWidth="1"/>
    <col min="15" max="15" width="5.140625" bestFit="1" customWidth="1"/>
    <col min="16" max="16" width="4.140625" bestFit="1" customWidth="1"/>
    <col min="17" max="17" width="20" bestFit="1" customWidth="1"/>
  </cols>
  <sheetData>
    <row r="1" spans="2:17" ht="15.75" thickBot="1"/>
    <row r="2" spans="2:17" ht="27" customHeight="1">
      <c r="B2" s="171" t="s">
        <v>364</v>
      </c>
      <c r="C2" s="179"/>
      <c r="D2" s="179"/>
      <c r="E2" s="179"/>
      <c r="F2" s="179"/>
      <c r="G2" s="179"/>
      <c r="H2" s="179"/>
      <c r="I2" s="179"/>
      <c r="J2" s="179"/>
      <c r="K2" s="179"/>
      <c r="L2" s="179"/>
      <c r="M2" s="179"/>
      <c r="N2" s="179"/>
      <c r="O2" s="179"/>
      <c r="P2" s="179"/>
      <c r="Q2" s="180"/>
    </row>
    <row r="3" spans="2:17" ht="15.75" thickBot="1">
      <c r="B3" s="181" t="s">
        <v>275</v>
      </c>
      <c r="C3" s="182"/>
      <c r="D3" s="182"/>
      <c r="E3" s="182"/>
      <c r="F3" s="182"/>
      <c r="G3" s="182"/>
      <c r="H3" s="182"/>
      <c r="I3" s="182"/>
      <c r="J3" s="182"/>
      <c r="K3" s="182"/>
      <c r="L3" s="182"/>
      <c r="M3" s="182"/>
      <c r="N3" s="182"/>
      <c r="O3" s="182"/>
      <c r="P3" s="182"/>
      <c r="Q3" s="183"/>
    </row>
    <row r="4" spans="2:17" ht="16.5">
      <c r="B4" s="185" t="s">
        <v>7</v>
      </c>
      <c r="C4" s="82" t="s">
        <v>362</v>
      </c>
      <c r="D4" s="187">
        <v>42248</v>
      </c>
      <c r="E4" s="187">
        <v>42278</v>
      </c>
      <c r="F4" s="189" t="s">
        <v>273</v>
      </c>
      <c r="G4" s="187">
        <v>42339</v>
      </c>
      <c r="H4" s="187">
        <v>42370</v>
      </c>
      <c r="I4" s="187">
        <v>42401</v>
      </c>
      <c r="J4" s="187">
        <v>42430</v>
      </c>
      <c r="K4" s="187">
        <v>42461</v>
      </c>
      <c r="L4" s="187">
        <v>42491</v>
      </c>
      <c r="M4" s="187">
        <v>42522</v>
      </c>
      <c r="N4" s="187">
        <v>42552</v>
      </c>
      <c r="O4" s="187">
        <v>42583</v>
      </c>
      <c r="P4" s="187">
        <v>42614</v>
      </c>
      <c r="Q4" s="72" t="s">
        <v>358</v>
      </c>
    </row>
    <row r="5" spans="2:17" ht="15.75" thickBot="1">
      <c r="B5" s="186"/>
      <c r="C5" s="83" t="s">
        <v>363</v>
      </c>
      <c r="D5" s="188"/>
      <c r="E5" s="188"/>
      <c r="F5" s="190"/>
      <c r="G5" s="188"/>
      <c r="H5" s="188"/>
      <c r="I5" s="188"/>
      <c r="J5" s="188"/>
      <c r="K5" s="188"/>
      <c r="L5" s="188"/>
      <c r="M5" s="188"/>
      <c r="N5" s="188"/>
      <c r="O5" s="188"/>
      <c r="P5" s="188"/>
      <c r="Q5" s="42" t="s">
        <v>114</v>
      </c>
    </row>
    <row r="6" spans="2:17">
      <c r="B6" s="46">
        <v>1</v>
      </c>
      <c r="C6" s="44" t="s">
        <v>351</v>
      </c>
      <c r="D6" s="139">
        <v>7</v>
      </c>
      <c r="E6" s="139">
        <v>7</v>
      </c>
      <c r="F6" s="139">
        <v>7</v>
      </c>
      <c r="G6" s="139">
        <v>7</v>
      </c>
      <c r="H6" s="139">
        <v>7</v>
      </c>
      <c r="I6" s="139">
        <v>7</v>
      </c>
      <c r="J6" s="139">
        <v>7</v>
      </c>
      <c r="K6" s="139">
        <v>9</v>
      </c>
      <c r="L6" s="139">
        <v>9</v>
      </c>
      <c r="M6" s="139">
        <v>9</v>
      </c>
      <c r="N6" s="139">
        <v>9</v>
      </c>
      <c r="O6" s="139">
        <v>9</v>
      </c>
      <c r="P6" s="139">
        <v>9.1321274349999992</v>
      </c>
      <c r="Q6" s="62" t="s">
        <v>108</v>
      </c>
    </row>
    <row r="7" spans="2:17">
      <c r="B7" s="46">
        <v>2</v>
      </c>
      <c r="C7" s="44" t="s">
        <v>352</v>
      </c>
      <c r="D7" s="139">
        <v>3</v>
      </c>
      <c r="E7" s="139">
        <v>2</v>
      </c>
      <c r="F7" s="139">
        <v>2</v>
      </c>
      <c r="G7" s="139">
        <v>2</v>
      </c>
      <c r="H7" s="139">
        <v>2</v>
      </c>
      <c r="I7" s="139">
        <v>2</v>
      </c>
      <c r="J7" s="139">
        <v>2</v>
      </c>
      <c r="K7" s="139">
        <v>2</v>
      </c>
      <c r="L7" s="139">
        <v>3</v>
      </c>
      <c r="M7" s="139">
        <v>2</v>
      </c>
      <c r="N7" s="139">
        <v>3</v>
      </c>
      <c r="O7" s="139">
        <v>3</v>
      </c>
      <c r="P7" s="139">
        <v>3.3888139750000001</v>
      </c>
      <c r="Q7" s="62" t="s">
        <v>109</v>
      </c>
    </row>
    <row r="8" spans="2:17">
      <c r="B8" s="46">
        <v>3</v>
      </c>
      <c r="C8" s="44" t="s">
        <v>353</v>
      </c>
      <c r="D8" s="139">
        <v>3</v>
      </c>
      <c r="E8" s="139">
        <v>3</v>
      </c>
      <c r="F8" s="139">
        <v>3</v>
      </c>
      <c r="G8" s="139">
        <v>3</v>
      </c>
      <c r="H8" s="139">
        <v>3</v>
      </c>
      <c r="I8" s="139">
        <v>3</v>
      </c>
      <c r="J8" s="139">
        <v>3</v>
      </c>
      <c r="K8" s="139">
        <v>3</v>
      </c>
      <c r="L8" s="139">
        <v>3</v>
      </c>
      <c r="M8" s="139">
        <v>1</v>
      </c>
      <c r="N8" s="139">
        <v>3</v>
      </c>
      <c r="O8" s="139">
        <v>3</v>
      </c>
      <c r="P8" s="139">
        <v>2.7631180290000001</v>
      </c>
      <c r="Q8" s="62" t="s">
        <v>110</v>
      </c>
    </row>
    <row r="9" spans="2:17">
      <c r="B9" s="46">
        <v>4</v>
      </c>
      <c r="C9" s="44" t="s">
        <v>354</v>
      </c>
      <c r="D9" s="139">
        <v>1</v>
      </c>
      <c r="E9" s="139">
        <v>1</v>
      </c>
      <c r="F9" s="139">
        <v>1</v>
      </c>
      <c r="G9" s="139">
        <v>1</v>
      </c>
      <c r="H9" s="139">
        <v>0.5</v>
      </c>
      <c r="I9" s="139">
        <v>0.5</v>
      </c>
      <c r="J9" s="139">
        <v>0.5</v>
      </c>
      <c r="K9" s="139">
        <v>0.5</v>
      </c>
      <c r="L9" s="139">
        <v>0.6</v>
      </c>
      <c r="M9" s="139">
        <v>2.2999999999999998</v>
      </c>
      <c r="N9" s="139">
        <v>1</v>
      </c>
      <c r="O9" s="139">
        <v>0.5</v>
      </c>
      <c r="P9" s="139">
        <v>0.52375010200000005</v>
      </c>
      <c r="Q9" s="62" t="s">
        <v>111</v>
      </c>
    </row>
    <row r="10" spans="2:17">
      <c r="B10" s="46">
        <v>5</v>
      </c>
      <c r="C10" s="44" t="s">
        <v>355</v>
      </c>
      <c r="D10" s="139">
        <v>0.1</v>
      </c>
      <c r="E10" s="139">
        <v>0.1</v>
      </c>
      <c r="F10" s="139">
        <v>0.1</v>
      </c>
      <c r="G10" s="139">
        <v>0.1</v>
      </c>
      <c r="H10" s="139">
        <v>0.1</v>
      </c>
      <c r="I10" s="139">
        <v>0.1</v>
      </c>
      <c r="J10" s="139">
        <v>0.1</v>
      </c>
      <c r="K10" s="139">
        <v>0.1</v>
      </c>
      <c r="L10" s="139">
        <v>0.1</v>
      </c>
      <c r="M10" s="139">
        <v>0.1</v>
      </c>
      <c r="N10" s="139">
        <v>0.1</v>
      </c>
      <c r="O10" s="139">
        <v>0.1</v>
      </c>
      <c r="P10" s="139">
        <v>5.8380062000000003E-2</v>
      </c>
      <c r="Q10" s="62" t="s">
        <v>112</v>
      </c>
    </row>
    <row r="11" spans="2:17">
      <c r="B11" s="46">
        <v>6</v>
      </c>
      <c r="C11" s="44" t="s">
        <v>113</v>
      </c>
      <c r="D11" s="139">
        <v>60</v>
      </c>
      <c r="E11" s="139">
        <v>60</v>
      </c>
      <c r="F11" s="139">
        <v>60</v>
      </c>
      <c r="G11" s="139">
        <v>61</v>
      </c>
      <c r="H11" s="139">
        <v>61</v>
      </c>
      <c r="I11" s="139">
        <v>61</v>
      </c>
      <c r="J11" s="139">
        <v>61</v>
      </c>
      <c r="K11" s="139">
        <v>63</v>
      </c>
      <c r="L11" s="139">
        <v>61</v>
      </c>
      <c r="M11" s="139">
        <v>61</v>
      </c>
      <c r="N11" s="139">
        <v>60</v>
      </c>
      <c r="O11" s="139">
        <v>59</v>
      </c>
      <c r="P11" s="139">
        <v>62.366934614999998</v>
      </c>
      <c r="Q11" s="62" t="s">
        <v>114</v>
      </c>
    </row>
    <row r="12" spans="2:17" ht="15.75" thickBot="1">
      <c r="B12" s="84"/>
      <c r="C12" s="85" t="s">
        <v>3</v>
      </c>
      <c r="D12" s="141">
        <v>74</v>
      </c>
      <c r="E12" s="141">
        <v>73</v>
      </c>
      <c r="F12" s="141">
        <v>73</v>
      </c>
      <c r="G12" s="141">
        <v>74</v>
      </c>
      <c r="H12" s="141">
        <v>75</v>
      </c>
      <c r="I12" s="141">
        <v>74</v>
      </c>
      <c r="J12" s="141">
        <v>74</v>
      </c>
      <c r="K12" s="141">
        <v>78</v>
      </c>
      <c r="L12" s="141">
        <v>77</v>
      </c>
      <c r="M12" s="141">
        <v>76</v>
      </c>
      <c r="N12" s="141">
        <v>75</v>
      </c>
      <c r="O12" s="141">
        <v>76</v>
      </c>
      <c r="P12" s="141">
        <f>SUM(P6:P11)</f>
        <v>78.233124218</v>
      </c>
      <c r="Q12" s="64" t="s">
        <v>3</v>
      </c>
    </row>
    <row r="13" spans="2:17" ht="15.75" thickBot="1">
      <c r="B13" s="166"/>
      <c r="C13" s="167"/>
      <c r="D13" s="167"/>
      <c r="E13" s="167"/>
      <c r="F13" s="167"/>
      <c r="G13" s="167"/>
      <c r="H13" s="167"/>
      <c r="I13" s="167"/>
      <c r="J13" s="167"/>
      <c r="K13" s="167"/>
      <c r="L13" s="167"/>
      <c r="M13" s="167"/>
      <c r="N13" s="167"/>
      <c r="O13" s="167"/>
      <c r="P13" s="167"/>
      <c r="Q13" s="168"/>
    </row>
  </sheetData>
  <mergeCells count="17">
    <mergeCell ref="B13:Q13"/>
    <mergeCell ref="P4:P5"/>
    <mergeCell ref="I4:I5"/>
    <mergeCell ref="J4:J5"/>
    <mergeCell ref="K4:K5"/>
    <mergeCell ref="L4:L5"/>
    <mergeCell ref="M4:M5"/>
    <mergeCell ref="N4:N5"/>
    <mergeCell ref="B2:Q2"/>
    <mergeCell ref="B3:Q3"/>
    <mergeCell ref="B4:B5"/>
    <mergeCell ref="D4:D5"/>
    <mergeCell ref="E4:E5"/>
    <mergeCell ref="F4:F5"/>
    <mergeCell ref="G4:G5"/>
    <mergeCell ref="H4:H5"/>
    <mergeCell ref="O4:O5"/>
  </mergeCells>
  <pageMargins left="0.7" right="0.7" top="0.75" bottom="0.75" header="0.3" footer="0.3"/>
  <ignoredErrors>
    <ignoredError sqref="P12" formulaRange="1"/>
  </ignoredError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1"/>
  <sheetViews>
    <sheetView zoomScaleNormal="100" workbookViewId="0">
      <selection activeCell="T15" sqref="T15"/>
    </sheetView>
  </sheetViews>
  <sheetFormatPr defaultRowHeight="15"/>
  <cols>
    <col min="2" max="2" width="2.7109375" bestFit="1" customWidth="1"/>
    <col min="3" max="3" width="23.85546875" customWidth="1"/>
    <col min="4" max="4" width="4.7109375" bestFit="1" customWidth="1"/>
    <col min="5" max="5" width="4.140625" bestFit="1" customWidth="1"/>
    <col min="6" max="6" width="4.5703125" bestFit="1" customWidth="1"/>
    <col min="7" max="7" width="4.7109375" bestFit="1" customWidth="1"/>
    <col min="8" max="9" width="4.5703125" bestFit="1" customWidth="1"/>
    <col min="10" max="12" width="4.28515625" bestFit="1" customWidth="1"/>
    <col min="13" max="13" width="4.5703125" bestFit="1" customWidth="1"/>
    <col min="14" max="14" width="4.140625" bestFit="1" customWidth="1"/>
    <col min="15" max="15" width="5.7109375" bestFit="1" customWidth="1"/>
    <col min="16" max="16" width="4.28515625" bestFit="1" customWidth="1"/>
    <col min="17" max="17" width="24.140625" bestFit="1" customWidth="1"/>
  </cols>
  <sheetData>
    <row r="1" spans="2:17" ht="15.75" thickBot="1"/>
    <row r="2" spans="2:17" ht="24.75" customHeight="1">
      <c r="B2" s="171" t="s">
        <v>371</v>
      </c>
      <c r="C2" s="179"/>
      <c r="D2" s="179"/>
      <c r="E2" s="179"/>
      <c r="F2" s="179"/>
      <c r="G2" s="179"/>
      <c r="H2" s="179"/>
      <c r="I2" s="179"/>
      <c r="J2" s="179"/>
      <c r="K2" s="179"/>
      <c r="L2" s="179"/>
      <c r="M2" s="179"/>
      <c r="N2" s="179"/>
      <c r="O2" s="179"/>
      <c r="P2" s="179"/>
      <c r="Q2" s="180"/>
    </row>
    <row r="3" spans="2:17" ht="15.75" thickBot="1">
      <c r="B3" s="181" t="s">
        <v>275</v>
      </c>
      <c r="C3" s="182"/>
      <c r="D3" s="182"/>
      <c r="E3" s="182"/>
      <c r="F3" s="182"/>
      <c r="G3" s="182"/>
      <c r="H3" s="182"/>
      <c r="I3" s="182"/>
      <c r="J3" s="182"/>
      <c r="K3" s="182"/>
      <c r="L3" s="182"/>
      <c r="M3" s="182"/>
      <c r="N3" s="182"/>
      <c r="O3" s="182"/>
      <c r="P3" s="182"/>
      <c r="Q3" s="183"/>
    </row>
    <row r="4" spans="2:17" ht="15.75" thickBot="1">
      <c r="B4" s="65" t="s">
        <v>7</v>
      </c>
      <c r="C4" s="83" t="s">
        <v>365</v>
      </c>
      <c r="D4" s="41">
        <v>42248</v>
      </c>
      <c r="E4" s="41">
        <v>42278</v>
      </c>
      <c r="F4" s="67" t="s">
        <v>273</v>
      </c>
      <c r="G4" s="41">
        <v>42339</v>
      </c>
      <c r="H4" s="41">
        <v>42370</v>
      </c>
      <c r="I4" s="41">
        <v>42401</v>
      </c>
      <c r="J4" s="41">
        <v>42430</v>
      </c>
      <c r="K4" s="41">
        <v>42461</v>
      </c>
      <c r="L4" s="41">
        <v>42491</v>
      </c>
      <c r="M4" s="41">
        <v>42522</v>
      </c>
      <c r="N4" s="41">
        <v>42552</v>
      </c>
      <c r="O4" s="41">
        <v>42583</v>
      </c>
      <c r="P4" s="41">
        <v>42614</v>
      </c>
      <c r="Q4" s="42" t="s">
        <v>119</v>
      </c>
    </row>
    <row r="5" spans="2:17">
      <c r="B5" s="46">
        <v>1</v>
      </c>
      <c r="C5" s="44" t="s">
        <v>366</v>
      </c>
      <c r="D5" s="139">
        <v>191</v>
      </c>
      <c r="E5" s="139">
        <v>134</v>
      </c>
      <c r="F5" s="139">
        <v>146</v>
      </c>
      <c r="G5" s="139">
        <v>112</v>
      </c>
      <c r="H5" s="139">
        <v>114</v>
      </c>
      <c r="I5" s="139">
        <v>113</v>
      </c>
      <c r="J5" s="139">
        <v>112</v>
      </c>
      <c r="K5" s="139">
        <v>121</v>
      </c>
      <c r="L5" s="139">
        <v>126</v>
      </c>
      <c r="M5" s="139">
        <v>118</v>
      </c>
      <c r="N5" s="139">
        <v>138</v>
      </c>
      <c r="O5" s="139">
        <v>123</v>
      </c>
      <c r="P5" s="139">
        <v>128.091982809</v>
      </c>
      <c r="Q5" s="62" t="s">
        <v>115</v>
      </c>
    </row>
    <row r="6" spans="2:17">
      <c r="B6" s="46">
        <v>2</v>
      </c>
      <c r="C6" s="44" t="s">
        <v>367</v>
      </c>
      <c r="D6" s="139">
        <v>208</v>
      </c>
      <c r="E6" s="139">
        <v>273</v>
      </c>
      <c r="F6" s="139">
        <v>288</v>
      </c>
      <c r="G6" s="139">
        <v>137</v>
      </c>
      <c r="H6" s="139">
        <v>168</v>
      </c>
      <c r="I6" s="139">
        <v>281</v>
      </c>
      <c r="J6" s="139">
        <v>249</v>
      </c>
      <c r="K6" s="139">
        <v>194</v>
      </c>
      <c r="L6" s="139">
        <v>176</v>
      </c>
      <c r="M6" s="139">
        <v>263</v>
      </c>
      <c r="N6" s="139">
        <v>359</v>
      </c>
      <c r="O6" s="139">
        <v>280</v>
      </c>
      <c r="P6" s="139">
        <v>228.326684355</v>
      </c>
      <c r="Q6" s="62" t="s">
        <v>116</v>
      </c>
    </row>
    <row r="7" spans="2:17">
      <c r="B7" s="46">
        <v>3</v>
      </c>
      <c r="C7" s="44" t="s">
        <v>368</v>
      </c>
      <c r="D7" s="139">
        <v>229</v>
      </c>
      <c r="E7" s="139">
        <v>196</v>
      </c>
      <c r="F7" s="139">
        <v>176</v>
      </c>
      <c r="G7" s="139">
        <v>165</v>
      </c>
      <c r="H7" s="139">
        <v>206</v>
      </c>
      <c r="I7" s="139">
        <v>262</v>
      </c>
      <c r="J7" s="139">
        <v>218</v>
      </c>
      <c r="K7" s="139">
        <v>231</v>
      </c>
      <c r="L7" s="139">
        <v>222</v>
      </c>
      <c r="M7" s="139">
        <v>173</v>
      </c>
      <c r="N7" s="139">
        <v>203</v>
      </c>
      <c r="O7" s="139">
        <v>211</v>
      </c>
      <c r="P7" s="139">
        <v>229.73806916999999</v>
      </c>
      <c r="Q7" s="62" t="s">
        <v>117</v>
      </c>
    </row>
    <row r="8" spans="2:17">
      <c r="B8" s="46">
        <v>4</v>
      </c>
      <c r="C8" s="44" t="s">
        <v>369</v>
      </c>
      <c r="D8" s="139">
        <v>118</v>
      </c>
      <c r="E8" s="139">
        <v>129</v>
      </c>
      <c r="F8" s="139">
        <v>132</v>
      </c>
      <c r="G8" s="139">
        <v>537</v>
      </c>
      <c r="H8" s="139">
        <v>541</v>
      </c>
      <c r="I8" s="139">
        <v>505</v>
      </c>
      <c r="J8" s="139">
        <v>500</v>
      </c>
      <c r="K8" s="139">
        <v>130</v>
      </c>
      <c r="L8" s="139">
        <v>93</v>
      </c>
      <c r="M8" s="139">
        <v>89</v>
      </c>
      <c r="N8" s="139">
        <v>87</v>
      </c>
      <c r="O8" s="139">
        <v>78</v>
      </c>
      <c r="P8" s="139">
        <v>82.294949982999995</v>
      </c>
      <c r="Q8" s="62" t="s">
        <v>118</v>
      </c>
    </row>
    <row r="9" spans="2:17">
      <c r="B9" s="46">
        <v>5</v>
      </c>
      <c r="C9" s="44" t="s">
        <v>370</v>
      </c>
      <c r="D9" s="139">
        <v>226</v>
      </c>
      <c r="E9" s="139">
        <v>210</v>
      </c>
      <c r="F9" s="139">
        <v>362</v>
      </c>
      <c r="G9" s="139">
        <v>180</v>
      </c>
      <c r="H9" s="139">
        <v>210.2</v>
      </c>
      <c r="I9" s="139">
        <v>232</v>
      </c>
      <c r="J9" s="139">
        <v>231</v>
      </c>
      <c r="K9" s="139">
        <v>249</v>
      </c>
      <c r="L9" s="139">
        <v>252</v>
      </c>
      <c r="M9" s="139">
        <v>255</v>
      </c>
      <c r="N9" s="139">
        <v>257</v>
      </c>
      <c r="O9" s="139">
        <v>252</v>
      </c>
      <c r="P9" s="139">
        <v>253.27303930400001</v>
      </c>
      <c r="Q9" s="62" t="s">
        <v>119</v>
      </c>
    </row>
    <row r="10" spans="2:17" ht="15.75" thickBot="1">
      <c r="B10" s="198" t="s">
        <v>3</v>
      </c>
      <c r="C10" s="199"/>
      <c r="D10" s="141">
        <v>972</v>
      </c>
      <c r="E10" s="141">
        <v>942</v>
      </c>
      <c r="F10" s="141">
        <v>1104</v>
      </c>
      <c r="G10" s="141">
        <v>1131</v>
      </c>
      <c r="H10" s="141">
        <v>1240</v>
      </c>
      <c r="I10" s="141">
        <v>1394</v>
      </c>
      <c r="J10" s="141">
        <v>1310</v>
      </c>
      <c r="K10" s="141">
        <v>925</v>
      </c>
      <c r="L10" s="141">
        <v>870</v>
      </c>
      <c r="M10" s="141">
        <v>899</v>
      </c>
      <c r="N10" s="141">
        <v>1043</v>
      </c>
      <c r="O10" s="141">
        <v>944</v>
      </c>
      <c r="P10" s="141">
        <f>SUM(P5:P9)</f>
        <v>921.72472562100006</v>
      </c>
      <c r="Q10" s="64" t="s">
        <v>3</v>
      </c>
    </row>
    <row r="11" spans="2:17" ht="15.75" thickBot="1">
      <c r="B11" s="166"/>
      <c r="C11" s="167"/>
      <c r="D11" s="167"/>
      <c r="E11" s="167"/>
      <c r="F11" s="167"/>
      <c r="G11" s="167"/>
      <c r="H11" s="167"/>
      <c r="I11" s="167"/>
      <c r="J11" s="167"/>
      <c r="K11" s="167"/>
      <c r="L11" s="167"/>
      <c r="M11" s="167"/>
      <c r="N11" s="167"/>
      <c r="O11" s="167"/>
      <c r="P11" s="167"/>
      <c r="Q11" s="168"/>
    </row>
  </sheetData>
  <mergeCells count="4">
    <mergeCell ref="B2:Q2"/>
    <mergeCell ref="B3:Q3"/>
    <mergeCell ref="B10:C10"/>
    <mergeCell ref="B11:Q11"/>
  </mergeCells>
  <pageMargins left="0.7" right="0.7" top="0.75" bottom="0.75" header="0.3" footer="0.3"/>
  <ignoredErrors>
    <ignoredError sqref="P10" formulaRange="1"/>
  </ignoredError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1"/>
  <sheetViews>
    <sheetView zoomScaleNormal="100" workbookViewId="0">
      <selection activeCell="V13" sqref="V13"/>
    </sheetView>
  </sheetViews>
  <sheetFormatPr defaultRowHeight="15"/>
  <cols>
    <col min="1" max="1" width="5.28515625" customWidth="1"/>
    <col min="2" max="2" width="2.5703125" bestFit="1" customWidth="1"/>
    <col min="3" max="3" width="10" bestFit="1" customWidth="1"/>
    <col min="4" max="6" width="4.140625" bestFit="1" customWidth="1"/>
    <col min="7" max="7" width="4.28515625" bestFit="1" customWidth="1"/>
    <col min="8" max="8" width="4" bestFit="1" customWidth="1"/>
    <col min="9" max="9" width="4.140625" bestFit="1" customWidth="1"/>
    <col min="10" max="10" width="4.28515625" bestFit="1" customWidth="1"/>
    <col min="11" max="11" width="4" bestFit="1" customWidth="1"/>
    <col min="12" max="12" width="4.140625" bestFit="1" customWidth="1"/>
    <col min="13" max="13" width="4" bestFit="1" customWidth="1"/>
    <col min="14" max="14" width="3.7109375" bestFit="1" customWidth="1"/>
    <col min="15" max="15" width="5.140625" bestFit="1" customWidth="1"/>
    <col min="16" max="16" width="4.140625" bestFit="1" customWidth="1"/>
    <col min="17" max="17" width="21" bestFit="1" customWidth="1"/>
  </cols>
  <sheetData>
    <row r="1" spans="2:17" ht="15.75" thickBot="1"/>
    <row r="2" spans="2:17" ht="24" customHeight="1">
      <c r="B2" s="171" t="s">
        <v>375</v>
      </c>
      <c r="C2" s="179"/>
      <c r="D2" s="179"/>
      <c r="E2" s="179"/>
      <c r="F2" s="179"/>
      <c r="G2" s="179"/>
      <c r="H2" s="179"/>
      <c r="I2" s="179"/>
      <c r="J2" s="179"/>
      <c r="K2" s="179"/>
      <c r="L2" s="179"/>
      <c r="M2" s="179"/>
      <c r="N2" s="179"/>
      <c r="O2" s="179"/>
      <c r="P2" s="179"/>
      <c r="Q2" s="180"/>
    </row>
    <row r="3" spans="2:17" ht="15.75" thickBot="1">
      <c r="B3" s="181" t="s">
        <v>275</v>
      </c>
      <c r="C3" s="182"/>
      <c r="D3" s="182"/>
      <c r="E3" s="182"/>
      <c r="F3" s="182"/>
      <c r="G3" s="182"/>
      <c r="H3" s="182"/>
      <c r="I3" s="182"/>
      <c r="J3" s="182"/>
      <c r="K3" s="182"/>
      <c r="L3" s="182"/>
      <c r="M3" s="182"/>
      <c r="N3" s="182"/>
      <c r="O3" s="182"/>
      <c r="P3" s="182"/>
      <c r="Q3" s="183"/>
    </row>
    <row r="4" spans="2:17" ht="25.5" thickBot="1">
      <c r="B4" s="65" t="s">
        <v>7</v>
      </c>
      <c r="C4" s="83" t="s">
        <v>372</v>
      </c>
      <c r="D4" s="41">
        <v>42248</v>
      </c>
      <c r="E4" s="41">
        <v>42278</v>
      </c>
      <c r="F4" s="67" t="s">
        <v>273</v>
      </c>
      <c r="G4" s="41">
        <v>42339</v>
      </c>
      <c r="H4" s="41">
        <v>42370</v>
      </c>
      <c r="I4" s="41">
        <v>42401</v>
      </c>
      <c r="J4" s="41">
        <v>42430</v>
      </c>
      <c r="K4" s="41">
        <v>42461</v>
      </c>
      <c r="L4" s="41">
        <v>42491</v>
      </c>
      <c r="M4" s="41">
        <v>42522</v>
      </c>
      <c r="N4" s="41">
        <v>42552</v>
      </c>
      <c r="O4" s="41">
        <v>42583</v>
      </c>
      <c r="P4" s="41">
        <v>42614</v>
      </c>
      <c r="Q4" s="42" t="s">
        <v>373</v>
      </c>
    </row>
    <row r="5" spans="2:17">
      <c r="B5" s="46">
        <v>1</v>
      </c>
      <c r="C5" s="44" t="s">
        <v>366</v>
      </c>
      <c r="D5" s="139">
        <v>32</v>
      </c>
      <c r="E5" s="139">
        <v>29</v>
      </c>
      <c r="F5" s="139">
        <v>36</v>
      </c>
      <c r="G5" s="139">
        <v>35</v>
      </c>
      <c r="H5" s="139">
        <v>36</v>
      </c>
      <c r="I5" s="139">
        <v>41</v>
      </c>
      <c r="J5" s="139">
        <v>31</v>
      </c>
      <c r="K5" s="139">
        <v>37</v>
      </c>
      <c r="L5" s="139">
        <v>31</v>
      </c>
      <c r="M5" s="139">
        <v>30</v>
      </c>
      <c r="N5" s="139">
        <v>36</v>
      </c>
      <c r="O5" s="139">
        <v>49</v>
      </c>
      <c r="P5" s="139">
        <v>53.695909151000002</v>
      </c>
      <c r="Q5" s="62" t="s">
        <v>115</v>
      </c>
    </row>
    <row r="6" spans="2:17">
      <c r="B6" s="46">
        <v>2</v>
      </c>
      <c r="C6" s="44" t="s">
        <v>374</v>
      </c>
      <c r="D6" s="139">
        <v>12</v>
      </c>
      <c r="E6" s="139">
        <v>62</v>
      </c>
      <c r="F6" s="139">
        <v>41</v>
      </c>
      <c r="G6" s="139">
        <v>129</v>
      </c>
      <c r="H6" s="139">
        <v>332</v>
      </c>
      <c r="I6" s="139">
        <v>66</v>
      </c>
      <c r="J6" s="139">
        <v>7</v>
      </c>
      <c r="K6" s="139">
        <v>68</v>
      </c>
      <c r="L6" s="139">
        <v>49</v>
      </c>
      <c r="M6" s="139">
        <v>58</v>
      </c>
      <c r="N6" s="139">
        <v>78</v>
      </c>
      <c r="O6" s="139">
        <v>67</v>
      </c>
      <c r="P6" s="139">
        <v>49.034447065000002</v>
      </c>
      <c r="Q6" s="62" t="s">
        <v>116</v>
      </c>
    </row>
    <row r="7" spans="2:17">
      <c r="B7" s="46">
        <v>3</v>
      </c>
      <c r="C7" s="44" t="s">
        <v>368</v>
      </c>
      <c r="D7" s="139">
        <v>39</v>
      </c>
      <c r="E7" s="139">
        <v>37</v>
      </c>
      <c r="F7" s="139">
        <v>37</v>
      </c>
      <c r="G7" s="139">
        <v>32</v>
      </c>
      <c r="H7" s="139">
        <v>32</v>
      </c>
      <c r="I7" s="139">
        <v>32</v>
      </c>
      <c r="J7" s="139">
        <v>31</v>
      </c>
      <c r="K7" s="139">
        <v>27</v>
      </c>
      <c r="L7" s="139">
        <v>25</v>
      </c>
      <c r="M7" s="139">
        <v>23</v>
      </c>
      <c r="N7" s="139">
        <v>19</v>
      </c>
      <c r="O7" s="139">
        <v>19</v>
      </c>
      <c r="P7" s="139">
        <v>14.804891439</v>
      </c>
      <c r="Q7" s="62" t="s">
        <v>117</v>
      </c>
    </row>
    <row r="8" spans="2:17">
      <c r="B8" s="46">
        <v>4</v>
      </c>
      <c r="C8" s="44" t="s">
        <v>369</v>
      </c>
      <c r="D8" s="139">
        <v>20</v>
      </c>
      <c r="E8" s="139">
        <v>21</v>
      </c>
      <c r="F8" s="139">
        <v>34</v>
      </c>
      <c r="G8" s="139">
        <v>25</v>
      </c>
      <c r="H8" s="139">
        <v>23</v>
      </c>
      <c r="I8" s="139">
        <v>32</v>
      </c>
      <c r="J8" s="139">
        <v>20</v>
      </c>
      <c r="K8" s="139">
        <v>49</v>
      </c>
      <c r="L8" s="139">
        <v>45</v>
      </c>
      <c r="M8" s="139">
        <v>46</v>
      </c>
      <c r="N8" s="139">
        <v>50</v>
      </c>
      <c r="O8" s="139">
        <v>72</v>
      </c>
      <c r="P8" s="139">
        <v>68.775496462999996</v>
      </c>
      <c r="Q8" s="62" t="s">
        <v>118</v>
      </c>
    </row>
    <row r="9" spans="2:17">
      <c r="B9" s="46">
        <v>5</v>
      </c>
      <c r="C9" s="44" t="s">
        <v>370</v>
      </c>
      <c r="D9" s="139">
        <v>37</v>
      </c>
      <c r="E9" s="139">
        <v>33</v>
      </c>
      <c r="F9" s="139">
        <v>32</v>
      </c>
      <c r="G9" s="139">
        <v>31</v>
      </c>
      <c r="H9" s="139">
        <v>31.6</v>
      </c>
      <c r="I9" s="139">
        <v>33</v>
      </c>
      <c r="J9" s="139">
        <v>33</v>
      </c>
      <c r="K9" s="139">
        <v>449</v>
      </c>
      <c r="L9" s="139">
        <v>452</v>
      </c>
      <c r="M9" s="139">
        <v>452</v>
      </c>
      <c r="N9" s="139">
        <v>454</v>
      </c>
      <c r="O9" s="139">
        <v>459</v>
      </c>
      <c r="P9" s="139">
        <v>459.23215514399999</v>
      </c>
      <c r="Q9" s="62" t="s">
        <v>119</v>
      </c>
    </row>
    <row r="10" spans="2:17" ht="15.75" thickBot="1">
      <c r="B10" s="198" t="s">
        <v>3</v>
      </c>
      <c r="C10" s="199"/>
      <c r="D10" s="141">
        <v>140</v>
      </c>
      <c r="E10" s="141">
        <v>182</v>
      </c>
      <c r="F10" s="141">
        <v>180</v>
      </c>
      <c r="G10" s="141">
        <v>252</v>
      </c>
      <c r="H10" s="141">
        <v>455</v>
      </c>
      <c r="I10" s="141">
        <v>203</v>
      </c>
      <c r="J10" s="141">
        <v>123</v>
      </c>
      <c r="K10" s="141">
        <v>630</v>
      </c>
      <c r="L10" s="141">
        <v>602</v>
      </c>
      <c r="M10" s="141">
        <v>608</v>
      </c>
      <c r="N10" s="141">
        <v>637</v>
      </c>
      <c r="O10" s="141">
        <v>666</v>
      </c>
      <c r="P10" s="141">
        <f>SUM(P5:P9)</f>
        <v>645.54289926199999</v>
      </c>
      <c r="Q10" s="64" t="s">
        <v>3</v>
      </c>
    </row>
    <row r="11" spans="2:17" ht="15.75" thickBot="1">
      <c r="B11" s="166"/>
      <c r="C11" s="167"/>
      <c r="D11" s="167"/>
      <c r="E11" s="167"/>
      <c r="F11" s="167"/>
      <c r="G11" s="167"/>
      <c r="H11" s="167"/>
      <c r="I11" s="167"/>
      <c r="J11" s="167"/>
      <c r="K11" s="167"/>
      <c r="L11" s="167"/>
      <c r="M11" s="167"/>
      <c r="N11" s="167"/>
      <c r="O11" s="167"/>
      <c r="P11" s="167"/>
      <c r="Q11" s="168"/>
    </row>
  </sheetData>
  <mergeCells count="4">
    <mergeCell ref="B2:Q2"/>
    <mergeCell ref="B3:Q3"/>
    <mergeCell ref="B10:C10"/>
    <mergeCell ref="B11:Q11"/>
  </mergeCells>
  <pageMargins left="0.7" right="0.7" top="0.75" bottom="0.75" header="0.3" footer="0.3"/>
  <ignoredErrors>
    <ignoredError sqref="P10" formulaRange="1"/>
  </ignoredError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1"/>
  <sheetViews>
    <sheetView zoomScaleNormal="100" workbookViewId="0">
      <selection activeCell="V12" sqref="V12"/>
    </sheetView>
  </sheetViews>
  <sheetFormatPr defaultRowHeight="15"/>
  <cols>
    <col min="1" max="1" width="5.140625" customWidth="1"/>
    <col min="2" max="2" width="2.7109375" bestFit="1" customWidth="1"/>
    <col min="3" max="3" width="24.42578125" bestFit="1" customWidth="1"/>
    <col min="4" max="4" width="4.140625" bestFit="1" customWidth="1"/>
    <col min="5" max="5" width="3.85546875" bestFit="1" customWidth="1"/>
    <col min="6" max="6" width="4.140625" bestFit="1" customWidth="1"/>
    <col min="7" max="7" width="4.28515625" bestFit="1" customWidth="1"/>
    <col min="8" max="8" width="4" bestFit="1" customWidth="1"/>
    <col min="9" max="9" width="4.140625" bestFit="1" customWidth="1"/>
    <col min="10" max="10" width="4.28515625" bestFit="1" customWidth="1"/>
    <col min="11" max="11" width="4" bestFit="1" customWidth="1"/>
    <col min="12" max="12" width="4.140625" bestFit="1" customWidth="1"/>
    <col min="13" max="13" width="4" bestFit="1" customWidth="1"/>
    <col min="14" max="14" width="3.7109375" bestFit="1" customWidth="1"/>
    <col min="15" max="15" width="5.140625" bestFit="1" customWidth="1"/>
    <col min="16" max="16" width="4.140625" bestFit="1" customWidth="1"/>
    <col min="17" max="17" width="21" bestFit="1" customWidth="1"/>
  </cols>
  <sheetData>
    <row r="1" spans="2:17" ht="15.75" thickBot="1"/>
    <row r="2" spans="2:17" ht="27" customHeight="1">
      <c r="B2" s="171" t="s">
        <v>376</v>
      </c>
      <c r="C2" s="179"/>
      <c r="D2" s="179"/>
      <c r="E2" s="179"/>
      <c r="F2" s="179"/>
      <c r="G2" s="179"/>
      <c r="H2" s="179"/>
      <c r="I2" s="179"/>
      <c r="J2" s="179"/>
      <c r="K2" s="179"/>
      <c r="L2" s="179"/>
      <c r="M2" s="179"/>
      <c r="N2" s="179"/>
      <c r="O2" s="179"/>
      <c r="P2" s="179"/>
      <c r="Q2" s="180"/>
    </row>
    <row r="3" spans="2:17" ht="15.75" thickBot="1">
      <c r="B3" s="181" t="s">
        <v>275</v>
      </c>
      <c r="C3" s="182"/>
      <c r="D3" s="182"/>
      <c r="E3" s="182"/>
      <c r="F3" s="182"/>
      <c r="G3" s="182"/>
      <c r="H3" s="182"/>
      <c r="I3" s="182"/>
      <c r="J3" s="182"/>
      <c r="K3" s="182"/>
      <c r="L3" s="182"/>
      <c r="M3" s="182"/>
      <c r="N3" s="182"/>
      <c r="O3" s="182"/>
      <c r="P3" s="182"/>
      <c r="Q3" s="183"/>
    </row>
    <row r="4" spans="2:17" ht="17.25" thickBot="1">
      <c r="B4" s="65" t="s">
        <v>7</v>
      </c>
      <c r="C4" s="83" t="s">
        <v>372</v>
      </c>
      <c r="D4" s="41">
        <v>42248</v>
      </c>
      <c r="E4" s="41">
        <v>42278</v>
      </c>
      <c r="F4" s="67" t="s">
        <v>273</v>
      </c>
      <c r="G4" s="41">
        <v>42339</v>
      </c>
      <c r="H4" s="41">
        <v>42370</v>
      </c>
      <c r="I4" s="41">
        <v>42401</v>
      </c>
      <c r="J4" s="41">
        <v>42430</v>
      </c>
      <c r="K4" s="41">
        <v>42461</v>
      </c>
      <c r="L4" s="41">
        <v>42491</v>
      </c>
      <c r="M4" s="41">
        <v>42522</v>
      </c>
      <c r="N4" s="41">
        <v>42552</v>
      </c>
      <c r="O4" s="41">
        <v>42583</v>
      </c>
      <c r="P4" s="41">
        <v>42614</v>
      </c>
      <c r="Q4" s="42" t="s">
        <v>373</v>
      </c>
    </row>
    <row r="5" spans="2:17">
      <c r="B5" s="46">
        <v>1</v>
      </c>
      <c r="C5" s="44" t="s">
        <v>120</v>
      </c>
      <c r="D5" s="139">
        <v>26</v>
      </c>
      <c r="E5" s="139">
        <v>25</v>
      </c>
      <c r="F5" s="139">
        <v>23</v>
      </c>
      <c r="G5" s="139">
        <v>18</v>
      </c>
      <c r="H5" s="139">
        <v>17</v>
      </c>
      <c r="I5" s="139">
        <v>20</v>
      </c>
      <c r="J5" s="139">
        <v>17</v>
      </c>
      <c r="K5" s="139">
        <v>20</v>
      </c>
      <c r="L5" s="139">
        <v>24</v>
      </c>
      <c r="M5" s="139">
        <v>27</v>
      </c>
      <c r="N5" s="139">
        <v>19</v>
      </c>
      <c r="O5" s="139">
        <v>20</v>
      </c>
      <c r="P5" s="139">
        <v>16.766437581999998</v>
      </c>
      <c r="Q5" s="62" t="s">
        <v>115</v>
      </c>
    </row>
    <row r="6" spans="2:17">
      <c r="B6" s="46">
        <v>2</v>
      </c>
      <c r="C6" s="44" t="s">
        <v>121</v>
      </c>
      <c r="D6" s="139">
        <v>26</v>
      </c>
      <c r="E6" s="139">
        <v>10</v>
      </c>
      <c r="F6" s="139">
        <v>88</v>
      </c>
      <c r="G6" s="139">
        <v>22</v>
      </c>
      <c r="H6" s="139">
        <v>67</v>
      </c>
      <c r="I6" s="139">
        <v>121</v>
      </c>
      <c r="J6" s="139">
        <v>264</v>
      </c>
      <c r="K6" s="139">
        <v>85</v>
      </c>
      <c r="L6" s="139">
        <v>91</v>
      </c>
      <c r="M6" s="139">
        <v>50</v>
      </c>
      <c r="N6" s="139">
        <v>117</v>
      </c>
      <c r="O6" s="139">
        <v>43</v>
      </c>
      <c r="P6" s="139">
        <v>25.761017620000001</v>
      </c>
      <c r="Q6" s="62" t="s">
        <v>116</v>
      </c>
    </row>
    <row r="7" spans="2:17">
      <c r="B7" s="46">
        <v>3</v>
      </c>
      <c r="C7" s="44" t="s">
        <v>122</v>
      </c>
      <c r="D7" s="139">
        <v>1</v>
      </c>
      <c r="E7" s="139">
        <v>1</v>
      </c>
      <c r="F7" s="139">
        <v>1</v>
      </c>
      <c r="G7" s="139">
        <v>1</v>
      </c>
      <c r="H7" s="139">
        <v>1</v>
      </c>
      <c r="I7" s="139">
        <v>1</v>
      </c>
      <c r="J7" s="139">
        <v>1</v>
      </c>
      <c r="K7" s="139">
        <v>1</v>
      </c>
      <c r="L7" s="139">
        <v>0</v>
      </c>
      <c r="M7" s="139">
        <v>0</v>
      </c>
      <c r="N7" s="139">
        <v>0</v>
      </c>
      <c r="O7" s="139">
        <v>0</v>
      </c>
      <c r="P7" s="139">
        <v>0.28556062100000001</v>
      </c>
      <c r="Q7" s="62" t="s">
        <v>117</v>
      </c>
    </row>
    <row r="8" spans="2:17">
      <c r="B8" s="46">
        <v>4</v>
      </c>
      <c r="C8" s="44" t="s">
        <v>123</v>
      </c>
      <c r="D8" s="139">
        <v>52</v>
      </c>
      <c r="E8" s="139">
        <v>50</v>
      </c>
      <c r="F8" s="139">
        <v>56</v>
      </c>
      <c r="G8" s="139">
        <v>49</v>
      </c>
      <c r="H8" s="139">
        <v>54</v>
      </c>
      <c r="I8" s="139">
        <v>60</v>
      </c>
      <c r="J8" s="139">
        <v>59</v>
      </c>
      <c r="K8" s="139">
        <v>61</v>
      </c>
      <c r="L8" s="139">
        <v>61</v>
      </c>
      <c r="M8" s="139">
        <v>59</v>
      </c>
      <c r="N8" s="139">
        <v>53</v>
      </c>
      <c r="O8" s="139">
        <v>67</v>
      </c>
      <c r="P8" s="139">
        <v>66.115112120999996</v>
      </c>
      <c r="Q8" s="62" t="s">
        <v>118</v>
      </c>
    </row>
    <row r="9" spans="2:17">
      <c r="B9" s="46">
        <v>5</v>
      </c>
      <c r="C9" s="44" t="s">
        <v>124</v>
      </c>
      <c r="D9" s="139">
        <v>58</v>
      </c>
      <c r="E9" s="139">
        <v>68</v>
      </c>
      <c r="F9" s="139">
        <v>110</v>
      </c>
      <c r="G9" s="139">
        <v>68</v>
      </c>
      <c r="H9" s="139">
        <v>46.7</v>
      </c>
      <c r="I9" s="139">
        <v>57</v>
      </c>
      <c r="J9" s="139">
        <v>91</v>
      </c>
      <c r="K9" s="139">
        <v>64</v>
      </c>
      <c r="L9" s="139">
        <v>77</v>
      </c>
      <c r="M9" s="139">
        <v>62</v>
      </c>
      <c r="N9" s="139">
        <v>63</v>
      </c>
      <c r="O9" s="139">
        <v>91</v>
      </c>
      <c r="P9" s="139">
        <v>121.52088799800001</v>
      </c>
      <c r="Q9" s="62" t="s">
        <v>119</v>
      </c>
    </row>
    <row r="10" spans="2:17" ht="15.75" thickBot="1">
      <c r="B10" s="200" t="s">
        <v>3</v>
      </c>
      <c r="C10" s="201"/>
      <c r="D10" s="141">
        <v>163</v>
      </c>
      <c r="E10" s="141">
        <v>154</v>
      </c>
      <c r="F10" s="141">
        <v>278</v>
      </c>
      <c r="G10" s="141">
        <v>158</v>
      </c>
      <c r="H10" s="141">
        <v>185</v>
      </c>
      <c r="I10" s="141">
        <v>258</v>
      </c>
      <c r="J10" s="141">
        <v>432</v>
      </c>
      <c r="K10" s="141">
        <v>232</v>
      </c>
      <c r="L10" s="141">
        <v>254</v>
      </c>
      <c r="M10" s="141">
        <v>197</v>
      </c>
      <c r="N10" s="141">
        <v>252</v>
      </c>
      <c r="O10" s="141">
        <v>221</v>
      </c>
      <c r="P10" s="141">
        <f>SUM(P5:P9)</f>
        <v>230.44901594200002</v>
      </c>
      <c r="Q10" s="64" t="s">
        <v>3</v>
      </c>
    </row>
    <row r="11" spans="2:17" ht="15.75" thickBot="1">
      <c r="B11" s="166"/>
      <c r="C11" s="167"/>
      <c r="D11" s="167"/>
      <c r="E11" s="167"/>
      <c r="F11" s="167"/>
      <c r="G11" s="167"/>
      <c r="H11" s="167"/>
      <c r="I11" s="167"/>
      <c r="J11" s="167"/>
      <c r="K11" s="167"/>
      <c r="L11" s="167"/>
      <c r="M11" s="167"/>
      <c r="N11" s="167"/>
      <c r="O11" s="167"/>
      <c r="P11" s="167"/>
      <c r="Q11" s="168"/>
    </row>
  </sheetData>
  <mergeCells count="4">
    <mergeCell ref="B2:Q2"/>
    <mergeCell ref="B3:Q3"/>
    <mergeCell ref="B10:C10"/>
    <mergeCell ref="B11:Q11"/>
  </mergeCells>
  <pageMargins left="0.7" right="0.7" top="0.75" bottom="0.75" header="0.3" footer="0.3"/>
  <ignoredErrors>
    <ignoredError sqref="P10" formulaRange="1"/>
  </ignoredError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
  <sheetViews>
    <sheetView zoomScaleNormal="100" workbookViewId="0">
      <selection activeCell="W15" sqref="W15"/>
    </sheetView>
  </sheetViews>
  <sheetFormatPr defaultRowHeight="15"/>
  <cols>
    <col min="1" max="1" width="3.85546875" customWidth="1"/>
    <col min="2" max="2" width="2.5703125" bestFit="1" customWidth="1"/>
    <col min="3" max="3" width="23" bestFit="1" customWidth="1"/>
    <col min="4" max="7" width="4.7109375" bestFit="1" customWidth="1"/>
    <col min="8" max="8" width="4.140625" bestFit="1" customWidth="1"/>
    <col min="9" max="9" width="4.28515625" bestFit="1" customWidth="1"/>
    <col min="10" max="10" width="4.42578125" bestFit="1" customWidth="1"/>
    <col min="11" max="11" width="4.140625" bestFit="1" customWidth="1"/>
    <col min="12" max="12" width="4.28515625" bestFit="1" customWidth="1"/>
    <col min="13" max="14" width="4.140625" bestFit="1" customWidth="1"/>
    <col min="15" max="15" width="5.28515625" bestFit="1" customWidth="1"/>
    <col min="16" max="16" width="4.85546875" bestFit="1" customWidth="1"/>
    <col min="17" max="17" width="19.5703125" bestFit="1" customWidth="1"/>
  </cols>
  <sheetData>
    <row r="1" spans="1:17" ht="15.75" thickBot="1"/>
    <row r="2" spans="1:17" ht="30.75" customHeight="1">
      <c r="B2" s="171" t="s">
        <v>393</v>
      </c>
      <c r="C2" s="179"/>
      <c r="D2" s="179"/>
      <c r="E2" s="179"/>
      <c r="F2" s="179"/>
      <c r="G2" s="179"/>
      <c r="H2" s="179"/>
      <c r="I2" s="179"/>
      <c r="J2" s="179"/>
      <c r="K2" s="179"/>
      <c r="L2" s="179"/>
      <c r="M2" s="179"/>
      <c r="N2" s="179"/>
      <c r="O2" s="179"/>
      <c r="P2" s="179"/>
      <c r="Q2" s="180"/>
    </row>
    <row r="3" spans="1:17" ht="15.75" thickBot="1">
      <c r="B3" s="181" t="s">
        <v>275</v>
      </c>
      <c r="C3" s="182"/>
      <c r="D3" s="182"/>
      <c r="E3" s="182"/>
      <c r="F3" s="182"/>
      <c r="G3" s="182"/>
      <c r="H3" s="182"/>
      <c r="I3" s="182"/>
      <c r="J3" s="182"/>
      <c r="K3" s="182"/>
      <c r="L3" s="182"/>
      <c r="M3" s="182"/>
      <c r="N3" s="182"/>
      <c r="O3" s="182"/>
      <c r="P3" s="182"/>
      <c r="Q3" s="183"/>
    </row>
    <row r="4" spans="1:17" ht="15.75" thickBot="1">
      <c r="A4" s="24"/>
      <c r="B4" s="65" t="s">
        <v>7</v>
      </c>
      <c r="C4" s="83" t="s">
        <v>377</v>
      </c>
      <c r="D4" s="41">
        <v>42248</v>
      </c>
      <c r="E4" s="41">
        <v>42278</v>
      </c>
      <c r="F4" s="67" t="s">
        <v>273</v>
      </c>
      <c r="G4" s="41">
        <v>42339</v>
      </c>
      <c r="H4" s="41">
        <v>42370</v>
      </c>
      <c r="I4" s="41">
        <v>42401</v>
      </c>
      <c r="J4" s="41">
        <v>42430</v>
      </c>
      <c r="K4" s="41">
        <v>42461</v>
      </c>
      <c r="L4" s="41">
        <v>42491</v>
      </c>
      <c r="M4" s="41">
        <v>42522</v>
      </c>
      <c r="N4" s="41">
        <v>42552</v>
      </c>
      <c r="O4" s="41">
        <v>42583</v>
      </c>
      <c r="P4" s="41">
        <v>42614</v>
      </c>
      <c r="Q4" s="42" t="s">
        <v>378</v>
      </c>
    </row>
    <row r="5" spans="1:17">
      <c r="A5" s="24"/>
      <c r="B5" s="101"/>
      <c r="C5" s="102" t="s">
        <v>379</v>
      </c>
      <c r="D5" s="69"/>
      <c r="E5" s="69"/>
      <c r="F5" s="69"/>
      <c r="G5" s="69"/>
      <c r="H5" s="69"/>
      <c r="I5" s="69"/>
      <c r="J5" s="69"/>
      <c r="K5" s="69"/>
      <c r="L5" s="69"/>
      <c r="M5" s="69"/>
      <c r="N5" s="69"/>
      <c r="O5" s="69"/>
      <c r="P5" s="69"/>
      <c r="Q5" s="44"/>
    </row>
    <row r="6" spans="1:17">
      <c r="A6" s="24"/>
      <c r="B6" s="46">
        <v>1</v>
      </c>
      <c r="C6" s="44" t="s">
        <v>380</v>
      </c>
      <c r="D6" s="139">
        <v>7835</v>
      </c>
      <c r="E6" s="139">
        <v>8784</v>
      </c>
      <c r="F6" s="139">
        <v>9528</v>
      </c>
      <c r="G6" s="139">
        <v>10364</v>
      </c>
      <c r="H6" s="139">
        <v>1202</v>
      </c>
      <c r="I6" s="139">
        <v>1984</v>
      </c>
      <c r="J6" s="139">
        <v>3016</v>
      </c>
      <c r="K6" s="139">
        <v>3791</v>
      </c>
      <c r="L6" s="139">
        <v>4702</v>
      </c>
      <c r="M6" s="139">
        <v>5490</v>
      </c>
      <c r="N6" s="139">
        <v>6425</v>
      </c>
      <c r="O6" s="139">
        <v>7351</v>
      </c>
      <c r="P6" s="139">
        <v>8318.9619180820009</v>
      </c>
      <c r="Q6" s="62" t="s">
        <v>127</v>
      </c>
    </row>
    <row r="7" spans="1:17">
      <c r="A7" s="24"/>
      <c r="B7" s="46">
        <v>2</v>
      </c>
      <c r="C7" s="44" t="s">
        <v>381</v>
      </c>
      <c r="D7" s="139">
        <v>1022</v>
      </c>
      <c r="E7" s="139">
        <v>1049</v>
      </c>
      <c r="F7" s="139">
        <v>1046</v>
      </c>
      <c r="G7" s="139">
        <v>1079</v>
      </c>
      <c r="H7" s="139">
        <v>17</v>
      </c>
      <c r="I7" s="139">
        <v>30</v>
      </c>
      <c r="J7" s="139">
        <v>154</v>
      </c>
      <c r="K7" s="139">
        <v>370</v>
      </c>
      <c r="L7" s="139">
        <v>568</v>
      </c>
      <c r="M7" s="139">
        <v>708</v>
      </c>
      <c r="N7" s="139">
        <v>751</v>
      </c>
      <c r="O7" s="139">
        <v>767</v>
      </c>
      <c r="P7" s="139">
        <v>802.57070022800008</v>
      </c>
      <c r="Q7" s="62" t="s">
        <v>128</v>
      </c>
    </row>
    <row r="8" spans="1:17">
      <c r="A8" s="24"/>
      <c r="B8" s="46">
        <v>3</v>
      </c>
      <c r="C8" s="44" t="s">
        <v>382</v>
      </c>
      <c r="D8" s="139">
        <v>337</v>
      </c>
      <c r="E8" s="139">
        <v>395</v>
      </c>
      <c r="F8" s="139">
        <v>437</v>
      </c>
      <c r="G8" s="139">
        <v>469</v>
      </c>
      <c r="H8" s="139">
        <v>40</v>
      </c>
      <c r="I8" s="139">
        <v>72</v>
      </c>
      <c r="J8" s="139">
        <v>107</v>
      </c>
      <c r="K8" s="139">
        <v>139</v>
      </c>
      <c r="L8" s="139">
        <v>174</v>
      </c>
      <c r="M8" s="139">
        <v>205</v>
      </c>
      <c r="N8" s="139">
        <v>231</v>
      </c>
      <c r="O8" s="139">
        <v>268</v>
      </c>
      <c r="P8" s="139">
        <v>301.70596708099998</v>
      </c>
      <c r="Q8" s="62" t="s">
        <v>129</v>
      </c>
    </row>
    <row r="9" spans="1:17">
      <c r="A9" s="24"/>
      <c r="B9" s="46">
        <v>4</v>
      </c>
      <c r="C9" s="44" t="s">
        <v>383</v>
      </c>
      <c r="D9" s="139">
        <v>1733</v>
      </c>
      <c r="E9" s="139">
        <v>1689</v>
      </c>
      <c r="F9" s="139">
        <v>3068</v>
      </c>
      <c r="G9" s="139">
        <v>4647</v>
      </c>
      <c r="H9" s="139">
        <v>78</v>
      </c>
      <c r="I9" s="139">
        <v>146</v>
      </c>
      <c r="J9" s="139">
        <v>383</v>
      </c>
      <c r="K9" s="139">
        <v>574</v>
      </c>
      <c r="L9" s="139">
        <v>661</v>
      </c>
      <c r="M9" s="139">
        <v>911</v>
      </c>
      <c r="N9" s="139">
        <v>1202</v>
      </c>
      <c r="O9" s="139">
        <v>1617</v>
      </c>
      <c r="P9" s="139">
        <v>2028.3586300540001</v>
      </c>
      <c r="Q9" s="62" t="s">
        <v>130</v>
      </c>
    </row>
    <row r="10" spans="1:17">
      <c r="B10" s="46">
        <v>5</v>
      </c>
      <c r="C10" s="44" t="s">
        <v>384</v>
      </c>
      <c r="D10" s="139">
        <v>104</v>
      </c>
      <c r="E10" s="139">
        <v>109</v>
      </c>
      <c r="F10" s="139">
        <v>110</v>
      </c>
      <c r="G10" s="139">
        <v>120</v>
      </c>
      <c r="H10" s="139">
        <v>1</v>
      </c>
      <c r="I10" s="139">
        <v>2</v>
      </c>
      <c r="J10" s="139">
        <v>0.4</v>
      </c>
      <c r="K10" s="139">
        <v>0.4</v>
      </c>
      <c r="L10" s="139">
        <v>390.7</v>
      </c>
      <c r="M10" s="139">
        <v>363.2</v>
      </c>
      <c r="N10" s="139">
        <v>343</v>
      </c>
      <c r="O10" s="139">
        <v>347</v>
      </c>
      <c r="P10" s="139">
        <v>346.97031975900001</v>
      </c>
      <c r="Q10" s="62" t="s">
        <v>131</v>
      </c>
    </row>
    <row r="11" spans="1:17">
      <c r="B11" s="97"/>
      <c r="C11" s="100" t="s">
        <v>385</v>
      </c>
      <c r="D11" s="143">
        <v>11031</v>
      </c>
      <c r="E11" s="143">
        <v>12026</v>
      </c>
      <c r="F11" s="143">
        <v>14190</v>
      </c>
      <c r="G11" s="143">
        <v>16679</v>
      </c>
      <c r="H11" s="143">
        <v>1339</v>
      </c>
      <c r="I11" s="143">
        <v>2233</v>
      </c>
      <c r="J11" s="143">
        <v>3660</v>
      </c>
      <c r="K11" s="143">
        <v>4875</v>
      </c>
      <c r="L11" s="143">
        <v>6496</v>
      </c>
      <c r="M11" s="143">
        <v>7678</v>
      </c>
      <c r="N11" s="143">
        <v>8952</v>
      </c>
      <c r="O11" s="143">
        <v>10350</v>
      </c>
      <c r="P11" s="143">
        <f>SUM(P6:P10)</f>
        <v>11798.567535204</v>
      </c>
      <c r="Q11" s="98" t="s">
        <v>132</v>
      </c>
    </row>
    <row r="12" spans="1:17">
      <c r="B12" s="96"/>
      <c r="C12" s="44" t="s">
        <v>386</v>
      </c>
      <c r="D12" s="133"/>
      <c r="E12" s="133"/>
      <c r="F12" s="133"/>
      <c r="G12" s="133"/>
      <c r="H12" s="133"/>
      <c r="I12" s="133"/>
      <c r="J12" s="133"/>
      <c r="K12" s="133"/>
      <c r="L12" s="133"/>
      <c r="M12" s="133"/>
      <c r="N12" s="133"/>
      <c r="O12" s="133"/>
      <c r="P12" s="133"/>
      <c r="Q12" s="62" t="s">
        <v>133</v>
      </c>
    </row>
    <row r="13" spans="1:17">
      <c r="B13" s="46">
        <v>1</v>
      </c>
      <c r="C13" s="59" t="s">
        <v>387</v>
      </c>
      <c r="D13" s="136">
        <v>66</v>
      </c>
      <c r="E13" s="136">
        <v>75</v>
      </c>
      <c r="F13" s="136">
        <v>78</v>
      </c>
      <c r="G13" s="136">
        <v>88</v>
      </c>
      <c r="H13" s="136">
        <v>9</v>
      </c>
      <c r="I13" s="136">
        <v>13</v>
      </c>
      <c r="J13" s="136">
        <v>17</v>
      </c>
      <c r="K13" s="136">
        <v>22</v>
      </c>
      <c r="L13" s="136">
        <v>27</v>
      </c>
      <c r="M13" s="136">
        <v>34</v>
      </c>
      <c r="N13" s="136">
        <v>39</v>
      </c>
      <c r="O13" s="136">
        <v>47</v>
      </c>
      <c r="P13" s="136">
        <v>53.329045788999998</v>
      </c>
      <c r="Q13" s="75" t="s">
        <v>134</v>
      </c>
    </row>
    <row r="14" spans="1:17">
      <c r="B14" s="46">
        <v>2</v>
      </c>
      <c r="C14" s="44" t="s">
        <v>388</v>
      </c>
      <c r="D14" s="139">
        <v>84</v>
      </c>
      <c r="E14" s="139">
        <v>94</v>
      </c>
      <c r="F14" s="139">
        <v>107</v>
      </c>
      <c r="G14" s="139">
        <v>122</v>
      </c>
      <c r="H14" s="139">
        <v>5</v>
      </c>
      <c r="I14" s="139">
        <v>5</v>
      </c>
      <c r="J14" s="139">
        <v>10</v>
      </c>
      <c r="K14" s="139">
        <v>13</v>
      </c>
      <c r="L14" s="139">
        <v>22</v>
      </c>
      <c r="M14" s="139">
        <v>33</v>
      </c>
      <c r="N14" s="139">
        <v>38</v>
      </c>
      <c r="O14" s="139">
        <v>44</v>
      </c>
      <c r="P14" s="139">
        <v>45.540173922000001</v>
      </c>
      <c r="Q14" s="62" t="s">
        <v>135</v>
      </c>
    </row>
    <row r="15" spans="1:17">
      <c r="B15" s="46">
        <v>3</v>
      </c>
      <c r="C15" s="44" t="s">
        <v>389</v>
      </c>
      <c r="D15" s="139">
        <v>53</v>
      </c>
      <c r="E15" s="139">
        <v>59</v>
      </c>
      <c r="F15" s="139">
        <v>65</v>
      </c>
      <c r="G15" s="139">
        <v>117</v>
      </c>
      <c r="H15" s="139">
        <v>11</v>
      </c>
      <c r="I15" s="139">
        <v>16</v>
      </c>
      <c r="J15" s="139">
        <v>25</v>
      </c>
      <c r="K15" s="139">
        <v>21</v>
      </c>
      <c r="L15" s="139">
        <v>32</v>
      </c>
      <c r="M15" s="139">
        <v>42</v>
      </c>
      <c r="N15" s="139">
        <v>52</v>
      </c>
      <c r="O15" s="139">
        <v>68</v>
      </c>
      <c r="P15" s="139">
        <v>79.498734033999995</v>
      </c>
      <c r="Q15" s="62" t="s">
        <v>136</v>
      </c>
    </row>
    <row r="16" spans="1:17">
      <c r="B16" s="46">
        <v>4</v>
      </c>
      <c r="C16" s="44" t="s">
        <v>390</v>
      </c>
      <c r="D16" s="139">
        <v>85</v>
      </c>
      <c r="E16" s="139">
        <v>97</v>
      </c>
      <c r="F16" s="139">
        <v>105</v>
      </c>
      <c r="G16" s="139">
        <v>70</v>
      </c>
      <c r="H16" s="139">
        <v>6</v>
      </c>
      <c r="I16" s="139">
        <v>11</v>
      </c>
      <c r="J16" s="139">
        <v>16</v>
      </c>
      <c r="K16" s="139">
        <v>38</v>
      </c>
      <c r="L16" s="139">
        <v>48</v>
      </c>
      <c r="M16" s="139">
        <v>57</v>
      </c>
      <c r="N16" s="139">
        <v>70</v>
      </c>
      <c r="O16" s="139">
        <v>80</v>
      </c>
      <c r="P16" s="139">
        <v>91.337133234999996</v>
      </c>
      <c r="Q16" s="62" t="s">
        <v>137</v>
      </c>
    </row>
    <row r="17" spans="2:17">
      <c r="B17" s="46">
        <v>5</v>
      </c>
      <c r="C17" s="44" t="s">
        <v>391</v>
      </c>
      <c r="D17" s="139">
        <v>62</v>
      </c>
      <c r="E17" s="139">
        <v>72</v>
      </c>
      <c r="F17" s="139">
        <v>79</v>
      </c>
      <c r="G17" s="139">
        <v>124</v>
      </c>
      <c r="H17" s="139">
        <v>9</v>
      </c>
      <c r="I17" s="139">
        <v>12</v>
      </c>
      <c r="J17" s="139">
        <v>16</v>
      </c>
      <c r="K17" s="139">
        <v>28</v>
      </c>
      <c r="L17" s="139">
        <v>33</v>
      </c>
      <c r="M17" s="139">
        <v>40</v>
      </c>
      <c r="N17" s="139">
        <v>60</v>
      </c>
      <c r="O17" s="139">
        <v>68</v>
      </c>
      <c r="P17" s="139">
        <v>75.631780614999997</v>
      </c>
      <c r="Q17" s="62" t="s">
        <v>138</v>
      </c>
    </row>
    <row r="18" spans="2:17">
      <c r="B18" s="97"/>
      <c r="C18" s="100" t="s">
        <v>392</v>
      </c>
      <c r="D18" s="143">
        <v>349</v>
      </c>
      <c r="E18" s="143">
        <v>397</v>
      </c>
      <c r="F18" s="143">
        <v>434</v>
      </c>
      <c r="G18" s="143">
        <v>521</v>
      </c>
      <c r="H18" s="143">
        <v>40</v>
      </c>
      <c r="I18" s="143">
        <v>58</v>
      </c>
      <c r="J18" s="143">
        <v>84</v>
      </c>
      <c r="K18" s="143">
        <v>122</v>
      </c>
      <c r="L18" s="143">
        <v>162</v>
      </c>
      <c r="M18" s="143">
        <v>205</v>
      </c>
      <c r="N18" s="143">
        <v>259</v>
      </c>
      <c r="O18" s="143">
        <v>308</v>
      </c>
      <c r="P18" s="143">
        <f>SUM(P13:P17)</f>
        <v>345.33686759499994</v>
      </c>
      <c r="Q18" s="98" t="s">
        <v>139</v>
      </c>
    </row>
    <row r="19" spans="2:17" ht="15.75" thickBot="1">
      <c r="B19" s="84"/>
      <c r="C19" s="85" t="s">
        <v>126</v>
      </c>
      <c r="D19" s="141">
        <v>10682</v>
      </c>
      <c r="E19" s="141">
        <v>11629</v>
      </c>
      <c r="F19" s="141">
        <v>13756</v>
      </c>
      <c r="G19" s="141">
        <v>16157</v>
      </c>
      <c r="H19" s="141">
        <v>1299</v>
      </c>
      <c r="I19" s="141">
        <v>2175</v>
      </c>
      <c r="J19" s="141">
        <v>3576</v>
      </c>
      <c r="K19" s="141">
        <v>4753</v>
      </c>
      <c r="L19" s="141">
        <v>6334</v>
      </c>
      <c r="M19" s="141">
        <v>7473</v>
      </c>
      <c r="N19" s="141">
        <v>8693</v>
      </c>
      <c r="O19" s="141">
        <v>10043</v>
      </c>
      <c r="P19" s="141">
        <f>P11-P18</f>
        <v>11453.230667608999</v>
      </c>
      <c r="Q19" s="99" t="s">
        <v>125</v>
      </c>
    </row>
    <row r="20" spans="2:17" ht="15.75" thickBot="1">
      <c r="B20" s="166"/>
      <c r="C20" s="167"/>
      <c r="D20" s="167"/>
      <c r="E20" s="167"/>
      <c r="F20" s="167"/>
      <c r="G20" s="167"/>
      <c r="H20" s="167"/>
      <c r="I20" s="167"/>
      <c r="J20" s="167"/>
      <c r="K20" s="167"/>
      <c r="L20" s="167"/>
      <c r="M20" s="167"/>
      <c r="N20" s="167"/>
      <c r="O20" s="167"/>
      <c r="P20" s="167"/>
      <c r="Q20" s="168"/>
    </row>
  </sheetData>
  <mergeCells count="3">
    <mergeCell ref="B20:Q20"/>
    <mergeCell ref="B2:Q2"/>
    <mergeCell ref="B3:Q3"/>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20"/>
  <sheetViews>
    <sheetView zoomScaleNormal="100" workbookViewId="0">
      <selection activeCell="U11" sqref="U11"/>
    </sheetView>
  </sheetViews>
  <sheetFormatPr defaultRowHeight="15"/>
  <cols>
    <col min="1" max="1" width="3.7109375" customWidth="1"/>
    <col min="2" max="2" width="2.7109375" bestFit="1" customWidth="1"/>
    <col min="3" max="3" width="21.5703125" bestFit="1" customWidth="1"/>
    <col min="4" max="4" width="4.28515625" bestFit="1" customWidth="1"/>
    <col min="5" max="5" width="4.140625" bestFit="1" customWidth="1"/>
    <col min="6" max="7" width="4.7109375" bestFit="1" customWidth="1"/>
    <col min="8" max="8" width="4.140625" bestFit="1" customWidth="1"/>
    <col min="9" max="9" width="4.28515625" bestFit="1" customWidth="1"/>
    <col min="10" max="10" width="4.42578125" bestFit="1" customWidth="1"/>
    <col min="11" max="11" width="4.140625" bestFit="1" customWidth="1"/>
    <col min="12" max="12" width="4.28515625" bestFit="1" customWidth="1"/>
    <col min="13" max="13" width="4.140625" bestFit="1" customWidth="1"/>
    <col min="14" max="14" width="5" bestFit="1" customWidth="1"/>
    <col min="15" max="15" width="5.28515625" bestFit="1" customWidth="1"/>
    <col min="16" max="16" width="4.28515625" bestFit="1" customWidth="1"/>
    <col min="17" max="17" width="19.5703125" bestFit="1" customWidth="1"/>
  </cols>
  <sheetData>
    <row r="1" spans="2:17" ht="15.75" thickBot="1"/>
    <row r="2" spans="2:17" ht="24.75" customHeight="1">
      <c r="B2" s="171" t="s">
        <v>395</v>
      </c>
      <c r="C2" s="179"/>
      <c r="D2" s="179"/>
      <c r="E2" s="179"/>
      <c r="F2" s="179"/>
      <c r="G2" s="179"/>
      <c r="H2" s="179"/>
      <c r="I2" s="179"/>
      <c r="J2" s="179"/>
      <c r="K2" s="179"/>
      <c r="L2" s="179"/>
      <c r="M2" s="179"/>
      <c r="N2" s="179"/>
      <c r="O2" s="179"/>
      <c r="P2" s="179"/>
      <c r="Q2" s="180"/>
    </row>
    <row r="3" spans="2:17" ht="15.75" thickBot="1">
      <c r="B3" s="181" t="s">
        <v>275</v>
      </c>
      <c r="C3" s="182"/>
      <c r="D3" s="182"/>
      <c r="E3" s="182"/>
      <c r="F3" s="182"/>
      <c r="G3" s="182"/>
      <c r="H3" s="182"/>
      <c r="I3" s="182"/>
      <c r="J3" s="182"/>
      <c r="K3" s="182"/>
      <c r="L3" s="182"/>
      <c r="M3" s="182"/>
      <c r="N3" s="182"/>
      <c r="O3" s="182"/>
      <c r="P3" s="182"/>
      <c r="Q3" s="183"/>
    </row>
    <row r="4" spans="2:17" ht="15.75" thickBot="1">
      <c r="B4" s="65" t="s">
        <v>7</v>
      </c>
      <c r="C4" s="83" t="s">
        <v>377</v>
      </c>
      <c r="D4" s="41">
        <v>42248</v>
      </c>
      <c r="E4" s="41">
        <v>42278</v>
      </c>
      <c r="F4" s="67" t="s">
        <v>273</v>
      </c>
      <c r="G4" s="41">
        <v>42339</v>
      </c>
      <c r="H4" s="41">
        <v>42370</v>
      </c>
      <c r="I4" s="41">
        <v>42401</v>
      </c>
      <c r="J4" s="41">
        <v>42430</v>
      </c>
      <c r="K4" s="41">
        <v>42461</v>
      </c>
      <c r="L4" s="41">
        <v>42491</v>
      </c>
      <c r="M4" s="41">
        <v>42522</v>
      </c>
      <c r="N4" s="41">
        <v>42552</v>
      </c>
      <c r="O4" s="41">
        <v>42583</v>
      </c>
      <c r="P4" s="41">
        <v>42614</v>
      </c>
      <c r="Q4" s="42" t="s">
        <v>378</v>
      </c>
    </row>
    <row r="5" spans="2:17">
      <c r="B5" s="101"/>
      <c r="C5" s="102" t="s">
        <v>379</v>
      </c>
      <c r="D5" s="30"/>
      <c r="E5" s="30"/>
      <c r="F5" s="30"/>
      <c r="G5" s="30"/>
      <c r="H5" s="30"/>
      <c r="I5" s="30"/>
      <c r="J5" s="30"/>
      <c r="K5" s="30"/>
      <c r="L5" s="30"/>
      <c r="M5" s="30"/>
      <c r="N5" s="30"/>
      <c r="O5" s="30"/>
      <c r="P5" s="30"/>
      <c r="Q5" s="44"/>
    </row>
    <row r="6" spans="2:17">
      <c r="B6" s="46">
        <v>1</v>
      </c>
      <c r="C6" s="44" t="s">
        <v>380</v>
      </c>
      <c r="D6" s="139">
        <v>5140</v>
      </c>
      <c r="E6" s="139">
        <v>5700</v>
      </c>
      <c r="F6" s="139">
        <v>6225</v>
      </c>
      <c r="G6" s="139">
        <v>6709</v>
      </c>
      <c r="H6" s="139">
        <v>700.82660853899995</v>
      </c>
      <c r="I6" s="139">
        <v>1231.8534953620001</v>
      </c>
      <c r="J6" s="139">
        <v>1816.6286419830001</v>
      </c>
      <c r="K6" s="139">
        <v>2377.7830906009999</v>
      </c>
      <c r="L6" s="139">
        <v>2931.6174154579999</v>
      </c>
      <c r="M6" s="139">
        <v>3436.9577741369999</v>
      </c>
      <c r="N6" s="139">
        <v>4037.856986022</v>
      </c>
      <c r="O6" s="139">
        <v>4629.3965544490002</v>
      </c>
      <c r="P6" s="139">
        <v>5221.5883443390003</v>
      </c>
      <c r="Q6" s="62" t="s">
        <v>127</v>
      </c>
    </row>
    <row r="7" spans="2:17">
      <c r="B7" s="46">
        <v>2</v>
      </c>
      <c r="C7" s="44" t="s">
        <v>381</v>
      </c>
      <c r="D7" s="139">
        <v>878</v>
      </c>
      <c r="E7" s="139">
        <v>892</v>
      </c>
      <c r="F7" s="139">
        <v>871</v>
      </c>
      <c r="G7" s="139">
        <v>896</v>
      </c>
      <c r="H7" s="139">
        <v>9.8934554370000001</v>
      </c>
      <c r="I7" s="139">
        <v>24.429795023</v>
      </c>
      <c r="J7" s="139">
        <v>128.117764072</v>
      </c>
      <c r="K7" s="139">
        <v>311.13128514200002</v>
      </c>
      <c r="L7" s="139">
        <v>451.626201186</v>
      </c>
      <c r="M7" s="139">
        <v>571.82221029899995</v>
      </c>
      <c r="N7" s="139">
        <v>603.75199358600003</v>
      </c>
      <c r="O7" s="139">
        <v>613.70108780999999</v>
      </c>
      <c r="P7" s="139">
        <v>637.86462740900004</v>
      </c>
      <c r="Q7" s="62" t="s">
        <v>128</v>
      </c>
    </row>
    <row r="8" spans="2:17">
      <c r="B8" s="46">
        <v>3</v>
      </c>
      <c r="C8" s="44" t="s">
        <v>382</v>
      </c>
      <c r="D8" s="139">
        <v>334</v>
      </c>
      <c r="E8" s="139">
        <v>392</v>
      </c>
      <c r="F8" s="139">
        <v>434</v>
      </c>
      <c r="G8" s="139">
        <v>465</v>
      </c>
      <c r="H8" s="139">
        <v>39.959857573000001</v>
      </c>
      <c r="I8" s="139">
        <v>71.167936656999998</v>
      </c>
      <c r="J8" s="139">
        <v>105.950087057</v>
      </c>
      <c r="K8" s="139">
        <v>133.24642347400001</v>
      </c>
      <c r="L8" s="139">
        <v>166.36215073400001</v>
      </c>
      <c r="M8" s="139">
        <v>195.36032599500001</v>
      </c>
      <c r="N8" s="139">
        <v>218.69679283400001</v>
      </c>
      <c r="O8" s="139">
        <v>255.97776347800001</v>
      </c>
      <c r="P8" s="139">
        <v>284.96630812799998</v>
      </c>
      <c r="Q8" s="62" t="s">
        <v>129</v>
      </c>
    </row>
    <row r="9" spans="2:17">
      <c r="B9" s="46">
        <v>4</v>
      </c>
      <c r="C9" s="44" t="s">
        <v>383</v>
      </c>
      <c r="D9" s="139">
        <v>1511</v>
      </c>
      <c r="E9" s="139">
        <v>1472</v>
      </c>
      <c r="F9" s="139">
        <v>2883</v>
      </c>
      <c r="G9" s="139">
        <v>4423</v>
      </c>
      <c r="H9" s="139">
        <v>64.426767260999995</v>
      </c>
      <c r="I9" s="139">
        <v>71.505119617999995</v>
      </c>
      <c r="J9" s="139">
        <v>292.825453358</v>
      </c>
      <c r="K9" s="139">
        <v>462.68257959699997</v>
      </c>
      <c r="L9" s="139">
        <v>526.88596092900002</v>
      </c>
      <c r="M9" s="139">
        <v>721.96577319999994</v>
      </c>
      <c r="N9" s="139">
        <v>967.77554434599995</v>
      </c>
      <c r="O9" s="139">
        <v>1302.297877645</v>
      </c>
      <c r="P9" s="139">
        <v>1523.0538941320001</v>
      </c>
      <c r="Q9" s="62" t="s">
        <v>130</v>
      </c>
    </row>
    <row r="10" spans="2:17">
      <c r="B10" s="46">
        <v>5</v>
      </c>
      <c r="C10" s="44" t="s">
        <v>394</v>
      </c>
      <c r="D10" s="139">
        <v>94</v>
      </c>
      <c r="E10" s="139">
        <v>103</v>
      </c>
      <c r="F10" s="139">
        <v>102</v>
      </c>
      <c r="G10" s="139">
        <v>112</v>
      </c>
      <c r="H10" s="139">
        <v>1.1498723689999999</v>
      </c>
      <c r="I10" s="139">
        <v>2.8370343149999999</v>
      </c>
      <c r="J10" s="139">
        <v>2.0323527640000001</v>
      </c>
      <c r="K10" s="139">
        <v>0.50936369400000003</v>
      </c>
      <c r="L10" s="139">
        <v>390.86986450900002</v>
      </c>
      <c r="M10" s="139">
        <v>364.94516382199998</v>
      </c>
      <c r="N10" s="139">
        <v>345.61093835299999</v>
      </c>
      <c r="O10" s="139">
        <v>347.25439568299998</v>
      </c>
      <c r="P10" s="139">
        <v>347.60194046700002</v>
      </c>
      <c r="Q10" s="62" t="s">
        <v>131</v>
      </c>
    </row>
    <row r="11" spans="2:17">
      <c r="B11" s="97"/>
      <c r="C11" s="100" t="s">
        <v>385</v>
      </c>
      <c r="D11" s="143">
        <v>7957</v>
      </c>
      <c r="E11" s="143">
        <v>8559</v>
      </c>
      <c r="F11" s="143">
        <v>10515</v>
      </c>
      <c r="G11" s="143">
        <v>12605</v>
      </c>
      <c r="H11" s="143">
        <v>816</v>
      </c>
      <c r="I11" s="143">
        <v>1402</v>
      </c>
      <c r="J11" s="143">
        <v>2346</v>
      </c>
      <c r="K11" s="143">
        <v>3285</v>
      </c>
      <c r="L11" s="143">
        <v>4467</v>
      </c>
      <c r="M11" s="143">
        <v>5291</v>
      </c>
      <c r="N11" s="143">
        <v>6174</v>
      </c>
      <c r="O11" s="143">
        <v>7149</v>
      </c>
      <c r="P11" s="143">
        <f>SUM(P6:P10)</f>
        <v>8015.0751144749993</v>
      </c>
      <c r="Q11" s="98" t="s">
        <v>132</v>
      </c>
    </row>
    <row r="12" spans="2:17">
      <c r="B12" s="96"/>
      <c r="C12" s="44" t="s">
        <v>386</v>
      </c>
      <c r="D12" s="139"/>
      <c r="E12" s="139"/>
      <c r="F12" s="139"/>
      <c r="G12" s="139"/>
      <c r="H12" s="139"/>
      <c r="I12" s="139"/>
      <c r="J12" s="139"/>
      <c r="K12" s="139"/>
      <c r="L12" s="139"/>
      <c r="M12" s="139"/>
      <c r="N12" s="139"/>
      <c r="O12" s="139"/>
      <c r="P12" s="139"/>
      <c r="Q12" s="62" t="s">
        <v>133</v>
      </c>
    </row>
    <row r="13" spans="2:17">
      <c r="B13" s="46">
        <v>1</v>
      </c>
      <c r="C13" s="44" t="s">
        <v>387</v>
      </c>
      <c r="D13" s="139">
        <v>55</v>
      </c>
      <c r="E13" s="139">
        <v>61</v>
      </c>
      <c r="F13" s="139">
        <v>63</v>
      </c>
      <c r="G13" s="139">
        <v>72</v>
      </c>
      <c r="H13" s="139">
        <v>6</v>
      </c>
      <c r="I13" s="139">
        <v>10</v>
      </c>
      <c r="J13" s="139">
        <v>13</v>
      </c>
      <c r="K13" s="139">
        <v>16</v>
      </c>
      <c r="L13" s="139">
        <v>21</v>
      </c>
      <c r="M13" s="139">
        <v>25</v>
      </c>
      <c r="N13" s="139">
        <v>30</v>
      </c>
      <c r="O13" s="139">
        <v>37</v>
      </c>
      <c r="P13" s="139">
        <v>41.485945043999997</v>
      </c>
      <c r="Q13" s="62" t="s">
        <v>134</v>
      </c>
    </row>
    <row r="14" spans="2:17">
      <c r="B14" s="46">
        <v>2</v>
      </c>
      <c r="C14" s="44" t="s">
        <v>388</v>
      </c>
      <c r="D14" s="139">
        <v>84</v>
      </c>
      <c r="E14" s="139">
        <v>94</v>
      </c>
      <c r="F14" s="139">
        <v>107</v>
      </c>
      <c r="G14" s="139">
        <v>122</v>
      </c>
      <c r="H14" s="139">
        <v>5</v>
      </c>
      <c r="I14" s="139">
        <v>5</v>
      </c>
      <c r="J14" s="139">
        <v>10</v>
      </c>
      <c r="K14" s="139">
        <v>13</v>
      </c>
      <c r="L14" s="139">
        <v>22</v>
      </c>
      <c r="M14" s="139">
        <v>33</v>
      </c>
      <c r="N14" s="139">
        <v>37</v>
      </c>
      <c r="O14" s="139">
        <v>44</v>
      </c>
      <c r="P14" s="139">
        <v>45.461987227000002</v>
      </c>
      <c r="Q14" s="62" t="s">
        <v>135</v>
      </c>
    </row>
    <row r="15" spans="2:17">
      <c r="B15" s="46">
        <v>3</v>
      </c>
      <c r="C15" s="44" t="s">
        <v>389</v>
      </c>
      <c r="D15" s="139">
        <v>51</v>
      </c>
      <c r="E15" s="139">
        <v>57</v>
      </c>
      <c r="F15" s="139">
        <v>62</v>
      </c>
      <c r="G15" s="139">
        <v>80</v>
      </c>
      <c r="H15" s="139">
        <v>7</v>
      </c>
      <c r="I15" s="139">
        <v>9</v>
      </c>
      <c r="J15" s="139">
        <v>15</v>
      </c>
      <c r="K15" s="139">
        <v>21</v>
      </c>
      <c r="L15" s="139">
        <v>31</v>
      </c>
      <c r="M15" s="139">
        <v>41</v>
      </c>
      <c r="N15" s="139">
        <v>51</v>
      </c>
      <c r="O15" s="139">
        <v>61</v>
      </c>
      <c r="P15" s="139">
        <v>71.778941415999995</v>
      </c>
      <c r="Q15" s="62" t="s">
        <v>136</v>
      </c>
    </row>
    <row r="16" spans="2:17">
      <c r="B16" s="46">
        <v>4</v>
      </c>
      <c r="C16" s="44" t="s">
        <v>390</v>
      </c>
      <c r="D16" s="139">
        <v>57</v>
      </c>
      <c r="E16" s="139">
        <v>66</v>
      </c>
      <c r="F16" s="139">
        <v>70</v>
      </c>
      <c r="G16" s="139">
        <v>68</v>
      </c>
      <c r="H16" s="139">
        <v>6</v>
      </c>
      <c r="I16" s="139">
        <v>11</v>
      </c>
      <c r="J16" s="139">
        <v>16</v>
      </c>
      <c r="K16" s="139">
        <v>24</v>
      </c>
      <c r="L16" s="139">
        <v>31</v>
      </c>
      <c r="M16" s="139">
        <v>36</v>
      </c>
      <c r="N16" s="139">
        <v>45</v>
      </c>
      <c r="O16" s="139">
        <v>51</v>
      </c>
      <c r="P16" s="139">
        <v>58.858861159</v>
      </c>
      <c r="Q16" s="62" t="s">
        <v>137</v>
      </c>
    </row>
    <row r="17" spans="2:17">
      <c r="B17" s="46">
        <v>5</v>
      </c>
      <c r="C17" s="44" t="s">
        <v>391</v>
      </c>
      <c r="D17" s="139">
        <v>44</v>
      </c>
      <c r="E17" s="139">
        <v>52</v>
      </c>
      <c r="F17" s="139">
        <v>57</v>
      </c>
      <c r="G17" s="139">
        <v>101</v>
      </c>
      <c r="H17" s="139">
        <v>7</v>
      </c>
      <c r="I17" s="139">
        <v>8</v>
      </c>
      <c r="J17" s="139">
        <v>11</v>
      </c>
      <c r="K17" s="139">
        <v>18</v>
      </c>
      <c r="L17" s="139">
        <v>22</v>
      </c>
      <c r="M17" s="139">
        <v>27</v>
      </c>
      <c r="N17" s="139">
        <v>49</v>
      </c>
      <c r="O17" s="139">
        <v>55</v>
      </c>
      <c r="P17" s="139">
        <v>60.848133503</v>
      </c>
      <c r="Q17" s="62" t="s">
        <v>138</v>
      </c>
    </row>
    <row r="18" spans="2:17">
      <c r="B18" s="97"/>
      <c r="C18" s="100" t="s">
        <v>392</v>
      </c>
      <c r="D18" s="143">
        <v>291</v>
      </c>
      <c r="E18" s="143">
        <v>330</v>
      </c>
      <c r="F18" s="143">
        <v>359</v>
      </c>
      <c r="G18" s="143">
        <v>443</v>
      </c>
      <c r="H18" s="143">
        <v>31</v>
      </c>
      <c r="I18" s="143">
        <v>43</v>
      </c>
      <c r="J18" s="143">
        <v>65</v>
      </c>
      <c r="K18" s="139">
        <v>92</v>
      </c>
      <c r="L18" s="143">
        <v>126</v>
      </c>
      <c r="M18" s="143">
        <v>162</v>
      </c>
      <c r="N18" s="148">
        <v>212</v>
      </c>
      <c r="O18" s="143">
        <v>248</v>
      </c>
      <c r="P18" s="143">
        <f>SUM(P13:P17)</f>
        <v>278.43386834899997</v>
      </c>
      <c r="Q18" s="98" t="s">
        <v>139</v>
      </c>
    </row>
    <row r="19" spans="2:17" ht="15.75" thickBot="1">
      <c r="B19" s="84"/>
      <c r="C19" s="85" t="s">
        <v>126</v>
      </c>
      <c r="D19" s="141">
        <v>7666</v>
      </c>
      <c r="E19" s="141">
        <v>8229</v>
      </c>
      <c r="F19" s="141">
        <v>10156</v>
      </c>
      <c r="G19" s="141">
        <v>12162</v>
      </c>
      <c r="H19" s="141">
        <v>785</v>
      </c>
      <c r="I19" s="141">
        <v>1359</v>
      </c>
      <c r="J19" s="141">
        <v>2281</v>
      </c>
      <c r="K19" s="141">
        <v>3194</v>
      </c>
      <c r="L19" s="141">
        <v>4341</v>
      </c>
      <c r="M19" s="141">
        <v>5129</v>
      </c>
      <c r="N19" s="149">
        <v>5961</v>
      </c>
      <c r="O19" s="141">
        <v>6900</v>
      </c>
      <c r="P19" s="141">
        <f>P11-P18</f>
        <v>7736.6412461259997</v>
      </c>
      <c r="Q19" s="99" t="s">
        <v>125</v>
      </c>
    </row>
    <row r="20" spans="2:17" ht="15.75" thickBot="1">
      <c r="B20" s="163"/>
      <c r="C20" s="164"/>
      <c r="D20" s="164"/>
      <c r="E20" s="164"/>
      <c r="F20" s="164"/>
      <c r="G20" s="164"/>
      <c r="H20" s="164"/>
      <c r="I20" s="164"/>
      <c r="J20" s="164"/>
      <c r="K20" s="164"/>
      <c r="L20" s="164"/>
      <c r="M20" s="164"/>
      <c r="N20" s="164"/>
      <c r="O20" s="164"/>
      <c r="P20" s="164"/>
      <c r="Q20" s="165"/>
    </row>
  </sheetData>
  <mergeCells count="3">
    <mergeCell ref="B20:Q20"/>
    <mergeCell ref="B2:Q2"/>
    <mergeCell ref="B3:Q3"/>
  </mergeCell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20"/>
  <sheetViews>
    <sheetView zoomScaleNormal="100" workbookViewId="0">
      <selection activeCell="U9" sqref="U9"/>
    </sheetView>
  </sheetViews>
  <sheetFormatPr defaultRowHeight="15"/>
  <cols>
    <col min="1" max="1" width="3.7109375" customWidth="1"/>
    <col min="2" max="2" width="2.5703125" bestFit="1" customWidth="1"/>
    <col min="3" max="3" width="21.5703125" bestFit="1" customWidth="1"/>
    <col min="4" max="4" width="4.28515625" bestFit="1" customWidth="1"/>
    <col min="5" max="5" width="4.140625" bestFit="1" customWidth="1"/>
    <col min="6" max="6" width="4.28515625" bestFit="1" customWidth="1"/>
    <col min="7" max="7" width="4.42578125" bestFit="1" customWidth="1"/>
    <col min="8" max="8" width="4.140625" bestFit="1" customWidth="1"/>
    <col min="9" max="9" width="4.28515625" bestFit="1" customWidth="1"/>
    <col min="10" max="10" width="4.42578125" bestFit="1" customWidth="1"/>
    <col min="11" max="11" width="4.140625" bestFit="1" customWidth="1"/>
    <col min="12" max="12" width="4.28515625" bestFit="1" customWidth="1"/>
    <col min="13" max="13" width="4.140625" bestFit="1" customWidth="1"/>
    <col min="14" max="14" width="3.85546875" bestFit="1" customWidth="1"/>
    <col min="15" max="15" width="5.28515625" bestFit="1" customWidth="1"/>
    <col min="16" max="16" width="4.28515625" bestFit="1" customWidth="1"/>
    <col min="17" max="17" width="19.5703125" bestFit="1" customWidth="1"/>
  </cols>
  <sheetData>
    <row r="1" spans="2:17" ht="15.75" thickBot="1"/>
    <row r="2" spans="2:17" ht="26.25" customHeight="1">
      <c r="B2" s="171" t="s">
        <v>396</v>
      </c>
      <c r="C2" s="179"/>
      <c r="D2" s="179"/>
      <c r="E2" s="179"/>
      <c r="F2" s="179"/>
      <c r="G2" s="179"/>
      <c r="H2" s="179"/>
      <c r="I2" s="179"/>
      <c r="J2" s="179"/>
      <c r="K2" s="179"/>
      <c r="L2" s="179"/>
      <c r="M2" s="179"/>
      <c r="N2" s="179"/>
      <c r="O2" s="179"/>
      <c r="P2" s="179"/>
      <c r="Q2" s="180"/>
    </row>
    <row r="3" spans="2:17" ht="15.75" thickBot="1">
      <c r="B3" s="181" t="s">
        <v>275</v>
      </c>
      <c r="C3" s="182"/>
      <c r="D3" s="182"/>
      <c r="E3" s="182"/>
      <c r="F3" s="182"/>
      <c r="G3" s="182"/>
      <c r="H3" s="182"/>
      <c r="I3" s="182"/>
      <c r="J3" s="182"/>
      <c r="K3" s="182"/>
      <c r="L3" s="182"/>
      <c r="M3" s="182"/>
      <c r="N3" s="182"/>
      <c r="O3" s="182"/>
      <c r="P3" s="182"/>
      <c r="Q3" s="183"/>
    </row>
    <row r="4" spans="2:17" ht="15.75" thickBot="1">
      <c r="B4" s="65" t="s">
        <v>7</v>
      </c>
      <c r="C4" s="83" t="s">
        <v>377</v>
      </c>
      <c r="D4" s="41">
        <v>42248</v>
      </c>
      <c r="E4" s="41">
        <v>42278</v>
      </c>
      <c r="F4" s="67" t="s">
        <v>273</v>
      </c>
      <c r="G4" s="41">
        <v>42339</v>
      </c>
      <c r="H4" s="41">
        <v>42370</v>
      </c>
      <c r="I4" s="41">
        <v>42401</v>
      </c>
      <c r="J4" s="41">
        <v>42430</v>
      </c>
      <c r="K4" s="41">
        <v>42461</v>
      </c>
      <c r="L4" s="41">
        <v>42491</v>
      </c>
      <c r="M4" s="41">
        <v>42522</v>
      </c>
      <c r="N4" s="41">
        <v>42552</v>
      </c>
      <c r="O4" s="41">
        <v>42583</v>
      </c>
      <c r="P4" s="41">
        <v>42614</v>
      </c>
      <c r="Q4" s="42" t="s">
        <v>378</v>
      </c>
    </row>
    <row r="5" spans="2:17">
      <c r="B5" s="101"/>
      <c r="C5" s="102" t="s">
        <v>379</v>
      </c>
      <c r="D5" s="30"/>
      <c r="E5" s="30"/>
      <c r="F5" s="30"/>
      <c r="G5" s="30"/>
      <c r="H5" s="30"/>
      <c r="I5" s="30"/>
      <c r="J5" s="30"/>
      <c r="K5" s="30"/>
      <c r="L5" s="30"/>
      <c r="M5" s="30"/>
      <c r="N5" s="30"/>
      <c r="O5" s="30"/>
      <c r="P5" s="30"/>
      <c r="Q5" s="44"/>
    </row>
    <row r="6" spans="2:17">
      <c r="B6" s="46">
        <v>1</v>
      </c>
      <c r="C6" s="44" t="s">
        <v>380</v>
      </c>
      <c r="D6" s="139">
        <v>760</v>
      </c>
      <c r="E6" s="139">
        <v>847</v>
      </c>
      <c r="F6" s="139">
        <v>928</v>
      </c>
      <c r="G6" s="139">
        <v>1052</v>
      </c>
      <c r="H6" s="139">
        <v>173</v>
      </c>
      <c r="I6" s="139">
        <v>195</v>
      </c>
      <c r="J6" s="139">
        <v>285</v>
      </c>
      <c r="K6" s="139">
        <v>379</v>
      </c>
      <c r="L6" s="139">
        <v>459</v>
      </c>
      <c r="M6" s="139">
        <v>550</v>
      </c>
      <c r="N6" s="139">
        <v>637</v>
      </c>
      <c r="O6" s="139">
        <v>727</v>
      </c>
      <c r="P6" s="139">
        <v>817.52035653799999</v>
      </c>
      <c r="Q6" s="62" t="s">
        <v>127</v>
      </c>
    </row>
    <row r="7" spans="2:17">
      <c r="B7" s="46">
        <v>2</v>
      </c>
      <c r="C7" s="44" t="s">
        <v>381</v>
      </c>
      <c r="D7" s="139">
        <v>114</v>
      </c>
      <c r="E7" s="139">
        <v>127</v>
      </c>
      <c r="F7" s="139">
        <v>145</v>
      </c>
      <c r="G7" s="139">
        <v>151</v>
      </c>
      <c r="H7" s="139">
        <v>7</v>
      </c>
      <c r="I7" s="139">
        <v>6</v>
      </c>
      <c r="J7" s="139">
        <v>22</v>
      </c>
      <c r="K7" s="139">
        <v>48</v>
      </c>
      <c r="L7" s="139">
        <v>90</v>
      </c>
      <c r="M7" s="139">
        <v>104</v>
      </c>
      <c r="N7" s="139">
        <v>114</v>
      </c>
      <c r="O7" s="139">
        <v>120</v>
      </c>
      <c r="P7" s="139">
        <v>130.565987474</v>
      </c>
      <c r="Q7" s="62" t="s">
        <v>128</v>
      </c>
    </row>
    <row r="8" spans="2:17">
      <c r="B8" s="46">
        <v>3</v>
      </c>
      <c r="C8" s="44" t="s">
        <v>382</v>
      </c>
      <c r="D8" s="139">
        <v>2</v>
      </c>
      <c r="E8" s="139">
        <v>2</v>
      </c>
      <c r="F8" s="139">
        <v>3</v>
      </c>
      <c r="G8" s="139">
        <v>3</v>
      </c>
      <c r="H8" s="139">
        <v>0.2</v>
      </c>
      <c r="I8" s="139">
        <v>0</v>
      </c>
      <c r="J8" s="139">
        <v>1</v>
      </c>
      <c r="K8" s="139">
        <v>5</v>
      </c>
      <c r="L8" s="139">
        <v>7</v>
      </c>
      <c r="M8" s="139">
        <v>9</v>
      </c>
      <c r="N8" s="139">
        <v>12</v>
      </c>
      <c r="O8" s="139">
        <v>12</v>
      </c>
      <c r="P8" s="139">
        <v>16.269250829000001</v>
      </c>
      <c r="Q8" s="62" t="s">
        <v>129</v>
      </c>
    </row>
    <row r="9" spans="2:17">
      <c r="B9" s="46">
        <v>4</v>
      </c>
      <c r="C9" s="44" t="s">
        <v>383</v>
      </c>
      <c r="D9" s="139">
        <v>155</v>
      </c>
      <c r="E9" s="139">
        <v>141</v>
      </c>
      <c r="F9" s="139">
        <v>133</v>
      </c>
      <c r="G9" s="139">
        <v>150</v>
      </c>
      <c r="H9" s="139">
        <v>9</v>
      </c>
      <c r="I9" s="139">
        <v>18</v>
      </c>
      <c r="J9" s="139">
        <v>26</v>
      </c>
      <c r="K9" s="139">
        <v>23</v>
      </c>
      <c r="L9" s="139">
        <v>35</v>
      </c>
      <c r="M9" s="139">
        <v>64</v>
      </c>
      <c r="N9" s="139">
        <v>97</v>
      </c>
      <c r="O9" s="139">
        <v>152</v>
      </c>
      <c r="P9" s="139">
        <v>160.090575449</v>
      </c>
      <c r="Q9" s="62" t="s">
        <v>130</v>
      </c>
    </row>
    <row r="10" spans="2:17">
      <c r="B10" s="46">
        <v>5</v>
      </c>
      <c r="C10" s="44" t="s">
        <v>394</v>
      </c>
      <c r="D10" s="139">
        <v>1</v>
      </c>
      <c r="E10" s="139">
        <v>1</v>
      </c>
      <c r="F10" s="139">
        <v>1</v>
      </c>
      <c r="G10" s="139">
        <v>2</v>
      </c>
      <c r="H10" s="139">
        <v>0.1</v>
      </c>
      <c r="I10" s="139">
        <v>-0.04</v>
      </c>
      <c r="J10" s="139">
        <v>-0.05</v>
      </c>
      <c r="K10" s="139">
        <v>1.68</v>
      </c>
      <c r="L10" s="139">
        <v>0.13</v>
      </c>
      <c r="M10" s="139">
        <v>0.06</v>
      </c>
      <c r="N10" s="139">
        <v>-0.03</v>
      </c>
      <c r="O10" s="139">
        <v>1.1399999999999999</v>
      </c>
      <c r="P10" s="139">
        <v>1.774518279</v>
      </c>
      <c r="Q10" s="62" t="s">
        <v>131</v>
      </c>
    </row>
    <row r="11" spans="2:17">
      <c r="B11" s="97"/>
      <c r="C11" s="100" t="s">
        <v>385</v>
      </c>
      <c r="D11" s="143">
        <v>1032</v>
      </c>
      <c r="E11" s="143">
        <v>1118</v>
      </c>
      <c r="F11" s="143">
        <v>1210</v>
      </c>
      <c r="G11" s="143">
        <v>1358</v>
      </c>
      <c r="H11" s="143">
        <v>190</v>
      </c>
      <c r="I11" s="143">
        <v>219</v>
      </c>
      <c r="J11" s="143">
        <v>334</v>
      </c>
      <c r="K11" s="143">
        <v>458</v>
      </c>
      <c r="L11" s="143">
        <v>591</v>
      </c>
      <c r="M11" s="143">
        <v>728</v>
      </c>
      <c r="N11" s="143">
        <v>860</v>
      </c>
      <c r="O11" s="143">
        <v>1012</v>
      </c>
      <c r="P11" s="143">
        <f>SUM(P6:P10)</f>
        <v>1126.220688569</v>
      </c>
      <c r="Q11" s="98" t="s">
        <v>132</v>
      </c>
    </row>
    <row r="12" spans="2:17">
      <c r="B12" s="96"/>
      <c r="C12" s="103" t="s">
        <v>386</v>
      </c>
      <c r="D12" s="139"/>
      <c r="E12" s="139"/>
      <c r="F12" s="139"/>
      <c r="G12" s="139"/>
      <c r="H12" s="139"/>
      <c r="I12" s="139"/>
      <c r="J12" s="139"/>
      <c r="K12" s="139"/>
      <c r="L12" s="139"/>
      <c r="M12" s="139"/>
      <c r="N12" s="139"/>
      <c r="O12" s="139"/>
      <c r="P12" s="139"/>
      <c r="Q12" s="62" t="s">
        <v>133</v>
      </c>
    </row>
    <row r="13" spans="2:17">
      <c r="B13" s="46">
        <v>1</v>
      </c>
      <c r="C13" s="44" t="s">
        <v>387</v>
      </c>
      <c r="D13" s="139">
        <v>9</v>
      </c>
      <c r="E13" s="139">
        <v>13</v>
      </c>
      <c r="F13" s="139">
        <v>13</v>
      </c>
      <c r="G13" s="139">
        <v>14</v>
      </c>
      <c r="H13" s="139">
        <v>2</v>
      </c>
      <c r="I13" s="139">
        <v>2</v>
      </c>
      <c r="J13" s="139">
        <v>3</v>
      </c>
      <c r="K13" s="139">
        <v>5</v>
      </c>
      <c r="L13" s="139">
        <v>6</v>
      </c>
      <c r="M13" s="139">
        <v>7</v>
      </c>
      <c r="N13" s="139">
        <v>8</v>
      </c>
      <c r="O13" s="139">
        <v>9</v>
      </c>
      <c r="P13" s="139">
        <v>10.238357146</v>
      </c>
      <c r="Q13" s="62" t="s">
        <v>134</v>
      </c>
    </row>
    <row r="14" spans="2:17">
      <c r="B14" s="46">
        <v>2</v>
      </c>
      <c r="C14" s="44" t="s">
        <v>388</v>
      </c>
      <c r="D14" s="139">
        <v>0</v>
      </c>
      <c r="E14" s="139">
        <v>0</v>
      </c>
      <c r="F14" s="139">
        <v>0.1</v>
      </c>
      <c r="G14" s="139">
        <v>0.1</v>
      </c>
      <c r="H14" s="139">
        <v>0</v>
      </c>
      <c r="I14" s="139">
        <v>0</v>
      </c>
      <c r="J14" s="139">
        <v>0</v>
      </c>
      <c r="K14" s="139">
        <v>0</v>
      </c>
      <c r="L14" s="139">
        <v>0</v>
      </c>
      <c r="M14" s="139">
        <v>0</v>
      </c>
      <c r="N14" s="139">
        <v>0.03</v>
      </c>
      <c r="O14" s="139">
        <v>0</v>
      </c>
      <c r="P14" s="139">
        <v>7.8186695E-2</v>
      </c>
      <c r="Q14" s="62" t="s">
        <v>135</v>
      </c>
    </row>
    <row r="15" spans="2:17">
      <c r="B15" s="46">
        <v>3</v>
      </c>
      <c r="C15" s="44" t="s">
        <v>389</v>
      </c>
      <c r="D15" s="139">
        <v>2</v>
      </c>
      <c r="E15" s="139">
        <v>2</v>
      </c>
      <c r="F15" s="139">
        <v>2</v>
      </c>
      <c r="G15" s="139">
        <v>21</v>
      </c>
      <c r="H15" s="139">
        <v>1.73</v>
      </c>
      <c r="I15" s="139">
        <v>3.5</v>
      </c>
      <c r="J15" s="139">
        <v>5.5</v>
      </c>
      <c r="K15" s="139">
        <v>0.6</v>
      </c>
      <c r="L15" s="139">
        <v>0.8</v>
      </c>
      <c r="M15" s="139">
        <v>1</v>
      </c>
      <c r="N15" s="139">
        <v>1</v>
      </c>
      <c r="O15" s="139">
        <v>6.5</v>
      </c>
      <c r="P15" s="139">
        <v>7.5533919960000002</v>
      </c>
      <c r="Q15" s="62" t="s">
        <v>136</v>
      </c>
    </row>
    <row r="16" spans="2:17">
      <c r="B16" s="46">
        <v>4</v>
      </c>
      <c r="C16" s="44" t="s">
        <v>390</v>
      </c>
      <c r="D16" s="139">
        <v>16</v>
      </c>
      <c r="E16" s="139">
        <v>18</v>
      </c>
      <c r="F16" s="139">
        <v>20</v>
      </c>
      <c r="G16" s="139">
        <v>2</v>
      </c>
      <c r="H16" s="139">
        <v>0.2</v>
      </c>
      <c r="I16" s="139">
        <v>0.3</v>
      </c>
      <c r="J16" s="139">
        <v>0.5</v>
      </c>
      <c r="K16" s="139">
        <v>7.7</v>
      </c>
      <c r="L16" s="139">
        <v>9.6</v>
      </c>
      <c r="M16" s="139">
        <v>11.6</v>
      </c>
      <c r="N16" s="139">
        <v>14</v>
      </c>
      <c r="O16" s="139">
        <v>16.3</v>
      </c>
      <c r="P16" s="139">
        <v>18.428665746</v>
      </c>
      <c r="Q16" s="62" t="s">
        <v>137</v>
      </c>
    </row>
    <row r="17" spans="2:17">
      <c r="B17" s="46">
        <v>5</v>
      </c>
      <c r="C17" s="44" t="s">
        <v>391</v>
      </c>
      <c r="D17" s="139">
        <v>1</v>
      </c>
      <c r="E17" s="139">
        <v>1</v>
      </c>
      <c r="F17" s="139">
        <v>1</v>
      </c>
      <c r="G17" s="139">
        <v>1</v>
      </c>
      <c r="H17" s="139">
        <v>0.2</v>
      </c>
      <c r="I17" s="139">
        <v>0.2</v>
      </c>
      <c r="J17" s="139">
        <v>0.2</v>
      </c>
      <c r="K17" s="139">
        <v>3.2</v>
      </c>
      <c r="L17" s="139">
        <v>3.3</v>
      </c>
      <c r="M17" s="139">
        <v>3.2</v>
      </c>
      <c r="N17" s="139">
        <v>0.4</v>
      </c>
      <c r="O17" s="139">
        <v>0.5</v>
      </c>
      <c r="P17" s="139">
        <v>0.61594970800000004</v>
      </c>
      <c r="Q17" s="62" t="s">
        <v>138</v>
      </c>
    </row>
    <row r="18" spans="2:17">
      <c r="B18" s="97"/>
      <c r="C18" s="100" t="s">
        <v>392</v>
      </c>
      <c r="D18" s="143">
        <v>28</v>
      </c>
      <c r="E18" s="143">
        <v>34</v>
      </c>
      <c r="F18" s="143">
        <v>36</v>
      </c>
      <c r="G18" s="143">
        <v>38</v>
      </c>
      <c r="H18" s="143">
        <v>4</v>
      </c>
      <c r="I18" s="143">
        <v>6</v>
      </c>
      <c r="J18" s="143">
        <v>9</v>
      </c>
      <c r="K18" s="143">
        <v>16</v>
      </c>
      <c r="L18" s="143">
        <v>19</v>
      </c>
      <c r="M18" s="143">
        <v>23</v>
      </c>
      <c r="N18" s="143">
        <v>24</v>
      </c>
      <c r="O18" s="143">
        <v>32</v>
      </c>
      <c r="P18" s="143">
        <f>SUM(P13:P17)</f>
        <v>36.914551291000002</v>
      </c>
      <c r="Q18" s="98" t="s">
        <v>139</v>
      </c>
    </row>
    <row r="19" spans="2:17" ht="15.75" thickBot="1">
      <c r="B19" s="84"/>
      <c r="C19" s="85" t="s">
        <v>126</v>
      </c>
      <c r="D19" s="141">
        <v>1004</v>
      </c>
      <c r="E19" s="141">
        <v>1084</v>
      </c>
      <c r="F19" s="141">
        <v>1174</v>
      </c>
      <c r="G19" s="141">
        <v>1320</v>
      </c>
      <c r="H19" s="141">
        <v>187</v>
      </c>
      <c r="I19" s="141">
        <v>212</v>
      </c>
      <c r="J19" s="141">
        <v>325</v>
      </c>
      <c r="K19" s="141">
        <v>441</v>
      </c>
      <c r="L19" s="141">
        <v>572</v>
      </c>
      <c r="M19" s="141">
        <v>705</v>
      </c>
      <c r="N19" s="141">
        <v>837</v>
      </c>
      <c r="O19" s="141">
        <v>980</v>
      </c>
      <c r="P19" s="141">
        <f>P11-P18</f>
        <v>1089.3061372780001</v>
      </c>
      <c r="Q19" s="99" t="s">
        <v>125</v>
      </c>
    </row>
    <row r="20" spans="2:17" ht="15.75" thickBot="1">
      <c r="B20" s="163"/>
      <c r="C20" s="164"/>
      <c r="D20" s="164"/>
      <c r="E20" s="164"/>
      <c r="F20" s="164"/>
      <c r="G20" s="164"/>
      <c r="H20" s="164"/>
      <c r="I20" s="164"/>
      <c r="J20" s="164"/>
      <c r="K20" s="164"/>
      <c r="L20" s="164"/>
      <c r="M20" s="164"/>
      <c r="N20" s="164"/>
      <c r="O20" s="164"/>
      <c r="P20" s="164"/>
      <c r="Q20" s="165"/>
    </row>
  </sheetData>
  <mergeCells count="3">
    <mergeCell ref="B20:Q20"/>
    <mergeCell ref="B2:Q2"/>
    <mergeCell ref="B3:Q3"/>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20"/>
  <sheetViews>
    <sheetView zoomScaleNormal="100" workbookViewId="0">
      <selection activeCell="U7" sqref="U7"/>
    </sheetView>
  </sheetViews>
  <sheetFormatPr defaultRowHeight="15"/>
  <cols>
    <col min="1" max="1" width="8.28515625" customWidth="1"/>
    <col min="2" max="2" width="2.5703125" bestFit="1" customWidth="1"/>
    <col min="3" max="3" width="21.42578125" customWidth="1"/>
    <col min="4" max="4" width="4.28515625" bestFit="1" customWidth="1"/>
    <col min="5" max="5" width="4.140625" bestFit="1" customWidth="1"/>
    <col min="6" max="6" width="4.28515625" bestFit="1" customWidth="1"/>
    <col min="7" max="7" width="4.42578125" bestFit="1" customWidth="1"/>
    <col min="8" max="8" width="4.140625" bestFit="1" customWidth="1"/>
    <col min="9" max="9" width="4.28515625" bestFit="1" customWidth="1"/>
    <col min="10" max="10" width="4.42578125" bestFit="1" customWidth="1"/>
    <col min="11" max="12" width="4.28515625" bestFit="1" customWidth="1"/>
    <col min="13" max="13" width="4.85546875" bestFit="1" customWidth="1"/>
    <col min="14" max="14" width="4.140625" bestFit="1" customWidth="1"/>
    <col min="15" max="15" width="5.28515625" bestFit="1" customWidth="1"/>
    <col min="16" max="16" width="4.28515625" bestFit="1" customWidth="1"/>
    <col min="17" max="17" width="19.5703125" bestFit="1" customWidth="1"/>
  </cols>
  <sheetData>
    <row r="1" spans="2:17" ht="15.75" thickBot="1"/>
    <row r="2" spans="2:17" ht="29.25" customHeight="1">
      <c r="B2" s="171" t="s">
        <v>397</v>
      </c>
      <c r="C2" s="179"/>
      <c r="D2" s="179"/>
      <c r="E2" s="179"/>
      <c r="F2" s="179"/>
      <c r="G2" s="179"/>
      <c r="H2" s="179"/>
      <c r="I2" s="179"/>
      <c r="J2" s="179"/>
      <c r="K2" s="179"/>
      <c r="L2" s="179"/>
      <c r="M2" s="179"/>
      <c r="N2" s="179"/>
      <c r="O2" s="179"/>
      <c r="P2" s="179"/>
      <c r="Q2" s="180"/>
    </row>
    <row r="3" spans="2:17" ht="15.75" thickBot="1">
      <c r="B3" s="181" t="s">
        <v>275</v>
      </c>
      <c r="C3" s="182"/>
      <c r="D3" s="182"/>
      <c r="E3" s="182"/>
      <c r="F3" s="182"/>
      <c r="G3" s="182"/>
      <c r="H3" s="182"/>
      <c r="I3" s="182"/>
      <c r="J3" s="182"/>
      <c r="K3" s="182"/>
      <c r="L3" s="182"/>
      <c r="M3" s="182"/>
      <c r="N3" s="182"/>
      <c r="O3" s="182"/>
      <c r="P3" s="182"/>
      <c r="Q3" s="183"/>
    </row>
    <row r="4" spans="2:17" ht="15.75" thickBot="1">
      <c r="B4" s="65" t="s">
        <v>7</v>
      </c>
      <c r="C4" s="83" t="s">
        <v>377</v>
      </c>
      <c r="D4" s="41">
        <v>42248</v>
      </c>
      <c r="E4" s="41">
        <v>42278</v>
      </c>
      <c r="F4" s="67" t="s">
        <v>273</v>
      </c>
      <c r="G4" s="41">
        <v>42339</v>
      </c>
      <c r="H4" s="41">
        <v>42370</v>
      </c>
      <c r="I4" s="41">
        <v>42401</v>
      </c>
      <c r="J4" s="41">
        <v>42430</v>
      </c>
      <c r="K4" s="41">
        <v>42461</v>
      </c>
      <c r="L4" s="41">
        <v>42491</v>
      </c>
      <c r="M4" s="41">
        <v>42522</v>
      </c>
      <c r="N4" s="41">
        <v>42552</v>
      </c>
      <c r="O4" s="41">
        <v>42583</v>
      </c>
      <c r="P4" s="41">
        <v>42614</v>
      </c>
      <c r="Q4" s="42" t="s">
        <v>378</v>
      </c>
    </row>
    <row r="5" spans="2:17">
      <c r="B5" s="101"/>
      <c r="C5" s="102" t="s">
        <v>379</v>
      </c>
      <c r="D5" s="30"/>
      <c r="E5" s="30"/>
      <c r="F5" s="30"/>
      <c r="G5" s="30"/>
      <c r="H5" s="30"/>
      <c r="I5" s="30"/>
      <c r="J5" s="30"/>
      <c r="K5" s="30"/>
      <c r="L5" s="30"/>
      <c r="M5" s="30"/>
      <c r="N5" s="30"/>
      <c r="O5" s="30"/>
      <c r="P5" s="30"/>
      <c r="Q5" s="44"/>
    </row>
    <row r="6" spans="2:17">
      <c r="B6" s="46">
        <v>1</v>
      </c>
      <c r="C6" s="44" t="s">
        <v>380</v>
      </c>
      <c r="D6" s="139">
        <v>1936</v>
      </c>
      <c r="E6" s="139">
        <v>2237</v>
      </c>
      <c r="F6" s="139">
        <v>2375</v>
      </c>
      <c r="G6" s="139">
        <v>2604</v>
      </c>
      <c r="H6" s="139">
        <v>328</v>
      </c>
      <c r="I6" s="139">
        <v>557</v>
      </c>
      <c r="J6" s="139">
        <v>914</v>
      </c>
      <c r="K6" s="139">
        <v>1034</v>
      </c>
      <c r="L6" s="139">
        <v>1312</v>
      </c>
      <c r="M6" s="139">
        <v>1503.2</v>
      </c>
      <c r="N6" s="139">
        <v>1751</v>
      </c>
      <c r="O6" s="139">
        <v>1994</v>
      </c>
      <c r="P6" s="139">
        <v>2279.853217205</v>
      </c>
      <c r="Q6" s="62" t="s">
        <v>127</v>
      </c>
    </row>
    <row r="7" spans="2:17">
      <c r="B7" s="46">
        <v>2</v>
      </c>
      <c r="C7" s="44" t="s">
        <v>381</v>
      </c>
      <c r="D7" s="139">
        <v>30</v>
      </c>
      <c r="E7" s="139">
        <v>30</v>
      </c>
      <c r="F7" s="139">
        <v>31</v>
      </c>
      <c r="G7" s="139">
        <v>32</v>
      </c>
      <c r="H7" s="139">
        <v>5.0000000000000001E-3</v>
      </c>
      <c r="I7" s="139">
        <v>5.0000000000000001E-3</v>
      </c>
      <c r="J7" s="139">
        <v>4.0430000000000001</v>
      </c>
      <c r="K7" s="139">
        <v>10.888</v>
      </c>
      <c r="L7" s="139">
        <v>26.193999999999999</v>
      </c>
      <c r="M7" s="139">
        <v>32.5</v>
      </c>
      <c r="N7" s="139">
        <v>33</v>
      </c>
      <c r="O7" s="139">
        <v>33</v>
      </c>
      <c r="P7" s="139">
        <v>34.140085345000003</v>
      </c>
      <c r="Q7" s="62" t="s">
        <v>128</v>
      </c>
    </row>
    <row r="8" spans="2:17">
      <c r="B8" s="46">
        <v>3</v>
      </c>
      <c r="C8" s="44" t="s">
        <v>382</v>
      </c>
      <c r="D8" s="139">
        <v>1</v>
      </c>
      <c r="E8" s="139">
        <v>1</v>
      </c>
      <c r="F8" s="139">
        <v>1</v>
      </c>
      <c r="G8" s="139">
        <v>1</v>
      </c>
      <c r="H8" s="139">
        <v>0.1</v>
      </c>
      <c r="I8" s="139">
        <v>0.11</v>
      </c>
      <c r="J8" s="139">
        <v>0.16</v>
      </c>
      <c r="K8" s="139">
        <v>0.22</v>
      </c>
      <c r="L8" s="139">
        <v>0.27</v>
      </c>
      <c r="M8" s="139">
        <v>0.3</v>
      </c>
      <c r="N8" s="139">
        <v>0.4</v>
      </c>
      <c r="O8" s="139">
        <v>0</v>
      </c>
      <c r="P8" s="139">
        <v>0.47040812399999998</v>
      </c>
      <c r="Q8" s="62" t="s">
        <v>129</v>
      </c>
    </row>
    <row r="9" spans="2:17">
      <c r="B9" s="46">
        <v>4</v>
      </c>
      <c r="C9" s="44" t="s">
        <v>383</v>
      </c>
      <c r="D9" s="139">
        <v>67</v>
      </c>
      <c r="E9" s="139">
        <v>76</v>
      </c>
      <c r="F9" s="139">
        <v>52</v>
      </c>
      <c r="G9" s="139">
        <v>74</v>
      </c>
      <c r="H9" s="139">
        <v>4</v>
      </c>
      <c r="I9" s="139">
        <v>56</v>
      </c>
      <c r="J9" s="139">
        <v>64</v>
      </c>
      <c r="K9" s="139">
        <v>88</v>
      </c>
      <c r="L9" s="139">
        <v>99</v>
      </c>
      <c r="M9" s="139">
        <v>125.4</v>
      </c>
      <c r="N9" s="139">
        <v>136</v>
      </c>
      <c r="O9" s="139">
        <v>163</v>
      </c>
      <c r="P9" s="139">
        <v>345.21416047299999</v>
      </c>
      <c r="Q9" s="62" t="s">
        <v>130</v>
      </c>
    </row>
    <row r="10" spans="2:17">
      <c r="B10" s="46">
        <v>5</v>
      </c>
      <c r="C10" s="44" t="s">
        <v>384</v>
      </c>
      <c r="D10" s="139">
        <v>9</v>
      </c>
      <c r="E10" s="139">
        <v>5</v>
      </c>
      <c r="F10" s="139">
        <v>6</v>
      </c>
      <c r="G10" s="139">
        <v>7</v>
      </c>
      <c r="H10" s="139">
        <v>0.2</v>
      </c>
      <c r="I10" s="139">
        <v>-1.25</v>
      </c>
      <c r="J10" s="139">
        <v>-1.62</v>
      </c>
      <c r="K10" s="139">
        <v>-1.78</v>
      </c>
      <c r="L10" s="139">
        <v>-0.28000000000000003</v>
      </c>
      <c r="M10" s="139">
        <v>-1.8</v>
      </c>
      <c r="N10" s="139">
        <v>-2</v>
      </c>
      <c r="O10" s="139">
        <v>-1</v>
      </c>
      <c r="P10" s="139">
        <v>-2.4061389869999998</v>
      </c>
      <c r="Q10" s="62" t="s">
        <v>131</v>
      </c>
    </row>
    <row r="11" spans="2:17">
      <c r="B11" s="97"/>
      <c r="C11" s="100" t="s">
        <v>385</v>
      </c>
      <c r="D11" s="143">
        <v>2043</v>
      </c>
      <c r="E11" s="143">
        <v>2349</v>
      </c>
      <c r="F11" s="143">
        <v>2465</v>
      </c>
      <c r="G11" s="143">
        <v>2718</v>
      </c>
      <c r="H11" s="143">
        <v>332</v>
      </c>
      <c r="I11" s="143">
        <v>613</v>
      </c>
      <c r="J11" s="143">
        <v>981</v>
      </c>
      <c r="K11" s="143">
        <v>1131</v>
      </c>
      <c r="L11" s="143">
        <v>1438</v>
      </c>
      <c r="M11" s="143">
        <v>1660</v>
      </c>
      <c r="N11" s="143">
        <v>1918</v>
      </c>
      <c r="O11" s="143">
        <v>2190</v>
      </c>
      <c r="P11" s="143">
        <f>SUM(P6:P10)</f>
        <v>2657.2717321600003</v>
      </c>
      <c r="Q11" s="98" t="s">
        <v>132</v>
      </c>
    </row>
    <row r="12" spans="2:17">
      <c r="B12" s="96"/>
      <c r="C12" s="44" t="s">
        <v>386</v>
      </c>
      <c r="D12" s="139"/>
      <c r="E12" s="139"/>
      <c r="F12" s="139"/>
      <c r="G12" s="139"/>
      <c r="H12" s="139"/>
      <c r="I12" s="139"/>
      <c r="J12" s="139"/>
      <c r="K12" s="139"/>
      <c r="L12" s="139"/>
      <c r="M12" s="139"/>
      <c r="N12" s="139"/>
      <c r="O12" s="139"/>
      <c r="P12" s="139"/>
      <c r="Q12" s="62" t="s">
        <v>133</v>
      </c>
    </row>
    <row r="13" spans="2:17">
      <c r="B13" s="46">
        <v>1</v>
      </c>
      <c r="C13" s="44" t="s">
        <v>387</v>
      </c>
      <c r="D13" s="139">
        <v>2</v>
      </c>
      <c r="E13" s="139">
        <v>2</v>
      </c>
      <c r="F13" s="139">
        <v>2</v>
      </c>
      <c r="G13" s="139">
        <v>2</v>
      </c>
      <c r="H13" s="139">
        <v>1.1499999999999999</v>
      </c>
      <c r="I13" s="139">
        <v>0.99</v>
      </c>
      <c r="J13" s="139">
        <v>1.1200000000000001</v>
      </c>
      <c r="K13" s="139">
        <v>1.2</v>
      </c>
      <c r="L13" s="139">
        <v>1.3</v>
      </c>
      <c r="M13" s="139">
        <v>1.35</v>
      </c>
      <c r="N13" s="139">
        <v>1</v>
      </c>
      <c r="O13" s="139">
        <v>1.71</v>
      </c>
      <c r="P13" s="139">
        <v>1.6047435990000001</v>
      </c>
      <c r="Q13" s="62" t="s">
        <v>134</v>
      </c>
    </row>
    <row r="14" spans="2:17">
      <c r="B14" s="46">
        <v>2</v>
      </c>
      <c r="C14" s="44" t="s">
        <v>388</v>
      </c>
      <c r="D14" s="139">
        <v>0.04</v>
      </c>
      <c r="E14" s="139">
        <v>0.05</v>
      </c>
      <c r="F14" s="139">
        <v>0.05</v>
      </c>
      <c r="G14" s="139">
        <v>0.05</v>
      </c>
      <c r="H14" s="139" t="s">
        <v>290</v>
      </c>
      <c r="I14" s="139" t="s">
        <v>290</v>
      </c>
      <c r="J14" s="139" t="s">
        <v>290</v>
      </c>
      <c r="K14" s="139" t="s">
        <v>290</v>
      </c>
      <c r="L14" s="139" t="s">
        <v>290</v>
      </c>
      <c r="M14" s="139" t="s">
        <v>290</v>
      </c>
      <c r="N14" s="139" t="s">
        <v>290</v>
      </c>
      <c r="O14" s="139" t="s">
        <v>290</v>
      </c>
      <c r="P14" s="139">
        <v>0</v>
      </c>
      <c r="Q14" s="62" t="s">
        <v>135</v>
      </c>
    </row>
    <row r="15" spans="2:17">
      <c r="B15" s="46">
        <v>3</v>
      </c>
      <c r="C15" s="44" t="s">
        <v>389</v>
      </c>
      <c r="D15" s="139">
        <v>0.15</v>
      </c>
      <c r="E15" s="139">
        <v>0.17</v>
      </c>
      <c r="F15" s="139">
        <v>0.18</v>
      </c>
      <c r="G15" s="139">
        <v>16</v>
      </c>
      <c r="H15" s="139">
        <v>2.1</v>
      </c>
      <c r="I15" s="139">
        <v>3.94</v>
      </c>
      <c r="J15" s="139">
        <v>4.88</v>
      </c>
      <c r="K15" s="139">
        <v>7.0000000000000007E-2</v>
      </c>
      <c r="L15" s="139">
        <v>0.09</v>
      </c>
      <c r="M15" s="139">
        <v>0.11</v>
      </c>
      <c r="N15" s="139">
        <v>0.13</v>
      </c>
      <c r="O15" s="139">
        <v>0.15</v>
      </c>
      <c r="P15" s="139">
        <v>0.166400622</v>
      </c>
      <c r="Q15" s="62" t="s">
        <v>136</v>
      </c>
    </row>
    <row r="16" spans="2:17">
      <c r="B16" s="46">
        <v>4</v>
      </c>
      <c r="C16" s="44" t="s">
        <v>390</v>
      </c>
      <c r="D16" s="139">
        <v>11</v>
      </c>
      <c r="E16" s="139">
        <v>12</v>
      </c>
      <c r="F16" s="139">
        <v>15</v>
      </c>
      <c r="G16" s="139">
        <v>0.18</v>
      </c>
      <c r="H16" s="139">
        <v>0.02</v>
      </c>
      <c r="I16" s="139">
        <v>0.04</v>
      </c>
      <c r="J16" s="139">
        <v>0.06</v>
      </c>
      <c r="K16" s="139">
        <v>6.37</v>
      </c>
      <c r="L16" s="139">
        <v>7.83</v>
      </c>
      <c r="M16" s="139">
        <v>9.19</v>
      </c>
      <c r="N16" s="139">
        <v>11</v>
      </c>
      <c r="O16" s="139">
        <v>12.59</v>
      </c>
      <c r="P16" s="139">
        <v>14.04960633</v>
      </c>
      <c r="Q16" s="62" t="s">
        <v>137</v>
      </c>
    </row>
    <row r="17" spans="2:17">
      <c r="B17" s="46">
        <v>5</v>
      </c>
      <c r="C17" s="44" t="s">
        <v>391</v>
      </c>
      <c r="D17" s="139">
        <v>17</v>
      </c>
      <c r="E17" s="139">
        <v>19</v>
      </c>
      <c r="F17" s="139">
        <v>21</v>
      </c>
      <c r="G17" s="139">
        <v>23</v>
      </c>
      <c r="H17" s="139">
        <v>2</v>
      </c>
      <c r="I17" s="139">
        <v>4</v>
      </c>
      <c r="J17" s="139">
        <v>4</v>
      </c>
      <c r="K17" s="139">
        <v>6</v>
      </c>
      <c r="L17" s="139">
        <v>8</v>
      </c>
      <c r="M17" s="139">
        <v>9</v>
      </c>
      <c r="N17" s="139">
        <v>11</v>
      </c>
      <c r="O17" s="139">
        <v>13</v>
      </c>
      <c r="P17" s="139">
        <v>14.167697404</v>
      </c>
      <c r="Q17" s="62" t="s">
        <v>138</v>
      </c>
    </row>
    <row r="18" spans="2:17">
      <c r="B18" s="97"/>
      <c r="C18" s="100" t="s">
        <v>392</v>
      </c>
      <c r="D18" s="143">
        <v>30</v>
      </c>
      <c r="E18" s="143">
        <v>33</v>
      </c>
      <c r="F18" s="143">
        <v>38</v>
      </c>
      <c r="G18" s="143">
        <v>41</v>
      </c>
      <c r="H18" s="143">
        <v>5</v>
      </c>
      <c r="I18" s="143">
        <v>9</v>
      </c>
      <c r="J18" s="143">
        <v>10</v>
      </c>
      <c r="K18" s="143">
        <v>14</v>
      </c>
      <c r="L18" s="143">
        <v>17</v>
      </c>
      <c r="M18" s="143">
        <v>20</v>
      </c>
      <c r="N18" s="143">
        <v>23</v>
      </c>
      <c r="O18" s="143">
        <v>27</v>
      </c>
      <c r="P18" s="143">
        <v>29.988447954999998</v>
      </c>
      <c r="Q18" s="98" t="s">
        <v>139</v>
      </c>
    </row>
    <row r="19" spans="2:17" ht="15.75" thickBot="1">
      <c r="B19" s="84"/>
      <c r="C19" s="85" t="s">
        <v>126</v>
      </c>
      <c r="D19" s="141">
        <v>2013</v>
      </c>
      <c r="E19" s="141">
        <v>2316</v>
      </c>
      <c r="F19" s="141">
        <v>2427</v>
      </c>
      <c r="G19" s="141">
        <v>2677</v>
      </c>
      <c r="H19" s="141">
        <v>327</v>
      </c>
      <c r="I19" s="141">
        <v>604</v>
      </c>
      <c r="J19" s="141">
        <v>970</v>
      </c>
      <c r="K19" s="141">
        <v>1118</v>
      </c>
      <c r="L19" s="141">
        <v>1421</v>
      </c>
      <c r="M19" s="141">
        <v>1640</v>
      </c>
      <c r="N19" s="141">
        <v>1895</v>
      </c>
      <c r="O19" s="141">
        <v>2163</v>
      </c>
      <c r="P19" s="141">
        <f>P11-P18</f>
        <v>2627.2832842050002</v>
      </c>
      <c r="Q19" s="99" t="s">
        <v>125</v>
      </c>
    </row>
    <row r="20" spans="2:17" ht="15.75" thickBot="1">
      <c r="B20" s="163"/>
      <c r="C20" s="164"/>
      <c r="D20" s="164"/>
      <c r="E20" s="164"/>
      <c r="F20" s="164"/>
      <c r="G20" s="164"/>
      <c r="H20" s="164"/>
      <c r="I20" s="164"/>
      <c r="J20" s="164"/>
      <c r="K20" s="164"/>
      <c r="L20" s="164"/>
      <c r="M20" s="164"/>
      <c r="N20" s="164"/>
      <c r="O20" s="164"/>
      <c r="P20" s="164"/>
      <c r="Q20" s="165"/>
    </row>
  </sheetData>
  <mergeCells count="3">
    <mergeCell ref="B20:Q20"/>
    <mergeCell ref="B2:Q2"/>
    <mergeCell ref="B3:Q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E47"/>
  <sheetViews>
    <sheetView showGridLines="0" workbookViewId="0">
      <selection activeCell="C51" sqref="C51"/>
    </sheetView>
  </sheetViews>
  <sheetFormatPr defaultRowHeight="15"/>
  <cols>
    <col min="1" max="1" width="3.28515625" style="7" customWidth="1"/>
    <col min="2" max="2" width="4.5703125" customWidth="1"/>
    <col min="3" max="3" width="146.7109375" bestFit="1" customWidth="1"/>
    <col min="4" max="4" width="16.140625" customWidth="1"/>
  </cols>
  <sheetData>
    <row r="9" spans="1:5" s="13" customFormat="1" ht="15.75">
      <c r="A9" s="17"/>
      <c r="C9" s="15" t="s">
        <v>197</v>
      </c>
      <c r="D9" s="16"/>
      <c r="E9" s="16"/>
    </row>
    <row r="10" spans="1:5" s="13" customFormat="1" ht="15.75">
      <c r="A10" s="17"/>
      <c r="C10" s="15"/>
      <c r="D10" s="16"/>
      <c r="E10" s="16"/>
    </row>
    <row r="11" spans="1:5" s="13" customFormat="1" ht="15.75">
      <c r="A11" s="17"/>
      <c r="C11" s="15" t="s">
        <v>202</v>
      </c>
      <c r="D11" s="22" t="s">
        <v>198</v>
      </c>
      <c r="E11" s="16"/>
    </row>
    <row r="12" spans="1:5" s="13" customFormat="1" ht="15.75">
      <c r="A12" s="17"/>
      <c r="C12" s="15" t="s">
        <v>266</v>
      </c>
      <c r="D12" s="22" t="s">
        <v>199</v>
      </c>
      <c r="E12" s="16"/>
    </row>
    <row r="13" spans="1:5" s="13" customFormat="1" ht="15.75">
      <c r="A13" s="17"/>
      <c r="C13" s="15" t="s">
        <v>203</v>
      </c>
      <c r="D13" s="22" t="s">
        <v>200</v>
      </c>
      <c r="E13" s="18"/>
    </row>
    <row r="14" spans="1:5" s="13" customFormat="1" ht="15.75">
      <c r="A14" s="17"/>
      <c r="C14" s="15" t="s">
        <v>204</v>
      </c>
      <c r="D14" s="6">
        <v>1</v>
      </c>
      <c r="E14" s="18"/>
    </row>
    <row r="15" spans="1:5" s="13" customFormat="1" ht="15.75">
      <c r="A15" s="17"/>
      <c r="C15" s="15" t="s">
        <v>205</v>
      </c>
      <c r="D15" s="6">
        <v>1</v>
      </c>
      <c r="E15" s="16"/>
    </row>
    <row r="16" spans="1:5" s="13" customFormat="1" ht="15.75">
      <c r="A16" s="17"/>
      <c r="C16" s="15" t="s">
        <v>206</v>
      </c>
      <c r="D16" s="6">
        <v>3</v>
      </c>
      <c r="E16" s="18"/>
    </row>
    <row r="17" spans="1:5" s="13" customFormat="1" ht="15.75">
      <c r="A17" s="17"/>
      <c r="C17" s="15" t="s">
        <v>207</v>
      </c>
      <c r="D17" s="6">
        <v>3</v>
      </c>
      <c r="E17" s="16"/>
    </row>
    <row r="18" spans="1:5" s="13" customFormat="1" ht="15.75">
      <c r="A18" s="17"/>
      <c r="C18" s="15" t="s">
        <v>208</v>
      </c>
      <c r="D18" s="6">
        <v>5</v>
      </c>
      <c r="E18" s="18"/>
    </row>
    <row r="19" spans="1:5" s="13" customFormat="1">
      <c r="A19" s="17"/>
      <c r="C19" s="13" t="s">
        <v>209</v>
      </c>
      <c r="D19" s="6">
        <v>5</v>
      </c>
    </row>
    <row r="20" spans="1:5" s="13" customFormat="1">
      <c r="A20" s="17"/>
      <c r="C20" s="13" t="s">
        <v>210</v>
      </c>
      <c r="D20" s="6">
        <v>7</v>
      </c>
    </row>
    <row r="21" spans="1:5" s="13" customFormat="1" ht="15.75">
      <c r="A21" s="17"/>
      <c r="C21" s="15" t="s">
        <v>211</v>
      </c>
      <c r="D21" s="6">
        <v>7</v>
      </c>
    </row>
    <row r="22" spans="1:5" s="13" customFormat="1">
      <c r="A22" s="17"/>
      <c r="C22" s="13" t="s">
        <v>212</v>
      </c>
      <c r="D22" s="6">
        <v>9</v>
      </c>
    </row>
    <row r="23" spans="1:5" s="13" customFormat="1" ht="15.75">
      <c r="A23" s="17"/>
      <c r="C23" s="15" t="s">
        <v>213</v>
      </c>
      <c r="D23" s="6">
        <v>10</v>
      </c>
      <c r="E23" s="18"/>
    </row>
    <row r="24" spans="1:5" s="13" customFormat="1">
      <c r="A24" s="17"/>
      <c r="C24" s="13" t="s">
        <v>214</v>
      </c>
      <c r="D24" s="6">
        <v>11</v>
      </c>
    </row>
    <row r="25" spans="1:5" s="13" customFormat="1" ht="15.75">
      <c r="A25" s="17"/>
      <c r="C25" s="15" t="s">
        <v>215</v>
      </c>
      <c r="D25" s="6">
        <v>12</v>
      </c>
      <c r="E25" s="18"/>
    </row>
    <row r="26" spans="1:5" s="13" customFormat="1">
      <c r="A26" s="17"/>
      <c r="C26" s="13" t="s">
        <v>216</v>
      </c>
      <c r="D26" s="6">
        <v>13</v>
      </c>
    </row>
    <row r="27" spans="1:5" s="13" customFormat="1" ht="15.75">
      <c r="A27" s="17"/>
      <c r="C27" s="15" t="s">
        <v>217</v>
      </c>
      <c r="D27" s="6">
        <v>14</v>
      </c>
      <c r="E27" s="18"/>
    </row>
    <row r="28" spans="1:5" s="13" customFormat="1">
      <c r="A28" s="17"/>
      <c r="C28" s="13" t="s">
        <v>218</v>
      </c>
      <c r="D28" s="6">
        <v>15</v>
      </c>
    </row>
    <row r="29" spans="1:5" s="13" customFormat="1" ht="15.75">
      <c r="A29" s="17"/>
      <c r="C29" s="15" t="s">
        <v>219</v>
      </c>
      <c r="D29" s="6">
        <v>15</v>
      </c>
      <c r="E29" s="18"/>
    </row>
    <row r="30" spans="1:5" s="13" customFormat="1">
      <c r="A30" s="17"/>
      <c r="C30" s="13" t="s">
        <v>220</v>
      </c>
      <c r="D30" s="6">
        <v>16</v>
      </c>
    </row>
    <row r="31" spans="1:5" s="13" customFormat="1" ht="15.75">
      <c r="A31" s="17"/>
      <c r="C31" s="15" t="s">
        <v>267</v>
      </c>
      <c r="D31" s="6">
        <v>16</v>
      </c>
      <c r="E31" s="18"/>
    </row>
    <row r="32" spans="1:5" s="13" customFormat="1">
      <c r="A32" s="17"/>
      <c r="C32" s="13" t="s">
        <v>221</v>
      </c>
      <c r="D32" s="6">
        <v>17</v>
      </c>
    </row>
    <row r="33" spans="1:4" s="13" customFormat="1">
      <c r="A33" s="17"/>
      <c r="C33" s="13" t="s">
        <v>222</v>
      </c>
      <c r="D33" s="6">
        <v>18</v>
      </c>
    </row>
    <row r="34" spans="1:4" s="13" customFormat="1">
      <c r="A34" s="17"/>
      <c r="C34" s="13" t="s">
        <v>223</v>
      </c>
      <c r="D34" s="6">
        <v>18</v>
      </c>
    </row>
    <row r="35" spans="1:4" s="13" customFormat="1">
      <c r="A35" s="17"/>
      <c r="C35" s="13" t="s">
        <v>224</v>
      </c>
      <c r="D35" s="6">
        <v>19</v>
      </c>
    </row>
    <row r="36" spans="1:4" s="13" customFormat="1">
      <c r="A36" s="17"/>
      <c r="C36" s="13" t="s">
        <v>225</v>
      </c>
      <c r="D36" s="6">
        <v>20</v>
      </c>
    </row>
    <row r="37" spans="1:4" s="13" customFormat="1">
      <c r="A37" s="17"/>
      <c r="C37" s="13" t="s">
        <v>226</v>
      </c>
      <c r="D37" s="6">
        <v>21</v>
      </c>
    </row>
    <row r="38" spans="1:4" s="13" customFormat="1">
      <c r="A38" s="17"/>
      <c r="C38" s="13" t="s">
        <v>227</v>
      </c>
      <c r="D38" s="6">
        <v>22</v>
      </c>
    </row>
    <row r="39" spans="1:4" s="13" customFormat="1">
      <c r="A39" s="17"/>
      <c r="C39" s="13" t="s">
        <v>228</v>
      </c>
      <c r="D39" s="6">
        <v>23</v>
      </c>
    </row>
    <row r="40" spans="1:4" s="13" customFormat="1">
      <c r="A40" s="17"/>
      <c r="C40" s="13" t="s">
        <v>229</v>
      </c>
      <c r="D40" s="6">
        <v>24</v>
      </c>
    </row>
    <row r="41" spans="1:4" s="13" customFormat="1">
      <c r="A41" s="17"/>
      <c r="C41" s="13" t="s">
        <v>230</v>
      </c>
      <c r="D41" s="6">
        <v>25</v>
      </c>
    </row>
    <row r="42" spans="1:4" s="13" customFormat="1">
      <c r="A42" s="17"/>
      <c r="C42" s="13" t="s">
        <v>231</v>
      </c>
      <c r="D42" s="6">
        <v>26</v>
      </c>
    </row>
    <row r="43" spans="1:4" s="13" customFormat="1">
      <c r="A43" s="17"/>
      <c r="C43" s="13" t="s">
        <v>232</v>
      </c>
      <c r="D43" s="6">
        <v>27</v>
      </c>
    </row>
    <row r="44" spans="1:4" s="13" customFormat="1">
      <c r="A44" s="17"/>
      <c r="C44" s="13" t="s">
        <v>233</v>
      </c>
      <c r="D44" s="6">
        <v>28</v>
      </c>
    </row>
    <row r="45" spans="1:4" s="13" customFormat="1">
      <c r="A45" s="17"/>
      <c r="C45" s="13" t="s">
        <v>234</v>
      </c>
      <c r="D45" s="6">
        <v>28</v>
      </c>
    </row>
    <row r="46" spans="1:4" s="13" customFormat="1">
      <c r="A46" s="17"/>
      <c r="C46" s="13" t="s">
        <v>235</v>
      </c>
      <c r="D46" s="6">
        <v>28</v>
      </c>
    </row>
    <row r="47" spans="1:4" s="13" customFormat="1">
      <c r="A47" s="17"/>
      <c r="C47" s="13" t="s">
        <v>236</v>
      </c>
      <c r="D47" s="6">
        <v>29</v>
      </c>
    </row>
  </sheetData>
  <hyperlinks>
    <hyperlink ref="D14" location="'T1'!A1" display="'T1'!A1"/>
    <hyperlink ref="D15" location="'T2'!A1" display="'T2'!A1"/>
    <hyperlink ref="D16" location="'T3'!A1" display="'T3'!A1"/>
    <hyperlink ref="D17" location="'T4'!A1" display="'T4'!A1"/>
    <hyperlink ref="D18" location="'T5'!A1" display="'T5'!A1"/>
    <hyperlink ref="D19" location="'T6'!A1" display="'T6'!A1"/>
    <hyperlink ref="D20" location="'T7'!A1" display="'T7'!A1"/>
    <hyperlink ref="D21" location="'T8'!A1" display="'T8'!A1"/>
    <hyperlink ref="D22" location="'T9'!A1" display="'T9'!A1"/>
    <hyperlink ref="D23" location="'T10'!A1" display="'T10'!A1"/>
    <hyperlink ref="D24" location="'T11'!A1" display="'T11'!A1"/>
    <hyperlink ref="D25" location="'T12'!A1" display="'T12'!A1"/>
    <hyperlink ref="D26" location="'T13'!A1" display="'T13'!A1"/>
    <hyperlink ref="D27" location="'T14'!A1" display="'T14'!A1"/>
    <hyperlink ref="D28" location="'T15'!A1" display="'T15'!A1"/>
    <hyperlink ref="D29" location="'T16'!A1" display="'T16'!A1"/>
    <hyperlink ref="D30" location="'T17'!A1" display="'T17'!A1"/>
    <hyperlink ref="D31" location="'T18'!A1" display="'T18'!A1"/>
    <hyperlink ref="D32" location="'T19'!A1" display="'T19'!A1"/>
    <hyperlink ref="D33" location="'T20'!A1" display="'T20'!A1"/>
    <hyperlink ref="D34" location="'T21'!A1" display="'T21'!A1"/>
    <hyperlink ref="D35" location="'T22'!A1" display="'T22'!A1"/>
    <hyperlink ref="D36" location="'T23'!A1" display="'T23'!A1"/>
    <hyperlink ref="D37" location="'T24'!A1" display="'T24'!A1"/>
    <hyperlink ref="D38" location="'T25'!A1" display="'T25'!A1"/>
    <hyperlink ref="D39" location="'T26'!A1" display="'T26'!A1"/>
    <hyperlink ref="D40" location="'T27'!A1" display="'T27'!A1"/>
    <hyperlink ref="D41" location="'T28'!A1" display="'T28'!A1"/>
    <hyperlink ref="D42" location="'T29'!A1" display="'T29'!A1"/>
    <hyperlink ref="D43" location="'T30'!A1" display="'T30'!A1"/>
    <hyperlink ref="D44" location="'T31'!A1" display="'T31'!A1"/>
    <hyperlink ref="D45" location="'T32'!A1" display="'T32'!A1"/>
    <hyperlink ref="D46" location="'T33'!A1" display="'T33'!A1"/>
    <hyperlink ref="D47" location="'T34'!A1" display="'T34'!A1"/>
    <hyperlink ref="D11" location="Cover!A1" display="i"/>
    <hyperlink ref="D12" location="Notes!A1" display="ii"/>
    <hyperlink ref="D13" location="Glosary!A1" display="iii"/>
  </hyperlinks>
  <pageMargins left="0.7" right="0.7" top="0.75" bottom="0.75"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25"/>
  <sheetViews>
    <sheetView zoomScaleNormal="100" workbookViewId="0">
      <selection activeCell="U9" sqref="U9"/>
    </sheetView>
  </sheetViews>
  <sheetFormatPr defaultRowHeight="15"/>
  <cols>
    <col min="1" max="1" width="4.7109375" customWidth="1"/>
    <col min="2" max="2" width="2.7109375" bestFit="1" customWidth="1"/>
    <col min="3" max="3" width="25.7109375" bestFit="1" customWidth="1"/>
    <col min="4" max="4" width="4.7109375" bestFit="1" customWidth="1"/>
    <col min="5" max="6" width="4.5703125" bestFit="1" customWidth="1"/>
    <col min="7" max="7" width="4.7109375" bestFit="1" customWidth="1"/>
    <col min="8" max="9" width="4.5703125" bestFit="1" customWidth="1"/>
    <col min="10" max="12" width="4.28515625" bestFit="1" customWidth="1"/>
    <col min="13" max="13" width="4.5703125" bestFit="1" customWidth="1"/>
    <col min="14" max="14" width="4.140625" bestFit="1" customWidth="1"/>
    <col min="15" max="15" width="5.7109375" bestFit="1" customWidth="1"/>
    <col min="16" max="16" width="4.7109375" bestFit="1" customWidth="1"/>
    <col min="17" max="17" width="28.140625" bestFit="1" customWidth="1"/>
  </cols>
  <sheetData>
    <row r="1" spans="2:17" ht="15.75" thickBot="1"/>
    <row r="2" spans="2:17" ht="29.25" customHeight="1">
      <c r="B2" s="171" t="s">
        <v>415</v>
      </c>
      <c r="C2" s="179"/>
      <c r="D2" s="179"/>
      <c r="E2" s="179"/>
      <c r="F2" s="179"/>
      <c r="G2" s="179"/>
      <c r="H2" s="179"/>
      <c r="I2" s="179"/>
      <c r="J2" s="179"/>
      <c r="K2" s="179"/>
      <c r="L2" s="179"/>
      <c r="M2" s="179"/>
      <c r="N2" s="179"/>
      <c r="O2" s="179"/>
      <c r="P2" s="179"/>
      <c r="Q2" s="180"/>
    </row>
    <row r="3" spans="2:17" ht="15.75" thickBot="1">
      <c r="B3" s="181" t="s">
        <v>275</v>
      </c>
      <c r="C3" s="182"/>
      <c r="D3" s="182"/>
      <c r="E3" s="182"/>
      <c r="F3" s="182"/>
      <c r="G3" s="182"/>
      <c r="H3" s="182"/>
      <c r="I3" s="182"/>
      <c r="J3" s="182"/>
      <c r="K3" s="182"/>
      <c r="L3" s="182"/>
      <c r="M3" s="182"/>
      <c r="N3" s="182"/>
      <c r="O3" s="182"/>
      <c r="P3" s="182"/>
      <c r="Q3" s="183"/>
    </row>
    <row r="4" spans="2:17">
      <c r="B4" s="185" t="s">
        <v>7</v>
      </c>
      <c r="C4" s="82" t="s">
        <v>398</v>
      </c>
      <c r="D4" s="187">
        <v>42248</v>
      </c>
      <c r="E4" s="187">
        <v>42278</v>
      </c>
      <c r="F4" s="189" t="s">
        <v>273</v>
      </c>
      <c r="G4" s="187">
        <v>42339</v>
      </c>
      <c r="H4" s="187">
        <v>42370</v>
      </c>
      <c r="I4" s="187">
        <v>42401</v>
      </c>
      <c r="J4" s="187">
        <v>42430</v>
      </c>
      <c r="K4" s="187">
        <v>42461</v>
      </c>
      <c r="L4" s="187">
        <v>42491</v>
      </c>
      <c r="M4" s="187">
        <v>42522</v>
      </c>
      <c r="N4" s="187">
        <v>42552</v>
      </c>
      <c r="O4" s="187">
        <v>42583</v>
      </c>
      <c r="P4" s="187">
        <v>42614</v>
      </c>
      <c r="Q4" s="202" t="s">
        <v>400</v>
      </c>
    </row>
    <row r="5" spans="2:17" ht="15.75" thickBot="1">
      <c r="B5" s="186"/>
      <c r="C5" s="83" t="s">
        <v>399</v>
      </c>
      <c r="D5" s="188"/>
      <c r="E5" s="188"/>
      <c r="F5" s="190"/>
      <c r="G5" s="188"/>
      <c r="H5" s="188"/>
      <c r="I5" s="188"/>
      <c r="J5" s="188"/>
      <c r="K5" s="188"/>
      <c r="L5" s="188"/>
      <c r="M5" s="188"/>
      <c r="N5" s="188"/>
      <c r="O5" s="188"/>
      <c r="P5" s="188"/>
      <c r="Q5" s="203"/>
    </row>
    <row r="6" spans="2:17">
      <c r="B6" s="101"/>
      <c r="C6" s="102" t="s">
        <v>126</v>
      </c>
      <c r="D6" s="143">
        <v>10682</v>
      </c>
      <c r="E6" s="143">
        <v>11629</v>
      </c>
      <c r="F6" s="143">
        <v>13756</v>
      </c>
      <c r="G6" s="143">
        <v>16157</v>
      </c>
      <c r="H6" s="143">
        <v>1299</v>
      </c>
      <c r="I6" s="143">
        <v>2175</v>
      </c>
      <c r="J6" s="143">
        <v>3576</v>
      </c>
      <c r="K6" s="143">
        <v>4753</v>
      </c>
      <c r="L6" s="143">
        <v>6334</v>
      </c>
      <c r="M6" s="143">
        <v>7473</v>
      </c>
      <c r="N6" s="143">
        <v>8693</v>
      </c>
      <c r="O6" s="143">
        <v>10043</v>
      </c>
      <c r="P6" s="143">
        <f>'T23'!P19</f>
        <v>11453.230667608999</v>
      </c>
      <c r="Q6" s="62" t="s">
        <v>125</v>
      </c>
    </row>
    <row r="7" spans="2:17">
      <c r="B7" s="96"/>
      <c r="C7" s="44" t="s">
        <v>140</v>
      </c>
      <c r="D7" s="139"/>
      <c r="E7" s="139"/>
      <c r="F7" s="139"/>
      <c r="G7" s="139"/>
      <c r="H7" s="139"/>
      <c r="I7" s="139"/>
      <c r="J7" s="139"/>
      <c r="K7" s="139"/>
      <c r="L7" s="139"/>
      <c r="M7" s="139"/>
      <c r="N7" s="139"/>
      <c r="O7" s="143"/>
      <c r="P7" s="139"/>
      <c r="Q7" s="62" t="s">
        <v>144</v>
      </c>
    </row>
    <row r="8" spans="2:17">
      <c r="B8" s="46">
        <v>1</v>
      </c>
      <c r="C8" s="44" t="s">
        <v>401</v>
      </c>
      <c r="D8" s="139">
        <v>522</v>
      </c>
      <c r="E8" s="139">
        <v>576</v>
      </c>
      <c r="F8" s="139">
        <v>617</v>
      </c>
      <c r="G8" s="139">
        <v>744</v>
      </c>
      <c r="H8" s="139">
        <v>73</v>
      </c>
      <c r="I8" s="139">
        <v>121</v>
      </c>
      <c r="J8" s="139">
        <v>178</v>
      </c>
      <c r="K8" s="139">
        <v>240</v>
      </c>
      <c r="L8" s="139">
        <v>294</v>
      </c>
      <c r="M8" s="139">
        <v>386</v>
      </c>
      <c r="N8" s="139">
        <v>447</v>
      </c>
      <c r="O8" s="139">
        <v>496</v>
      </c>
      <c r="P8" s="139">
        <v>552.97426950700003</v>
      </c>
      <c r="Q8" s="62" t="s">
        <v>145</v>
      </c>
    </row>
    <row r="9" spans="2:17">
      <c r="B9" s="46">
        <v>2</v>
      </c>
      <c r="C9" s="44" t="s">
        <v>402</v>
      </c>
      <c r="D9" s="139">
        <v>135</v>
      </c>
      <c r="E9" s="139">
        <v>152</v>
      </c>
      <c r="F9" s="139">
        <v>165</v>
      </c>
      <c r="G9" s="139">
        <v>183</v>
      </c>
      <c r="H9" s="139">
        <v>18</v>
      </c>
      <c r="I9" s="139">
        <v>27.94</v>
      </c>
      <c r="J9" s="139">
        <v>38.61</v>
      </c>
      <c r="K9" s="139">
        <v>54.55</v>
      </c>
      <c r="L9" s="139">
        <v>61.25</v>
      </c>
      <c r="M9" s="139">
        <v>72.489999999999995</v>
      </c>
      <c r="N9" s="139">
        <v>89</v>
      </c>
      <c r="O9" s="139">
        <v>101.77</v>
      </c>
      <c r="P9" s="139">
        <v>112.91555384599999</v>
      </c>
      <c r="Q9" s="62" t="s">
        <v>146</v>
      </c>
    </row>
    <row r="10" spans="2:17">
      <c r="B10" s="46">
        <v>3</v>
      </c>
      <c r="C10" s="44" t="s">
        <v>403</v>
      </c>
      <c r="D10" s="139">
        <v>11</v>
      </c>
      <c r="E10" s="139">
        <v>12.8</v>
      </c>
      <c r="F10" s="139">
        <v>14</v>
      </c>
      <c r="G10" s="139">
        <v>16</v>
      </c>
      <c r="H10" s="139">
        <v>1</v>
      </c>
      <c r="I10" s="139">
        <v>2.83</v>
      </c>
      <c r="J10" s="139">
        <v>4.05</v>
      </c>
      <c r="K10" s="139">
        <v>5.46</v>
      </c>
      <c r="L10" s="139">
        <v>6.66</v>
      </c>
      <c r="M10" s="139">
        <v>7.82</v>
      </c>
      <c r="N10" s="139">
        <v>9</v>
      </c>
      <c r="O10" s="139">
        <v>10.6</v>
      </c>
      <c r="P10" s="139">
        <v>11.108504157</v>
      </c>
      <c r="Q10" s="62" t="s">
        <v>147</v>
      </c>
    </row>
    <row r="11" spans="2:17">
      <c r="B11" s="46">
        <v>4</v>
      </c>
      <c r="C11" s="44" t="s">
        <v>404</v>
      </c>
      <c r="D11" s="139">
        <v>15</v>
      </c>
      <c r="E11" s="139">
        <v>18</v>
      </c>
      <c r="F11" s="139">
        <v>19</v>
      </c>
      <c r="G11" s="139">
        <v>21</v>
      </c>
      <c r="H11" s="139">
        <v>2</v>
      </c>
      <c r="I11" s="139">
        <v>4</v>
      </c>
      <c r="J11" s="139">
        <v>5</v>
      </c>
      <c r="K11" s="139">
        <v>7</v>
      </c>
      <c r="L11" s="139">
        <v>9</v>
      </c>
      <c r="M11" s="139">
        <v>10</v>
      </c>
      <c r="N11" s="139">
        <v>12</v>
      </c>
      <c r="O11" s="139">
        <v>14</v>
      </c>
      <c r="P11" s="139">
        <v>15.928131227</v>
      </c>
      <c r="Q11" s="62" t="s">
        <v>148</v>
      </c>
    </row>
    <row r="12" spans="2:17" ht="15" customHeight="1">
      <c r="B12" s="46">
        <v>5</v>
      </c>
      <c r="C12" s="44" t="s">
        <v>405</v>
      </c>
      <c r="D12" s="139">
        <v>45</v>
      </c>
      <c r="E12" s="139">
        <v>62</v>
      </c>
      <c r="F12" s="139">
        <v>66</v>
      </c>
      <c r="G12" s="139">
        <v>82</v>
      </c>
      <c r="H12" s="139">
        <v>4</v>
      </c>
      <c r="I12" s="139">
        <v>6.25</v>
      </c>
      <c r="J12" s="139">
        <v>9.3699999999999992</v>
      </c>
      <c r="K12" s="139">
        <v>13.44</v>
      </c>
      <c r="L12" s="139">
        <v>17.54</v>
      </c>
      <c r="M12" s="139">
        <v>24.41</v>
      </c>
      <c r="N12" s="139">
        <v>27</v>
      </c>
      <c r="O12" s="139">
        <v>31.07</v>
      </c>
      <c r="P12" s="139">
        <v>34.651445815999999</v>
      </c>
      <c r="Q12" s="62" t="s">
        <v>149</v>
      </c>
    </row>
    <row r="13" spans="2:17">
      <c r="B13" s="46">
        <v>6</v>
      </c>
      <c r="C13" s="44" t="s">
        <v>406</v>
      </c>
      <c r="D13" s="139">
        <v>58</v>
      </c>
      <c r="E13" s="139">
        <v>66</v>
      </c>
      <c r="F13" s="139">
        <v>69</v>
      </c>
      <c r="G13" s="139">
        <v>86</v>
      </c>
      <c r="H13" s="139">
        <v>4</v>
      </c>
      <c r="I13" s="139">
        <v>9.08</v>
      </c>
      <c r="J13" s="139">
        <v>12.96</v>
      </c>
      <c r="K13" s="139">
        <v>20.9</v>
      </c>
      <c r="L13" s="139">
        <v>26.08</v>
      </c>
      <c r="M13" s="139">
        <v>32.04</v>
      </c>
      <c r="N13" s="139">
        <v>46</v>
      </c>
      <c r="O13" s="139">
        <v>49.84</v>
      </c>
      <c r="P13" s="139">
        <v>53.131204386999997</v>
      </c>
      <c r="Q13" s="62" t="s">
        <v>150</v>
      </c>
    </row>
    <row r="14" spans="2:17">
      <c r="B14" s="97"/>
      <c r="C14" s="100" t="s">
        <v>407</v>
      </c>
      <c r="D14" s="143">
        <v>785</v>
      </c>
      <c r="E14" s="143">
        <v>887</v>
      </c>
      <c r="F14" s="143">
        <v>950</v>
      </c>
      <c r="G14" s="143">
        <v>1131</v>
      </c>
      <c r="H14" s="143">
        <v>103</v>
      </c>
      <c r="I14" s="143">
        <v>170</v>
      </c>
      <c r="J14" s="143">
        <v>248</v>
      </c>
      <c r="K14" s="143">
        <v>341</v>
      </c>
      <c r="L14" s="143">
        <v>414</v>
      </c>
      <c r="M14" s="143">
        <v>533</v>
      </c>
      <c r="N14" s="143">
        <v>629</v>
      </c>
      <c r="O14" s="143">
        <v>703</v>
      </c>
      <c r="P14" s="143">
        <f>SUM(P8:P13)</f>
        <v>780.70910893999996</v>
      </c>
      <c r="Q14" s="98" t="s">
        <v>151</v>
      </c>
    </row>
    <row r="15" spans="2:17">
      <c r="B15" s="96"/>
      <c r="C15" s="44" t="s">
        <v>408</v>
      </c>
      <c r="D15" s="150"/>
      <c r="E15" s="150"/>
      <c r="F15" s="150"/>
      <c r="G15" s="150"/>
      <c r="H15" s="150"/>
      <c r="I15" s="150"/>
      <c r="J15" s="150"/>
      <c r="K15" s="150"/>
      <c r="L15" s="150"/>
      <c r="M15" s="150"/>
      <c r="N15" s="150"/>
      <c r="O15" s="150"/>
      <c r="P15" s="150"/>
      <c r="Q15" s="62" t="s">
        <v>152</v>
      </c>
    </row>
    <row r="16" spans="2:17">
      <c r="B16" s="46">
        <v>1</v>
      </c>
      <c r="C16" s="44" t="s">
        <v>409</v>
      </c>
      <c r="D16" s="139">
        <v>8.49</v>
      </c>
      <c r="E16" s="139">
        <v>9.25</v>
      </c>
      <c r="F16" s="139">
        <v>11.52</v>
      </c>
      <c r="G16" s="139">
        <v>12.1</v>
      </c>
      <c r="H16" s="139">
        <v>1.2</v>
      </c>
      <c r="I16" s="139">
        <v>1.62</v>
      </c>
      <c r="J16" s="139">
        <v>1.88</v>
      </c>
      <c r="K16" s="139">
        <v>3.21</v>
      </c>
      <c r="L16" s="139">
        <v>3.33</v>
      </c>
      <c r="M16" s="139">
        <v>2.8</v>
      </c>
      <c r="N16" s="139">
        <v>3</v>
      </c>
      <c r="O16" s="139">
        <v>3</v>
      </c>
      <c r="P16" s="139">
        <v>3.3049888779999996</v>
      </c>
      <c r="Q16" s="62" t="s">
        <v>153</v>
      </c>
    </row>
    <row r="17" spans="2:17">
      <c r="B17" s="46">
        <v>2</v>
      </c>
      <c r="C17" s="44" t="s">
        <v>410</v>
      </c>
      <c r="D17" s="139">
        <v>1</v>
      </c>
      <c r="E17" s="139">
        <v>1</v>
      </c>
      <c r="F17" s="139">
        <v>1</v>
      </c>
      <c r="G17" s="139">
        <v>1</v>
      </c>
      <c r="H17" s="139">
        <v>0</v>
      </c>
      <c r="I17" s="139">
        <v>0.3</v>
      </c>
      <c r="J17" s="139">
        <v>0.4</v>
      </c>
      <c r="K17" s="139">
        <v>0.7</v>
      </c>
      <c r="L17" s="139">
        <v>0.7</v>
      </c>
      <c r="M17" s="139">
        <v>0.7</v>
      </c>
      <c r="N17" s="139">
        <v>1</v>
      </c>
      <c r="O17" s="139">
        <v>1</v>
      </c>
      <c r="P17" s="139">
        <v>0.73340086199999999</v>
      </c>
      <c r="Q17" s="62" t="s">
        <v>154</v>
      </c>
    </row>
    <row r="18" spans="2:17">
      <c r="B18" s="46">
        <v>3</v>
      </c>
      <c r="C18" s="44" t="s">
        <v>411</v>
      </c>
      <c r="D18" s="139">
        <v>-9.4</v>
      </c>
      <c r="E18" s="139">
        <v>-9</v>
      </c>
      <c r="F18" s="139">
        <v>-9</v>
      </c>
      <c r="G18" s="139">
        <v>-11</v>
      </c>
      <c r="H18" s="139" t="s">
        <v>290</v>
      </c>
      <c r="I18" s="139" t="s">
        <v>290</v>
      </c>
      <c r="J18" s="139">
        <v>0</v>
      </c>
      <c r="K18" s="139">
        <v>0</v>
      </c>
      <c r="L18" s="139" t="s">
        <v>290</v>
      </c>
      <c r="M18" s="139">
        <v>0.1</v>
      </c>
      <c r="N18" s="139">
        <v>0.1</v>
      </c>
      <c r="O18" s="139">
        <v>1</v>
      </c>
      <c r="P18" s="139">
        <v>2.0083904389999998</v>
      </c>
      <c r="Q18" s="62" t="s">
        <v>155</v>
      </c>
    </row>
    <row r="19" spans="2:17">
      <c r="B19" s="46">
        <v>4</v>
      </c>
      <c r="C19" s="44" t="s">
        <v>412</v>
      </c>
      <c r="D19" s="139">
        <v>75</v>
      </c>
      <c r="E19" s="139">
        <v>77</v>
      </c>
      <c r="F19" s="139">
        <v>87</v>
      </c>
      <c r="G19" s="139">
        <v>117</v>
      </c>
      <c r="H19" s="139">
        <v>9</v>
      </c>
      <c r="I19" s="139">
        <v>27</v>
      </c>
      <c r="J19" s="139">
        <v>31</v>
      </c>
      <c r="K19" s="139">
        <v>36</v>
      </c>
      <c r="L19" s="139">
        <v>40</v>
      </c>
      <c r="M19" s="139">
        <v>44</v>
      </c>
      <c r="N19" s="139">
        <v>52</v>
      </c>
      <c r="O19" s="139">
        <v>69</v>
      </c>
      <c r="P19" s="139">
        <v>74.430613191999996</v>
      </c>
      <c r="Q19" s="62" t="s">
        <v>156</v>
      </c>
    </row>
    <row r="20" spans="2:17">
      <c r="B20" s="46">
        <v>5</v>
      </c>
      <c r="C20" s="44" t="s">
        <v>413</v>
      </c>
      <c r="D20" s="139">
        <v>-17</v>
      </c>
      <c r="E20" s="139">
        <v>-20</v>
      </c>
      <c r="F20" s="139">
        <v>-21</v>
      </c>
      <c r="G20" s="139">
        <v>-31</v>
      </c>
      <c r="H20" s="139">
        <v>-3</v>
      </c>
      <c r="I20" s="139">
        <v>-3</v>
      </c>
      <c r="J20" s="139">
        <v>-5</v>
      </c>
      <c r="K20" s="139">
        <v>-19</v>
      </c>
      <c r="L20" s="139">
        <v>-23</v>
      </c>
      <c r="M20" s="139">
        <v>-28</v>
      </c>
      <c r="N20" s="139">
        <v>-42</v>
      </c>
      <c r="O20" s="139">
        <v>-50</v>
      </c>
      <c r="P20" s="139">
        <v>-51.937699952999999</v>
      </c>
      <c r="Q20" s="62" t="s">
        <v>157</v>
      </c>
    </row>
    <row r="21" spans="2:17">
      <c r="B21" s="97"/>
      <c r="C21" s="100" t="s">
        <v>414</v>
      </c>
      <c r="D21" s="143">
        <v>58</v>
      </c>
      <c r="E21" s="143">
        <v>58</v>
      </c>
      <c r="F21" s="143">
        <v>69</v>
      </c>
      <c r="G21" s="143">
        <v>88</v>
      </c>
      <c r="H21" s="143">
        <v>7</v>
      </c>
      <c r="I21" s="143">
        <v>26</v>
      </c>
      <c r="J21" s="143">
        <v>28</v>
      </c>
      <c r="K21" s="143">
        <v>20</v>
      </c>
      <c r="L21" s="143">
        <v>21</v>
      </c>
      <c r="M21" s="143">
        <v>19</v>
      </c>
      <c r="N21" s="143">
        <v>14</v>
      </c>
      <c r="O21" s="143">
        <v>24</v>
      </c>
      <c r="P21" s="143">
        <f>SUM(P16:P20)</f>
        <v>28.539693417999992</v>
      </c>
      <c r="Q21" s="98" t="s">
        <v>158</v>
      </c>
    </row>
    <row r="22" spans="2:17">
      <c r="B22" s="97"/>
      <c r="C22" s="100" t="s">
        <v>141</v>
      </c>
      <c r="D22" s="143">
        <v>9955</v>
      </c>
      <c r="E22" s="143">
        <v>10800</v>
      </c>
      <c r="F22" s="143">
        <v>12876</v>
      </c>
      <c r="G22" s="143">
        <v>15115</v>
      </c>
      <c r="H22" s="143">
        <v>1203</v>
      </c>
      <c r="I22" s="143">
        <v>2030</v>
      </c>
      <c r="J22" s="143">
        <v>3356</v>
      </c>
      <c r="K22" s="143">
        <v>4432</v>
      </c>
      <c r="L22" s="143">
        <v>5940</v>
      </c>
      <c r="M22" s="143">
        <v>6960</v>
      </c>
      <c r="N22" s="143">
        <v>8078</v>
      </c>
      <c r="O22" s="143">
        <v>9363</v>
      </c>
      <c r="P22" s="143">
        <f>P6-P14+P21</f>
        <v>10701.061252087</v>
      </c>
      <c r="Q22" s="98" t="s">
        <v>159</v>
      </c>
    </row>
    <row r="23" spans="2:17">
      <c r="B23" s="97"/>
      <c r="C23" s="100" t="s">
        <v>142</v>
      </c>
      <c r="D23" s="143">
        <v>22</v>
      </c>
      <c r="E23" s="143">
        <v>25</v>
      </c>
      <c r="F23" s="143">
        <v>78</v>
      </c>
      <c r="G23" s="143">
        <v>79</v>
      </c>
      <c r="H23" s="143">
        <v>465</v>
      </c>
      <c r="I23" s="143">
        <v>10</v>
      </c>
      <c r="J23" s="143">
        <v>6</v>
      </c>
      <c r="K23" s="143">
        <v>11</v>
      </c>
      <c r="L23" s="143">
        <v>15</v>
      </c>
      <c r="M23" s="151">
        <v>17</v>
      </c>
      <c r="N23" s="143">
        <v>19</v>
      </c>
      <c r="O23" s="143">
        <v>20</v>
      </c>
      <c r="P23" s="143">
        <v>21.861419154</v>
      </c>
      <c r="Q23" s="98" t="s">
        <v>160</v>
      </c>
    </row>
    <row r="24" spans="2:17" ht="15.75" thickBot="1">
      <c r="B24" s="84"/>
      <c r="C24" s="85" t="s">
        <v>143</v>
      </c>
      <c r="D24" s="141">
        <v>9933</v>
      </c>
      <c r="E24" s="141">
        <v>10775</v>
      </c>
      <c r="F24" s="141">
        <v>12797</v>
      </c>
      <c r="G24" s="141">
        <v>15035</v>
      </c>
      <c r="H24" s="141">
        <v>737</v>
      </c>
      <c r="I24" s="141">
        <v>2020</v>
      </c>
      <c r="J24" s="141">
        <v>3350</v>
      </c>
      <c r="K24" s="141">
        <v>4420</v>
      </c>
      <c r="L24" s="141">
        <v>5925</v>
      </c>
      <c r="M24" s="141">
        <v>6943</v>
      </c>
      <c r="N24" s="141">
        <v>8059</v>
      </c>
      <c r="O24" s="141">
        <v>9343</v>
      </c>
      <c r="P24" s="141">
        <f>P22-P23</f>
        <v>10679.199832933</v>
      </c>
      <c r="Q24" s="99" t="s">
        <v>161</v>
      </c>
    </row>
    <row r="25" spans="2:17" ht="15.75" thickBot="1">
      <c r="B25" s="166"/>
      <c r="C25" s="167"/>
      <c r="D25" s="167"/>
      <c r="E25" s="167"/>
      <c r="F25" s="167"/>
      <c r="G25" s="167"/>
      <c r="H25" s="167"/>
      <c r="I25" s="167"/>
      <c r="J25" s="167"/>
      <c r="K25" s="167"/>
      <c r="L25" s="167"/>
      <c r="M25" s="167"/>
      <c r="N25" s="167"/>
      <c r="O25" s="167"/>
      <c r="P25" s="167"/>
      <c r="Q25" s="168"/>
    </row>
  </sheetData>
  <mergeCells count="18">
    <mergeCell ref="B25:Q25"/>
    <mergeCell ref="P4:P5"/>
    <mergeCell ref="M4:M5"/>
    <mergeCell ref="N4:N5"/>
    <mergeCell ref="O4:O5"/>
    <mergeCell ref="Q4:Q5"/>
    <mergeCell ref="B2:Q2"/>
    <mergeCell ref="B3:Q3"/>
    <mergeCell ref="B4:B5"/>
    <mergeCell ref="D4:D5"/>
    <mergeCell ref="E4:E5"/>
    <mergeCell ref="F4:F5"/>
    <mergeCell ref="G4:G5"/>
    <mergeCell ref="H4:H5"/>
    <mergeCell ref="I4:I5"/>
    <mergeCell ref="J4:J5"/>
    <mergeCell ref="K4:K5"/>
    <mergeCell ref="L4:L5"/>
  </mergeCell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25"/>
  <sheetViews>
    <sheetView zoomScaleNormal="100" workbookViewId="0">
      <selection activeCell="T9" sqref="T9"/>
    </sheetView>
  </sheetViews>
  <sheetFormatPr defaultRowHeight="15"/>
  <cols>
    <col min="1" max="1" width="4.85546875" customWidth="1"/>
    <col min="2" max="2" width="2.5703125" bestFit="1" customWidth="1"/>
    <col min="3" max="3" width="22.28515625" bestFit="1" customWidth="1"/>
    <col min="4" max="4" width="4.28515625" bestFit="1" customWidth="1"/>
    <col min="5" max="5" width="4.140625" bestFit="1" customWidth="1"/>
    <col min="6" max="7" width="4.7109375" bestFit="1" customWidth="1"/>
    <col min="8" max="8" width="4.140625" bestFit="1" customWidth="1"/>
    <col min="9" max="9" width="4.28515625" bestFit="1" customWidth="1"/>
    <col min="10" max="10" width="4.42578125" bestFit="1" customWidth="1"/>
    <col min="11" max="11" width="4.140625" bestFit="1" customWidth="1"/>
    <col min="12" max="12" width="4.28515625" bestFit="1" customWidth="1"/>
    <col min="13" max="14" width="4.140625" bestFit="1" customWidth="1"/>
    <col min="15" max="15" width="5.28515625" bestFit="1" customWidth="1"/>
    <col min="16" max="16" width="4.28515625" bestFit="1" customWidth="1"/>
    <col min="17" max="17" width="28.140625" bestFit="1" customWidth="1"/>
  </cols>
  <sheetData>
    <row r="1" spans="2:17" ht="15.75" thickBot="1"/>
    <row r="2" spans="2:17" ht="27.75" customHeight="1">
      <c r="B2" s="171" t="s">
        <v>416</v>
      </c>
      <c r="C2" s="179"/>
      <c r="D2" s="179"/>
      <c r="E2" s="179"/>
      <c r="F2" s="179"/>
      <c r="G2" s="179"/>
      <c r="H2" s="179"/>
      <c r="I2" s="179"/>
      <c r="J2" s="179"/>
      <c r="K2" s="179"/>
      <c r="L2" s="179"/>
      <c r="M2" s="179"/>
      <c r="N2" s="179"/>
      <c r="O2" s="179"/>
      <c r="P2" s="179"/>
      <c r="Q2" s="180"/>
    </row>
    <row r="3" spans="2:17" ht="15.75" thickBot="1">
      <c r="B3" s="181" t="s">
        <v>275</v>
      </c>
      <c r="C3" s="182"/>
      <c r="D3" s="182"/>
      <c r="E3" s="182"/>
      <c r="F3" s="182"/>
      <c r="G3" s="182"/>
      <c r="H3" s="182"/>
      <c r="I3" s="182"/>
      <c r="J3" s="182"/>
      <c r="K3" s="182"/>
      <c r="L3" s="182"/>
      <c r="M3" s="182"/>
      <c r="N3" s="182"/>
      <c r="O3" s="182"/>
      <c r="P3" s="182"/>
      <c r="Q3" s="183"/>
    </row>
    <row r="4" spans="2:17">
      <c r="B4" s="185" t="s">
        <v>7</v>
      </c>
      <c r="C4" s="82" t="s">
        <v>398</v>
      </c>
      <c r="D4" s="187">
        <v>42248</v>
      </c>
      <c r="E4" s="187">
        <v>42278</v>
      </c>
      <c r="F4" s="189" t="s">
        <v>273</v>
      </c>
      <c r="G4" s="187">
        <v>42339</v>
      </c>
      <c r="H4" s="187">
        <v>42370</v>
      </c>
      <c r="I4" s="187">
        <v>42401</v>
      </c>
      <c r="J4" s="187">
        <v>42430</v>
      </c>
      <c r="K4" s="187">
        <v>42461</v>
      </c>
      <c r="L4" s="187">
        <v>42491</v>
      </c>
      <c r="M4" s="187">
        <v>42522</v>
      </c>
      <c r="N4" s="187">
        <v>42552</v>
      </c>
      <c r="O4" s="187">
        <v>42583</v>
      </c>
      <c r="P4" s="187">
        <v>42614</v>
      </c>
      <c r="Q4" s="202" t="s">
        <v>400</v>
      </c>
    </row>
    <row r="5" spans="2:17" ht="15.75" thickBot="1">
      <c r="B5" s="186"/>
      <c r="C5" s="83" t="s">
        <v>399</v>
      </c>
      <c r="D5" s="188"/>
      <c r="E5" s="188"/>
      <c r="F5" s="190"/>
      <c r="G5" s="188"/>
      <c r="H5" s="188"/>
      <c r="I5" s="188"/>
      <c r="J5" s="188"/>
      <c r="K5" s="188"/>
      <c r="L5" s="188"/>
      <c r="M5" s="188"/>
      <c r="N5" s="188"/>
      <c r="O5" s="188"/>
      <c r="P5" s="188"/>
      <c r="Q5" s="203"/>
    </row>
    <row r="6" spans="2:17">
      <c r="B6" s="104"/>
      <c r="C6" s="105" t="s">
        <v>126</v>
      </c>
      <c r="D6" s="152">
        <v>7666</v>
      </c>
      <c r="E6" s="152">
        <v>8229</v>
      </c>
      <c r="F6" s="152">
        <v>10156</v>
      </c>
      <c r="G6" s="152">
        <v>12162</v>
      </c>
      <c r="H6" s="152">
        <v>785</v>
      </c>
      <c r="I6" s="152">
        <v>1359</v>
      </c>
      <c r="J6" s="152">
        <v>2281</v>
      </c>
      <c r="K6" s="152">
        <v>3194</v>
      </c>
      <c r="L6" s="152">
        <v>4341</v>
      </c>
      <c r="M6" s="152">
        <v>5129</v>
      </c>
      <c r="N6" s="152">
        <v>5961</v>
      </c>
      <c r="O6" s="152">
        <v>6900</v>
      </c>
      <c r="P6" s="152">
        <f>'T24'!P19</f>
        <v>7736.6412461259997</v>
      </c>
      <c r="Q6" s="74" t="s">
        <v>125</v>
      </c>
    </row>
    <row r="7" spans="2:17">
      <c r="B7" s="96"/>
      <c r="C7" s="44" t="s">
        <v>140</v>
      </c>
      <c r="D7" s="139"/>
      <c r="E7" s="139"/>
      <c r="F7" s="139"/>
      <c r="G7" s="139"/>
      <c r="H7" s="139"/>
      <c r="I7" s="139"/>
      <c r="J7" s="139"/>
      <c r="K7" s="139"/>
      <c r="L7" s="139"/>
      <c r="M7" s="139"/>
      <c r="N7" s="138"/>
      <c r="O7" s="139"/>
      <c r="P7" s="139"/>
      <c r="Q7" s="62" t="s">
        <v>144</v>
      </c>
    </row>
    <row r="8" spans="2:17">
      <c r="B8" s="46">
        <v>1</v>
      </c>
      <c r="C8" s="44" t="s">
        <v>401</v>
      </c>
      <c r="D8" s="139">
        <v>306</v>
      </c>
      <c r="E8" s="139">
        <v>335</v>
      </c>
      <c r="F8" s="139">
        <v>353</v>
      </c>
      <c r="G8" s="139">
        <v>437</v>
      </c>
      <c r="H8" s="139">
        <v>38</v>
      </c>
      <c r="I8" s="139">
        <v>63</v>
      </c>
      <c r="J8" s="139">
        <v>93</v>
      </c>
      <c r="K8" s="139">
        <v>129</v>
      </c>
      <c r="L8" s="139">
        <v>158</v>
      </c>
      <c r="M8" s="139">
        <v>217</v>
      </c>
      <c r="N8" s="139">
        <v>252</v>
      </c>
      <c r="O8" s="133">
        <v>273</v>
      </c>
      <c r="P8" s="139">
        <v>301.21269814700003</v>
      </c>
      <c r="Q8" s="62" t="s">
        <v>145</v>
      </c>
    </row>
    <row r="9" spans="2:17">
      <c r="B9" s="46">
        <v>2</v>
      </c>
      <c r="C9" s="44" t="s">
        <v>402</v>
      </c>
      <c r="D9" s="139">
        <v>122</v>
      </c>
      <c r="E9" s="139">
        <v>137</v>
      </c>
      <c r="F9" s="139">
        <v>149</v>
      </c>
      <c r="G9" s="139">
        <v>166</v>
      </c>
      <c r="H9" s="139">
        <v>16</v>
      </c>
      <c r="I9" s="139">
        <v>24</v>
      </c>
      <c r="J9" s="139">
        <v>33.409999999999997</v>
      </c>
      <c r="K9" s="139">
        <v>46.96</v>
      </c>
      <c r="L9" s="139">
        <v>52.41</v>
      </c>
      <c r="M9" s="139">
        <v>61.5</v>
      </c>
      <c r="N9" s="139">
        <v>76</v>
      </c>
      <c r="O9" s="139">
        <v>87.59</v>
      </c>
      <c r="P9" s="139">
        <v>96.851689261999994</v>
      </c>
      <c r="Q9" s="62" t="s">
        <v>146</v>
      </c>
    </row>
    <row r="10" spans="2:17">
      <c r="B10" s="46">
        <v>3</v>
      </c>
      <c r="C10" s="44" t="s">
        <v>403</v>
      </c>
      <c r="D10" s="139">
        <v>10</v>
      </c>
      <c r="E10" s="139">
        <v>12</v>
      </c>
      <c r="F10" s="139">
        <v>13</v>
      </c>
      <c r="G10" s="139">
        <v>15</v>
      </c>
      <c r="H10" s="139">
        <v>1</v>
      </c>
      <c r="I10" s="139">
        <v>3</v>
      </c>
      <c r="J10" s="139">
        <v>3.79</v>
      </c>
      <c r="K10" s="139">
        <v>5.13</v>
      </c>
      <c r="L10" s="139">
        <v>6.26</v>
      </c>
      <c r="M10" s="139">
        <v>7.34</v>
      </c>
      <c r="N10" s="139">
        <v>8</v>
      </c>
      <c r="O10" s="139">
        <v>9.9</v>
      </c>
      <c r="P10" s="139">
        <v>10.416220298000001</v>
      </c>
      <c r="Q10" s="62" t="s">
        <v>147</v>
      </c>
    </row>
    <row r="11" spans="2:17" ht="15" customHeight="1">
      <c r="B11" s="46">
        <v>4</v>
      </c>
      <c r="C11" s="44" t="s">
        <v>404</v>
      </c>
      <c r="D11" s="139">
        <v>14</v>
      </c>
      <c r="E11" s="139">
        <v>16</v>
      </c>
      <c r="F11" s="139">
        <v>17</v>
      </c>
      <c r="G11" s="139">
        <v>18</v>
      </c>
      <c r="H11" s="139">
        <v>2</v>
      </c>
      <c r="I11" s="139">
        <v>3</v>
      </c>
      <c r="J11" s="139">
        <v>5</v>
      </c>
      <c r="K11" s="139">
        <v>6</v>
      </c>
      <c r="L11" s="139">
        <v>8</v>
      </c>
      <c r="M11" s="139">
        <v>9</v>
      </c>
      <c r="N11" s="139">
        <v>11</v>
      </c>
      <c r="O11" s="139">
        <v>12</v>
      </c>
      <c r="P11" s="139">
        <v>14.141985869999999</v>
      </c>
      <c r="Q11" s="62" t="s">
        <v>148</v>
      </c>
    </row>
    <row r="12" spans="2:17">
      <c r="B12" s="46">
        <v>5</v>
      </c>
      <c r="C12" s="44" t="s">
        <v>405</v>
      </c>
      <c r="D12" s="139">
        <v>42</v>
      </c>
      <c r="E12" s="139">
        <v>59</v>
      </c>
      <c r="F12" s="139">
        <v>62</v>
      </c>
      <c r="G12" s="139">
        <v>77</v>
      </c>
      <c r="H12" s="139">
        <v>3</v>
      </c>
      <c r="I12" s="139">
        <v>5</v>
      </c>
      <c r="J12" s="139">
        <v>8.06</v>
      </c>
      <c r="K12" s="139">
        <v>11.33</v>
      </c>
      <c r="L12" s="139">
        <v>15.31</v>
      </c>
      <c r="M12" s="139">
        <v>21.77</v>
      </c>
      <c r="N12" s="139">
        <v>24</v>
      </c>
      <c r="O12" s="139">
        <v>27.6</v>
      </c>
      <c r="P12" s="139">
        <v>30.944089459000001</v>
      </c>
      <c r="Q12" s="62" t="s">
        <v>149</v>
      </c>
    </row>
    <row r="13" spans="2:17">
      <c r="B13" s="46">
        <v>6</v>
      </c>
      <c r="C13" s="44" t="s">
        <v>406</v>
      </c>
      <c r="D13" s="139">
        <v>53</v>
      </c>
      <c r="E13" s="139">
        <v>60</v>
      </c>
      <c r="F13" s="139">
        <v>63</v>
      </c>
      <c r="G13" s="139">
        <v>78</v>
      </c>
      <c r="H13" s="139">
        <v>3</v>
      </c>
      <c r="I13" s="139">
        <v>8</v>
      </c>
      <c r="J13" s="139">
        <v>11.53</v>
      </c>
      <c r="K13" s="139">
        <v>17.649999999999999</v>
      </c>
      <c r="L13" s="139">
        <v>22.61</v>
      </c>
      <c r="M13" s="139">
        <v>27.62</v>
      </c>
      <c r="N13" s="139">
        <v>39</v>
      </c>
      <c r="O13" s="139">
        <v>43.37</v>
      </c>
      <c r="P13" s="139">
        <v>46.438071743999998</v>
      </c>
      <c r="Q13" s="62" t="s">
        <v>150</v>
      </c>
    </row>
    <row r="14" spans="2:17" s="106" customFormat="1">
      <c r="B14" s="97"/>
      <c r="C14" s="100" t="s">
        <v>407</v>
      </c>
      <c r="D14" s="143">
        <v>547</v>
      </c>
      <c r="E14" s="143">
        <v>619</v>
      </c>
      <c r="F14" s="143">
        <v>657</v>
      </c>
      <c r="G14" s="143">
        <v>791</v>
      </c>
      <c r="H14" s="143">
        <v>64</v>
      </c>
      <c r="I14" s="143">
        <v>107</v>
      </c>
      <c r="J14" s="143">
        <v>154</v>
      </c>
      <c r="K14" s="143">
        <v>216</v>
      </c>
      <c r="L14" s="143">
        <v>262</v>
      </c>
      <c r="M14" s="143">
        <v>345</v>
      </c>
      <c r="N14" s="143">
        <v>411</v>
      </c>
      <c r="O14" s="143">
        <v>454</v>
      </c>
      <c r="P14" s="143">
        <f>SUM(P8:P13)</f>
        <v>500.00475477999998</v>
      </c>
      <c r="Q14" s="98" t="s">
        <v>151</v>
      </c>
    </row>
    <row r="15" spans="2:17">
      <c r="B15" s="96"/>
      <c r="C15" s="44" t="s">
        <v>408</v>
      </c>
      <c r="D15" s="139"/>
      <c r="E15" s="139"/>
      <c r="F15" s="139"/>
      <c r="G15" s="139"/>
      <c r="H15" s="139"/>
      <c r="I15" s="139"/>
      <c r="J15" s="139"/>
      <c r="K15" s="139"/>
      <c r="L15" s="139"/>
      <c r="M15" s="139"/>
      <c r="N15" s="139"/>
      <c r="O15" s="133"/>
      <c r="P15" s="139"/>
      <c r="Q15" s="62" t="s">
        <v>152</v>
      </c>
    </row>
    <row r="16" spans="2:17">
      <c r="B16" s="46">
        <v>1</v>
      </c>
      <c r="C16" s="44" t="s">
        <v>409</v>
      </c>
      <c r="D16" s="139">
        <v>8</v>
      </c>
      <c r="E16" s="139">
        <v>9</v>
      </c>
      <c r="F16" s="139">
        <v>11</v>
      </c>
      <c r="G16" s="139">
        <v>12</v>
      </c>
      <c r="H16" s="139">
        <v>1</v>
      </c>
      <c r="I16" s="139">
        <v>2</v>
      </c>
      <c r="J16" s="139">
        <v>2</v>
      </c>
      <c r="K16" s="139">
        <v>3</v>
      </c>
      <c r="L16" s="139">
        <v>3</v>
      </c>
      <c r="M16" s="138">
        <v>3</v>
      </c>
      <c r="N16" s="139">
        <v>3</v>
      </c>
      <c r="O16" s="139">
        <v>3</v>
      </c>
      <c r="P16" s="139">
        <v>3.2548851879999998</v>
      </c>
      <c r="Q16" s="62" t="s">
        <v>153</v>
      </c>
    </row>
    <row r="17" spans="2:17">
      <c r="B17" s="46">
        <v>2</v>
      </c>
      <c r="C17" s="44" t="s">
        <v>410</v>
      </c>
      <c r="D17" s="139">
        <v>1</v>
      </c>
      <c r="E17" s="139">
        <v>1</v>
      </c>
      <c r="F17" s="139">
        <v>1</v>
      </c>
      <c r="G17" s="139">
        <v>1</v>
      </c>
      <c r="H17" s="139">
        <v>0.2</v>
      </c>
      <c r="I17" s="139">
        <v>0.3</v>
      </c>
      <c r="J17" s="139">
        <v>0.4</v>
      </c>
      <c r="K17" s="139">
        <v>0.4</v>
      </c>
      <c r="L17" s="139">
        <v>0.7</v>
      </c>
      <c r="M17" s="138">
        <v>0.6</v>
      </c>
      <c r="N17" s="139">
        <v>1</v>
      </c>
      <c r="O17" s="139">
        <v>0.8</v>
      </c>
      <c r="P17" s="139">
        <v>0.74978350599999999</v>
      </c>
      <c r="Q17" s="62" t="s">
        <v>154</v>
      </c>
    </row>
    <row r="18" spans="2:17">
      <c r="B18" s="46">
        <v>3</v>
      </c>
      <c r="C18" s="44" t="s">
        <v>411</v>
      </c>
      <c r="D18" s="139">
        <v>-9</v>
      </c>
      <c r="E18" s="139">
        <v>-9</v>
      </c>
      <c r="F18" s="139">
        <v>-9</v>
      </c>
      <c r="G18" s="139">
        <v>-11</v>
      </c>
      <c r="H18" s="139" t="s">
        <v>290</v>
      </c>
      <c r="I18" s="139" t="s">
        <v>290</v>
      </c>
      <c r="J18" s="139">
        <v>0</v>
      </c>
      <c r="K18" s="139">
        <v>0</v>
      </c>
      <c r="L18" s="139" t="s">
        <v>290</v>
      </c>
      <c r="M18" s="138">
        <v>0.1</v>
      </c>
      <c r="N18" s="139">
        <v>0.1</v>
      </c>
      <c r="O18" s="139">
        <v>0.75</v>
      </c>
      <c r="P18" s="139">
        <v>2.0083904389999998</v>
      </c>
      <c r="Q18" s="62" t="s">
        <v>155</v>
      </c>
    </row>
    <row r="19" spans="2:17">
      <c r="B19" s="46">
        <v>4</v>
      </c>
      <c r="C19" s="44" t="s">
        <v>412</v>
      </c>
      <c r="D19" s="139">
        <v>53</v>
      </c>
      <c r="E19" s="139">
        <v>53</v>
      </c>
      <c r="F19" s="139">
        <v>58</v>
      </c>
      <c r="G19" s="139">
        <v>74</v>
      </c>
      <c r="H19" s="139">
        <v>3</v>
      </c>
      <c r="I19" s="139">
        <v>19</v>
      </c>
      <c r="J19" s="139">
        <v>20.97</v>
      </c>
      <c r="K19" s="139">
        <v>23.23</v>
      </c>
      <c r="L19" s="139">
        <v>25.17</v>
      </c>
      <c r="M19" s="138">
        <v>26.38</v>
      </c>
      <c r="N19" s="139">
        <v>32</v>
      </c>
      <c r="O19" s="139">
        <v>44.49</v>
      </c>
      <c r="P19" s="139">
        <v>46.52487893</v>
      </c>
      <c r="Q19" s="62" t="s">
        <v>156</v>
      </c>
    </row>
    <row r="20" spans="2:17">
      <c r="B20" s="46">
        <v>5</v>
      </c>
      <c r="C20" s="44" t="s">
        <v>413</v>
      </c>
      <c r="D20" s="139">
        <v>-16</v>
      </c>
      <c r="E20" s="139">
        <v>-18</v>
      </c>
      <c r="F20" s="139">
        <v>-19</v>
      </c>
      <c r="G20" s="139">
        <v>-23</v>
      </c>
      <c r="H20" s="139">
        <v>-1</v>
      </c>
      <c r="I20" s="139">
        <v>-2.77</v>
      </c>
      <c r="J20" s="139">
        <v>-4.2699999999999996</v>
      </c>
      <c r="K20" s="139">
        <v>-18.670000000000002</v>
      </c>
      <c r="L20" s="139">
        <v>-22.25</v>
      </c>
      <c r="M20" s="138">
        <v>-27.12</v>
      </c>
      <c r="N20" s="139">
        <v>-32</v>
      </c>
      <c r="O20" s="139">
        <v>-40.19</v>
      </c>
      <c r="P20" s="139">
        <v>-44.746806821</v>
      </c>
      <c r="Q20" s="62" t="s">
        <v>157</v>
      </c>
    </row>
    <row r="21" spans="2:17">
      <c r="B21" s="97"/>
      <c r="C21" s="100" t="s">
        <v>414</v>
      </c>
      <c r="D21" s="143">
        <v>37</v>
      </c>
      <c r="E21" s="143">
        <v>36</v>
      </c>
      <c r="F21" s="143">
        <v>42</v>
      </c>
      <c r="G21" s="143">
        <v>53</v>
      </c>
      <c r="H21" s="143">
        <v>3</v>
      </c>
      <c r="I21" s="143">
        <v>18</v>
      </c>
      <c r="J21" s="143">
        <v>19</v>
      </c>
      <c r="K21" s="143">
        <v>8</v>
      </c>
      <c r="L21" s="143">
        <v>7</v>
      </c>
      <c r="M21" s="143">
        <v>3</v>
      </c>
      <c r="N21" s="143">
        <v>4</v>
      </c>
      <c r="O21" s="143">
        <v>9</v>
      </c>
      <c r="P21" s="143">
        <f>SUM(P16:P20)</f>
        <v>7.7911312419999987</v>
      </c>
      <c r="Q21" s="98" t="s">
        <v>158</v>
      </c>
    </row>
    <row r="22" spans="2:17">
      <c r="B22" s="97"/>
      <c r="C22" s="100" t="s">
        <v>141</v>
      </c>
      <c r="D22" s="143">
        <v>7156</v>
      </c>
      <c r="E22" s="143">
        <v>7646</v>
      </c>
      <c r="F22" s="143">
        <v>9541</v>
      </c>
      <c r="G22" s="143">
        <v>11424</v>
      </c>
      <c r="H22" s="143">
        <v>725</v>
      </c>
      <c r="I22" s="143">
        <v>1270</v>
      </c>
      <c r="J22" s="143">
        <v>2146</v>
      </c>
      <c r="K22" s="143">
        <v>2985</v>
      </c>
      <c r="L22" s="143">
        <v>4086</v>
      </c>
      <c r="M22" s="143">
        <v>4787</v>
      </c>
      <c r="N22" s="143">
        <v>5554</v>
      </c>
      <c r="O22" s="143">
        <v>6456</v>
      </c>
      <c r="P22" s="143">
        <v>7244.4276225880003</v>
      </c>
      <c r="Q22" s="98" t="s">
        <v>159</v>
      </c>
    </row>
    <row r="23" spans="2:17">
      <c r="B23" s="97"/>
      <c r="C23" s="100" t="s">
        <v>142</v>
      </c>
      <c r="D23" s="143">
        <v>20</v>
      </c>
      <c r="E23" s="143">
        <v>23</v>
      </c>
      <c r="F23" s="143">
        <v>77</v>
      </c>
      <c r="G23" s="143">
        <v>78</v>
      </c>
      <c r="H23" s="143">
        <v>458</v>
      </c>
      <c r="I23" s="143">
        <v>9.8000000000000007</v>
      </c>
      <c r="J23" s="143">
        <v>5.9</v>
      </c>
      <c r="K23" s="143">
        <v>9.1</v>
      </c>
      <c r="L23" s="143">
        <v>12.7</v>
      </c>
      <c r="M23" s="143">
        <v>14.8</v>
      </c>
      <c r="N23" s="139">
        <v>16</v>
      </c>
      <c r="O23" s="143">
        <v>18.2</v>
      </c>
      <c r="P23" s="143">
        <v>19.530216168999999</v>
      </c>
      <c r="Q23" s="98" t="s">
        <v>160</v>
      </c>
    </row>
    <row r="24" spans="2:17" ht="15.75" thickBot="1">
      <c r="B24" s="84"/>
      <c r="C24" s="85" t="s">
        <v>143</v>
      </c>
      <c r="D24" s="141">
        <v>7136</v>
      </c>
      <c r="E24" s="141">
        <v>7623</v>
      </c>
      <c r="F24" s="141">
        <v>9464</v>
      </c>
      <c r="G24" s="141">
        <v>11346</v>
      </c>
      <c r="H24" s="141">
        <v>267</v>
      </c>
      <c r="I24" s="141">
        <v>1260</v>
      </c>
      <c r="J24" s="141">
        <v>2140</v>
      </c>
      <c r="K24" s="141">
        <v>2976</v>
      </c>
      <c r="L24" s="141">
        <v>4073</v>
      </c>
      <c r="M24" s="141">
        <v>4772</v>
      </c>
      <c r="N24" s="141">
        <v>5538</v>
      </c>
      <c r="O24" s="141">
        <v>6437</v>
      </c>
      <c r="P24" s="141">
        <v>7224.8974064190006</v>
      </c>
      <c r="Q24" s="99" t="s">
        <v>161</v>
      </c>
    </row>
    <row r="25" spans="2:17" ht="15.75" thickBot="1">
      <c r="B25" s="166"/>
      <c r="C25" s="167"/>
      <c r="D25" s="167"/>
      <c r="E25" s="167"/>
      <c r="F25" s="167"/>
      <c r="G25" s="167"/>
      <c r="H25" s="167"/>
      <c r="I25" s="167"/>
      <c r="J25" s="167"/>
      <c r="K25" s="167"/>
      <c r="L25" s="167"/>
      <c r="M25" s="167"/>
      <c r="N25" s="167"/>
      <c r="O25" s="167"/>
      <c r="P25" s="167"/>
      <c r="Q25" s="168"/>
    </row>
  </sheetData>
  <mergeCells count="18">
    <mergeCell ref="B25:Q25"/>
    <mergeCell ref="P4:P5"/>
    <mergeCell ref="M4:M5"/>
    <mergeCell ref="N4:N5"/>
    <mergeCell ref="O4:O5"/>
    <mergeCell ref="Q4:Q5"/>
    <mergeCell ref="B2:Q2"/>
    <mergeCell ref="B3:Q3"/>
    <mergeCell ref="B4:B5"/>
    <mergeCell ref="D4:D5"/>
    <mergeCell ref="E4:E5"/>
    <mergeCell ref="F4:F5"/>
    <mergeCell ref="G4:G5"/>
    <mergeCell ref="H4:H5"/>
    <mergeCell ref="I4:I5"/>
    <mergeCell ref="J4:J5"/>
    <mergeCell ref="K4:K5"/>
    <mergeCell ref="L4:L5"/>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25"/>
  <sheetViews>
    <sheetView topLeftCell="A7" zoomScaleNormal="100" workbookViewId="0">
      <selection activeCell="V13" sqref="V13"/>
    </sheetView>
  </sheetViews>
  <sheetFormatPr defaultRowHeight="15"/>
  <cols>
    <col min="1" max="1" width="5" customWidth="1"/>
    <col min="2" max="2" width="2.5703125" bestFit="1" customWidth="1"/>
    <col min="3" max="3" width="22.28515625" bestFit="1" customWidth="1"/>
    <col min="4" max="4" width="4.28515625" bestFit="1" customWidth="1"/>
    <col min="5" max="5" width="4.140625" bestFit="1" customWidth="1"/>
    <col min="6" max="6" width="4.28515625" bestFit="1" customWidth="1"/>
    <col min="7" max="7" width="4.42578125" bestFit="1" customWidth="1"/>
    <col min="8" max="8" width="4.140625" bestFit="1" customWidth="1"/>
    <col min="9" max="9" width="4.28515625" bestFit="1" customWidth="1"/>
    <col min="10" max="10" width="4.42578125" bestFit="1" customWidth="1"/>
    <col min="11" max="11" width="4.140625" bestFit="1" customWidth="1"/>
    <col min="12" max="12" width="4.28515625" bestFit="1" customWidth="1"/>
    <col min="13" max="13" width="4.140625" bestFit="1" customWidth="1"/>
    <col min="14" max="14" width="3.85546875" bestFit="1" customWidth="1"/>
    <col min="15" max="15" width="5.28515625" bestFit="1" customWidth="1"/>
    <col min="16" max="16" width="4.28515625" bestFit="1" customWidth="1"/>
    <col min="17" max="17" width="24.85546875" bestFit="1" customWidth="1"/>
  </cols>
  <sheetData>
    <row r="1" spans="2:17" ht="15.75" thickBot="1"/>
    <row r="2" spans="2:17" ht="27" customHeight="1">
      <c r="B2" s="171" t="s">
        <v>417</v>
      </c>
      <c r="C2" s="179"/>
      <c r="D2" s="179"/>
      <c r="E2" s="179"/>
      <c r="F2" s="179"/>
      <c r="G2" s="179"/>
      <c r="H2" s="179"/>
      <c r="I2" s="179"/>
      <c r="J2" s="179"/>
      <c r="K2" s="179"/>
      <c r="L2" s="179"/>
      <c r="M2" s="179"/>
      <c r="N2" s="179"/>
      <c r="O2" s="179"/>
      <c r="P2" s="179"/>
      <c r="Q2" s="180"/>
    </row>
    <row r="3" spans="2:17" ht="15.75" thickBot="1">
      <c r="B3" s="181" t="s">
        <v>275</v>
      </c>
      <c r="C3" s="182"/>
      <c r="D3" s="182"/>
      <c r="E3" s="182"/>
      <c r="F3" s="182"/>
      <c r="G3" s="182"/>
      <c r="H3" s="182"/>
      <c r="I3" s="182"/>
      <c r="J3" s="182"/>
      <c r="K3" s="182"/>
      <c r="L3" s="182"/>
      <c r="M3" s="182"/>
      <c r="N3" s="182"/>
      <c r="O3" s="182"/>
      <c r="P3" s="182"/>
      <c r="Q3" s="183"/>
    </row>
    <row r="4" spans="2:17">
      <c r="B4" s="185" t="s">
        <v>7</v>
      </c>
      <c r="C4" s="82" t="s">
        <v>398</v>
      </c>
      <c r="D4" s="187">
        <v>42248</v>
      </c>
      <c r="E4" s="187">
        <v>42278</v>
      </c>
      <c r="F4" s="189" t="s">
        <v>273</v>
      </c>
      <c r="G4" s="187">
        <v>42339</v>
      </c>
      <c r="H4" s="187">
        <v>42370</v>
      </c>
      <c r="I4" s="187">
        <v>42401</v>
      </c>
      <c r="J4" s="187">
        <v>42430</v>
      </c>
      <c r="K4" s="187">
        <v>42461</v>
      </c>
      <c r="L4" s="187">
        <v>42491</v>
      </c>
      <c r="M4" s="187">
        <v>42522</v>
      </c>
      <c r="N4" s="187">
        <v>42552</v>
      </c>
      <c r="O4" s="187">
        <v>42583</v>
      </c>
      <c r="P4" s="187">
        <v>42614</v>
      </c>
      <c r="Q4" s="202" t="s">
        <v>400</v>
      </c>
    </row>
    <row r="5" spans="2:17" ht="15.75" thickBot="1">
      <c r="B5" s="186"/>
      <c r="C5" s="83" t="s">
        <v>399</v>
      </c>
      <c r="D5" s="188"/>
      <c r="E5" s="188"/>
      <c r="F5" s="190"/>
      <c r="G5" s="188"/>
      <c r="H5" s="188"/>
      <c r="I5" s="188"/>
      <c r="J5" s="188"/>
      <c r="K5" s="188"/>
      <c r="L5" s="188"/>
      <c r="M5" s="188"/>
      <c r="N5" s="188"/>
      <c r="O5" s="188"/>
      <c r="P5" s="188"/>
      <c r="Q5" s="203"/>
    </row>
    <row r="6" spans="2:17" ht="15" customHeight="1">
      <c r="B6" s="104"/>
      <c r="C6" s="105" t="s">
        <v>126</v>
      </c>
      <c r="D6" s="143">
        <v>1004</v>
      </c>
      <c r="E6" s="143">
        <v>1084</v>
      </c>
      <c r="F6" s="143">
        <v>1174</v>
      </c>
      <c r="G6" s="143">
        <v>1320</v>
      </c>
      <c r="H6" s="143">
        <v>187</v>
      </c>
      <c r="I6" s="143">
        <v>212</v>
      </c>
      <c r="J6" s="143">
        <v>326</v>
      </c>
      <c r="K6" s="143">
        <v>441</v>
      </c>
      <c r="L6" s="143">
        <v>572</v>
      </c>
      <c r="M6" s="143">
        <v>705</v>
      </c>
      <c r="N6" s="143">
        <v>837</v>
      </c>
      <c r="O6" s="143">
        <v>980</v>
      </c>
      <c r="P6" s="143">
        <f>'T25'!P19</f>
        <v>1089.3061372780001</v>
      </c>
      <c r="Q6" s="100" t="s">
        <v>125</v>
      </c>
    </row>
    <row r="7" spans="2:17">
      <c r="B7" s="96"/>
      <c r="C7" s="44" t="s">
        <v>140</v>
      </c>
      <c r="D7" s="139"/>
      <c r="E7" s="139"/>
      <c r="F7" s="139"/>
      <c r="G7" s="139"/>
      <c r="H7" s="139"/>
      <c r="I7" s="139"/>
      <c r="J7" s="139"/>
      <c r="K7" s="139"/>
      <c r="L7" s="139"/>
      <c r="M7" s="139"/>
      <c r="N7" s="139"/>
      <c r="O7" s="139"/>
      <c r="P7" s="139"/>
      <c r="Q7" s="62" t="s">
        <v>144</v>
      </c>
    </row>
    <row r="8" spans="2:17">
      <c r="B8" s="46">
        <v>1</v>
      </c>
      <c r="C8" s="44" t="s">
        <v>401</v>
      </c>
      <c r="D8" s="139">
        <v>27</v>
      </c>
      <c r="E8" s="139">
        <v>29</v>
      </c>
      <c r="F8" s="139">
        <v>31</v>
      </c>
      <c r="G8" s="139">
        <v>39</v>
      </c>
      <c r="H8" s="139">
        <v>5</v>
      </c>
      <c r="I8" s="139">
        <v>7</v>
      </c>
      <c r="J8" s="139">
        <v>10</v>
      </c>
      <c r="K8" s="139">
        <v>15</v>
      </c>
      <c r="L8" s="139">
        <v>17</v>
      </c>
      <c r="M8" s="139">
        <v>24</v>
      </c>
      <c r="N8" s="139">
        <v>25</v>
      </c>
      <c r="O8" s="139">
        <v>28</v>
      </c>
      <c r="P8" s="139">
        <v>30.508630293</v>
      </c>
      <c r="Q8" s="62" t="s">
        <v>145</v>
      </c>
    </row>
    <row r="9" spans="2:17">
      <c r="B9" s="46">
        <v>2</v>
      </c>
      <c r="C9" s="44" t="s">
        <v>402</v>
      </c>
      <c r="D9" s="139">
        <v>13</v>
      </c>
      <c r="E9" s="139">
        <v>15</v>
      </c>
      <c r="F9" s="139">
        <v>16</v>
      </c>
      <c r="G9" s="139">
        <v>17</v>
      </c>
      <c r="H9" s="139">
        <v>2</v>
      </c>
      <c r="I9" s="139">
        <v>3.58</v>
      </c>
      <c r="J9" s="139">
        <v>5.21</v>
      </c>
      <c r="K9" s="139">
        <v>7.6</v>
      </c>
      <c r="L9" s="139">
        <v>8.84</v>
      </c>
      <c r="M9" s="139">
        <v>10.99</v>
      </c>
      <c r="N9" s="139">
        <v>12</v>
      </c>
      <c r="O9" s="139">
        <v>14.18</v>
      </c>
      <c r="P9" s="139">
        <v>16.063864584000001</v>
      </c>
      <c r="Q9" s="62" t="s">
        <v>146</v>
      </c>
    </row>
    <row r="10" spans="2:17">
      <c r="B10" s="46">
        <v>3</v>
      </c>
      <c r="C10" s="44" t="s">
        <v>403</v>
      </c>
      <c r="D10" s="139">
        <v>1</v>
      </c>
      <c r="E10" s="139">
        <v>1</v>
      </c>
      <c r="F10" s="139">
        <v>1</v>
      </c>
      <c r="G10" s="139">
        <v>1</v>
      </c>
      <c r="H10" s="139">
        <v>0.1</v>
      </c>
      <c r="I10" s="139">
        <v>0.2</v>
      </c>
      <c r="J10" s="139">
        <v>0.3</v>
      </c>
      <c r="K10" s="139">
        <v>0.3</v>
      </c>
      <c r="L10" s="139">
        <v>0.4</v>
      </c>
      <c r="M10" s="139">
        <v>0.5</v>
      </c>
      <c r="N10" s="139">
        <v>0.5</v>
      </c>
      <c r="O10" s="139">
        <v>0.7</v>
      </c>
      <c r="P10" s="139">
        <v>0.692283859</v>
      </c>
      <c r="Q10" s="62" t="s">
        <v>147</v>
      </c>
    </row>
    <row r="11" spans="2:17">
      <c r="B11" s="46">
        <v>4</v>
      </c>
      <c r="C11" s="44" t="s">
        <v>404</v>
      </c>
      <c r="D11" s="139">
        <v>2</v>
      </c>
      <c r="E11" s="139">
        <v>2</v>
      </c>
      <c r="F11" s="139">
        <v>2</v>
      </c>
      <c r="G11" s="139">
        <v>2</v>
      </c>
      <c r="H11" s="139">
        <v>0.3</v>
      </c>
      <c r="I11" s="139">
        <v>0.4</v>
      </c>
      <c r="J11" s="139">
        <v>0.6</v>
      </c>
      <c r="K11" s="139">
        <v>0.8</v>
      </c>
      <c r="L11" s="139">
        <v>1</v>
      </c>
      <c r="M11" s="139">
        <v>1.2</v>
      </c>
      <c r="N11" s="139">
        <v>1</v>
      </c>
      <c r="O11" s="139">
        <v>1.6</v>
      </c>
      <c r="P11" s="139">
        <v>1.7861453570000001</v>
      </c>
      <c r="Q11" s="62" t="s">
        <v>148</v>
      </c>
    </row>
    <row r="12" spans="2:17">
      <c r="B12" s="46">
        <v>5</v>
      </c>
      <c r="C12" s="44" t="s">
        <v>405</v>
      </c>
      <c r="D12" s="139">
        <v>3</v>
      </c>
      <c r="E12" s="139">
        <v>4</v>
      </c>
      <c r="F12" s="139">
        <v>4</v>
      </c>
      <c r="G12" s="139">
        <v>5</v>
      </c>
      <c r="H12" s="139">
        <v>1</v>
      </c>
      <c r="I12" s="139">
        <v>1</v>
      </c>
      <c r="J12" s="139">
        <v>1</v>
      </c>
      <c r="K12" s="139">
        <v>2</v>
      </c>
      <c r="L12" s="139">
        <v>2</v>
      </c>
      <c r="M12" s="139">
        <v>3</v>
      </c>
      <c r="N12" s="139">
        <v>3</v>
      </c>
      <c r="O12" s="139">
        <v>3</v>
      </c>
      <c r="P12" s="139">
        <v>3.7073563570000001</v>
      </c>
      <c r="Q12" s="62" t="s">
        <v>149</v>
      </c>
    </row>
    <row r="13" spans="2:17">
      <c r="B13" s="46">
        <v>6</v>
      </c>
      <c r="C13" s="44" t="s">
        <v>406</v>
      </c>
      <c r="D13" s="139">
        <v>4</v>
      </c>
      <c r="E13" s="139">
        <v>6</v>
      </c>
      <c r="F13" s="139">
        <v>6</v>
      </c>
      <c r="G13" s="139">
        <v>8</v>
      </c>
      <c r="H13" s="139">
        <v>1</v>
      </c>
      <c r="I13" s="139">
        <v>1</v>
      </c>
      <c r="J13" s="139">
        <v>1</v>
      </c>
      <c r="K13" s="139">
        <v>3</v>
      </c>
      <c r="L13" s="139">
        <v>3</v>
      </c>
      <c r="M13" s="139">
        <v>4</v>
      </c>
      <c r="N13" s="139">
        <v>6</v>
      </c>
      <c r="O13" s="139">
        <v>6</v>
      </c>
      <c r="P13" s="139">
        <v>6.6931326430000002</v>
      </c>
      <c r="Q13" s="62" t="s">
        <v>150</v>
      </c>
    </row>
    <row r="14" spans="2:17">
      <c r="B14" s="97"/>
      <c r="C14" s="100" t="s">
        <v>407</v>
      </c>
      <c r="D14" s="143">
        <v>50</v>
      </c>
      <c r="E14" s="143">
        <v>57</v>
      </c>
      <c r="F14" s="143">
        <v>60</v>
      </c>
      <c r="G14" s="143">
        <v>72</v>
      </c>
      <c r="H14" s="143">
        <v>9</v>
      </c>
      <c r="I14" s="143">
        <v>13</v>
      </c>
      <c r="J14" s="143">
        <v>19</v>
      </c>
      <c r="K14" s="143">
        <v>29</v>
      </c>
      <c r="L14" s="143">
        <v>33</v>
      </c>
      <c r="M14" s="143">
        <v>44</v>
      </c>
      <c r="N14" s="143">
        <v>49</v>
      </c>
      <c r="O14" s="139">
        <v>54</v>
      </c>
      <c r="P14" s="143">
        <f>SUM(P8:P13)</f>
        <v>59.451413092999999</v>
      </c>
      <c r="Q14" s="98" t="s">
        <v>151</v>
      </c>
    </row>
    <row r="15" spans="2:17">
      <c r="B15" s="96"/>
      <c r="C15" s="44" t="s">
        <v>408</v>
      </c>
      <c r="D15" s="139"/>
      <c r="E15" s="139"/>
      <c r="F15" s="139"/>
      <c r="G15" s="139"/>
      <c r="H15" s="139"/>
      <c r="I15" s="139"/>
      <c r="J15" s="139"/>
      <c r="K15" s="139"/>
      <c r="L15" s="139"/>
      <c r="M15" s="139"/>
      <c r="N15" s="139"/>
      <c r="O15" s="139"/>
      <c r="P15" s="139"/>
      <c r="Q15" s="62" t="s">
        <v>152</v>
      </c>
    </row>
    <row r="16" spans="2:17">
      <c r="B16" s="46">
        <v>1</v>
      </c>
      <c r="C16" s="44" t="s">
        <v>409</v>
      </c>
      <c r="D16" s="139">
        <v>0.1</v>
      </c>
      <c r="E16" s="139">
        <v>0.1</v>
      </c>
      <c r="F16" s="139">
        <v>0.1</v>
      </c>
      <c r="G16" s="139">
        <v>0.1</v>
      </c>
      <c r="H16" s="139">
        <v>0.1</v>
      </c>
      <c r="I16" s="139">
        <v>0.1</v>
      </c>
      <c r="J16" s="139">
        <v>0</v>
      </c>
      <c r="K16" s="139">
        <v>0</v>
      </c>
      <c r="L16" s="139">
        <v>0</v>
      </c>
      <c r="M16" s="139">
        <v>0.1</v>
      </c>
      <c r="N16" s="139">
        <v>0.1</v>
      </c>
      <c r="O16" s="139">
        <v>0.3</v>
      </c>
      <c r="P16" s="139">
        <v>5.0103689999999999E-2</v>
      </c>
      <c r="Q16" s="62" t="s">
        <v>153</v>
      </c>
    </row>
    <row r="17" spans="2:17">
      <c r="B17" s="46">
        <v>2</v>
      </c>
      <c r="C17" s="44" t="s">
        <v>410</v>
      </c>
      <c r="D17" s="139">
        <v>0.1</v>
      </c>
      <c r="E17" s="139">
        <v>0.1</v>
      </c>
      <c r="F17" s="139">
        <v>0.1</v>
      </c>
      <c r="G17" s="139">
        <v>0.3</v>
      </c>
      <c r="H17" s="139">
        <v>0.1</v>
      </c>
      <c r="I17" s="139" t="s">
        <v>290</v>
      </c>
      <c r="J17" s="139" t="s">
        <v>290</v>
      </c>
      <c r="K17" s="139">
        <v>0.28000000000000003</v>
      </c>
      <c r="L17" s="139" t="s">
        <v>290</v>
      </c>
      <c r="M17" s="139">
        <v>0.08</v>
      </c>
      <c r="N17" s="139">
        <v>0</v>
      </c>
      <c r="O17" s="139" t="s">
        <v>290</v>
      </c>
      <c r="P17" s="139">
        <v>-1.6382643999999998E-2</v>
      </c>
      <c r="Q17" s="62" t="s">
        <v>154</v>
      </c>
    </row>
    <row r="18" spans="2:17">
      <c r="B18" s="46">
        <v>3</v>
      </c>
      <c r="C18" s="44" t="s">
        <v>411</v>
      </c>
      <c r="D18" s="139" t="s">
        <v>290</v>
      </c>
      <c r="E18" s="139" t="s">
        <v>290</v>
      </c>
      <c r="F18" s="139" t="s">
        <v>290</v>
      </c>
      <c r="G18" s="139" t="s">
        <v>290</v>
      </c>
      <c r="H18" s="139" t="s">
        <v>290</v>
      </c>
      <c r="I18" s="139" t="s">
        <v>290</v>
      </c>
      <c r="J18" s="139" t="s">
        <v>290</v>
      </c>
      <c r="K18" s="139" t="s">
        <v>290</v>
      </c>
      <c r="L18" s="139" t="s">
        <v>290</v>
      </c>
      <c r="M18" s="139" t="s">
        <v>290</v>
      </c>
      <c r="N18" s="139" t="s">
        <v>290</v>
      </c>
      <c r="O18" s="139" t="s">
        <v>290</v>
      </c>
      <c r="P18" s="139">
        <v>0</v>
      </c>
      <c r="Q18" s="62" t="s">
        <v>155</v>
      </c>
    </row>
    <row r="19" spans="2:17">
      <c r="B19" s="46">
        <v>4</v>
      </c>
      <c r="C19" s="44" t="s">
        <v>412</v>
      </c>
      <c r="D19" s="139">
        <v>3</v>
      </c>
      <c r="E19" s="139">
        <v>4</v>
      </c>
      <c r="F19" s="139">
        <v>4</v>
      </c>
      <c r="G19" s="139">
        <v>4</v>
      </c>
      <c r="H19" s="139">
        <v>4</v>
      </c>
      <c r="I19" s="139">
        <v>1</v>
      </c>
      <c r="J19" s="139">
        <v>2</v>
      </c>
      <c r="K19" s="139">
        <v>2</v>
      </c>
      <c r="L19" s="139">
        <v>2</v>
      </c>
      <c r="M19" s="139">
        <v>3</v>
      </c>
      <c r="N19" s="139">
        <v>3</v>
      </c>
      <c r="O19" s="139">
        <v>5</v>
      </c>
      <c r="P19" s="139">
        <v>4.9913106100000002</v>
      </c>
      <c r="Q19" s="62" t="s">
        <v>156</v>
      </c>
    </row>
    <row r="20" spans="2:17">
      <c r="B20" s="46">
        <v>5</v>
      </c>
      <c r="C20" s="44" t="s">
        <v>413</v>
      </c>
      <c r="D20" s="139">
        <v>-0.1</v>
      </c>
      <c r="E20" s="139">
        <v>-0.4</v>
      </c>
      <c r="F20" s="139">
        <v>-0.4</v>
      </c>
      <c r="G20" s="139">
        <v>-0.4</v>
      </c>
      <c r="H20" s="139">
        <v>-5</v>
      </c>
      <c r="I20" s="139">
        <v>-0.03</v>
      </c>
      <c r="J20" s="139">
        <v>-0.06</v>
      </c>
      <c r="K20" s="139">
        <v>-7.0000000000000007E-2</v>
      </c>
      <c r="L20" s="139">
        <v>-0.09</v>
      </c>
      <c r="M20" s="139">
        <v>-0.13</v>
      </c>
      <c r="N20" s="139">
        <v>-3</v>
      </c>
      <c r="O20" s="139">
        <v>-3.2</v>
      </c>
      <c r="P20" s="139">
        <v>-0.39270391199999999</v>
      </c>
      <c r="Q20" s="62" t="s">
        <v>157</v>
      </c>
    </row>
    <row r="21" spans="2:17">
      <c r="B21" s="97"/>
      <c r="C21" s="100" t="s">
        <v>414</v>
      </c>
      <c r="D21" s="143">
        <v>3</v>
      </c>
      <c r="E21" s="143">
        <v>4</v>
      </c>
      <c r="F21" s="143">
        <v>4</v>
      </c>
      <c r="G21" s="143">
        <v>4</v>
      </c>
      <c r="H21" s="143">
        <v>-1</v>
      </c>
      <c r="I21" s="143">
        <v>1</v>
      </c>
      <c r="J21" s="143">
        <v>1</v>
      </c>
      <c r="K21" s="143">
        <v>2</v>
      </c>
      <c r="L21" s="143">
        <v>2</v>
      </c>
      <c r="M21" s="143">
        <v>3</v>
      </c>
      <c r="N21" s="143">
        <v>-0.2</v>
      </c>
      <c r="O21" s="143">
        <v>2</v>
      </c>
      <c r="P21" s="143">
        <f>SUM(P16:P20)</f>
        <v>4.6323277440000004</v>
      </c>
      <c r="Q21" s="98" t="s">
        <v>158</v>
      </c>
    </row>
    <row r="22" spans="2:17">
      <c r="B22" s="97"/>
      <c r="C22" s="100" t="s">
        <v>141</v>
      </c>
      <c r="D22" s="143">
        <v>957</v>
      </c>
      <c r="E22" s="143">
        <v>1031</v>
      </c>
      <c r="F22" s="143">
        <v>1118</v>
      </c>
      <c r="G22" s="143">
        <v>1252</v>
      </c>
      <c r="H22" s="143">
        <v>177</v>
      </c>
      <c r="I22" s="143">
        <v>201</v>
      </c>
      <c r="J22" s="143">
        <v>309</v>
      </c>
      <c r="K22" s="143">
        <v>415</v>
      </c>
      <c r="L22" s="143">
        <v>541</v>
      </c>
      <c r="M22" s="143">
        <v>663</v>
      </c>
      <c r="N22" s="143">
        <v>788</v>
      </c>
      <c r="O22" s="143">
        <v>927</v>
      </c>
      <c r="P22" s="143">
        <f>P6-P14+P21</f>
        <v>1034.487051929</v>
      </c>
      <c r="Q22" s="98" t="s">
        <v>159</v>
      </c>
    </row>
    <row r="23" spans="2:17">
      <c r="B23" s="97"/>
      <c r="C23" s="100" t="s">
        <v>142</v>
      </c>
      <c r="D23" s="143">
        <v>2</v>
      </c>
      <c r="E23" s="143">
        <v>2</v>
      </c>
      <c r="F23" s="143">
        <v>2</v>
      </c>
      <c r="G23" s="143">
        <v>2</v>
      </c>
      <c r="H23" s="143">
        <v>8</v>
      </c>
      <c r="I23" s="143">
        <v>0.1</v>
      </c>
      <c r="J23" s="143">
        <v>0.2</v>
      </c>
      <c r="K23" s="143">
        <v>2.2000000000000002</v>
      </c>
      <c r="L23" s="143">
        <v>2.2000000000000002</v>
      </c>
      <c r="M23" s="143">
        <v>2.2000000000000002</v>
      </c>
      <c r="N23" s="139">
        <v>2</v>
      </c>
      <c r="O23" s="139">
        <v>2.2999999999999998</v>
      </c>
      <c r="P23" s="143">
        <v>2.331202985</v>
      </c>
      <c r="Q23" s="98" t="s">
        <v>160</v>
      </c>
    </row>
    <row r="24" spans="2:17" ht="15.75" thickBot="1">
      <c r="B24" s="84"/>
      <c r="C24" s="85" t="s">
        <v>143</v>
      </c>
      <c r="D24" s="141">
        <v>955</v>
      </c>
      <c r="E24" s="141">
        <v>1029</v>
      </c>
      <c r="F24" s="141">
        <v>1116</v>
      </c>
      <c r="G24" s="141">
        <v>1250</v>
      </c>
      <c r="H24" s="141">
        <v>169</v>
      </c>
      <c r="I24" s="141">
        <v>201</v>
      </c>
      <c r="J24" s="141">
        <v>308</v>
      </c>
      <c r="K24" s="141">
        <v>412</v>
      </c>
      <c r="L24" s="141">
        <v>539</v>
      </c>
      <c r="M24" s="141">
        <v>661</v>
      </c>
      <c r="N24" s="141">
        <v>785</v>
      </c>
      <c r="O24" s="144">
        <v>925</v>
      </c>
      <c r="P24" s="141">
        <f>P22-P23</f>
        <v>1032.1558489440001</v>
      </c>
      <c r="Q24" s="99" t="s">
        <v>161</v>
      </c>
    </row>
    <row r="25" spans="2:17" ht="15.75" thickBot="1">
      <c r="B25" s="166"/>
      <c r="C25" s="167"/>
      <c r="D25" s="167"/>
      <c r="E25" s="167"/>
      <c r="F25" s="167"/>
      <c r="G25" s="167"/>
      <c r="H25" s="167"/>
      <c r="I25" s="167"/>
      <c r="J25" s="167"/>
      <c r="K25" s="167"/>
      <c r="L25" s="167"/>
      <c r="M25" s="167"/>
      <c r="N25" s="167"/>
      <c r="O25" s="167"/>
      <c r="P25" s="167"/>
      <c r="Q25" s="168"/>
    </row>
  </sheetData>
  <mergeCells count="18">
    <mergeCell ref="B25:Q25"/>
    <mergeCell ref="B3:Q3"/>
    <mergeCell ref="P4:P5"/>
    <mergeCell ref="L4:L5"/>
    <mergeCell ref="M4:M5"/>
    <mergeCell ref="N4:N5"/>
    <mergeCell ref="O4:O5"/>
    <mergeCell ref="Q4:Q5"/>
    <mergeCell ref="G4:G5"/>
    <mergeCell ref="H4:H5"/>
    <mergeCell ref="I4:I5"/>
    <mergeCell ref="J4:J5"/>
    <mergeCell ref="K4:K5"/>
    <mergeCell ref="B2:Q2"/>
    <mergeCell ref="B4:B5"/>
    <mergeCell ref="D4:D5"/>
    <mergeCell ref="E4:E5"/>
    <mergeCell ref="F4:F5"/>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7"/>
  <sheetViews>
    <sheetView zoomScaleNormal="100" workbookViewId="0">
      <selection activeCell="W11" sqref="W11"/>
    </sheetView>
  </sheetViews>
  <sheetFormatPr defaultRowHeight="15"/>
  <cols>
    <col min="1" max="1" width="4.5703125" customWidth="1"/>
    <col min="2" max="2" width="2.5703125" bestFit="1" customWidth="1"/>
    <col min="3" max="3" width="22.28515625" bestFit="1" customWidth="1"/>
    <col min="4" max="4" width="4.28515625" bestFit="1" customWidth="1"/>
    <col min="5" max="5" width="4.140625" bestFit="1" customWidth="1"/>
    <col min="6" max="6" width="4.28515625" bestFit="1" customWidth="1"/>
    <col min="7" max="7" width="4.42578125" bestFit="1" customWidth="1"/>
    <col min="8" max="8" width="4.140625" bestFit="1" customWidth="1"/>
    <col min="9" max="9" width="4.28515625" bestFit="1" customWidth="1"/>
    <col min="10" max="10" width="4.42578125" bestFit="1" customWidth="1"/>
    <col min="11" max="11" width="4.140625" bestFit="1" customWidth="1"/>
    <col min="12" max="12" width="4.28515625" bestFit="1" customWidth="1"/>
    <col min="13" max="14" width="4.140625" bestFit="1" customWidth="1"/>
    <col min="15" max="15" width="5.28515625" bestFit="1" customWidth="1"/>
    <col min="16" max="16" width="4.28515625" bestFit="1" customWidth="1"/>
    <col min="17" max="17" width="23.42578125" bestFit="1" customWidth="1"/>
  </cols>
  <sheetData>
    <row r="1" spans="2:17" ht="15.75" thickBot="1"/>
    <row r="2" spans="2:17" ht="21" customHeight="1">
      <c r="B2" s="171" t="s">
        <v>418</v>
      </c>
      <c r="C2" s="179"/>
      <c r="D2" s="179"/>
      <c r="E2" s="179"/>
      <c r="F2" s="179"/>
      <c r="G2" s="179"/>
      <c r="H2" s="179"/>
      <c r="I2" s="179"/>
      <c r="J2" s="179"/>
      <c r="K2" s="179"/>
      <c r="L2" s="179"/>
      <c r="M2" s="179"/>
      <c r="N2" s="179"/>
      <c r="O2" s="179"/>
      <c r="P2" s="179"/>
      <c r="Q2" s="180"/>
    </row>
    <row r="3" spans="2:17" ht="15.75" thickBot="1">
      <c r="B3" s="181" t="s">
        <v>275</v>
      </c>
      <c r="C3" s="182"/>
      <c r="D3" s="182"/>
      <c r="E3" s="182"/>
      <c r="F3" s="182"/>
      <c r="G3" s="182"/>
      <c r="H3" s="182"/>
      <c r="I3" s="182"/>
      <c r="J3" s="182"/>
      <c r="K3" s="182"/>
      <c r="L3" s="182"/>
      <c r="M3" s="182"/>
      <c r="N3" s="182"/>
      <c r="O3" s="182"/>
      <c r="P3" s="182"/>
      <c r="Q3" s="183"/>
    </row>
    <row r="4" spans="2:17">
      <c r="B4" s="185" t="s">
        <v>7</v>
      </c>
      <c r="C4" s="82" t="s">
        <v>398</v>
      </c>
      <c r="D4" s="187">
        <v>42248</v>
      </c>
      <c r="E4" s="187">
        <v>42278</v>
      </c>
      <c r="F4" s="189" t="s">
        <v>273</v>
      </c>
      <c r="G4" s="187">
        <v>42339</v>
      </c>
      <c r="H4" s="187">
        <v>42370</v>
      </c>
      <c r="I4" s="187">
        <v>42401</v>
      </c>
      <c r="J4" s="187">
        <v>42430</v>
      </c>
      <c r="K4" s="187">
        <v>42461</v>
      </c>
      <c r="L4" s="187">
        <v>42491</v>
      </c>
      <c r="M4" s="187">
        <v>42522</v>
      </c>
      <c r="N4" s="187">
        <v>42552</v>
      </c>
      <c r="O4" s="187">
        <v>42583</v>
      </c>
      <c r="P4" s="187">
        <v>42614</v>
      </c>
      <c r="Q4" s="202" t="s">
        <v>400</v>
      </c>
    </row>
    <row r="5" spans="2:17" ht="15.75" thickBot="1">
      <c r="B5" s="186"/>
      <c r="C5" s="83" t="s">
        <v>399</v>
      </c>
      <c r="D5" s="188"/>
      <c r="E5" s="188"/>
      <c r="F5" s="190"/>
      <c r="G5" s="188"/>
      <c r="H5" s="188"/>
      <c r="I5" s="188"/>
      <c r="J5" s="188"/>
      <c r="K5" s="188"/>
      <c r="L5" s="188"/>
      <c r="M5" s="188"/>
      <c r="N5" s="188"/>
      <c r="O5" s="188"/>
      <c r="P5" s="188"/>
      <c r="Q5" s="203"/>
    </row>
    <row r="6" spans="2:17" s="106" customFormat="1">
      <c r="B6" s="104"/>
      <c r="C6" s="105" t="s">
        <v>126</v>
      </c>
      <c r="D6" s="143">
        <v>2013</v>
      </c>
      <c r="E6" s="143">
        <v>2316</v>
      </c>
      <c r="F6" s="143">
        <v>2427</v>
      </c>
      <c r="G6" s="143">
        <v>2677</v>
      </c>
      <c r="H6" s="143">
        <v>327</v>
      </c>
      <c r="I6" s="143">
        <v>604</v>
      </c>
      <c r="J6" s="143">
        <v>970</v>
      </c>
      <c r="K6" s="143">
        <v>1118</v>
      </c>
      <c r="L6" s="143">
        <v>1421</v>
      </c>
      <c r="M6" s="143">
        <v>1640</v>
      </c>
      <c r="N6" s="143">
        <v>1895</v>
      </c>
      <c r="O6" s="143">
        <v>2163</v>
      </c>
      <c r="P6" s="143">
        <f>'T26'!P19</f>
        <v>2627.2832842050002</v>
      </c>
      <c r="Q6" s="98" t="s">
        <v>125</v>
      </c>
    </row>
    <row r="7" spans="2:17" ht="15" customHeight="1">
      <c r="B7" s="96"/>
      <c r="C7" s="44" t="s">
        <v>140</v>
      </c>
      <c r="D7" s="139"/>
      <c r="E7" s="139"/>
      <c r="F7" s="139"/>
      <c r="G7" s="139"/>
      <c r="H7" s="139"/>
      <c r="I7" s="139"/>
      <c r="J7" s="139"/>
      <c r="K7" s="139"/>
      <c r="L7" s="139"/>
      <c r="M7" s="139"/>
      <c r="N7" s="139"/>
      <c r="O7" s="139"/>
      <c r="P7" s="139"/>
      <c r="Q7" s="62" t="s">
        <v>144</v>
      </c>
    </row>
    <row r="8" spans="2:17">
      <c r="B8" s="46">
        <v>1</v>
      </c>
      <c r="C8" s="44" t="s">
        <v>401</v>
      </c>
      <c r="D8" s="139">
        <v>189</v>
      </c>
      <c r="E8" s="139">
        <v>212</v>
      </c>
      <c r="F8" s="139">
        <v>233</v>
      </c>
      <c r="G8" s="139">
        <v>268</v>
      </c>
      <c r="H8" s="139">
        <v>31</v>
      </c>
      <c r="I8" s="139">
        <v>50</v>
      </c>
      <c r="J8" s="139">
        <v>75</v>
      </c>
      <c r="K8" s="139">
        <v>96</v>
      </c>
      <c r="L8" s="139">
        <v>119</v>
      </c>
      <c r="M8" s="139">
        <v>144</v>
      </c>
      <c r="N8" s="139">
        <v>170</v>
      </c>
      <c r="O8" s="139">
        <v>195</v>
      </c>
      <c r="P8" s="139">
        <v>221.25294106699999</v>
      </c>
      <c r="Q8" s="62" t="s">
        <v>145</v>
      </c>
    </row>
    <row r="9" spans="2:17">
      <c r="B9" s="97"/>
      <c r="C9" s="100" t="s">
        <v>407</v>
      </c>
      <c r="D9" s="143">
        <v>189</v>
      </c>
      <c r="E9" s="143">
        <v>212</v>
      </c>
      <c r="F9" s="143">
        <v>233</v>
      </c>
      <c r="G9" s="143">
        <v>268</v>
      </c>
      <c r="H9" s="143">
        <v>31</v>
      </c>
      <c r="I9" s="143">
        <v>50</v>
      </c>
      <c r="J9" s="143">
        <v>75</v>
      </c>
      <c r="K9" s="143">
        <v>96</v>
      </c>
      <c r="L9" s="143">
        <v>119</v>
      </c>
      <c r="M9" s="143">
        <v>144</v>
      </c>
      <c r="N9" s="143">
        <v>170</v>
      </c>
      <c r="O9" s="139">
        <v>195</v>
      </c>
      <c r="P9" s="143">
        <f>P8</f>
        <v>221.25294106699999</v>
      </c>
      <c r="Q9" s="98" t="s">
        <v>151</v>
      </c>
    </row>
    <row r="10" spans="2:17">
      <c r="B10" s="96"/>
      <c r="C10" s="44" t="s">
        <v>408</v>
      </c>
      <c r="D10" s="139"/>
      <c r="E10" s="139"/>
      <c r="F10" s="139"/>
      <c r="G10" s="139"/>
      <c r="H10" s="139"/>
      <c r="I10" s="139"/>
      <c r="J10" s="139"/>
      <c r="K10" s="139"/>
      <c r="L10" s="139"/>
      <c r="M10" s="139"/>
      <c r="N10" s="139"/>
      <c r="O10" s="139"/>
      <c r="P10" s="139"/>
      <c r="Q10" s="62" t="s">
        <v>152</v>
      </c>
    </row>
    <row r="11" spans="2:17">
      <c r="B11" s="46">
        <v>1</v>
      </c>
      <c r="C11" s="44" t="s">
        <v>412</v>
      </c>
      <c r="D11" s="139">
        <v>19</v>
      </c>
      <c r="E11" s="139">
        <v>20</v>
      </c>
      <c r="F11" s="139">
        <v>25</v>
      </c>
      <c r="G11" s="139">
        <v>38</v>
      </c>
      <c r="H11" s="139">
        <v>5</v>
      </c>
      <c r="I11" s="139">
        <v>6.12</v>
      </c>
      <c r="J11" s="139">
        <v>8.58</v>
      </c>
      <c r="K11" s="139">
        <v>10.67</v>
      </c>
      <c r="L11" s="139">
        <v>12.44</v>
      </c>
      <c r="M11" s="139">
        <v>14.97</v>
      </c>
      <c r="N11" s="139">
        <v>17</v>
      </c>
      <c r="O11" s="139">
        <v>19.77</v>
      </c>
      <c r="P11" s="139">
        <v>22.914423652</v>
      </c>
      <c r="Q11" s="62" t="s">
        <v>156</v>
      </c>
    </row>
    <row r="12" spans="2:17">
      <c r="B12" s="46">
        <v>2</v>
      </c>
      <c r="C12" s="44" t="s">
        <v>413</v>
      </c>
      <c r="D12" s="139">
        <v>-1</v>
      </c>
      <c r="E12" s="139">
        <v>-2</v>
      </c>
      <c r="F12" s="139">
        <v>-2</v>
      </c>
      <c r="G12" s="139">
        <v>-2</v>
      </c>
      <c r="H12" s="139">
        <v>-2</v>
      </c>
      <c r="I12" s="139">
        <v>-0.3</v>
      </c>
      <c r="J12" s="139">
        <v>-0.6</v>
      </c>
      <c r="K12" s="139">
        <v>-0.7</v>
      </c>
      <c r="L12" s="139">
        <v>-0.8</v>
      </c>
      <c r="M12" s="139">
        <v>-1.1000000000000001</v>
      </c>
      <c r="N12" s="139">
        <v>-6</v>
      </c>
      <c r="O12" s="139">
        <v>-6.4</v>
      </c>
      <c r="P12" s="139">
        <v>-6.7981892200000003</v>
      </c>
      <c r="Q12" s="62" t="s">
        <v>157</v>
      </c>
    </row>
    <row r="13" spans="2:17">
      <c r="B13" s="97"/>
      <c r="C13" s="100" t="s">
        <v>414</v>
      </c>
      <c r="D13" s="143">
        <v>18</v>
      </c>
      <c r="E13" s="143">
        <v>18</v>
      </c>
      <c r="F13" s="143">
        <v>23</v>
      </c>
      <c r="G13" s="143">
        <v>36</v>
      </c>
      <c r="H13" s="143">
        <v>2</v>
      </c>
      <c r="I13" s="143">
        <v>6</v>
      </c>
      <c r="J13" s="143">
        <v>8</v>
      </c>
      <c r="K13" s="143">
        <v>10</v>
      </c>
      <c r="L13" s="143">
        <v>12</v>
      </c>
      <c r="M13" s="143">
        <v>14</v>
      </c>
      <c r="N13" s="143">
        <v>11</v>
      </c>
      <c r="O13" s="139">
        <v>13</v>
      </c>
      <c r="P13" s="143">
        <f>SUM(P11:P12)</f>
        <v>16.116234431999999</v>
      </c>
      <c r="Q13" s="98" t="s">
        <v>158</v>
      </c>
    </row>
    <row r="14" spans="2:17">
      <c r="B14" s="97"/>
      <c r="C14" s="100" t="s">
        <v>141</v>
      </c>
      <c r="D14" s="143">
        <v>1841</v>
      </c>
      <c r="E14" s="143">
        <v>2122</v>
      </c>
      <c r="F14" s="143">
        <v>2217</v>
      </c>
      <c r="G14" s="143">
        <v>2445</v>
      </c>
      <c r="H14" s="143">
        <v>299</v>
      </c>
      <c r="I14" s="143">
        <v>559</v>
      </c>
      <c r="J14" s="143">
        <v>903</v>
      </c>
      <c r="K14" s="143">
        <v>1032</v>
      </c>
      <c r="L14" s="143">
        <v>1314</v>
      </c>
      <c r="M14" s="143">
        <v>1510</v>
      </c>
      <c r="N14" s="143">
        <v>1736</v>
      </c>
      <c r="O14" s="139">
        <v>1980</v>
      </c>
      <c r="P14" s="143">
        <f>P6-P9+P13</f>
        <v>2422.1465775700003</v>
      </c>
      <c r="Q14" s="98" t="s">
        <v>159</v>
      </c>
    </row>
    <row r="15" spans="2:17">
      <c r="B15" s="97"/>
      <c r="C15" s="100" t="s">
        <v>142</v>
      </c>
      <c r="D15" s="143" t="s">
        <v>290</v>
      </c>
      <c r="E15" s="143" t="s">
        <v>290</v>
      </c>
      <c r="F15" s="143" t="s">
        <v>290</v>
      </c>
      <c r="G15" s="143" t="s">
        <v>290</v>
      </c>
      <c r="H15" s="143" t="s">
        <v>290</v>
      </c>
      <c r="I15" s="143" t="s">
        <v>290</v>
      </c>
      <c r="J15" s="143" t="s">
        <v>290</v>
      </c>
      <c r="K15" s="143" t="s">
        <v>290</v>
      </c>
      <c r="L15" s="143" t="s">
        <v>290</v>
      </c>
      <c r="M15" s="143" t="s">
        <v>290</v>
      </c>
      <c r="N15" s="139" t="s">
        <v>290</v>
      </c>
      <c r="O15" s="139" t="s">
        <v>290</v>
      </c>
      <c r="P15" s="143">
        <v>0</v>
      </c>
      <c r="Q15" s="98" t="s">
        <v>160</v>
      </c>
    </row>
    <row r="16" spans="2:17" ht="15.75" thickBot="1">
      <c r="B16" s="84"/>
      <c r="C16" s="85" t="s">
        <v>143</v>
      </c>
      <c r="D16" s="141">
        <v>1841</v>
      </c>
      <c r="E16" s="141">
        <v>2122</v>
      </c>
      <c r="F16" s="141">
        <v>2217</v>
      </c>
      <c r="G16" s="141">
        <v>2445</v>
      </c>
      <c r="H16" s="141">
        <v>299</v>
      </c>
      <c r="I16" s="141">
        <v>559</v>
      </c>
      <c r="J16" s="141">
        <v>903</v>
      </c>
      <c r="K16" s="141">
        <v>1032</v>
      </c>
      <c r="L16" s="141">
        <v>1314</v>
      </c>
      <c r="M16" s="141">
        <v>1510</v>
      </c>
      <c r="N16" s="141">
        <v>1736</v>
      </c>
      <c r="O16" s="144">
        <v>1980</v>
      </c>
      <c r="P16" s="141">
        <f>P14-P15</f>
        <v>2422.1465775700003</v>
      </c>
      <c r="Q16" s="99" t="s">
        <v>161</v>
      </c>
    </row>
    <row r="17" spans="2:17" ht="15.75" thickBot="1">
      <c r="B17" s="166"/>
      <c r="C17" s="167"/>
      <c r="D17" s="167"/>
      <c r="E17" s="167"/>
      <c r="F17" s="167"/>
      <c r="G17" s="167"/>
      <c r="H17" s="167"/>
      <c r="I17" s="167"/>
      <c r="J17" s="167"/>
      <c r="K17" s="167"/>
      <c r="L17" s="167"/>
      <c r="M17" s="167"/>
      <c r="N17" s="167"/>
      <c r="O17" s="167"/>
      <c r="P17" s="167"/>
      <c r="Q17" s="168"/>
    </row>
  </sheetData>
  <mergeCells count="18">
    <mergeCell ref="B17:Q17"/>
    <mergeCell ref="P4:P5"/>
    <mergeCell ref="O4:O5"/>
    <mergeCell ref="Q4:Q5"/>
    <mergeCell ref="I4:I5"/>
    <mergeCell ref="J4:J5"/>
    <mergeCell ref="K4:K5"/>
    <mergeCell ref="L4:L5"/>
    <mergeCell ref="M4:M5"/>
    <mergeCell ref="N4:N5"/>
    <mergeCell ref="B2:Q2"/>
    <mergeCell ref="B3:Q3"/>
    <mergeCell ref="B4:B5"/>
    <mergeCell ref="D4:D5"/>
    <mergeCell ref="E4:E5"/>
    <mergeCell ref="F4:F5"/>
    <mergeCell ref="G4:G5"/>
    <mergeCell ref="H4:H5"/>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12"/>
  <sheetViews>
    <sheetView zoomScaleNormal="100" workbookViewId="0">
      <selection activeCell="W14" sqref="W14"/>
    </sheetView>
  </sheetViews>
  <sheetFormatPr defaultRowHeight="15"/>
  <cols>
    <col min="1" max="1" width="17.140625" customWidth="1"/>
    <col min="2" max="2" width="11.42578125" bestFit="1" customWidth="1"/>
    <col min="3" max="3" width="4.140625" bestFit="1" customWidth="1"/>
    <col min="4" max="4" width="3.85546875" bestFit="1" customWidth="1"/>
    <col min="5" max="5" width="4.140625" bestFit="1" customWidth="1"/>
    <col min="6" max="6" width="4.28515625" bestFit="1" customWidth="1"/>
    <col min="7" max="7" width="4" bestFit="1" customWidth="1"/>
    <col min="8" max="8" width="4.140625" bestFit="1" customWidth="1"/>
    <col min="9" max="9" width="4.28515625" bestFit="1" customWidth="1"/>
    <col min="10" max="10" width="4" bestFit="1" customWidth="1"/>
    <col min="11" max="11" width="4.140625" bestFit="1" customWidth="1"/>
    <col min="12" max="12" width="4" bestFit="1" customWidth="1"/>
    <col min="13" max="13" width="3.85546875" bestFit="1" customWidth="1"/>
    <col min="14" max="14" width="5.140625" bestFit="1" customWidth="1"/>
    <col min="15" max="15" width="4.140625" bestFit="1" customWidth="1"/>
  </cols>
  <sheetData>
    <row r="1" spans="2:16" ht="15.75" thickBot="1"/>
    <row r="2" spans="2:16" ht="33.75" customHeight="1" thickBot="1">
      <c r="B2" s="171" t="s">
        <v>420</v>
      </c>
      <c r="C2" s="172"/>
      <c r="D2" s="172"/>
      <c r="E2" s="172"/>
      <c r="F2" s="172"/>
      <c r="G2" s="172"/>
      <c r="H2" s="172"/>
      <c r="I2" s="172"/>
      <c r="J2" s="172"/>
      <c r="K2" s="172"/>
      <c r="L2" s="172"/>
      <c r="M2" s="172"/>
      <c r="N2" s="172"/>
      <c r="O2" s="172"/>
      <c r="P2" s="173"/>
    </row>
    <row r="3" spans="2:16" s="1" customFormat="1" ht="17.25" thickBot="1">
      <c r="B3" s="109" t="s">
        <v>419</v>
      </c>
      <c r="C3" s="110">
        <v>42248</v>
      </c>
      <c r="D3" s="110">
        <v>42278</v>
      </c>
      <c r="E3" s="111" t="s">
        <v>273</v>
      </c>
      <c r="F3" s="110">
        <v>42339</v>
      </c>
      <c r="G3" s="110">
        <v>42370</v>
      </c>
      <c r="H3" s="110">
        <v>42401</v>
      </c>
      <c r="I3" s="110">
        <v>42430</v>
      </c>
      <c r="J3" s="110">
        <v>42461</v>
      </c>
      <c r="K3" s="110">
        <v>42491</v>
      </c>
      <c r="L3" s="110">
        <v>42522</v>
      </c>
      <c r="M3" s="110">
        <v>42552</v>
      </c>
      <c r="N3" s="110">
        <v>42583</v>
      </c>
      <c r="O3" s="110">
        <v>42614</v>
      </c>
      <c r="P3" s="112" t="s">
        <v>279</v>
      </c>
    </row>
    <row r="4" spans="2:16" s="1" customFormat="1" ht="12.75">
      <c r="B4" s="107" t="s">
        <v>178</v>
      </c>
      <c r="C4" s="153">
        <v>6.2E-2</v>
      </c>
      <c r="D4" s="153">
        <v>6.6000000000000003E-2</v>
      </c>
      <c r="E4" s="153">
        <v>0.08</v>
      </c>
      <c r="F4" s="153">
        <v>9.5000000000000001E-2</v>
      </c>
      <c r="G4" s="153">
        <v>6.0000000000000001E-3</v>
      </c>
      <c r="H4" s="153">
        <v>0.01</v>
      </c>
      <c r="I4" s="153">
        <v>1.7000000000000001E-2</v>
      </c>
      <c r="J4" s="153">
        <v>2.4E-2</v>
      </c>
      <c r="K4" s="153">
        <v>3.2000000000000001E-2</v>
      </c>
      <c r="L4" s="153">
        <v>3.7999999999999999E-2</v>
      </c>
      <c r="M4" s="153">
        <v>4.3999999999999997E-2</v>
      </c>
      <c r="N4" s="153">
        <v>5.0999999999999997E-2</v>
      </c>
      <c r="O4" s="153">
        <v>5.6693528354391898E-2</v>
      </c>
      <c r="P4" s="62" t="s">
        <v>182</v>
      </c>
    </row>
    <row r="5" spans="2:16" s="1" customFormat="1" ht="12.75">
      <c r="B5" s="107" t="s">
        <v>179</v>
      </c>
      <c r="C5" s="153">
        <v>4.9000000000000002E-2</v>
      </c>
      <c r="D5" s="153">
        <v>5.1999999999999998E-2</v>
      </c>
      <c r="E5" s="153">
        <v>5.5E-2</v>
      </c>
      <c r="F5" s="153">
        <v>6.0999999999999999E-2</v>
      </c>
      <c r="G5" s="153">
        <v>8.9999999999999993E-3</v>
      </c>
      <c r="H5" s="153">
        <v>0.01</v>
      </c>
      <c r="I5" s="153">
        <v>1.4E-2</v>
      </c>
      <c r="J5" s="153">
        <v>1.9E-2</v>
      </c>
      <c r="K5" s="153">
        <v>2.5000000000000001E-2</v>
      </c>
      <c r="L5" s="153">
        <v>0.03</v>
      </c>
      <c r="M5" s="153">
        <v>3.5000000000000003E-2</v>
      </c>
      <c r="N5" s="153">
        <v>4.1000000000000002E-2</v>
      </c>
      <c r="O5" s="153">
        <v>4.4965498920574262E-2</v>
      </c>
      <c r="P5" s="62" t="s">
        <v>183</v>
      </c>
    </row>
    <row r="6" spans="2:16" s="1" customFormat="1" ht="12.75">
      <c r="B6" s="107" t="s">
        <v>180</v>
      </c>
      <c r="C6" s="153">
        <v>4.7E-2</v>
      </c>
      <c r="D6" s="153">
        <v>5.2999999999999999E-2</v>
      </c>
      <c r="E6" s="153">
        <v>5.5E-2</v>
      </c>
      <c r="F6" s="153">
        <v>5.8000000000000003E-2</v>
      </c>
      <c r="G6" s="153">
        <v>7.0000000000000001E-3</v>
      </c>
      <c r="H6" s="153">
        <v>1.2E-2</v>
      </c>
      <c r="I6" s="153">
        <v>1.9E-2</v>
      </c>
      <c r="J6" s="153">
        <v>2.1999999999999999E-2</v>
      </c>
      <c r="K6" s="153">
        <v>2.7E-2</v>
      </c>
      <c r="L6" s="153">
        <v>3.1E-2</v>
      </c>
      <c r="M6" s="153">
        <v>3.5999999999999997E-2</v>
      </c>
      <c r="N6" s="153">
        <v>0.04</v>
      </c>
      <c r="O6" s="153">
        <v>4.8132182899000855E-2</v>
      </c>
      <c r="P6" s="62" t="s">
        <v>184</v>
      </c>
    </row>
    <row r="7" spans="2:16" ht="15.75" thickBot="1">
      <c r="B7" s="108" t="s">
        <v>181</v>
      </c>
      <c r="C7" s="154">
        <v>5.7000000000000002E-2</v>
      </c>
      <c r="D7" s="154">
        <v>6.2E-2</v>
      </c>
      <c r="E7" s="154">
        <v>7.1999999999999995E-2</v>
      </c>
      <c r="F7" s="154">
        <v>8.3000000000000004E-2</v>
      </c>
      <c r="G7" s="154">
        <v>6.0000000000000001E-3</v>
      </c>
      <c r="H7" s="154">
        <v>1.0999999999999999E-2</v>
      </c>
      <c r="I7" s="154">
        <v>1.7000000000000001E-2</v>
      </c>
      <c r="J7" s="154">
        <v>2.3E-2</v>
      </c>
      <c r="K7" s="154">
        <v>0.03</v>
      </c>
      <c r="L7" s="154">
        <v>3.5000000000000003E-2</v>
      </c>
      <c r="M7" s="154">
        <v>4.1000000000000002E-2</v>
      </c>
      <c r="N7" s="154">
        <v>4.7E-2</v>
      </c>
      <c r="O7" s="154">
        <v>5.3193855085649215E-2</v>
      </c>
      <c r="P7" s="99" t="s">
        <v>185</v>
      </c>
    </row>
    <row r="8" spans="2:16" ht="15.75" thickBot="1">
      <c r="B8" s="166"/>
      <c r="C8" s="167"/>
      <c r="D8" s="167"/>
      <c r="E8" s="167"/>
      <c r="F8" s="167"/>
      <c r="G8" s="167"/>
      <c r="H8" s="167"/>
      <c r="I8" s="167"/>
      <c r="J8" s="167"/>
      <c r="K8" s="167"/>
      <c r="L8" s="167"/>
      <c r="M8" s="167"/>
      <c r="N8" s="167"/>
      <c r="O8" s="167"/>
      <c r="P8" s="168"/>
    </row>
    <row r="9" spans="2:16">
      <c r="B9" s="23"/>
      <c r="C9" s="26"/>
      <c r="D9" s="25"/>
    </row>
    <row r="10" spans="2:16">
      <c r="B10" s="23"/>
      <c r="C10" s="26"/>
      <c r="D10" s="25"/>
    </row>
    <row r="11" spans="2:16">
      <c r="B11" s="23"/>
      <c r="C11" s="26"/>
      <c r="D11" s="25"/>
    </row>
    <row r="12" spans="2:16">
      <c r="B12" s="24"/>
      <c r="C12" s="26"/>
      <c r="D12" s="25"/>
    </row>
  </sheetData>
  <mergeCells count="2">
    <mergeCell ref="B2:P2"/>
    <mergeCell ref="B8:P8"/>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8"/>
  <sheetViews>
    <sheetView zoomScaleNormal="100" workbookViewId="0">
      <selection activeCell="P1" sqref="P1:R1048576"/>
    </sheetView>
  </sheetViews>
  <sheetFormatPr defaultRowHeight="15"/>
  <cols>
    <col min="1" max="1" width="19.28515625" customWidth="1"/>
    <col min="2" max="2" width="13.42578125" customWidth="1"/>
    <col min="3" max="3" width="4.28515625" bestFit="1" customWidth="1"/>
    <col min="4" max="4" width="4.140625" bestFit="1" customWidth="1"/>
    <col min="5" max="5" width="4.5703125" bestFit="1" customWidth="1"/>
    <col min="6" max="6" width="4.28515625" bestFit="1" customWidth="1"/>
    <col min="7" max="7" width="4.140625" bestFit="1" customWidth="1"/>
    <col min="8" max="9" width="4.28515625" bestFit="1" customWidth="1"/>
    <col min="10" max="11" width="4.140625" bestFit="1" customWidth="1"/>
    <col min="12" max="12" width="4.28515625" bestFit="1" customWidth="1"/>
    <col min="13" max="13" width="3.85546875" bestFit="1" customWidth="1"/>
    <col min="14" max="14" width="5.42578125" bestFit="1" customWidth="1"/>
    <col min="15" max="15" width="4.28515625" bestFit="1" customWidth="1"/>
  </cols>
  <sheetData>
    <row r="1" spans="2:16" ht="15.75" thickBot="1"/>
    <row r="2" spans="2:16" ht="34.5" customHeight="1" thickBot="1">
      <c r="B2" s="171" t="s">
        <v>421</v>
      </c>
      <c r="C2" s="172"/>
      <c r="D2" s="172"/>
      <c r="E2" s="172"/>
      <c r="F2" s="172"/>
      <c r="G2" s="172"/>
      <c r="H2" s="172"/>
      <c r="I2" s="172"/>
      <c r="J2" s="172"/>
      <c r="K2" s="172"/>
      <c r="L2" s="172"/>
      <c r="M2" s="172"/>
      <c r="N2" s="172"/>
      <c r="O2" s="172"/>
      <c r="P2" s="173"/>
    </row>
    <row r="3" spans="2:16" s="1" customFormat="1" ht="17.25" thickBot="1">
      <c r="B3" s="116" t="s">
        <v>419</v>
      </c>
      <c r="C3" s="117">
        <v>42248</v>
      </c>
      <c r="D3" s="117">
        <v>42278</v>
      </c>
      <c r="E3" s="118" t="s">
        <v>273</v>
      </c>
      <c r="F3" s="117">
        <v>42339</v>
      </c>
      <c r="G3" s="117">
        <v>42370</v>
      </c>
      <c r="H3" s="117">
        <v>42401</v>
      </c>
      <c r="I3" s="117">
        <v>42430</v>
      </c>
      <c r="J3" s="117">
        <v>42461</v>
      </c>
      <c r="K3" s="117">
        <v>42491</v>
      </c>
      <c r="L3" s="117">
        <v>42522</v>
      </c>
      <c r="M3" s="117">
        <v>42552</v>
      </c>
      <c r="N3" s="117">
        <v>42583</v>
      </c>
      <c r="O3" s="117">
        <v>42614</v>
      </c>
      <c r="P3" s="37" t="s">
        <v>279</v>
      </c>
    </row>
    <row r="4" spans="2:16" s="1" customFormat="1" ht="12.75">
      <c r="B4" s="107" t="s">
        <v>170</v>
      </c>
      <c r="C4" s="153">
        <v>5.8999999999999997E-2</v>
      </c>
      <c r="D4" s="153">
        <v>6.3E-2</v>
      </c>
      <c r="E4" s="153">
        <v>7.6999999999999999E-2</v>
      </c>
      <c r="F4" s="153">
        <v>0.09</v>
      </c>
      <c r="G4" s="153">
        <v>8.7999999999999995E-2</v>
      </c>
      <c r="H4" s="153">
        <v>0.01</v>
      </c>
      <c r="I4" s="153">
        <v>1.6E-2</v>
      </c>
      <c r="J4" s="153">
        <v>2.1999999999999999E-2</v>
      </c>
      <c r="K4" s="153">
        <v>3.1E-2</v>
      </c>
      <c r="L4" s="153">
        <v>3.5999999999999997E-2</v>
      </c>
      <c r="M4" s="155">
        <v>4.1000000000000002E-2</v>
      </c>
      <c r="N4" s="155">
        <v>4.7E-2</v>
      </c>
      <c r="O4" s="153">
        <v>5.2195855020460917E-2</v>
      </c>
      <c r="P4" s="62" t="s">
        <v>174</v>
      </c>
    </row>
    <row r="5" spans="2:16" s="1" customFormat="1" ht="12.75">
      <c r="B5" s="107" t="s">
        <v>171</v>
      </c>
      <c r="C5" s="153">
        <v>4.8000000000000001E-2</v>
      </c>
      <c r="D5" s="153">
        <v>5.0999999999999997E-2</v>
      </c>
      <c r="E5" s="153">
        <v>5.3999999999999999E-2</v>
      </c>
      <c r="F5" s="153">
        <v>0.06</v>
      </c>
      <c r="G5" s="153">
        <v>8.0000000000000002E-3</v>
      </c>
      <c r="H5" s="153">
        <v>8.9999999999999993E-3</v>
      </c>
      <c r="I5" s="153">
        <v>1.4E-2</v>
      </c>
      <c r="J5" s="153">
        <v>1.7999999999999999E-2</v>
      </c>
      <c r="K5" s="153">
        <v>2.3E-2</v>
      </c>
      <c r="L5" s="153">
        <v>2.8000000000000001E-2</v>
      </c>
      <c r="M5" s="155">
        <v>3.2000000000000001E-2</v>
      </c>
      <c r="N5" s="155">
        <v>3.6999999999999998E-2</v>
      </c>
      <c r="O5" s="153">
        <v>4.1096388150358813E-2</v>
      </c>
      <c r="P5" s="62" t="s">
        <v>175</v>
      </c>
    </row>
    <row r="6" spans="2:16" s="1" customFormat="1" ht="12.75">
      <c r="B6" s="107" t="s">
        <v>172</v>
      </c>
      <c r="C6" s="153">
        <v>4.7E-2</v>
      </c>
      <c r="D6" s="153">
        <v>5.2999999999999999E-2</v>
      </c>
      <c r="E6" s="153">
        <v>5.3999999999999999E-2</v>
      </c>
      <c r="F6" s="153">
        <v>5.7000000000000002E-2</v>
      </c>
      <c r="G6" s="153">
        <v>7.0000000000000001E-3</v>
      </c>
      <c r="H6" s="153">
        <v>1.2E-2</v>
      </c>
      <c r="I6" s="153">
        <v>1.7999999999999999E-2</v>
      </c>
      <c r="J6" s="153">
        <v>2.1000000000000001E-2</v>
      </c>
      <c r="K6" s="153">
        <v>2.5999999999999999E-2</v>
      </c>
      <c r="L6" s="153">
        <v>2.9000000000000001E-2</v>
      </c>
      <c r="M6" s="155">
        <v>3.3000000000000002E-2</v>
      </c>
      <c r="N6" s="155">
        <v>3.6999999999999998E-2</v>
      </c>
      <c r="O6" s="153">
        <v>4.381057185041777E-2</v>
      </c>
      <c r="P6" s="62" t="s">
        <v>176</v>
      </c>
    </row>
    <row r="7" spans="2:16" ht="15.75" thickBot="1">
      <c r="B7" s="108" t="s">
        <v>173</v>
      </c>
      <c r="C7" s="154">
        <v>5.5E-2</v>
      </c>
      <c r="D7" s="154">
        <v>5.8999999999999997E-2</v>
      </c>
      <c r="E7" s="154">
        <v>6.9000000000000006E-2</v>
      </c>
      <c r="F7" s="154">
        <v>7.9000000000000001E-2</v>
      </c>
      <c r="G7" s="154">
        <v>6.0999999999999999E-2</v>
      </c>
      <c r="H7" s="154">
        <v>0.01</v>
      </c>
      <c r="I7" s="154">
        <v>1.6E-2</v>
      </c>
      <c r="J7" s="154">
        <v>2.1999999999999999E-2</v>
      </c>
      <c r="K7" s="154">
        <v>2.9000000000000001E-2</v>
      </c>
      <c r="L7" s="154">
        <v>3.3000000000000002E-2</v>
      </c>
      <c r="M7" s="156">
        <v>3.7999999999999999E-2</v>
      </c>
      <c r="N7" s="156">
        <v>4.2999999999999997E-2</v>
      </c>
      <c r="O7" s="154">
        <v>4.8799744552629302E-2</v>
      </c>
      <c r="P7" s="99" t="s">
        <v>177</v>
      </c>
    </row>
    <row r="8" spans="2:16" ht="15.75" thickBot="1">
      <c r="B8" s="166"/>
      <c r="C8" s="167"/>
      <c r="D8" s="167"/>
      <c r="E8" s="167"/>
      <c r="F8" s="167"/>
      <c r="G8" s="167"/>
      <c r="H8" s="167"/>
      <c r="I8" s="167"/>
      <c r="J8" s="167"/>
      <c r="K8" s="167"/>
      <c r="L8" s="167"/>
      <c r="M8" s="167"/>
      <c r="N8" s="167"/>
      <c r="O8" s="167"/>
      <c r="P8" s="168"/>
    </row>
  </sheetData>
  <mergeCells count="2">
    <mergeCell ref="B2:P2"/>
    <mergeCell ref="B8:P8"/>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11"/>
  <sheetViews>
    <sheetView zoomScaleNormal="100" workbookViewId="0">
      <selection activeCell="P1" sqref="P1:R1048576"/>
    </sheetView>
  </sheetViews>
  <sheetFormatPr defaultRowHeight="15"/>
  <cols>
    <col min="1" max="1" width="19.140625" customWidth="1"/>
    <col min="2" max="2" width="12" bestFit="1" customWidth="1"/>
    <col min="3" max="3" width="4.42578125" bestFit="1" customWidth="1"/>
    <col min="4" max="4" width="4.140625" bestFit="1" customWidth="1"/>
    <col min="5" max="5" width="4.5703125" bestFit="1" customWidth="1"/>
    <col min="6" max="6" width="4.42578125" bestFit="1" customWidth="1"/>
    <col min="7" max="10" width="4.28515625" bestFit="1" customWidth="1"/>
    <col min="11" max="11" width="4.140625" bestFit="1" customWidth="1"/>
    <col min="12" max="12" width="4.28515625" bestFit="1" customWidth="1"/>
    <col min="13" max="13" width="4" bestFit="1" customWidth="1"/>
    <col min="14" max="14" width="5.42578125" bestFit="1" customWidth="1"/>
    <col min="15" max="15" width="4.140625" bestFit="1" customWidth="1"/>
    <col min="16" max="16" width="17.28515625" customWidth="1"/>
  </cols>
  <sheetData>
    <row r="1" spans="2:16" ht="15.75" thickBot="1"/>
    <row r="2" spans="2:16" ht="36" customHeight="1" thickBot="1">
      <c r="B2" s="171" t="s">
        <v>422</v>
      </c>
      <c r="C2" s="172"/>
      <c r="D2" s="172"/>
      <c r="E2" s="172"/>
      <c r="F2" s="172"/>
      <c r="G2" s="172"/>
      <c r="H2" s="172"/>
      <c r="I2" s="172"/>
      <c r="J2" s="172"/>
      <c r="K2" s="172"/>
      <c r="L2" s="172"/>
      <c r="M2" s="172"/>
      <c r="N2" s="172"/>
      <c r="O2" s="172"/>
      <c r="P2" s="173"/>
    </row>
    <row r="3" spans="2:16" s="1" customFormat="1" ht="13.5" thickBot="1">
      <c r="B3" s="119" t="s">
        <v>419</v>
      </c>
      <c r="C3" s="117">
        <v>42248</v>
      </c>
      <c r="D3" s="117">
        <v>42278</v>
      </c>
      <c r="E3" s="118" t="s">
        <v>273</v>
      </c>
      <c r="F3" s="117">
        <v>42339</v>
      </c>
      <c r="G3" s="117">
        <v>42370</v>
      </c>
      <c r="H3" s="117">
        <v>42401</v>
      </c>
      <c r="I3" s="117">
        <v>42430</v>
      </c>
      <c r="J3" s="117">
        <v>42461</v>
      </c>
      <c r="K3" s="117">
        <v>42491</v>
      </c>
      <c r="L3" s="117">
        <v>42522</v>
      </c>
      <c r="M3" s="117">
        <v>42552</v>
      </c>
      <c r="N3" s="117">
        <v>42583</v>
      </c>
      <c r="O3" s="117">
        <v>42614</v>
      </c>
      <c r="P3" s="37" t="s">
        <v>279</v>
      </c>
    </row>
    <row r="4" spans="2:16" s="1" customFormat="1" ht="12.75">
      <c r="B4" s="59" t="s">
        <v>162</v>
      </c>
      <c r="C4" s="113">
        <v>0.95</v>
      </c>
      <c r="D4" s="113">
        <v>0.95</v>
      </c>
      <c r="E4" s="113">
        <v>0.95</v>
      </c>
      <c r="F4" s="113">
        <v>0.95</v>
      </c>
      <c r="G4" s="113">
        <v>0.95</v>
      </c>
      <c r="H4" s="113">
        <v>0.95</v>
      </c>
      <c r="I4" s="113">
        <v>0.95</v>
      </c>
      <c r="J4" s="113">
        <v>0.95</v>
      </c>
      <c r="K4" s="113">
        <v>0.95</v>
      </c>
      <c r="L4" s="113">
        <v>0.95</v>
      </c>
      <c r="M4" s="113">
        <v>0.95</v>
      </c>
      <c r="N4" s="113">
        <v>0.95</v>
      </c>
      <c r="O4" s="113">
        <v>0.95106923418082356</v>
      </c>
      <c r="P4" s="62" t="s">
        <v>166</v>
      </c>
    </row>
    <row r="5" spans="2:16" s="1" customFormat="1" ht="12.75">
      <c r="B5" s="59" t="s">
        <v>163</v>
      </c>
      <c r="C5" s="113">
        <v>0.98</v>
      </c>
      <c r="D5" s="113">
        <v>0.98</v>
      </c>
      <c r="E5" s="113">
        <v>0.98</v>
      </c>
      <c r="F5" s="113">
        <v>0.98</v>
      </c>
      <c r="G5" s="113">
        <v>0.98</v>
      </c>
      <c r="H5" s="113">
        <v>0.98</v>
      </c>
      <c r="I5" s="113">
        <v>0.98</v>
      </c>
      <c r="J5" s="113">
        <v>0.98</v>
      </c>
      <c r="K5" s="113">
        <v>0.98</v>
      </c>
      <c r="L5" s="113">
        <v>0.98</v>
      </c>
      <c r="M5" s="113">
        <v>0.97</v>
      </c>
      <c r="N5" s="113">
        <v>0.97</v>
      </c>
      <c r="O5" s="113">
        <v>0.97619531086053724</v>
      </c>
      <c r="P5" s="62" t="s">
        <v>167</v>
      </c>
    </row>
    <row r="6" spans="2:16" s="1" customFormat="1" ht="12.75">
      <c r="B6" s="59" t="s">
        <v>164</v>
      </c>
      <c r="C6" s="113">
        <v>0.98</v>
      </c>
      <c r="D6" s="113">
        <v>0.98</v>
      </c>
      <c r="E6" s="113">
        <v>0.98</v>
      </c>
      <c r="F6" s="113">
        <v>0.98</v>
      </c>
      <c r="G6" s="113">
        <v>0.99</v>
      </c>
      <c r="H6" s="113">
        <v>0.98</v>
      </c>
      <c r="I6" s="113">
        <v>0.98</v>
      </c>
      <c r="J6" s="113">
        <v>0.98</v>
      </c>
      <c r="K6" s="113">
        <v>0.98</v>
      </c>
      <c r="L6" s="113">
        <v>0.98</v>
      </c>
      <c r="M6" s="113">
        <v>0.98</v>
      </c>
      <c r="N6" s="113">
        <v>0.98</v>
      </c>
      <c r="O6" s="113">
        <v>0.98626861854734849</v>
      </c>
      <c r="P6" s="62" t="s">
        <v>168</v>
      </c>
    </row>
    <row r="7" spans="2:16" ht="15.75" thickBot="1">
      <c r="B7" s="114" t="s">
        <v>165</v>
      </c>
      <c r="C7" s="115">
        <v>0.96</v>
      </c>
      <c r="D7" s="115">
        <v>0.96</v>
      </c>
      <c r="E7" s="115">
        <v>0.96</v>
      </c>
      <c r="F7" s="115">
        <v>0.96</v>
      </c>
      <c r="G7" s="115">
        <v>0.96</v>
      </c>
      <c r="H7" s="115">
        <v>0.96</v>
      </c>
      <c r="I7" s="115">
        <v>0.96</v>
      </c>
      <c r="J7" s="115">
        <v>0.96</v>
      </c>
      <c r="K7" s="115">
        <v>0.96</v>
      </c>
      <c r="L7" s="115">
        <v>0.96</v>
      </c>
      <c r="M7" s="115">
        <v>0.96</v>
      </c>
      <c r="N7" s="115">
        <v>0.96</v>
      </c>
      <c r="O7" s="115">
        <v>0.96296546074215239</v>
      </c>
      <c r="P7" s="99" t="s">
        <v>169</v>
      </c>
    </row>
    <row r="8" spans="2:16" ht="15.75" thickBot="1">
      <c r="B8" s="166"/>
      <c r="C8" s="167"/>
      <c r="D8" s="167"/>
      <c r="E8" s="167"/>
      <c r="F8" s="167"/>
      <c r="G8" s="167"/>
      <c r="H8" s="167"/>
      <c r="I8" s="167"/>
      <c r="J8" s="167"/>
      <c r="K8" s="167"/>
      <c r="L8" s="167"/>
      <c r="M8" s="167"/>
      <c r="N8" s="167"/>
      <c r="O8" s="167"/>
      <c r="P8" s="168"/>
    </row>
    <row r="10" spans="2:16">
      <c r="B10" s="27"/>
      <c r="C10" s="27"/>
      <c r="D10" s="27"/>
      <c r="E10" s="27"/>
      <c r="F10" s="27"/>
      <c r="G10" s="27"/>
      <c r="H10" s="27"/>
      <c r="I10" s="27"/>
      <c r="J10" s="27"/>
      <c r="K10" s="27"/>
      <c r="L10" s="27"/>
      <c r="M10" s="27"/>
      <c r="O10" s="27"/>
    </row>
    <row r="11" spans="2:16">
      <c r="B11" s="27"/>
      <c r="C11" s="27"/>
      <c r="D11" s="27"/>
      <c r="E11" s="27"/>
      <c r="F11" s="27"/>
      <c r="G11" s="27"/>
      <c r="H11" s="27"/>
      <c r="I11" s="27"/>
      <c r="J11" s="27"/>
      <c r="K11" s="27"/>
      <c r="L11" s="27"/>
      <c r="M11" s="27"/>
      <c r="O11" s="27"/>
    </row>
  </sheetData>
  <mergeCells count="2">
    <mergeCell ref="B2:P2"/>
    <mergeCell ref="B8:P8"/>
  </mergeCell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8"/>
  <sheetViews>
    <sheetView zoomScaleNormal="100" workbookViewId="0">
      <selection activeCell="U4" sqref="U4"/>
    </sheetView>
  </sheetViews>
  <sheetFormatPr defaultRowHeight="15"/>
  <cols>
    <col min="1" max="1" width="12.28515625" customWidth="1"/>
    <col min="2" max="2" width="11.140625" bestFit="1" customWidth="1"/>
    <col min="3" max="8" width="6.85546875" bestFit="1" customWidth="1"/>
  </cols>
  <sheetData>
    <row r="1" spans="2:9" ht="15.75" thickBot="1"/>
    <row r="2" spans="2:9" ht="33" customHeight="1" thickBot="1">
      <c r="B2" s="171" t="s">
        <v>423</v>
      </c>
      <c r="C2" s="172"/>
      <c r="D2" s="172"/>
      <c r="E2" s="172"/>
      <c r="F2" s="172"/>
      <c r="G2" s="172"/>
      <c r="H2" s="172"/>
      <c r="I2" s="173"/>
    </row>
    <row r="3" spans="2:9" ht="27.75" thickBot="1">
      <c r="B3" s="128" t="s">
        <v>419</v>
      </c>
      <c r="C3" s="129">
        <v>2010</v>
      </c>
      <c r="D3" s="129">
        <v>2011</v>
      </c>
      <c r="E3" s="129">
        <v>2012</v>
      </c>
      <c r="F3" s="129">
        <v>2013</v>
      </c>
      <c r="G3" s="129">
        <v>2014</v>
      </c>
      <c r="H3" s="130">
        <v>2015</v>
      </c>
      <c r="I3" s="131" t="s">
        <v>279</v>
      </c>
    </row>
    <row r="4" spans="2:9">
      <c r="B4" s="120" t="s">
        <v>0</v>
      </c>
      <c r="C4" s="121">
        <v>1147633</v>
      </c>
      <c r="D4" s="121">
        <v>1138048</v>
      </c>
      <c r="E4" s="121">
        <v>1134609</v>
      </c>
      <c r="F4" s="121">
        <v>1081021</v>
      </c>
      <c r="G4" s="121">
        <v>1103840</v>
      </c>
      <c r="H4" s="122">
        <v>1088755</v>
      </c>
      <c r="I4" s="123" t="s">
        <v>4</v>
      </c>
    </row>
    <row r="5" spans="2:9">
      <c r="B5" s="120" t="s">
        <v>1</v>
      </c>
      <c r="C5" s="121">
        <v>235108</v>
      </c>
      <c r="D5" s="121">
        <v>274779</v>
      </c>
      <c r="E5" s="121">
        <v>299251</v>
      </c>
      <c r="F5" s="121">
        <v>285147</v>
      </c>
      <c r="G5" s="121">
        <v>342169</v>
      </c>
      <c r="H5" s="122">
        <v>352610</v>
      </c>
      <c r="I5" s="123" t="s">
        <v>5</v>
      </c>
    </row>
    <row r="6" spans="2:9">
      <c r="B6" s="120" t="s">
        <v>2</v>
      </c>
      <c r="C6" s="121">
        <v>1435256</v>
      </c>
      <c r="D6" s="121">
        <v>1669881</v>
      </c>
      <c r="E6" s="121">
        <v>1911938</v>
      </c>
      <c r="F6" s="121">
        <v>2267477</v>
      </c>
      <c r="G6" s="121">
        <v>2479435</v>
      </c>
      <c r="H6" s="122">
        <v>2748162</v>
      </c>
      <c r="I6" s="123" t="s">
        <v>6</v>
      </c>
    </row>
    <row r="7" spans="2:9" ht="15.75" thickBot="1">
      <c r="B7" s="124" t="s">
        <v>3</v>
      </c>
      <c r="C7" s="125">
        <v>2817997</v>
      </c>
      <c r="D7" s="125">
        <v>3082708</v>
      </c>
      <c r="E7" s="125">
        <v>3345798</v>
      </c>
      <c r="F7" s="125">
        <v>3633645</v>
      </c>
      <c r="G7" s="125">
        <v>3925444</v>
      </c>
      <c r="H7" s="126">
        <v>4189527</v>
      </c>
      <c r="I7" s="127" t="s">
        <v>3</v>
      </c>
    </row>
    <row r="8" spans="2:9" ht="15.75" thickBot="1">
      <c r="B8" s="204"/>
      <c r="C8" s="205"/>
      <c r="D8" s="205"/>
      <c r="E8" s="205"/>
      <c r="F8" s="205"/>
      <c r="G8" s="205"/>
      <c r="H8" s="205"/>
      <c r="I8" s="206"/>
    </row>
  </sheetData>
  <mergeCells count="2">
    <mergeCell ref="B2:I2"/>
    <mergeCell ref="B8:I8"/>
  </mergeCell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29"/>
  <sheetViews>
    <sheetView showGridLines="0" workbookViewId="0">
      <selection activeCell="B27" sqref="B27"/>
    </sheetView>
  </sheetViews>
  <sheetFormatPr defaultRowHeight="14.25"/>
  <cols>
    <col min="1" max="1" width="2.140625" style="13" customWidth="1"/>
    <col min="2" max="2" width="255.7109375" style="13" bestFit="1" customWidth="1"/>
    <col min="3" max="5" width="9.140625" style="13"/>
    <col min="6" max="6" width="255.7109375" style="21" bestFit="1" customWidth="1"/>
    <col min="7" max="16384" width="9.140625" style="13"/>
  </cols>
  <sheetData>
    <row r="1" spans="2:6">
      <c r="B1" s="19" t="s">
        <v>201</v>
      </c>
      <c r="F1" s="20" t="s">
        <v>264</v>
      </c>
    </row>
    <row r="2" spans="2:6">
      <c r="B2" s="13" t="s">
        <v>237</v>
      </c>
      <c r="F2" s="21" t="s">
        <v>251</v>
      </c>
    </row>
    <row r="4" spans="2:6">
      <c r="B4" s="13" t="s">
        <v>238</v>
      </c>
      <c r="F4" s="21" t="s">
        <v>252</v>
      </c>
    </row>
    <row r="6" spans="2:6">
      <c r="B6" s="13" t="s">
        <v>239</v>
      </c>
      <c r="F6" s="21" t="s">
        <v>253</v>
      </c>
    </row>
    <row r="8" spans="2:6">
      <c r="B8" s="13" t="s">
        <v>240</v>
      </c>
      <c r="F8" s="21" t="s">
        <v>254</v>
      </c>
    </row>
    <row r="9" spans="2:6">
      <c r="B9" s="13" t="s">
        <v>107</v>
      </c>
    </row>
    <row r="10" spans="2:6">
      <c r="B10" s="13" t="s">
        <v>241</v>
      </c>
      <c r="F10" s="21" t="s">
        <v>255</v>
      </c>
    </row>
    <row r="12" spans="2:6">
      <c r="B12" s="13" t="s">
        <v>242</v>
      </c>
      <c r="F12" s="21" t="s">
        <v>256</v>
      </c>
    </row>
    <row r="14" spans="2:6">
      <c r="B14" s="13" t="s">
        <v>243</v>
      </c>
      <c r="F14" s="21" t="s">
        <v>257</v>
      </c>
    </row>
    <row r="16" spans="2:6">
      <c r="B16" s="13" t="s">
        <v>244</v>
      </c>
      <c r="F16" s="21" t="s">
        <v>265</v>
      </c>
    </row>
    <row r="18" spans="2:6">
      <c r="B18" s="13" t="s">
        <v>245</v>
      </c>
      <c r="F18" s="21" t="s">
        <v>258</v>
      </c>
    </row>
    <row r="20" spans="2:6">
      <c r="B20" s="13" t="s">
        <v>246</v>
      </c>
      <c r="F20" s="21" t="s">
        <v>259</v>
      </c>
    </row>
    <row r="23" spans="2:6">
      <c r="B23" s="13" t="s">
        <v>247</v>
      </c>
      <c r="F23" s="21" t="s">
        <v>260</v>
      </c>
    </row>
    <row r="25" spans="2:6">
      <c r="B25" s="13" t="s">
        <v>248</v>
      </c>
      <c r="F25" s="21" t="s">
        <v>261</v>
      </c>
    </row>
    <row r="27" spans="2:6">
      <c r="B27" s="13" t="s">
        <v>249</v>
      </c>
      <c r="F27" s="21" t="s">
        <v>262</v>
      </c>
    </row>
    <row r="29" spans="2:6">
      <c r="B29" s="13" t="s">
        <v>250</v>
      </c>
      <c r="F29" s="21" t="s">
        <v>263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8"/>
  <sheetViews>
    <sheetView zoomScaleNormal="100" workbookViewId="0">
      <selection activeCell="S9" sqref="S9"/>
    </sheetView>
  </sheetViews>
  <sheetFormatPr defaultRowHeight="12.75"/>
  <cols>
    <col min="1" max="1" width="9.140625" style="1"/>
    <col min="2" max="2" width="8" style="1" bestFit="1" customWidth="1"/>
    <col min="3" max="3" width="4.28515625" style="1" bestFit="1" customWidth="1"/>
    <col min="4" max="4" width="4.140625" style="1" bestFit="1" customWidth="1"/>
    <col min="5" max="5" width="4.5703125" style="1" bestFit="1" customWidth="1"/>
    <col min="6" max="6" width="4.28515625" style="1" bestFit="1" customWidth="1"/>
    <col min="7" max="7" width="4.140625" style="1" bestFit="1" customWidth="1"/>
    <col min="8" max="9" width="4.28515625" style="1" bestFit="1" customWidth="1"/>
    <col min="10" max="11" width="4.140625" style="1" bestFit="1" customWidth="1"/>
    <col min="12" max="12" width="5.5703125" style="1" customWidth="1"/>
    <col min="13" max="13" width="3.85546875" style="1" bestFit="1" customWidth="1"/>
    <col min="14" max="14" width="5.42578125" style="1" bestFit="1" customWidth="1"/>
    <col min="15" max="15" width="4.28515625" style="1" bestFit="1" customWidth="1"/>
    <col min="16" max="16" width="13.140625" style="1" customWidth="1"/>
    <col min="17" max="16384" width="9.140625" style="1"/>
  </cols>
  <sheetData>
    <row r="1" spans="2:16" ht="13.5" thickBot="1"/>
    <row r="2" spans="2:16" ht="30.75" customHeight="1" thickBot="1">
      <c r="B2" s="160" t="s">
        <v>271</v>
      </c>
      <c r="C2" s="161"/>
      <c r="D2" s="161"/>
      <c r="E2" s="161"/>
      <c r="F2" s="161"/>
      <c r="G2" s="161"/>
      <c r="H2" s="161"/>
      <c r="I2" s="161"/>
      <c r="J2" s="161"/>
      <c r="K2" s="161"/>
      <c r="L2" s="161"/>
      <c r="M2" s="161"/>
      <c r="N2" s="161"/>
      <c r="O2" s="161"/>
      <c r="P2" s="162"/>
    </row>
    <row r="3" spans="2:16" ht="17.25" thickBot="1">
      <c r="B3" s="35" t="s">
        <v>272</v>
      </c>
      <c r="C3" s="36">
        <v>42248</v>
      </c>
      <c r="D3" s="36">
        <v>42278</v>
      </c>
      <c r="E3" s="36">
        <v>42309</v>
      </c>
      <c r="F3" s="36">
        <v>42339</v>
      </c>
      <c r="G3" s="36">
        <v>42370</v>
      </c>
      <c r="H3" s="36">
        <v>42401</v>
      </c>
      <c r="I3" s="36">
        <v>42430</v>
      </c>
      <c r="J3" s="36">
        <v>42461</v>
      </c>
      <c r="K3" s="36">
        <v>42491</v>
      </c>
      <c r="L3" s="36">
        <v>42522</v>
      </c>
      <c r="M3" s="36">
        <v>42552</v>
      </c>
      <c r="N3" s="36">
        <v>42583</v>
      </c>
      <c r="O3" s="36">
        <v>42614</v>
      </c>
      <c r="P3" s="37" t="s">
        <v>279</v>
      </c>
    </row>
    <row r="4" spans="2:16">
      <c r="B4" s="29" t="s">
        <v>0</v>
      </c>
      <c r="C4" s="30">
        <v>192</v>
      </c>
      <c r="D4" s="30">
        <v>192</v>
      </c>
      <c r="E4" s="30">
        <v>191</v>
      </c>
      <c r="F4" s="30">
        <v>191</v>
      </c>
      <c r="G4" s="30">
        <v>190</v>
      </c>
      <c r="H4" s="30">
        <v>188</v>
      </c>
      <c r="I4" s="30">
        <v>188</v>
      </c>
      <c r="J4" s="30">
        <v>188</v>
      </c>
      <c r="K4" s="30">
        <v>186</v>
      </c>
      <c r="L4" s="30">
        <v>186</v>
      </c>
      <c r="M4" s="30">
        <v>186</v>
      </c>
      <c r="N4" s="30">
        <v>185</v>
      </c>
      <c r="O4" s="30">
        <v>184</v>
      </c>
      <c r="P4" s="31" t="s">
        <v>4</v>
      </c>
    </row>
    <row r="5" spans="2:16">
      <c r="B5" s="29" t="s">
        <v>1</v>
      </c>
      <c r="C5" s="30">
        <v>47</v>
      </c>
      <c r="D5" s="30">
        <v>47</v>
      </c>
      <c r="E5" s="30">
        <v>47</v>
      </c>
      <c r="F5" s="30">
        <v>46</v>
      </c>
      <c r="G5" s="30">
        <v>45</v>
      </c>
      <c r="H5" s="30">
        <v>46</v>
      </c>
      <c r="I5" s="30">
        <v>46</v>
      </c>
      <c r="J5" s="30">
        <v>45</v>
      </c>
      <c r="K5" s="30">
        <v>45</v>
      </c>
      <c r="L5" s="30">
        <v>44</v>
      </c>
      <c r="M5" s="30">
        <v>43</v>
      </c>
      <c r="N5" s="30">
        <v>43</v>
      </c>
      <c r="O5" s="30">
        <v>43</v>
      </c>
      <c r="P5" s="31" t="s">
        <v>5</v>
      </c>
    </row>
    <row r="6" spans="2:16">
      <c r="B6" s="29" t="s">
        <v>2</v>
      </c>
      <c r="C6" s="30">
        <v>25</v>
      </c>
      <c r="D6" s="30">
        <v>25</v>
      </c>
      <c r="E6" s="30">
        <v>25</v>
      </c>
      <c r="F6" s="30">
        <v>25</v>
      </c>
      <c r="G6" s="30">
        <v>25</v>
      </c>
      <c r="H6" s="30">
        <v>25</v>
      </c>
      <c r="I6" s="30">
        <v>25</v>
      </c>
      <c r="J6" s="30">
        <v>25</v>
      </c>
      <c r="K6" s="30">
        <v>25</v>
      </c>
      <c r="L6" s="30">
        <v>25</v>
      </c>
      <c r="M6" s="30">
        <v>25</v>
      </c>
      <c r="N6" s="30">
        <v>25</v>
      </c>
      <c r="O6" s="30">
        <v>25</v>
      </c>
      <c r="P6" s="31" t="s">
        <v>6</v>
      </c>
    </row>
    <row r="7" spans="2:16" ht="13.5" thickBot="1">
      <c r="B7" s="32" t="s">
        <v>3</v>
      </c>
      <c r="C7" s="33">
        <f>SUM(C4:C6)</f>
        <v>264</v>
      </c>
      <c r="D7" s="33">
        <f t="shared" ref="D7:O7" si="0">SUM(D4:D6)</f>
        <v>264</v>
      </c>
      <c r="E7" s="33">
        <f t="shared" si="0"/>
        <v>263</v>
      </c>
      <c r="F7" s="33">
        <f t="shared" si="0"/>
        <v>262</v>
      </c>
      <c r="G7" s="33">
        <f t="shared" si="0"/>
        <v>260</v>
      </c>
      <c r="H7" s="33">
        <f t="shared" si="0"/>
        <v>259</v>
      </c>
      <c r="I7" s="33">
        <f t="shared" si="0"/>
        <v>259</v>
      </c>
      <c r="J7" s="33">
        <f t="shared" si="0"/>
        <v>258</v>
      </c>
      <c r="K7" s="33">
        <f t="shared" si="0"/>
        <v>256</v>
      </c>
      <c r="L7" s="132">
        <f t="shared" si="0"/>
        <v>255</v>
      </c>
      <c r="M7" s="132">
        <f t="shared" si="0"/>
        <v>254</v>
      </c>
      <c r="N7" s="132">
        <f t="shared" si="0"/>
        <v>253</v>
      </c>
      <c r="O7" s="132">
        <f t="shared" si="0"/>
        <v>252</v>
      </c>
      <c r="P7" s="34" t="s">
        <v>3</v>
      </c>
    </row>
    <row r="8" spans="2:16" ht="13.5" thickBot="1">
      <c r="B8" s="157"/>
      <c r="C8" s="158"/>
      <c r="D8" s="158"/>
      <c r="E8" s="158"/>
      <c r="F8" s="158"/>
      <c r="G8" s="158"/>
      <c r="H8" s="158"/>
      <c r="I8" s="158"/>
      <c r="J8" s="158"/>
      <c r="K8" s="158"/>
      <c r="L8" s="158"/>
      <c r="M8" s="158"/>
      <c r="N8" s="158"/>
      <c r="O8" s="158"/>
      <c r="P8" s="159"/>
    </row>
  </sheetData>
  <mergeCells count="2">
    <mergeCell ref="B8:P8"/>
    <mergeCell ref="B2:P2"/>
  </mergeCells>
  <pageMargins left="0.7" right="0.7" top="0.75" bottom="0.75" header="0.3" footer="0.3"/>
  <pageSetup paperSize="9" orientation="portrait" r:id="rId1"/>
  <ignoredErrors>
    <ignoredError sqref="C7:O7"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38"/>
  <sheetViews>
    <sheetView tabSelected="1" zoomScaleNormal="100" workbookViewId="0">
      <pane xSplit="3" ySplit="3" topLeftCell="D4" activePane="bottomRight" state="frozen"/>
      <selection pane="topRight" activeCell="D1" sqref="D1"/>
      <selection pane="bottomLeft" activeCell="A4" sqref="A4"/>
      <selection pane="bottomRight" activeCell="T9" sqref="T9"/>
    </sheetView>
  </sheetViews>
  <sheetFormatPr defaultRowHeight="14.25"/>
  <cols>
    <col min="1" max="1" width="9.140625" style="2"/>
    <col min="2" max="2" width="4.42578125" style="2" customWidth="1"/>
    <col min="3" max="3" width="14.7109375" style="2" bestFit="1" customWidth="1"/>
    <col min="4" max="4" width="4.7109375" style="2" bestFit="1" customWidth="1"/>
    <col min="5" max="5" width="4.140625" style="2" bestFit="1" customWidth="1"/>
    <col min="6" max="6" width="4.5703125" style="2" bestFit="1" customWidth="1"/>
    <col min="7" max="7" width="4.7109375" style="2" bestFit="1" customWidth="1"/>
    <col min="8" max="9" width="4.5703125" style="2" bestFit="1" customWidth="1"/>
    <col min="10" max="12" width="4.28515625" style="2" bestFit="1" customWidth="1"/>
    <col min="13" max="13" width="4.5703125" style="2" bestFit="1" customWidth="1"/>
    <col min="14" max="14" width="4.140625" style="2" bestFit="1" customWidth="1"/>
    <col min="15" max="15" width="5.7109375" style="2" bestFit="1" customWidth="1"/>
    <col min="16" max="16" width="4.7109375" style="2" bestFit="1" customWidth="1"/>
    <col min="17" max="17" width="14.5703125" style="2" bestFit="1" customWidth="1"/>
    <col min="18" max="16384" width="9.140625" style="2"/>
  </cols>
  <sheetData>
    <row r="1" spans="2:17" ht="15" thickBot="1"/>
    <row r="2" spans="2:17" ht="33" customHeight="1" thickBot="1">
      <c r="B2" s="160" t="s">
        <v>274</v>
      </c>
      <c r="C2" s="161"/>
      <c r="D2" s="161"/>
      <c r="E2" s="161"/>
      <c r="F2" s="161"/>
      <c r="G2" s="161"/>
      <c r="H2" s="161"/>
      <c r="I2" s="161"/>
      <c r="J2" s="161"/>
      <c r="K2" s="161"/>
      <c r="L2" s="161"/>
      <c r="M2" s="161"/>
      <c r="N2" s="161"/>
      <c r="O2" s="161"/>
      <c r="P2" s="161"/>
      <c r="Q2" s="162"/>
    </row>
    <row r="3" spans="2:17" ht="15" thickBot="1">
      <c r="B3" s="54" t="s">
        <v>7</v>
      </c>
      <c r="C3" s="38" t="s">
        <v>8</v>
      </c>
      <c r="D3" s="39">
        <v>42248</v>
      </c>
      <c r="E3" s="39">
        <v>42278</v>
      </c>
      <c r="F3" s="40" t="s">
        <v>273</v>
      </c>
      <c r="G3" s="39">
        <v>42339</v>
      </c>
      <c r="H3" s="39">
        <v>42370</v>
      </c>
      <c r="I3" s="39">
        <v>42401</v>
      </c>
      <c r="J3" s="39">
        <v>42430</v>
      </c>
      <c r="K3" s="39">
        <v>42461</v>
      </c>
      <c r="L3" s="39">
        <v>42491</v>
      </c>
      <c r="M3" s="39">
        <v>42522</v>
      </c>
      <c r="N3" s="39">
        <v>42552</v>
      </c>
      <c r="O3" s="41">
        <v>42583</v>
      </c>
      <c r="P3" s="41">
        <v>42614</v>
      </c>
      <c r="Q3" s="42" t="s">
        <v>43</v>
      </c>
    </row>
    <row r="4" spans="2:17">
      <c r="B4" s="43">
        <v>1</v>
      </c>
      <c r="C4" s="44" t="s">
        <v>9</v>
      </c>
      <c r="D4" s="30">
        <v>2</v>
      </c>
      <c r="E4" s="30">
        <v>2</v>
      </c>
      <c r="F4" s="30">
        <v>2</v>
      </c>
      <c r="G4" s="30">
        <v>2</v>
      </c>
      <c r="H4" s="30">
        <v>2</v>
      </c>
      <c r="I4" s="30">
        <v>2</v>
      </c>
      <c r="J4" s="30">
        <v>2</v>
      </c>
      <c r="K4" s="30">
        <v>2</v>
      </c>
      <c r="L4" s="30">
        <v>2</v>
      </c>
      <c r="M4" s="30">
        <v>2</v>
      </c>
      <c r="N4" s="30">
        <v>2</v>
      </c>
      <c r="O4" s="45">
        <v>2</v>
      </c>
      <c r="P4" s="30">
        <v>2</v>
      </c>
      <c r="Q4" s="31" t="s">
        <v>9</v>
      </c>
    </row>
    <row r="5" spans="2:17">
      <c r="B5" s="43">
        <v>2</v>
      </c>
      <c r="C5" s="44" t="s">
        <v>10</v>
      </c>
      <c r="D5" s="30">
        <v>5</v>
      </c>
      <c r="E5" s="30">
        <v>5</v>
      </c>
      <c r="F5" s="30">
        <v>5</v>
      </c>
      <c r="G5" s="30">
        <v>5</v>
      </c>
      <c r="H5" s="30">
        <v>5</v>
      </c>
      <c r="I5" s="30">
        <v>5</v>
      </c>
      <c r="J5" s="30">
        <v>5</v>
      </c>
      <c r="K5" s="30">
        <v>5</v>
      </c>
      <c r="L5" s="30">
        <v>5</v>
      </c>
      <c r="M5" s="30">
        <v>5</v>
      </c>
      <c r="N5" s="30">
        <v>5</v>
      </c>
      <c r="O5" s="45">
        <v>5</v>
      </c>
      <c r="P5" s="30">
        <v>5</v>
      </c>
      <c r="Q5" s="31" t="s">
        <v>10</v>
      </c>
    </row>
    <row r="6" spans="2:17">
      <c r="B6" s="43">
        <v>3</v>
      </c>
      <c r="C6" s="44" t="s">
        <v>11</v>
      </c>
      <c r="D6" s="30">
        <v>1</v>
      </c>
      <c r="E6" s="30">
        <v>1</v>
      </c>
      <c r="F6" s="30">
        <v>1</v>
      </c>
      <c r="G6" s="30">
        <v>1</v>
      </c>
      <c r="H6" s="30">
        <v>1</v>
      </c>
      <c r="I6" s="30">
        <v>1</v>
      </c>
      <c r="J6" s="30">
        <v>1</v>
      </c>
      <c r="K6" s="30">
        <v>1</v>
      </c>
      <c r="L6" s="30">
        <v>1</v>
      </c>
      <c r="M6" s="30">
        <v>1</v>
      </c>
      <c r="N6" s="30">
        <v>1</v>
      </c>
      <c r="O6" s="45">
        <v>1</v>
      </c>
      <c r="P6" s="30">
        <v>1</v>
      </c>
      <c r="Q6" s="31" t="s">
        <v>11</v>
      </c>
    </row>
    <row r="7" spans="2:17">
      <c r="B7" s="43">
        <v>4</v>
      </c>
      <c r="C7" s="44" t="s">
        <v>12</v>
      </c>
      <c r="D7" s="30">
        <v>6</v>
      </c>
      <c r="E7" s="30">
        <v>6</v>
      </c>
      <c r="F7" s="30">
        <v>6</v>
      </c>
      <c r="G7" s="30">
        <v>6</v>
      </c>
      <c r="H7" s="30">
        <v>6</v>
      </c>
      <c r="I7" s="30">
        <v>6</v>
      </c>
      <c r="J7" s="30">
        <v>6</v>
      </c>
      <c r="K7" s="30">
        <v>6</v>
      </c>
      <c r="L7" s="30">
        <v>6</v>
      </c>
      <c r="M7" s="30">
        <v>6</v>
      </c>
      <c r="N7" s="30">
        <v>6</v>
      </c>
      <c r="O7" s="45">
        <v>6</v>
      </c>
      <c r="P7" s="30">
        <v>6</v>
      </c>
      <c r="Q7" s="31" t="s">
        <v>12</v>
      </c>
    </row>
    <row r="8" spans="2:17">
      <c r="B8" s="43">
        <v>5</v>
      </c>
      <c r="C8" s="44" t="s">
        <v>13</v>
      </c>
      <c r="D8" s="30">
        <v>167</v>
      </c>
      <c r="E8" s="30">
        <v>167</v>
      </c>
      <c r="F8" s="30">
        <v>166</v>
      </c>
      <c r="G8" s="30">
        <v>165</v>
      </c>
      <c r="H8" s="30">
        <v>164</v>
      </c>
      <c r="I8" s="30">
        <v>164</v>
      </c>
      <c r="J8" s="30">
        <v>163</v>
      </c>
      <c r="K8" s="30">
        <v>161</v>
      </c>
      <c r="L8" s="30">
        <v>160</v>
      </c>
      <c r="M8" s="30">
        <v>160</v>
      </c>
      <c r="N8" s="30">
        <v>158</v>
      </c>
      <c r="O8" s="45">
        <v>158</v>
      </c>
      <c r="P8" s="30">
        <v>157</v>
      </c>
      <c r="Q8" s="31" t="s">
        <v>13</v>
      </c>
    </row>
    <row r="9" spans="2:17">
      <c r="B9" s="46">
        <v>6</v>
      </c>
      <c r="C9" s="44" t="s">
        <v>14</v>
      </c>
      <c r="D9" s="30" t="e">
        <v>#N/A</v>
      </c>
      <c r="E9" s="30" t="e">
        <v>#N/A</v>
      </c>
      <c r="F9" s="30" t="e">
        <v>#N/A</v>
      </c>
      <c r="G9" s="30" t="e">
        <v>#N/A</v>
      </c>
      <c r="H9" s="30" t="e">
        <v>#N/A</v>
      </c>
      <c r="I9" s="30" t="e">
        <v>#N/A</v>
      </c>
      <c r="J9" s="30" t="e">
        <v>#N/A</v>
      </c>
      <c r="K9" s="30" t="e">
        <v>#N/A</v>
      </c>
      <c r="L9" s="30" t="e">
        <v>#N/A</v>
      </c>
      <c r="M9" s="30" t="e">
        <v>#N/A</v>
      </c>
      <c r="N9" s="30" t="e">
        <v>#N/A</v>
      </c>
      <c r="O9" s="45" t="e">
        <v>#N/A</v>
      </c>
      <c r="P9" s="30" t="e">
        <v>#N/A</v>
      </c>
      <c r="Q9" s="31" t="s">
        <v>14</v>
      </c>
    </row>
    <row r="10" spans="2:17">
      <c r="B10" s="46">
        <v>7</v>
      </c>
      <c r="C10" s="44" t="s">
        <v>15</v>
      </c>
      <c r="D10" s="30">
        <v>1</v>
      </c>
      <c r="E10" s="30">
        <v>1</v>
      </c>
      <c r="F10" s="30">
        <v>1</v>
      </c>
      <c r="G10" s="30">
        <v>1</v>
      </c>
      <c r="H10" s="30">
        <v>1</v>
      </c>
      <c r="I10" s="30">
        <v>1</v>
      </c>
      <c r="J10" s="30">
        <v>1</v>
      </c>
      <c r="K10" s="30">
        <v>1</v>
      </c>
      <c r="L10" s="30">
        <v>1</v>
      </c>
      <c r="M10" s="30">
        <v>1</v>
      </c>
      <c r="N10" s="30">
        <v>1</v>
      </c>
      <c r="O10" s="45">
        <v>1</v>
      </c>
      <c r="P10" s="30">
        <v>1</v>
      </c>
      <c r="Q10" s="31" t="s">
        <v>15</v>
      </c>
    </row>
    <row r="11" spans="2:17">
      <c r="B11" s="46">
        <v>8</v>
      </c>
      <c r="C11" s="44" t="s">
        <v>16</v>
      </c>
      <c r="D11" s="30">
        <v>23</v>
      </c>
      <c r="E11" s="30">
        <v>22</v>
      </c>
      <c r="F11" s="30">
        <v>22</v>
      </c>
      <c r="G11" s="30">
        <v>22</v>
      </c>
      <c r="H11" s="30">
        <v>22</v>
      </c>
      <c r="I11" s="30">
        <v>22</v>
      </c>
      <c r="J11" s="30">
        <v>22</v>
      </c>
      <c r="K11" s="30">
        <v>22</v>
      </c>
      <c r="L11" s="30">
        <v>22</v>
      </c>
      <c r="M11" s="30">
        <v>22</v>
      </c>
      <c r="N11" s="30">
        <v>22</v>
      </c>
      <c r="O11" s="45">
        <v>22</v>
      </c>
      <c r="P11" s="30">
        <v>22</v>
      </c>
      <c r="Q11" s="31" t="s">
        <v>44</v>
      </c>
    </row>
    <row r="12" spans="2:17">
      <c r="B12" s="46">
        <v>9</v>
      </c>
      <c r="C12" s="44" t="s">
        <v>17</v>
      </c>
      <c r="D12" s="30">
        <v>11</v>
      </c>
      <c r="E12" s="30">
        <v>11</v>
      </c>
      <c r="F12" s="30">
        <v>11</v>
      </c>
      <c r="G12" s="30">
        <v>11</v>
      </c>
      <c r="H12" s="30">
        <v>11</v>
      </c>
      <c r="I12" s="30">
        <v>11</v>
      </c>
      <c r="J12" s="30">
        <v>11</v>
      </c>
      <c r="K12" s="30">
        <v>11</v>
      </c>
      <c r="L12" s="30">
        <v>11</v>
      </c>
      <c r="M12" s="30">
        <v>11</v>
      </c>
      <c r="N12" s="30">
        <v>11</v>
      </c>
      <c r="O12" s="45">
        <v>11</v>
      </c>
      <c r="P12" s="30">
        <v>11</v>
      </c>
      <c r="Q12" s="31" t="s">
        <v>45</v>
      </c>
    </row>
    <row r="13" spans="2:17">
      <c r="B13" s="46">
        <v>10</v>
      </c>
      <c r="C13" s="44" t="s">
        <v>18</v>
      </c>
      <c r="D13" s="30">
        <v>16</v>
      </c>
      <c r="E13" s="30">
        <v>16</v>
      </c>
      <c r="F13" s="30">
        <v>16</v>
      </c>
      <c r="G13" s="30">
        <v>15</v>
      </c>
      <c r="H13" s="30">
        <v>15</v>
      </c>
      <c r="I13" s="30">
        <v>15</v>
      </c>
      <c r="J13" s="30">
        <v>15</v>
      </c>
      <c r="K13" s="30">
        <v>15</v>
      </c>
      <c r="L13" s="30">
        <v>15</v>
      </c>
      <c r="M13" s="30">
        <v>15</v>
      </c>
      <c r="N13" s="30">
        <v>15</v>
      </c>
      <c r="O13" s="45">
        <v>15</v>
      </c>
      <c r="P13" s="30">
        <v>15</v>
      </c>
      <c r="Q13" s="31" t="s">
        <v>46</v>
      </c>
    </row>
    <row r="14" spans="2:17">
      <c r="B14" s="46">
        <v>11</v>
      </c>
      <c r="C14" s="44" t="s">
        <v>19</v>
      </c>
      <c r="D14" s="30">
        <v>1</v>
      </c>
      <c r="E14" s="30">
        <v>1</v>
      </c>
      <c r="F14" s="30">
        <v>1</v>
      </c>
      <c r="G14" s="30">
        <v>1</v>
      </c>
      <c r="H14" s="30">
        <v>1</v>
      </c>
      <c r="I14" s="30">
        <v>1</v>
      </c>
      <c r="J14" s="30">
        <v>1</v>
      </c>
      <c r="K14" s="30">
        <v>1</v>
      </c>
      <c r="L14" s="30">
        <v>1</v>
      </c>
      <c r="M14" s="30">
        <v>1</v>
      </c>
      <c r="N14" s="30">
        <v>1</v>
      </c>
      <c r="O14" s="45">
        <v>1</v>
      </c>
      <c r="P14" s="30">
        <v>1</v>
      </c>
      <c r="Q14" s="31" t="s">
        <v>47</v>
      </c>
    </row>
    <row r="15" spans="2:17">
      <c r="B15" s="46">
        <v>12</v>
      </c>
      <c r="C15" s="44" t="s">
        <v>20</v>
      </c>
      <c r="D15" s="30">
        <v>1</v>
      </c>
      <c r="E15" s="30">
        <v>1</v>
      </c>
      <c r="F15" s="30">
        <v>1</v>
      </c>
      <c r="G15" s="30">
        <v>1</v>
      </c>
      <c r="H15" s="30">
        <v>1</v>
      </c>
      <c r="I15" s="30">
        <v>1</v>
      </c>
      <c r="J15" s="30">
        <v>1</v>
      </c>
      <c r="K15" s="30">
        <v>1</v>
      </c>
      <c r="L15" s="30">
        <v>1</v>
      </c>
      <c r="M15" s="30">
        <v>1</v>
      </c>
      <c r="N15" s="30">
        <v>1</v>
      </c>
      <c r="O15" s="45">
        <v>1</v>
      </c>
      <c r="P15" s="30">
        <v>1</v>
      </c>
      <c r="Q15" s="31" t="s">
        <v>48</v>
      </c>
    </row>
    <row r="16" spans="2:17">
      <c r="B16" s="46">
        <v>13</v>
      </c>
      <c r="C16" s="44" t="s">
        <v>21</v>
      </c>
      <c r="D16" s="30">
        <v>1</v>
      </c>
      <c r="E16" s="30">
        <v>1</v>
      </c>
      <c r="F16" s="30">
        <v>1</v>
      </c>
      <c r="G16" s="30">
        <v>1</v>
      </c>
      <c r="H16" s="30">
        <v>1</v>
      </c>
      <c r="I16" s="30">
        <v>1</v>
      </c>
      <c r="J16" s="30">
        <v>1</v>
      </c>
      <c r="K16" s="30">
        <v>1</v>
      </c>
      <c r="L16" s="30">
        <v>1</v>
      </c>
      <c r="M16" s="30">
        <v>1</v>
      </c>
      <c r="N16" s="30">
        <v>1</v>
      </c>
      <c r="O16" s="45">
        <v>1</v>
      </c>
      <c r="P16" s="30">
        <v>1</v>
      </c>
      <c r="Q16" s="31" t="s">
        <v>49</v>
      </c>
    </row>
    <row r="17" spans="2:17">
      <c r="B17" s="46">
        <v>14</v>
      </c>
      <c r="C17" s="44" t="s">
        <v>22</v>
      </c>
      <c r="D17" s="30">
        <v>2</v>
      </c>
      <c r="E17" s="30">
        <v>2</v>
      </c>
      <c r="F17" s="30">
        <v>2</v>
      </c>
      <c r="G17" s="30">
        <v>2</v>
      </c>
      <c r="H17" s="30">
        <v>2</v>
      </c>
      <c r="I17" s="30">
        <v>2</v>
      </c>
      <c r="J17" s="30">
        <v>2</v>
      </c>
      <c r="K17" s="30">
        <v>2</v>
      </c>
      <c r="L17" s="30">
        <v>2</v>
      </c>
      <c r="M17" s="30">
        <v>2</v>
      </c>
      <c r="N17" s="30">
        <v>2</v>
      </c>
      <c r="O17" s="45">
        <v>2</v>
      </c>
      <c r="P17" s="30">
        <v>2</v>
      </c>
      <c r="Q17" s="31" t="s">
        <v>50</v>
      </c>
    </row>
    <row r="18" spans="2:17">
      <c r="B18" s="46">
        <v>15</v>
      </c>
      <c r="C18" s="44" t="s">
        <v>23</v>
      </c>
      <c r="D18" s="30" t="e">
        <v>#N/A</v>
      </c>
      <c r="E18" s="30" t="e">
        <v>#N/A</v>
      </c>
      <c r="F18" s="30" t="e">
        <v>#N/A</v>
      </c>
      <c r="G18" s="30" t="e">
        <v>#N/A</v>
      </c>
      <c r="H18" s="30" t="e">
        <v>#N/A</v>
      </c>
      <c r="I18" s="30" t="e">
        <v>#N/A</v>
      </c>
      <c r="J18" s="30" t="e">
        <v>#N/A</v>
      </c>
      <c r="K18" s="30" t="e">
        <v>#N/A</v>
      </c>
      <c r="L18" s="30" t="e">
        <v>#N/A</v>
      </c>
      <c r="M18" s="30" t="e">
        <v>#N/A</v>
      </c>
      <c r="N18" s="30" t="e">
        <v>#N/A</v>
      </c>
      <c r="O18" s="45" t="e">
        <v>#N/A</v>
      </c>
      <c r="P18" s="30" t="e">
        <v>#N/A</v>
      </c>
      <c r="Q18" s="31" t="s">
        <v>51</v>
      </c>
    </row>
    <row r="19" spans="2:17">
      <c r="B19" s="46">
        <v>16</v>
      </c>
      <c r="C19" s="44" t="s">
        <v>24</v>
      </c>
      <c r="D19" s="30" t="e">
        <v>#N/A</v>
      </c>
      <c r="E19" s="30" t="e">
        <v>#N/A</v>
      </c>
      <c r="F19" s="30" t="e">
        <v>#N/A</v>
      </c>
      <c r="G19" s="30" t="e">
        <v>#N/A</v>
      </c>
      <c r="H19" s="30" t="e">
        <v>#N/A</v>
      </c>
      <c r="I19" s="30" t="e">
        <v>#N/A</v>
      </c>
      <c r="J19" s="30" t="e">
        <v>#N/A</v>
      </c>
      <c r="K19" s="30" t="e">
        <v>#N/A</v>
      </c>
      <c r="L19" s="30" t="e">
        <v>#N/A</v>
      </c>
      <c r="M19" s="30" t="e">
        <v>#N/A</v>
      </c>
      <c r="N19" s="30" t="e">
        <v>#N/A</v>
      </c>
      <c r="O19" s="45" t="e">
        <v>#N/A</v>
      </c>
      <c r="P19" s="30" t="e">
        <v>#N/A</v>
      </c>
      <c r="Q19" s="31" t="s">
        <v>24</v>
      </c>
    </row>
    <row r="20" spans="2:17">
      <c r="B20" s="46">
        <v>17</v>
      </c>
      <c r="C20" s="44" t="s">
        <v>25</v>
      </c>
      <c r="D20" s="30">
        <v>1</v>
      </c>
      <c r="E20" s="30">
        <v>1</v>
      </c>
      <c r="F20" s="30">
        <v>1</v>
      </c>
      <c r="G20" s="30">
        <v>1</v>
      </c>
      <c r="H20" s="30">
        <v>1</v>
      </c>
      <c r="I20" s="30">
        <v>1</v>
      </c>
      <c r="J20" s="30">
        <v>1</v>
      </c>
      <c r="K20" s="30">
        <v>1</v>
      </c>
      <c r="L20" s="30">
        <v>1</v>
      </c>
      <c r="M20" s="30">
        <v>1</v>
      </c>
      <c r="N20" s="30">
        <v>1</v>
      </c>
      <c r="O20" s="45">
        <v>1</v>
      </c>
      <c r="P20" s="30">
        <v>1</v>
      </c>
      <c r="Q20" s="31" t="s">
        <v>25</v>
      </c>
    </row>
    <row r="21" spans="2:17">
      <c r="B21" s="46">
        <v>18</v>
      </c>
      <c r="C21" s="44" t="s">
        <v>26</v>
      </c>
      <c r="D21" s="30">
        <v>1</v>
      </c>
      <c r="E21" s="30">
        <v>1</v>
      </c>
      <c r="F21" s="30">
        <v>1</v>
      </c>
      <c r="G21" s="30">
        <v>1</v>
      </c>
      <c r="H21" s="30">
        <v>1</v>
      </c>
      <c r="I21" s="30">
        <v>1</v>
      </c>
      <c r="J21" s="30">
        <v>1</v>
      </c>
      <c r="K21" s="30">
        <v>1</v>
      </c>
      <c r="L21" s="30">
        <v>1</v>
      </c>
      <c r="M21" s="30">
        <v>1</v>
      </c>
      <c r="N21" s="30">
        <v>1</v>
      </c>
      <c r="O21" s="45">
        <v>1</v>
      </c>
      <c r="P21" s="30">
        <v>1</v>
      </c>
      <c r="Q21" s="31" t="s">
        <v>26</v>
      </c>
    </row>
    <row r="22" spans="2:17">
      <c r="B22" s="46">
        <v>19</v>
      </c>
      <c r="C22" s="44" t="s">
        <v>27</v>
      </c>
      <c r="D22" s="30">
        <v>1</v>
      </c>
      <c r="E22" s="30">
        <v>1</v>
      </c>
      <c r="F22" s="30">
        <v>1</v>
      </c>
      <c r="G22" s="30">
        <v>1</v>
      </c>
      <c r="H22" s="30">
        <v>1</v>
      </c>
      <c r="I22" s="30">
        <v>1</v>
      </c>
      <c r="J22" s="30">
        <v>1</v>
      </c>
      <c r="K22" s="47">
        <v>1</v>
      </c>
      <c r="L22" s="30">
        <v>1</v>
      </c>
      <c r="M22" s="30">
        <v>1</v>
      </c>
      <c r="N22" s="30">
        <v>1</v>
      </c>
      <c r="O22" s="45">
        <v>1</v>
      </c>
      <c r="P22" s="30">
        <v>1</v>
      </c>
      <c r="Q22" s="31" t="s">
        <v>27</v>
      </c>
    </row>
    <row r="23" spans="2:17">
      <c r="B23" s="46">
        <v>20</v>
      </c>
      <c r="C23" s="44" t="s">
        <v>28</v>
      </c>
      <c r="D23" s="30" t="e">
        <v>#N/A</v>
      </c>
      <c r="E23" s="30" t="e">
        <v>#N/A</v>
      </c>
      <c r="F23" s="30" t="e">
        <v>#N/A</v>
      </c>
      <c r="G23" s="30" t="e">
        <v>#N/A</v>
      </c>
      <c r="H23" s="30" t="e">
        <v>#N/A</v>
      </c>
      <c r="I23" s="30" t="e">
        <v>#N/A</v>
      </c>
      <c r="J23" s="30" t="e">
        <v>#N/A</v>
      </c>
      <c r="K23" s="47" t="e">
        <v>#N/A</v>
      </c>
      <c r="L23" s="30" t="e">
        <v>#N/A</v>
      </c>
      <c r="M23" s="30" t="e">
        <v>#N/A</v>
      </c>
      <c r="N23" s="30" t="e">
        <v>#N/A</v>
      </c>
      <c r="O23" s="45" t="e">
        <v>#N/A</v>
      </c>
      <c r="P23" s="30" t="e">
        <v>#N/A</v>
      </c>
      <c r="Q23" s="31" t="s">
        <v>52</v>
      </c>
    </row>
    <row r="24" spans="2:17">
      <c r="B24" s="46">
        <v>21</v>
      </c>
      <c r="C24" s="44" t="s">
        <v>29</v>
      </c>
      <c r="D24" s="30">
        <v>1</v>
      </c>
      <c r="E24" s="30">
        <v>1</v>
      </c>
      <c r="F24" s="30">
        <v>1</v>
      </c>
      <c r="G24" s="30">
        <v>1</v>
      </c>
      <c r="H24" s="30">
        <v>1</v>
      </c>
      <c r="I24" s="30">
        <v>1</v>
      </c>
      <c r="J24" s="30">
        <v>1</v>
      </c>
      <c r="K24" s="47">
        <v>1</v>
      </c>
      <c r="L24" s="30">
        <v>1</v>
      </c>
      <c r="M24" s="30">
        <v>1</v>
      </c>
      <c r="N24" s="30">
        <v>1</v>
      </c>
      <c r="O24" s="45">
        <v>1</v>
      </c>
      <c r="P24" s="30">
        <v>1</v>
      </c>
      <c r="Q24" s="31" t="s">
        <v>29</v>
      </c>
    </row>
    <row r="25" spans="2:17">
      <c r="B25" s="46">
        <v>22</v>
      </c>
      <c r="C25" s="44" t="s">
        <v>30</v>
      </c>
      <c r="D25" s="30">
        <v>2</v>
      </c>
      <c r="E25" s="30">
        <v>2</v>
      </c>
      <c r="F25" s="30">
        <v>2</v>
      </c>
      <c r="G25" s="30">
        <v>2</v>
      </c>
      <c r="H25" s="30">
        <v>2</v>
      </c>
      <c r="I25" s="30">
        <v>2</v>
      </c>
      <c r="J25" s="30">
        <v>2</v>
      </c>
      <c r="K25" s="47">
        <v>2</v>
      </c>
      <c r="L25" s="30">
        <v>2</v>
      </c>
      <c r="M25" s="30">
        <v>2</v>
      </c>
      <c r="N25" s="30">
        <v>2</v>
      </c>
      <c r="O25" s="45">
        <v>2</v>
      </c>
      <c r="P25" s="30">
        <v>2</v>
      </c>
      <c r="Q25" s="31" t="s">
        <v>30</v>
      </c>
    </row>
    <row r="26" spans="2:17">
      <c r="B26" s="46">
        <v>23</v>
      </c>
      <c r="C26" s="44" t="s">
        <v>31</v>
      </c>
      <c r="D26" s="30">
        <v>1</v>
      </c>
      <c r="E26" s="30">
        <v>1</v>
      </c>
      <c r="F26" s="30">
        <v>1</v>
      </c>
      <c r="G26" s="30">
        <v>1</v>
      </c>
      <c r="H26" s="30">
        <v>1</v>
      </c>
      <c r="I26" s="30">
        <v>1</v>
      </c>
      <c r="J26" s="30">
        <v>1</v>
      </c>
      <c r="K26" s="47">
        <v>1</v>
      </c>
      <c r="L26" s="30">
        <v>1</v>
      </c>
      <c r="M26" s="30">
        <v>1</v>
      </c>
      <c r="N26" s="30">
        <v>1</v>
      </c>
      <c r="O26" s="45">
        <v>1</v>
      </c>
      <c r="P26" s="30">
        <v>1</v>
      </c>
      <c r="Q26" s="31" t="s">
        <v>31</v>
      </c>
    </row>
    <row r="27" spans="2:17">
      <c r="B27" s="46">
        <v>24</v>
      </c>
      <c r="C27" s="44" t="s">
        <v>32</v>
      </c>
      <c r="D27" s="30">
        <v>1</v>
      </c>
      <c r="E27" s="30">
        <v>1</v>
      </c>
      <c r="F27" s="30">
        <v>1</v>
      </c>
      <c r="G27" s="30">
        <v>1</v>
      </c>
      <c r="H27" s="30">
        <v>1</v>
      </c>
      <c r="I27" s="30">
        <v>1</v>
      </c>
      <c r="J27" s="30">
        <v>1</v>
      </c>
      <c r="K27" s="47">
        <v>1</v>
      </c>
      <c r="L27" s="30">
        <v>1</v>
      </c>
      <c r="M27" s="30">
        <v>1</v>
      </c>
      <c r="N27" s="30">
        <v>1</v>
      </c>
      <c r="O27" s="45">
        <v>1</v>
      </c>
      <c r="P27" s="30">
        <v>1</v>
      </c>
      <c r="Q27" s="31" t="s">
        <v>32</v>
      </c>
    </row>
    <row r="28" spans="2:17">
      <c r="B28" s="46">
        <v>25</v>
      </c>
      <c r="C28" s="44" t="s">
        <v>33</v>
      </c>
      <c r="D28" s="30" t="e">
        <v>#N/A</v>
      </c>
      <c r="E28" s="30" t="e">
        <v>#N/A</v>
      </c>
      <c r="F28" s="30" t="e">
        <v>#N/A</v>
      </c>
      <c r="G28" s="30" t="e">
        <v>#N/A</v>
      </c>
      <c r="H28" s="30" t="e">
        <v>#N/A</v>
      </c>
      <c r="I28" s="30" t="e">
        <v>#N/A</v>
      </c>
      <c r="J28" s="30" t="e">
        <v>#N/A</v>
      </c>
      <c r="K28" s="47" t="e">
        <v>#N/A</v>
      </c>
      <c r="L28" s="30" t="e">
        <v>#N/A</v>
      </c>
      <c r="M28" s="30" t="e">
        <v>#N/A</v>
      </c>
      <c r="N28" s="30" t="e">
        <v>#N/A</v>
      </c>
      <c r="O28" s="45" t="e">
        <v>#N/A</v>
      </c>
      <c r="P28" s="30" t="e">
        <v>#N/A</v>
      </c>
      <c r="Q28" s="31" t="s">
        <v>53</v>
      </c>
    </row>
    <row r="29" spans="2:17">
      <c r="B29" s="46">
        <v>26</v>
      </c>
      <c r="C29" s="44" t="s">
        <v>34</v>
      </c>
      <c r="D29" s="30">
        <v>1</v>
      </c>
      <c r="E29" s="30">
        <v>1</v>
      </c>
      <c r="F29" s="30">
        <v>1</v>
      </c>
      <c r="G29" s="30">
        <v>1</v>
      </c>
      <c r="H29" s="30">
        <v>1</v>
      </c>
      <c r="I29" s="30">
        <v>1</v>
      </c>
      <c r="J29" s="30">
        <v>1</v>
      </c>
      <c r="K29" s="47">
        <v>1</v>
      </c>
      <c r="L29" s="30">
        <v>1</v>
      </c>
      <c r="M29" s="30">
        <v>1</v>
      </c>
      <c r="N29" s="30">
        <v>1</v>
      </c>
      <c r="O29" s="45">
        <v>1</v>
      </c>
      <c r="P29" s="30">
        <v>1</v>
      </c>
      <c r="Q29" s="31" t="s">
        <v>34</v>
      </c>
    </row>
    <row r="30" spans="2:17">
      <c r="B30" s="46">
        <v>27</v>
      </c>
      <c r="C30" s="44" t="s">
        <v>35</v>
      </c>
      <c r="D30" s="30" t="e">
        <v>#N/A</v>
      </c>
      <c r="E30" s="30" t="e">
        <v>#N/A</v>
      </c>
      <c r="F30" s="30" t="e">
        <v>#N/A</v>
      </c>
      <c r="G30" s="30" t="e">
        <v>#N/A</v>
      </c>
      <c r="H30" s="30" t="e">
        <v>#N/A</v>
      </c>
      <c r="I30" s="30" t="e">
        <v>#N/A</v>
      </c>
      <c r="J30" s="30" t="e">
        <v>#N/A</v>
      </c>
      <c r="K30" s="47" t="e">
        <v>#N/A</v>
      </c>
      <c r="L30" s="30" t="e">
        <v>#N/A</v>
      </c>
      <c r="M30" s="30" t="e">
        <v>#N/A</v>
      </c>
      <c r="N30" s="30" t="e">
        <v>#N/A</v>
      </c>
      <c r="O30" s="45" t="e">
        <v>#N/A</v>
      </c>
      <c r="P30" s="30" t="e">
        <v>#N/A</v>
      </c>
      <c r="Q30" s="31" t="s">
        <v>54</v>
      </c>
    </row>
    <row r="31" spans="2:17">
      <c r="B31" s="46">
        <v>28</v>
      </c>
      <c r="C31" s="44" t="s">
        <v>36</v>
      </c>
      <c r="D31" s="30">
        <v>3</v>
      </c>
      <c r="E31" s="30">
        <v>3</v>
      </c>
      <c r="F31" s="30">
        <v>3</v>
      </c>
      <c r="G31" s="30">
        <v>3</v>
      </c>
      <c r="H31" s="30">
        <v>3</v>
      </c>
      <c r="I31" s="30">
        <v>3</v>
      </c>
      <c r="J31" s="30">
        <v>3</v>
      </c>
      <c r="K31" s="47">
        <v>3</v>
      </c>
      <c r="L31" s="30">
        <v>3</v>
      </c>
      <c r="M31" s="30">
        <v>3</v>
      </c>
      <c r="N31" s="30">
        <v>3</v>
      </c>
      <c r="O31" s="45">
        <v>3</v>
      </c>
      <c r="P31" s="30">
        <v>3</v>
      </c>
      <c r="Q31" s="31" t="s">
        <v>55</v>
      </c>
    </row>
    <row r="32" spans="2:17">
      <c r="B32" s="46">
        <v>29</v>
      </c>
      <c r="C32" s="44" t="s">
        <v>37</v>
      </c>
      <c r="D32" s="30">
        <v>1</v>
      </c>
      <c r="E32" s="30">
        <v>1</v>
      </c>
      <c r="F32" s="30">
        <v>1</v>
      </c>
      <c r="G32" s="30">
        <v>1</v>
      </c>
      <c r="H32" s="30">
        <v>1</v>
      </c>
      <c r="I32" s="30">
        <v>1</v>
      </c>
      <c r="J32" s="30">
        <v>1</v>
      </c>
      <c r="K32" s="47">
        <v>1</v>
      </c>
      <c r="L32" s="30">
        <v>1</v>
      </c>
      <c r="M32" s="30">
        <v>1</v>
      </c>
      <c r="N32" s="30">
        <v>1</v>
      </c>
      <c r="O32" s="45">
        <v>1</v>
      </c>
      <c r="P32" s="30">
        <v>1</v>
      </c>
      <c r="Q32" s="31" t="s">
        <v>56</v>
      </c>
    </row>
    <row r="33" spans="2:17">
      <c r="B33" s="46">
        <v>30</v>
      </c>
      <c r="C33" s="44" t="s">
        <v>38</v>
      </c>
      <c r="D33" s="30">
        <v>1</v>
      </c>
      <c r="E33" s="30">
        <v>1</v>
      </c>
      <c r="F33" s="30">
        <v>1</v>
      </c>
      <c r="G33" s="30">
        <v>1</v>
      </c>
      <c r="H33" s="30">
        <v>1</v>
      </c>
      <c r="I33" s="30">
        <v>1</v>
      </c>
      <c r="J33" s="30">
        <v>1</v>
      </c>
      <c r="K33" s="47">
        <v>1</v>
      </c>
      <c r="L33" s="30">
        <v>1</v>
      </c>
      <c r="M33" s="30">
        <v>1</v>
      </c>
      <c r="N33" s="30">
        <v>1</v>
      </c>
      <c r="O33" s="45">
        <v>1</v>
      </c>
      <c r="P33" s="30">
        <v>1</v>
      </c>
      <c r="Q33" s="31" t="s">
        <v>57</v>
      </c>
    </row>
    <row r="34" spans="2:17">
      <c r="B34" s="46">
        <v>31</v>
      </c>
      <c r="C34" s="44" t="s">
        <v>39</v>
      </c>
      <c r="D34" s="30">
        <v>1</v>
      </c>
      <c r="E34" s="30">
        <v>1</v>
      </c>
      <c r="F34" s="30">
        <v>1</v>
      </c>
      <c r="G34" s="30">
        <v>1</v>
      </c>
      <c r="H34" s="30">
        <v>1</v>
      </c>
      <c r="I34" s="30">
        <v>1</v>
      </c>
      <c r="J34" s="30">
        <v>1</v>
      </c>
      <c r="K34" s="47">
        <v>1</v>
      </c>
      <c r="L34" s="30">
        <v>1</v>
      </c>
      <c r="M34" s="30">
        <v>1</v>
      </c>
      <c r="N34" s="30">
        <v>1</v>
      </c>
      <c r="O34" s="45">
        <v>1</v>
      </c>
      <c r="P34" s="30">
        <v>1</v>
      </c>
      <c r="Q34" s="31" t="s">
        <v>58</v>
      </c>
    </row>
    <row r="35" spans="2:17">
      <c r="B35" s="46">
        <v>32</v>
      </c>
      <c r="C35" s="44" t="s">
        <v>40</v>
      </c>
      <c r="D35" s="30">
        <v>3</v>
      </c>
      <c r="E35" s="30">
        <v>3</v>
      </c>
      <c r="F35" s="30">
        <v>3</v>
      </c>
      <c r="G35" s="30">
        <v>3</v>
      </c>
      <c r="H35" s="30">
        <v>3</v>
      </c>
      <c r="I35" s="30">
        <v>3</v>
      </c>
      <c r="J35" s="30">
        <v>3</v>
      </c>
      <c r="K35" s="47">
        <v>3</v>
      </c>
      <c r="L35" s="30">
        <v>3</v>
      </c>
      <c r="M35" s="30">
        <v>3</v>
      </c>
      <c r="N35" s="30">
        <v>3</v>
      </c>
      <c r="O35" s="45">
        <v>3</v>
      </c>
      <c r="P35" s="30">
        <v>3</v>
      </c>
      <c r="Q35" s="31" t="s">
        <v>59</v>
      </c>
    </row>
    <row r="36" spans="2:17">
      <c r="B36" s="46">
        <v>33</v>
      </c>
      <c r="C36" s="44" t="s">
        <v>41</v>
      </c>
      <c r="D36" s="30">
        <v>5</v>
      </c>
      <c r="E36" s="30">
        <v>5</v>
      </c>
      <c r="F36" s="30">
        <v>5</v>
      </c>
      <c r="G36" s="30">
        <v>5</v>
      </c>
      <c r="H36" s="30">
        <v>5</v>
      </c>
      <c r="I36" s="30">
        <v>5</v>
      </c>
      <c r="J36" s="30">
        <v>5</v>
      </c>
      <c r="K36" s="47">
        <v>5</v>
      </c>
      <c r="L36" s="30">
        <v>5</v>
      </c>
      <c r="M36" s="30">
        <v>5</v>
      </c>
      <c r="N36" s="30">
        <v>5</v>
      </c>
      <c r="O36" s="45">
        <v>5</v>
      </c>
      <c r="P36" s="30">
        <v>5</v>
      </c>
      <c r="Q36" s="31" t="s">
        <v>60</v>
      </c>
    </row>
    <row r="37" spans="2:17" ht="15" thickBot="1">
      <c r="B37" s="48">
        <v>34</v>
      </c>
      <c r="C37" s="49" t="s">
        <v>42</v>
      </c>
      <c r="D37" s="50">
        <v>4</v>
      </c>
      <c r="E37" s="50">
        <v>4</v>
      </c>
      <c r="F37" s="50">
        <v>4</v>
      </c>
      <c r="G37" s="50">
        <v>4</v>
      </c>
      <c r="H37" s="50">
        <v>4</v>
      </c>
      <c r="I37" s="50">
        <v>4</v>
      </c>
      <c r="J37" s="50">
        <v>4</v>
      </c>
      <c r="K37" s="51">
        <v>4</v>
      </c>
      <c r="L37" s="50">
        <v>4</v>
      </c>
      <c r="M37" s="50">
        <v>4</v>
      </c>
      <c r="N37" s="50">
        <v>4</v>
      </c>
      <c r="O37" s="52">
        <v>4</v>
      </c>
      <c r="P37" s="50">
        <v>4</v>
      </c>
      <c r="Q37" s="53" t="s">
        <v>61</v>
      </c>
    </row>
    <row r="38" spans="2:17" ht="15" thickBot="1">
      <c r="B38" s="163"/>
      <c r="C38" s="164"/>
      <c r="D38" s="164"/>
      <c r="E38" s="164"/>
      <c r="F38" s="164"/>
      <c r="G38" s="164"/>
      <c r="H38" s="164"/>
      <c r="I38" s="164"/>
      <c r="J38" s="164"/>
      <c r="K38" s="164"/>
      <c r="L38" s="164"/>
      <c r="M38" s="164"/>
      <c r="N38" s="164"/>
      <c r="O38" s="164"/>
      <c r="P38" s="164"/>
      <c r="Q38" s="165"/>
    </row>
  </sheetData>
  <mergeCells count="2">
    <mergeCell ref="B2:Q2"/>
    <mergeCell ref="B38:Q38"/>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10"/>
  <sheetViews>
    <sheetView zoomScaleNormal="100" workbookViewId="0">
      <selection activeCell="R6" sqref="R6"/>
    </sheetView>
  </sheetViews>
  <sheetFormatPr defaultRowHeight="15"/>
  <cols>
    <col min="1" max="1" width="14.5703125" customWidth="1"/>
    <col min="2" max="2" width="8.140625" bestFit="1" customWidth="1"/>
    <col min="3" max="13" width="5.28515625" bestFit="1" customWidth="1"/>
    <col min="14" max="14" width="5.5703125" bestFit="1" customWidth="1"/>
    <col min="15" max="15" width="5.28515625" bestFit="1" customWidth="1"/>
  </cols>
  <sheetData>
    <row r="1" spans="2:16" ht="15.75" thickBot="1"/>
    <row r="2" spans="2:16" ht="33" customHeight="1">
      <c r="B2" s="171" t="s">
        <v>280</v>
      </c>
      <c r="C2" s="172"/>
      <c r="D2" s="172"/>
      <c r="E2" s="172"/>
      <c r="F2" s="172"/>
      <c r="G2" s="172"/>
      <c r="H2" s="172"/>
      <c r="I2" s="172"/>
      <c r="J2" s="172"/>
      <c r="K2" s="172"/>
      <c r="L2" s="172"/>
      <c r="M2" s="172"/>
      <c r="N2" s="172"/>
      <c r="O2" s="172"/>
      <c r="P2" s="173"/>
    </row>
    <row r="3" spans="2:16" ht="15.75" thickBot="1">
      <c r="B3" s="174" t="s">
        <v>275</v>
      </c>
      <c r="C3" s="175"/>
      <c r="D3" s="175"/>
      <c r="E3" s="175"/>
      <c r="F3" s="175"/>
      <c r="G3" s="175"/>
      <c r="H3" s="175"/>
      <c r="I3" s="175"/>
      <c r="J3" s="175"/>
      <c r="K3" s="175"/>
      <c r="L3" s="175"/>
      <c r="M3" s="175"/>
      <c r="N3" s="175"/>
      <c r="O3" s="175"/>
      <c r="P3" s="176"/>
    </row>
    <row r="4" spans="2:16">
      <c r="B4" s="55" t="s">
        <v>276</v>
      </c>
      <c r="C4" s="169">
        <v>42248</v>
      </c>
      <c r="D4" s="169">
        <v>42278</v>
      </c>
      <c r="E4" s="177" t="s">
        <v>273</v>
      </c>
      <c r="F4" s="169">
        <v>42339</v>
      </c>
      <c r="G4" s="169">
        <v>42370</v>
      </c>
      <c r="H4" s="169">
        <v>42401</v>
      </c>
      <c r="I4" s="169">
        <v>42430</v>
      </c>
      <c r="J4" s="169">
        <v>42461</v>
      </c>
      <c r="K4" s="169">
        <v>42491</v>
      </c>
      <c r="L4" s="169">
        <v>42522</v>
      </c>
      <c r="M4" s="169">
        <v>42552</v>
      </c>
      <c r="N4" s="169">
        <v>42583</v>
      </c>
      <c r="O4" s="169">
        <v>42614</v>
      </c>
      <c r="P4" s="57" t="s">
        <v>270</v>
      </c>
    </row>
    <row r="5" spans="2:16" ht="15.75" thickBot="1">
      <c r="B5" s="56" t="s">
        <v>277</v>
      </c>
      <c r="C5" s="170"/>
      <c r="D5" s="170"/>
      <c r="E5" s="178"/>
      <c r="F5" s="170"/>
      <c r="G5" s="170"/>
      <c r="H5" s="170"/>
      <c r="I5" s="170"/>
      <c r="J5" s="170"/>
      <c r="K5" s="170"/>
      <c r="L5" s="170"/>
      <c r="M5" s="170"/>
      <c r="N5" s="170"/>
      <c r="O5" s="170"/>
      <c r="P5" s="58" t="s">
        <v>278</v>
      </c>
    </row>
    <row r="6" spans="2:16">
      <c r="B6" s="59" t="s">
        <v>0</v>
      </c>
      <c r="C6" s="139">
        <v>128596</v>
      </c>
      <c r="D6" s="139">
        <v>132295</v>
      </c>
      <c r="E6" s="139">
        <v>133179</v>
      </c>
      <c r="F6" s="139">
        <v>136451</v>
      </c>
      <c r="G6" s="139">
        <v>138430</v>
      </c>
      <c r="H6" s="139">
        <v>140269</v>
      </c>
      <c r="I6" s="139">
        <v>142537</v>
      </c>
      <c r="J6" s="139">
        <v>141715</v>
      </c>
      <c r="K6" s="139">
        <v>142774</v>
      </c>
      <c r="L6" s="145">
        <v>144716</v>
      </c>
      <c r="M6" s="145">
        <v>147591</v>
      </c>
      <c r="N6" s="133">
        <v>148137</v>
      </c>
      <c r="O6" s="139">
        <v>148309.57309681398</v>
      </c>
      <c r="P6" s="62" t="s">
        <v>4</v>
      </c>
    </row>
    <row r="7" spans="2:16">
      <c r="B7" s="59" t="s">
        <v>1</v>
      </c>
      <c r="C7" s="139">
        <v>20839</v>
      </c>
      <c r="D7" s="139">
        <v>21569</v>
      </c>
      <c r="E7" s="139">
        <v>21796</v>
      </c>
      <c r="F7" s="139">
        <v>22116</v>
      </c>
      <c r="G7" s="139">
        <v>22786</v>
      </c>
      <c r="H7" s="139">
        <v>22928</v>
      </c>
      <c r="I7" s="139">
        <v>23358</v>
      </c>
      <c r="J7" s="139">
        <v>25019</v>
      </c>
      <c r="K7" s="139">
        <v>25079</v>
      </c>
      <c r="L7" s="145">
        <v>25551</v>
      </c>
      <c r="M7" s="145">
        <v>26084</v>
      </c>
      <c r="N7" s="133">
        <v>26451</v>
      </c>
      <c r="O7" s="139">
        <v>26561.676107610994</v>
      </c>
      <c r="P7" s="62" t="s">
        <v>5</v>
      </c>
    </row>
    <row r="8" spans="2:16">
      <c r="B8" s="59" t="s">
        <v>2</v>
      </c>
      <c r="C8" s="139">
        <v>43282</v>
      </c>
      <c r="D8" s="139">
        <v>44910</v>
      </c>
      <c r="E8" s="139">
        <v>45727</v>
      </c>
      <c r="F8" s="139">
        <v>48026</v>
      </c>
      <c r="G8" s="139">
        <v>50731</v>
      </c>
      <c r="H8" s="139">
        <v>51440</v>
      </c>
      <c r="I8" s="139">
        <v>54232</v>
      </c>
      <c r="J8" s="139">
        <v>54290</v>
      </c>
      <c r="K8" s="139">
        <v>54475</v>
      </c>
      <c r="L8" s="145">
        <v>56743</v>
      </c>
      <c r="M8" s="145">
        <v>58903</v>
      </c>
      <c r="N8" s="133">
        <v>59299</v>
      </c>
      <c r="O8" s="139">
        <v>60639.380671215986</v>
      </c>
      <c r="P8" s="62" t="s">
        <v>6</v>
      </c>
    </row>
    <row r="9" spans="2:16" ht="15.75" thickBot="1">
      <c r="B9" s="63" t="s">
        <v>3</v>
      </c>
      <c r="C9" s="141">
        <f t="shared" ref="C9:O9" si="0">SUM(C6:C8)</f>
        <v>192717</v>
      </c>
      <c r="D9" s="141">
        <f t="shared" si="0"/>
        <v>198774</v>
      </c>
      <c r="E9" s="141">
        <f t="shared" si="0"/>
        <v>200702</v>
      </c>
      <c r="F9" s="141">
        <f t="shared" si="0"/>
        <v>206593</v>
      </c>
      <c r="G9" s="141">
        <f t="shared" si="0"/>
        <v>211947</v>
      </c>
      <c r="H9" s="141">
        <f t="shared" si="0"/>
        <v>214637</v>
      </c>
      <c r="I9" s="141">
        <f t="shared" si="0"/>
        <v>220127</v>
      </c>
      <c r="J9" s="141">
        <f t="shared" si="0"/>
        <v>221024</v>
      </c>
      <c r="K9" s="141">
        <f t="shared" si="0"/>
        <v>222328</v>
      </c>
      <c r="L9" s="141">
        <f t="shared" si="0"/>
        <v>227010</v>
      </c>
      <c r="M9" s="141">
        <f t="shared" si="0"/>
        <v>232578</v>
      </c>
      <c r="N9" s="141">
        <f t="shared" si="0"/>
        <v>233887</v>
      </c>
      <c r="O9" s="141">
        <f t="shared" si="0"/>
        <v>235510.62987564097</v>
      </c>
      <c r="P9" s="64" t="s">
        <v>3</v>
      </c>
    </row>
    <row r="10" spans="2:16" ht="15.75" thickBot="1">
      <c r="B10" s="166"/>
      <c r="C10" s="167"/>
      <c r="D10" s="167"/>
      <c r="E10" s="167"/>
      <c r="F10" s="167"/>
      <c r="G10" s="167"/>
      <c r="H10" s="167"/>
      <c r="I10" s="167"/>
      <c r="J10" s="167"/>
      <c r="K10" s="167"/>
      <c r="L10" s="167"/>
      <c r="M10" s="167"/>
      <c r="N10" s="167"/>
      <c r="O10" s="167"/>
      <c r="P10" s="168"/>
    </row>
  </sheetData>
  <mergeCells count="16">
    <mergeCell ref="B2:P2"/>
    <mergeCell ref="B3:P3"/>
    <mergeCell ref="C4:C5"/>
    <mergeCell ref="D4:D5"/>
    <mergeCell ref="E4:E5"/>
    <mergeCell ref="F4:F5"/>
    <mergeCell ref="G4:G5"/>
    <mergeCell ref="H4:H5"/>
    <mergeCell ref="B10:P10"/>
    <mergeCell ref="O4:O5"/>
    <mergeCell ref="I4:I5"/>
    <mergeCell ref="J4:J5"/>
    <mergeCell ref="K4:K5"/>
    <mergeCell ref="L4:L5"/>
    <mergeCell ref="M4:M5"/>
    <mergeCell ref="N4:N5"/>
  </mergeCells>
  <pageMargins left="0.7" right="0.7" top="0.75" bottom="0.75" header="0.3" footer="0.3"/>
  <ignoredErrors>
    <ignoredError sqref="C9:O9"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39"/>
  <sheetViews>
    <sheetView zoomScaleNormal="100" workbookViewId="0">
      <selection activeCell="U8" sqref="U8"/>
    </sheetView>
  </sheetViews>
  <sheetFormatPr defaultRowHeight="15"/>
  <cols>
    <col min="1" max="1" width="5.140625" customWidth="1"/>
    <col min="2" max="2" width="2.7109375" bestFit="1" customWidth="1"/>
    <col min="3" max="3" width="16.28515625" bestFit="1" customWidth="1"/>
    <col min="4" max="14" width="4.42578125" bestFit="1" customWidth="1"/>
    <col min="15" max="15" width="5.140625" bestFit="1" customWidth="1"/>
    <col min="16" max="16" width="5.28515625" bestFit="1" customWidth="1"/>
    <col min="17" max="17" width="16.5703125" bestFit="1" customWidth="1"/>
  </cols>
  <sheetData>
    <row r="1" spans="2:17" ht="15.75" thickBot="1"/>
    <row r="2" spans="2:17" ht="31.5" customHeight="1">
      <c r="B2" s="171" t="s">
        <v>281</v>
      </c>
      <c r="C2" s="179"/>
      <c r="D2" s="179"/>
      <c r="E2" s="179"/>
      <c r="F2" s="179"/>
      <c r="G2" s="179"/>
      <c r="H2" s="179"/>
      <c r="I2" s="179"/>
      <c r="J2" s="179"/>
      <c r="K2" s="179"/>
      <c r="L2" s="179"/>
      <c r="M2" s="179"/>
      <c r="N2" s="179"/>
      <c r="O2" s="179"/>
      <c r="P2" s="179"/>
      <c r="Q2" s="180"/>
    </row>
    <row r="3" spans="2:17" ht="15.75" thickBot="1">
      <c r="B3" s="181" t="s">
        <v>275</v>
      </c>
      <c r="C3" s="182"/>
      <c r="D3" s="182"/>
      <c r="E3" s="182"/>
      <c r="F3" s="182"/>
      <c r="G3" s="182"/>
      <c r="H3" s="182"/>
      <c r="I3" s="182"/>
      <c r="J3" s="182"/>
      <c r="K3" s="182"/>
      <c r="L3" s="182"/>
      <c r="M3" s="182"/>
      <c r="N3" s="182"/>
      <c r="O3" s="182"/>
      <c r="P3" s="182"/>
      <c r="Q3" s="183"/>
    </row>
    <row r="4" spans="2:17" ht="15.75" thickBot="1">
      <c r="B4" s="65" t="s">
        <v>7</v>
      </c>
      <c r="C4" s="66" t="s">
        <v>8</v>
      </c>
      <c r="D4" s="41">
        <v>42248</v>
      </c>
      <c r="E4" s="41">
        <v>42278</v>
      </c>
      <c r="F4" s="67" t="s">
        <v>273</v>
      </c>
      <c r="G4" s="41">
        <v>42339</v>
      </c>
      <c r="H4" s="41">
        <v>42370</v>
      </c>
      <c r="I4" s="41">
        <v>42401</v>
      </c>
      <c r="J4" s="41">
        <v>42430</v>
      </c>
      <c r="K4" s="41">
        <v>42461</v>
      </c>
      <c r="L4" s="41">
        <v>42491</v>
      </c>
      <c r="M4" s="41">
        <v>42522</v>
      </c>
      <c r="N4" s="41">
        <v>42552</v>
      </c>
      <c r="O4" s="41">
        <v>42583</v>
      </c>
      <c r="P4" s="41">
        <v>42614</v>
      </c>
      <c r="Q4" s="68" t="s">
        <v>43</v>
      </c>
    </row>
    <row r="5" spans="2:17">
      <c r="B5" s="46">
        <v>1</v>
      </c>
      <c r="C5" s="44" t="s">
        <v>9</v>
      </c>
      <c r="D5" s="44">
        <v>300</v>
      </c>
      <c r="E5" s="44">
        <v>315</v>
      </c>
      <c r="F5" s="44">
        <v>316</v>
      </c>
      <c r="G5" s="44">
        <v>321</v>
      </c>
      <c r="H5" s="44">
        <v>325</v>
      </c>
      <c r="I5" s="44">
        <v>328</v>
      </c>
      <c r="J5" s="44">
        <v>333</v>
      </c>
      <c r="K5" s="44">
        <v>337</v>
      </c>
      <c r="L5" s="44">
        <v>337</v>
      </c>
      <c r="M5" s="44">
        <v>343</v>
      </c>
      <c r="N5" s="44">
        <v>348</v>
      </c>
      <c r="O5" s="44">
        <v>349</v>
      </c>
      <c r="P5" s="133">
        <v>349.17396708699999</v>
      </c>
      <c r="Q5" s="62" t="s">
        <v>9</v>
      </c>
    </row>
    <row r="6" spans="2:17">
      <c r="B6" s="46">
        <v>2</v>
      </c>
      <c r="C6" s="44" t="s">
        <v>10</v>
      </c>
      <c r="D6" s="61">
        <v>6994</v>
      </c>
      <c r="E6" s="61">
        <v>7337</v>
      </c>
      <c r="F6" s="61">
        <v>7370</v>
      </c>
      <c r="G6" s="61">
        <v>7410</v>
      </c>
      <c r="H6" s="61">
        <v>8275</v>
      </c>
      <c r="I6" s="61">
        <v>8433</v>
      </c>
      <c r="J6" s="61">
        <v>9030</v>
      </c>
      <c r="K6" s="61">
        <v>9041</v>
      </c>
      <c r="L6" s="61">
        <v>8996</v>
      </c>
      <c r="M6" s="61">
        <v>9262</v>
      </c>
      <c r="N6" s="61">
        <v>9620</v>
      </c>
      <c r="O6" s="61">
        <v>9697</v>
      </c>
      <c r="P6" s="133">
        <v>8325.5268827</v>
      </c>
      <c r="Q6" s="62" t="s">
        <v>10</v>
      </c>
    </row>
    <row r="7" spans="2:17">
      <c r="B7" s="46">
        <v>3</v>
      </c>
      <c r="C7" s="44" t="s">
        <v>11</v>
      </c>
      <c r="D7" s="44">
        <v>67</v>
      </c>
      <c r="E7" s="44">
        <v>67</v>
      </c>
      <c r="F7" s="44">
        <v>67</v>
      </c>
      <c r="G7" s="44">
        <v>68</v>
      </c>
      <c r="H7" s="44">
        <v>68</v>
      </c>
      <c r="I7" s="44">
        <v>68</v>
      </c>
      <c r="J7" s="44">
        <v>68</v>
      </c>
      <c r="K7" s="44">
        <v>68</v>
      </c>
      <c r="L7" s="44">
        <v>68</v>
      </c>
      <c r="M7" s="44">
        <v>69</v>
      </c>
      <c r="N7" s="44">
        <v>69</v>
      </c>
      <c r="O7" s="44">
        <v>69</v>
      </c>
      <c r="P7" s="133">
        <v>71.132975474999995</v>
      </c>
      <c r="Q7" s="62" t="s">
        <v>11</v>
      </c>
    </row>
    <row r="8" spans="2:17">
      <c r="B8" s="46">
        <v>4</v>
      </c>
      <c r="C8" s="44" t="s">
        <v>12</v>
      </c>
      <c r="D8" s="44">
        <v>719</v>
      </c>
      <c r="E8" s="44">
        <v>732</v>
      </c>
      <c r="F8" s="44">
        <v>743</v>
      </c>
      <c r="G8" s="44">
        <v>753</v>
      </c>
      <c r="H8" s="44">
        <v>762</v>
      </c>
      <c r="I8" s="44">
        <v>769</v>
      </c>
      <c r="J8" s="44">
        <v>778</v>
      </c>
      <c r="K8" s="44">
        <v>788</v>
      </c>
      <c r="L8" s="44">
        <v>794</v>
      </c>
      <c r="M8" s="44">
        <v>801</v>
      </c>
      <c r="N8" s="44">
        <v>814</v>
      </c>
      <c r="O8" s="44">
        <v>818</v>
      </c>
      <c r="P8" s="133">
        <v>835.09626044300001</v>
      </c>
      <c r="Q8" s="62" t="s">
        <v>12</v>
      </c>
    </row>
    <row r="9" spans="2:17">
      <c r="B9" s="46">
        <v>5</v>
      </c>
      <c r="C9" s="44" t="s">
        <v>13</v>
      </c>
      <c r="D9" s="61">
        <v>147659</v>
      </c>
      <c r="E9" s="61">
        <v>152417</v>
      </c>
      <c r="F9" s="61">
        <v>154152</v>
      </c>
      <c r="G9" s="61">
        <v>159719</v>
      </c>
      <c r="H9" s="61">
        <v>163210</v>
      </c>
      <c r="I9" s="61">
        <v>165191</v>
      </c>
      <c r="J9" s="61">
        <v>169899</v>
      </c>
      <c r="K9" s="61">
        <v>170458</v>
      </c>
      <c r="L9" s="61">
        <v>171724</v>
      </c>
      <c r="M9" s="61">
        <v>175506</v>
      </c>
      <c r="N9" s="61">
        <v>179994</v>
      </c>
      <c r="O9" s="61">
        <v>180937</v>
      </c>
      <c r="P9" s="133">
        <v>183943.676032171</v>
      </c>
      <c r="Q9" s="62" t="s">
        <v>13</v>
      </c>
    </row>
    <row r="10" spans="2:17">
      <c r="B10" s="46">
        <v>6</v>
      </c>
      <c r="C10" s="44" t="s">
        <v>14</v>
      </c>
      <c r="D10" s="44" t="e">
        <v>#N/A</v>
      </c>
      <c r="E10" s="44" t="e">
        <v>#N/A</v>
      </c>
      <c r="F10" s="44" t="e">
        <v>#N/A</v>
      </c>
      <c r="G10" s="44" t="e">
        <v>#N/A</v>
      </c>
      <c r="H10" s="44" t="e">
        <v>#N/A</v>
      </c>
      <c r="I10" s="44" t="e">
        <v>#N/A</v>
      </c>
      <c r="J10" s="44" t="e">
        <v>#N/A</v>
      </c>
      <c r="K10" s="44" t="e">
        <v>#N/A</v>
      </c>
      <c r="L10" s="44" t="e">
        <v>#N/A</v>
      </c>
      <c r="M10" s="44" t="e">
        <v>#N/A</v>
      </c>
      <c r="N10" s="44" t="e">
        <v>#N/A</v>
      </c>
      <c r="O10" s="44" t="e">
        <v>#N/A</v>
      </c>
      <c r="P10" s="133" t="e">
        <v>#N/A</v>
      </c>
      <c r="Q10" s="62" t="s">
        <v>14</v>
      </c>
    </row>
    <row r="11" spans="2:17">
      <c r="B11" s="46">
        <v>7</v>
      </c>
      <c r="C11" s="44" t="s">
        <v>15</v>
      </c>
      <c r="D11" s="44">
        <v>117</v>
      </c>
      <c r="E11" s="44">
        <v>118</v>
      </c>
      <c r="F11" s="44">
        <v>119</v>
      </c>
      <c r="G11" s="44">
        <v>119</v>
      </c>
      <c r="H11" s="44">
        <v>121</v>
      </c>
      <c r="I11" s="44">
        <v>121</v>
      </c>
      <c r="J11" s="44">
        <v>122</v>
      </c>
      <c r="K11" s="44">
        <v>123</v>
      </c>
      <c r="L11" s="44">
        <v>125</v>
      </c>
      <c r="M11" s="44">
        <v>126</v>
      </c>
      <c r="N11" s="44">
        <v>127</v>
      </c>
      <c r="O11" s="44">
        <v>128</v>
      </c>
      <c r="P11" s="133">
        <v>129.559458963</v>
      </c>
      <c r="Q11" s="62" t="s">
        <v>15</v>
      </c>
    </row>
    <row r="12" spans="2:17">
      <c r="B12" s="46">
        <v>8</v>
      </c>
      <c r="C12" s="44" t="s">
        <v>16</v>
      </c>
      <c r="D12" s="61">
        <v>19656</v>
      </c>
      <c r="E12" s="61">
        <v>20314</v>
      </c>
      <c r="F12" s="61">
        <v>20419</v>
      </c>
      <c r="G12" s="61">
        <v>20448</v>
      </c>
      <c r="H12" s="61">
        <v>20808</v>
      </c>
      <c r="I12" s="61">
        <v>21064</v>
      </c>
      <c r="J12" s="61">
        <v>21327</v>
      </c>
      <c r="K12" s="61">
        <v>21388</v>
      </c>
      <c r="L12" s="61">
        <v>21387</v>
      </c>
      <c r="M12" s="61">
        <v>21822</v>
      </c>
      <c r="N12" s="61">
        <v>22225</v>
      </c>
      <c r="O12" s="61">
        <v>22411</v>
      </c>
      <c r="P12" s="133">
        <v>22398.226987843002</v>
      </c>
      <c r="Q12" s="62" t="s">
        <v>44</v>
      </c>
    </row>
    <row r="13" spans="2:17">
      <c r="B13" s="46">
        <v>9</v>
      </c>
      <c r="C13" s="44" t="s">
        <v>17</v>
      </c>
      <c r="D13" s="61">
        <v>4211</v>
      </c>
      <c r="E13" s="61">
        <v>4307</v>
      </c>
      <c r="F13" s="61">
        <v>4344</v>
      </c>
      <c r="G13" s="61">
        <v>4498</v>
      </c>
      <c r="H13" s="61">
        <v>4573</v>
      </c>
      <c r="I13" s="61">
        <v>4651</v>
      </c>
      <c r="J13" s="61">
        <v>4714</v>
      </c>
      <c r="K13" s="61">
        <v>4763</v>
      </c>
      <c r="L13" s="61">
        <v>4783</v>
      </c>
      <c r="M13" s="61">
        <v>4874</v>
      </c>
      <c r="N13" s="61">
        <v>4958</v>
      </c>
      <c r="O13" s="61">
        <v>5024</v>
      </c>
      <c r="P13" s="133">
        <v>5043.7544501800003</v>
      </c>
      <c r="Q13" s="62" t="s">
        <v>45</v>
      </c>
    </row>
    <row r="14" spans="2:17">
      <c r="B14" s="46">
        <v>10</v>
      </c>
      <c r="C14" s="44" t="s">
        <v>18</v>
      </c>
      <c r="D14" s="61">
        <v>1880</v>
      </c>
      <c r="E14" s="61">
        <v>1907</v>
      </c>
      <c r="F14" s="61">
        <v>1911</v>
      </c>
      <c r="G14" s="61">
        <v>1894</v>
      </c>
      <c r="H14" s="61">
        <v>1911</v>
      </c>
      <c r="I14" s="61">
        <v>1927</v>
      </c>
      <c r="J14" s="61">
        <v>1980</v>
      </c>
      <c r="K14" s="61">
        <v>1984</v>
      </c>
      <c r="L14" s="61">
        <v>1991</v>
      </c>
      <c r="M14" s="61">
        <v>2021</v>
      </c>
      <c r="N14" s="61">
        <v>2053</v>
      </c>
      <c r="O14" s="61">
        <v>2065</v>
      </c>
      <c r="P14" s="133">
        <v>2070.350100523</v>
      </c>
      <c r="Q14" s="62" t="s">
        <v>46</v>
      </c>
    </row>
    <row r="15" spans="2:17">
      <c r="B15" s="46">
        <v>11</v>
      </c>
      <c r="C15" s="44" t="s">
        <v>19</v>
      </c>
      <c r="D15" s="44">
        <v>347</v>
      </c>
      <c r="E15" s="44">
        <v>351</v>
      </c>
      <c r="F15" s="44">
        <v>352</v>
      </c>
      <c r="G15" s="44">
        <v>355</v>
      </c>
      <c r="H15" s="44">
        <v>357</v>
      </c>
      <c r="I15" s="44">
        <v>359</v>
      </c>
      <c r="J15" s="44">
        <v>363</v>
      </c>
      <c r="K15" s="44">
        <v>369</v>
      </c>
      <c r="L15" s="44">
        <v>371</v>
      </c>
      <c r="M15" s="44">
        <v>371</v>
      </c>
      <c r="N15" s="44">
        <v>381</v>
      </c>
      <c r="O15" s="44">
        <v>381</v>
      </c>
      <c r="P15" s="133">
        <v>382.89976287500002</v>
      </c>
      <c r="Q15" s="62" t="s">
        <v>47</v>
      </c>
    </row>
    <row r="16" spans="2:17">
      <c r="B16" s="46">
        <v>12</v>
      </c>
      <c r="C16" s="44" t="s">
        <v>20</v>
      </c>
      <c r="D16" s="44">
        <v>122</v>
      </c>
      <c r="E16" s="44">
        <v>123</v>
      </c>
      <c r="F16" s="44">
        <v>125</v>
      </c>
      <c r="G16" s="44">
        <v>127</v>
      </c>
      <c r="H16" s="44">
        <v>128</v>
      </c>
      <c r="I16" s="44">
        <v>130</v>
      </c>
      <c r="J16" s="44">
        <v>132</v>
      </c>
      <c r="K16" s="44">
        <v>135</v>
      </c>
      <c r="L16" s="44">
        <v>136</v>
      </c>
      <c r="M16" s="44">
        <v>138</v>
      </c>
      <c r="N16" s="44">
        <v>140</v>
      </c>
      <c r="O16" s="44">
        <v>142</v>
      </c>
      <c r="P16" s="133">
        <v>144.24520430999999</v>
      </c>
      <c r="Q16" s="62" t="s">
        <v>48</v>
      </c>
    </row>
    <row r="17" spans="2:17">
      <c r="B17" s="46">
        <v>13</v>
      </c>
      <c r="C17" s="44" t="s">
        <v>21</v>
      </c>
      <c r="D17" s="44">
        <v>70</v>
      </c>
      <c r="E17" s="44">
        <v>71</v>
      </c>
      <c r="F17" s="44">
        <v>72</v>
      </c>
      <c r="G17" s="44">
        <v>71</v>
      </c>
      <c r="H17" s="44">
        <v>72</v>
      </c>
      <c r="I17" s="44">
        <v>72</v>
      </c>
      <c r="J17" s="44">
        <v>73</v>
      </c>
      <c r="K17" s="44">
        <v>74</v>
      </c>
      <c r="L17" s="44">
        <v>74</v>
      </c>
      <c r="M17" s="44">
        <v>75</v>
      </c>
      <c r="N17" s="44">
        <v>75</v>
      </c>
      <c r="O17" s="44">
        <v>76</v>
      </c>
      <c r="P17" s="133">
        <v>75.794203648999996</v>
      </c>
      <c r="Q17" s="62" t="s">
        <v>49</v>
      </c>
    </row>
    <row r="18" spans="2:17">
      <c r="B18" s="46">
        <v>14</v>
      </c>
      <c r="C18" s="44" t="s">
        <v>22</v>
      </c>
      <c r="D18" s="61">
        <v>2234</v>
      </c>
      <c r="E18" s="61">
        <v>2262</v>
      </c>
      <c r="F18" s="61">
        <v>2207</v>
      </c>
      <c r="G18" s="61">
        <v>2223</v>
      </c>
      <c r="H18" s="61">
        <v>2740</v>
      </c>
      <c r="I18" s="61">
        <v>2807</v>
      </c>
      <c r="J18" s="61">
        <v>2392</v>
      </c>
      <c r="K18" s="61">
        <v>2477</v>
      </c>
      <c r="L18" s="61">
        <v>2451</v>
      </c>
      <c r="M18" s="61">
        <v>2411</v>
      </c>
      <c r="N18" s="61">
        <v>2439</v>
      </c>
      <c r="O18" s="61">
        <v>2446</v>
      </c>
      <c r="P18" s="133">
        <v>2437.1248089119999</v>
      </c>
      <c r="Q18" s="62" t="s">
        <v>50</v>
      </c>
    </row>
    <row r="19" spans="2:17">
      <c r="B19" s="46">
        <v>15</v>
      </c>
      <c r="C19" s="44" t="s">
        <v>23</v>
      </c>
      <c r="D19" s="44" t="e">
        <v>#N/A</v>
      </c>
      <c r="E19" s="44" t="e">
        <v>#N/A</v>
      </c>
      <c r="F19" s="44" t="e">
        <v>#N/A</v>
      </c>
      <c r="G19" s="44" t="e">
        <v>#N/A</v>
      </c>
      <c r="H19" s="44" t="e">
        <v>#N/A</v>
      </c>
      <c r="I19" s="44" t="e">
        <v>#N/A</v>
      </c>
      <c r="J19" s="44" t="e">
        <v>#N/A</v>
      </c>
      <c r="K19" s="44" t="e">
        <v>#N/A</v>
      </c>
      <c r="L19" s="44" t="e">
        <v>#N/A</v>
      </c>
      <c r="M19" s="44" t="e">
        <v>#N/A</v>
      </c>
      <c r="N19" s="44" t="e">
        <v>#N/A</v>
      </c>
      <c r="O19" s="44" t="e">
        <v>#N/A</v>
      </c>
      <c r="P19" s="133" t="e">
        <v>#N/A</v>
      </c>
      <c r="Q19" s="62" t="s">
        <v>51</v>
      </c>
    </row>
    <row r="20" spans="2:17">
      <c r="B20" s="46">
        <v>16</v>
      </c>
      <c r="C20" s="44" t="s">
        <v>24</v>
      </c>
      <c r="D20" s="44" t="e">
        <v>#N/A</v>
      </c>
      <c r="E20" s="44" t="e">
        <v>#N/A</v>
      </c>
      <c r="F20" s="44" t="e">
        <v>#N/A</v>
      </c>
      <c r="G20" s="44" t="e">
        <v>#N/A</v>
      </c>
      <c r="H20" s="44" t="e">
        <v>#N/A</v>
      </c>
      <c r="I20" s="44" t="e">
        <v>#N/A</v>
      </c>
      <c r="J20" s="44" t="e">
        <v>#N/A</v>
      </c>
      <c r="K20" s="44" t="e">
        <v>#N/A</v>
      </c>
      <c r="L20" s="44" t="e">
        <v>#N/A</v>
      </c>
      <c r="M20" s="44" t="e">
        <v>#N/A</v>
      </c>
      <c r="N20" s="44" t="e">
        <v>#N/A</v>
      </c>
      <c r="O20" s="44" t="e">
        <v>#N/A</v>
      </c>
      <c r="P20" s="133" t="e">
        <v>#N/A</v>
      </c>
      <c r="Q20" s="62" t="s">
        <v>24</v>
      </c>
    </row>
    <row r="21" spans="2:17">
      <c r="B21" s="46">
        <v>17</v>
      </c>
      <c r="C21" s="44" t="s">
        <v>25</v>
      </c>
      <c r="D21" s="44">
        <v>11</v>
      </c>
      <c r="E21" s="44">
        <v>11</v>
      </c>
      <c r="F21" s="44">
        <v>11</v>
      </c>
      <c r="G21" s="44">
        <v>11</v>
      </c>
      <c r="H21" s="44">
        <v>10</v>
      </c>
      <c r="I21" s="44">
        <v>10</v>
      </c>
      <c r="J21" s="44">
        <v>10</v>
      </c>
      <c r="K21" s="44">
        <v>10</v>
      </c>
      <c r="L21" s="44">
        <v>10</v>
      </c>
      <c r="M21" s="44">
        <v>10</v>
      </c>
      <c r="N21" s="44">
        <v>10</v>
      </c>
      <c r="O21" s="44">
        <v>10</v>
      </c>
      <c r="P21" s="133">
        <v>9.6781030159999997</v>
      </c>
      <c r="Q21" s="62" t="s">
        <v>25</v>
      </c>
    </row>
    <row r="22" spans="2:17">
      <c r="B22" s="46">
        <v>18</v>
      </c>
      <c r="C22" s="44" t="s">
        <v>26</v>
      </c>
      <c r="D22" s="44">
        <v>96</v>
      </c>
      <c r="E22" s="44">
        <v>97</v>
      </c>
      <c r="F22" s="44">
        <v>97</v>
      </c>
      <c r="G22" s="44">
        <v>98</v>
      </c>
      <c r="H22" s="44">
        <v>100</v>
      </c>
      <c r="I22" s="44">
        <v>100</v>
      </c>
      <c r="J22" s="44">
        <v>101</v>
      </c>
      <c r="K22" s="44">
        <v>103</v>
      </c>
      <c r="L22" s="44">
        <v>104</v>
      </c>
      <c r="M22" s="44">
        <v>105</v>
      </c>
      <c r="N22" s="44">
        <v>106</v>
      </c>
      <c r="O22" s="44">
        <v>107</v>
      </c>
      <c r="P22" s="133">
        <v>108.215416115</v>
      </c>
      <c r="Q22" s="62" t="s">
        <v>26</v>
      </c>
    </row>
    <row r="23" spans="2:17">
      <c r="B23" s="46">
        <v>19</v>
      </c>
      <c r="C23" s="44" t="s">
        <v>27</v>
      </c>
      <c r="D23" s="44">
        <v>133</v>
      </c>
      <c r="E23" s="44">
        <v>135</v>
      </c>
      <c r="F23" s="44">
        <v>138</v>
      </c>
      <c r="G23" s="44">
        <v>138</v>
      </c>
      <c r="H23" s="44">
        <v>138</v>
      </c>
      <c r="I23" s="44">
        <v>139</v>
      </c>
      <c r="J23" s="44">
        <v>139</v>
      </c>
      <c r="K23" s="44">
        <v>139.91999999999999</v>
      </c>
      <c r="L23" s="44">
        <v>140.19999999999999</v>
      </c>
      <c r="M23" s="44">
        <v>141.62</v>
      </c>
      <c r="N23" s="44">
        <v>142</v>
      </c>
      <c r="O23" s="44">
        <v>144.9</v>
      </c>
      <c r="P23" s="133">
        <v>143.70504019399999</v>
      </c>
      <c r="Q23" s="62" t="s">
        <v>27</v>
      </c>
    </row>
    <row r="24" spans="2:17">
      <c r="B24" s="46">
        <v>20</v>
      </c>
      <c r="C24" s="44" t="s">
        <v>28</v>
      </c>
      <c r="D24" s="44" t="e">
        <v>#N/A</v>
      </c>
      <c r="E24" s="44" t="e">
        <v>#N/A</v>
      </c>
      <c r="F24" s="44" t="e">
        <v>#N/A</v>
      </c>
      <c r="G24" s="44" t="e">
        <v>#N/A</v>
      </c>
      <c r="H24" s="44" t="e">
        <v>#N/A</v>
      </c>
      <c r="I24" s="44" t="e">
        <v>#N/A</v>
      </c>
      <c r="J24" s="44" t="e">
        <v>#N/A</v>
      </c>
      <c r="K24" s="44" t="e">
        <v>#N/A</v>
      </c>
      <c r="L24" s="44" t="e">
        <v>#N/A</v>
      </c>
      <c r="M24" s="44" t="e">
        <v>#N/A</v>
      </c>
      <c r="N24" s="44" t="e">
        <v>#N/A</v>
      </c>
      <c r="O24" s="44" t="e">
        <v>#N/A</v>
      </c>
      <c r="P24" s="133" t="e">
        <v>#N/A</v>
      </c>
      <c r="Q24" s="62" t="s">
        <v>52</v>
      </c>
    </row>
    <row r="25" spans="2:17">
      <c r="B25" s="46">
        <v>21</v>
      </c>
      <c r="C25" s="44" t="s">
        <v>29</v>
      </c>
      <c r="D25" s="44">
        <v>347</v>
      </c>
      <c r="E25" s="44">
        <v>350</v>
      </c>
      <c r="F25" s="44">
        <v>355</v>
      </c>
      <c r="G25" s="44">
        <v>359</v>
      </c>
      <c r="H25" s="44">
        <v>364</v>
      </c>
      <c r="I25" s="44">
        <v>367</v>
      </c>
      <c r="J25" s="44">
        <v>376</v>
      </c>
      <c r="K25" s="44">
        <v>382</v>
      </c>
      <c r="L25" s="44">
        <v>384</v>
      </c>
      <c r="M25" s="44">
        <v>391</v>
      </c>
      <c r="N25" s="44">
        <v>399</v>
      </c>
      <c r="O25" s="44">
        <v>402</v>
      </c>
      <c r="P25" s="133">
        <v>408.10003059500002</v>
      </c>
      <c r="Q25" s="62" t="s">
        <v>29</v>
      </c>
    </row>
    <row r="26" spans="2:17">
      <c r="B26" s="46">
        <v>22</v>
      </c>
      <c r="C26" s="44" t="s">
        <v>30</v>
      </c>
      <c r="D26" s="44">
        <v>158</v>
      </c>
      <c r="E26" s="44">
        <v>159</v>
      </c>
      <c r="F26" s="44">
        <v>159</v>
      </c>
      <c r="G26" s="44">
        <v>161</v>
      </c>
      <c r="H26" s="44">
        <v>162</v>
      </c>
      <c r="I26" s="44">
        <v>164</v>
      </c>
      <c r="J26" s="44">
        <v>165</v>
      </c>
      <c r="K26" s="44">
        <v>163</v>
      </c>
      <c r="L26" s="44">
        <v>167</v>
      </c>
      <c r="M26" s="44">
        <v>172</v>
      </c>
      <c r="N26" s="44">
        <v>172</v>
      </c>
      <c r="O26" s="44">
        <v>173</v>
      </c>
      <c r="P26" s="133">
        <v>175.225646826</v>
      </c>
      <c r="Q26" s="62" t="s">
        <v>30</v>
      </c>
    </row>
    <row r="27" spans="2:17">
      <c r="B27" s="46">
        <v>23</v>
      </c>
      <c r="C27" s="44" t="s">
        <v>31</v>
      </c>
      <c r="D27" s="44">
        <v>375</v>
      </c>
      <c r="E27" s="44">
        <v>385</v>
      </c>
      <c r="F27" s="44">
        <v>391</v>
      </c>
      <c r="G27" s="44">
        <v>392</v>
      </c>
      <c r="H27" s="44">
        <v>400</v>
      </c>
      <c r="I27" s="44">
        <v>405</v>
      </c>
      <c r="J27" s="44">
        <v>413</v>
      </c>
      <c r="K27" s="44">
        <v>422</v>
      </c>
      <c r="L27" s="44">
        <v>423</v>
      </c>
      <c r="M27" s="44">
        <v>429</v>
      </c>
      <c r="N27" s="44">
        <v>440</v>
      </c>
      <c r="O27" s="44">
        <v>444</v>
      </c>
      <c r="P27" s="133">
        <v>448.00095800999998</v>
      </c>
      <c r="Q27" s="62" t="s">
        <v>31</v>
      </c>
    </row>
    <row r="28" spans="2:17">
      <c r="B28" s="46">
        <v>24</v>
      </c>
      <c r="C28" s="44" t="s">
        <v>32</v>
      </c>
      <c r="D28" s="44">
        <v>340</v>
      </c>
      <c r="E28" s="44">
        <v>348</v>
      </c>
      <c r="F28" s="44">
        <v>353</v>
      </c>
      <c r="G28" s="44">
        <v>359</v>
      </c>
      <c r="H28" s="44">
        <v>369</v>
      </c>
      <c r="I28" s="44">
        <v>382</v>
      </c>
      <c r="J28" s="44">
        <v>395</v>
      </c>
      <c r="K28" s="44">
        <v>415</v>
      </c>
      <c r="L28" s="44">
        <v>412</v>
      </c>
      <c r="M28" s="44">
        <v>432</v>
      </c>
      <c r="N28" s="44">
        <v>460</v>
      </c>
      <c r="O28" s="44">
        <v>474</v>
      </c>
      <c r="P28" s="133">
        <v>480.91277311800002</v>
      </c>
      <c r="Q28" s="62" t="s">
        <v>32</v>
      </c>
    </row>
    <row r="29" spans="2:17">
      <c r="B29" s="46">
        <v>25</v>
      </c>
      <c r="C29" s="44" t="s">
        <v>33</v>
      </c>
      <c r="D29" s="44" t="e">
        <v>#N/A</v>
      </c>
      <c r="E29" s="44" t="e">
        <v>#N/A</v>
      </c>
      <c r="F29" s="44" t="e">
        <v>#N/A</v>
      </c>
      <c r="G29" s="44" t="e">
        <v>#N/A</v>
      </c>
      <c r="H29" s="44" t="e">
        <v>#N/A</v>
      </c>
      <c r="I29" s="44" t="e">
        <v>#N/A</v>
      </c>
      <c r="J29" s="44" t="e">
        <v>#N/A</v>
      </c>
      <c r="K29" s="44" t="e">
        <v>#N/A</v>
      </c>
      <c r="L29" s="44" t="e">
        <v>#N/A</v>
      </c>
      <c r="M29" s="44" t="e">
        <v>#N/A</v>
      </c>
      <c r="N29" s="44" t="e">
        <v>#N/A</v>
      </c>
      <c r="O29" s="44" t="e">
        <v>#N/A</v>
      </c>
      <c r="P29" s="133" t="e">
        <v>#N/A</v>
      </c>
      <c r="Q29" s="62" t="s">
        <v>53</v>
      </c>
    </row>
    <row r="30" spans="2:17">
      <c r="B30" s="46">
        <v>26</v>
      </c>
      <c r="C30" s="44" t="s">
        <v>34</v>
      </c>
      <c r="D30" s="44">
        <v>302</v>
      </c>
      <c r="E30" s="44">
        <v>306</v>
      </c>
      <c r="F30" s="44">
        <v>308</v>
      </c>
      <c r="G30" s="44">
        <v>309</v>
      </c>
      <c r="H30" s="44">
        <v>313</v>
      </c>
      <c r="I30" s="44">
        <v>315</v>
      </c>
      <c r="J30" s="44">
        <v>318</v>
      </c>
      <c r="K30" s="44">
        <v>324</v>
      </c>
      <c r="L30" s="44">
        <v>324</v>
      </c>
      <c r="M30" s="44">
        <v>327</v>
      </c>
      <c r="N30" s="44">
        <v>332</v>
      </c>
      <c r="O30" s="44">
        <v>333</v>
      </c>
      <c r="P30" s="133">
        <v>335.17700315000002</v>
      </c>
      <c r="Q30" s="62" t="s">
        <v>34</v>
      </c>
    </row>
    <row r="31" spans="2:17">
      <c r="B31" s="46">
        <v>27</v>
      </c>
      <c r="C31" s="44" t="s">
        <v>35</v>
      </c>
      <c r="D31" s="44" t="e">
        <v>#N/A</v>
      </c>
      <c r="E31" s="44" t="e">
        <v>#N/A</v>
      </c>
      <c r="F31" s="44" t="e">
        <v>#N/A</v>
      </c>
      <c r="G31" s="44" t="e">
        <v>#N/A</v>
      </c>
      <c r="H31" s="44" t="e">
        <v>#N/A</v>
      </c>
      <c r="I31" s="44" t="e">
        <v>#N/A</v>
      </c>
      <c r="J31" s="44" t="e">
        <v>#N/A</v>
      </c>
      <c r="K31" s="44" t="e">
        <v>#N/A</v>
      </c>
      <c r="L31" s="44" t="e">
        <v>#N/A</v>
      </c>
      <c r="M31" s="44" t="e">
        <v>#N/A</v>
      </c>
      <c r="N31" s="44" t="e">
        <v>#N/A</v>
      </c>
      <c r="O31" s="44" t="e">
        <v>#N/A</v>
      </c>
      <c r="P31" s="133" t="e">
        <v>#N/A</v>
      </c>
      <c r="Q31" s="62" t="s">
        <v>54</v>
      </c>
    </row>
    <row r="32" spans="2:17">
      <c r="B32" s="46">
        <v>28</v>
      </c>
      <c r="C32" s="44" t="s">
        <v>36</v>
      </c>
      <c r="D32" s="44">
        <v>751</v>
      </c>
      <c r="E32" s="44">
        <v>763</v>
      </c>
      <c r="F32" s="44">
        <v>767</v>
      </c>
      <c r="G32" s="44">
        <v>769</v>
      </c>
      <c r="H32" s="44">
        <v>773</v>
      </c>
      <c r="I32" s="44">
        <v>776</v>
      </c>
      <c r="J32" s="44">
        <v>784</v>
      </c>
      <c r="K32" s="44">
        <v>791</v>
      </c>
      <c r="L32" s="44">
        <v>794</v>
      </c>
      <c r="M32" s="44">
        <v>805</v>
      </c>
      <c r="N32" s="44">
        <v>811</v>
      </c>
      <c r="O32" s="44">
        <v>820</v>
      </c>
      <c r="P32" s="133">
        <v>821.38210091300004</v>
      </c>
      <c r="Q32" s="62" t="s">
        <v>55</v>
      </c>
    </row>
    <row r="33" spans="2:17">
      <c r="B33" s="46">
        <v>29</v>
      </c>
      <c r="C33" s="44" t="s">
        <v>37</v>
      </c>
      <c r="D33" s="44">
        <v>33</v>
      </c>
      <c r="E33" s="44">
        <v>34</v>
      </c>
      <c r="F33" s="44">
        <v>34</v>
      </c>
      <c r="G33" s="44">
        <v>35</v>
      </c>
      <c r="H33" s="44">
        <v>35</v>
      </c>
      <c r="I33" s="44">
        <v>36</v>
      </c>
      <c r="J33" s="44">
        <v>37</v>
      </c>
      <c r="K33" s="44">
        <v>37</v>
      </c>
      <c r="L33" s="44">
        <v>38</v>
      </c>
      <c r="M33" s="44">
        <v>38</v>
      </c>
      <c r="N33" s="44">
        <v>39</v>
      </c>
      <c r="O33" s="44">
        <v>40</v>
      </c>
      <c r="P33" s="133">
        <v>40.303075649999997</v>
      </c>
      <c r="Q33" s="62" t="s">
        <v>56</v>
      </c>
    </row>
    <row r="34" spans="2:17">
      <c r="B34" s="46">
        <v>30</v>
      </c>
      <c r="C34" s="44" t="s">
        <v>38</v>
      </c>
      <c r="D34" s="44">
        <v>113</v>
      </c>
      <c r="E34" s="44">
        <v>114</v>
      </c>
      <c r="F34" s="44">
        <v>116</v>
      </c>
      <c r="G34" s="44">
        <v>117</v>
      </c>
      <c r="H34" s="44">
        <v>118</v>
      </c>
      <c r="I34" s="44">
        <v>119</v>
      </c>
      <c r="J34" s="44">
        <v>121</v>
      </c>
      <c r="K34" s="44">
        <v>121</v>
      </c>
      <c r="L34" s="44">
        <v>121</v>
      </c>
      <c r="M34" s="44">
        <v>125</v>
      </c>
      <c r="N34" s="44">
        <v>125</v>
      </c>
      <c r="O34" s="44">
        <v>127</v>
      </c>
      <c r="P34" s="133">
        <v>129.02954984900001</v>
      </c>
      <c r="Q34" s="62" t="s">
        <v>57</v>
      </c>
    </row>
    <row r="35" spans="2:17">
      <c r="B35" s="46">
        <v>31</v>
      </c>
      <c r="C35" s="44" t="s">
        <v>39</v>
      </c>
      <c r="D35" s="44">
        <v>193</v>
      </c>
      <c r="E35" s="44">
        <v>196</v>
      </c>
      <c r="F35" s="44">
        <v>197</v>
      </c>
      <c r="G35" s="44">
        <v>197</v>
      </c>
      <c r="H35" s="44">
        <v>198</v>
      </c>
      <c r="I35" s="44">
        <v>199</v>
      </c>
      <c r="J35" s="44">
        <v>203</v>
      </c>
      <c r="K35" s="44">
        <v>206</v>
      </c>
      <c r="L35" s="44">
        <v>206</v>
      </c>
      <c r="M35" s="44">
        <v>208</v>
      </c>
      <c r="N35" s="44">
        <v>211</v>
      </c>
      <c r="O35" s="44">
        <v>212</v>
      </c>
      <c r="P35" s="133">
        <v>212.595436221</v>
      </c>
      <c r="Q35" s="62" t="s">
        <v>58</v>
      </c>
    </row>
    <row r="36" spans="2:17">
      <c r="B36" s="46">
        <v>32</v>
      </c>
      <c r="C36" s="44" t="s">
        <v>40</v>
      </c>
      <c r="D36" s="61">
        <v>1193</v>
      </c>
      <c r="E36" s="61">
        <v>1222</v>
      </c>
      <c r="F36" s="61">
        <v>1225</v>
      </c>
      <c r="G36" s="61">
        <v>1215</v>
      </c>
      <c r="H36" s="61">
        <v>1244</v>
      </c>
      <c r="I36" s="61">
        <v>1256</v>
      </c>
      <c r="J36" s="61">
        <v>1278</v>
      </c>
      <c r="K36" s="61">
        <v>1292</v>
      </c>
      <c r="L36" s="61">
        <v>1297</v>
      </c>
      <c r="M36" s="61">
        <v>1317</v>
      </c>
      <c r="N36" s="61">
        <v>1346</v>
      </c>
      <c r="O36" s="61">
        <v>1340</v>
      </c>
      <c r="P36" s="133">
        <v>1344.6247230920001</v>
      </c>
      <c r="Q36" s="62" t="s">
        <v>59</v>
      </c>
    </row>
    <row r="37" spans="2:17">
      <c r="B37" s="46">
        <v>33</v>
      </c>
      <c r="C37" s="44" t="s">
        <v>41</v>
      </c>
      <c r="D37" s="61">
        <v>3577</v>
      </c>
      <c r="E37" s="61">
        <v>3603</v>
      </c>
      <c r="F37" s="61">
        <v>3613</v>
      </c>
      <c r="G37" s="61">
        <v>3677</v>
      </c>
      <c r="H37" s="61">
        <v>3641</v>
      </c>
      <c r="I37" s="61">
        <v>3705</v>
      </c>
      <c r="J37" s="61">
        <v>3790</v>
      </c>
      <c r="K37" s="61">
        <v>3823</v>
      </c>
      <c r="L37" s="61">
        <v>3875</v>
      </c>
      <c r="M37" s="61">
        <v>3878</v>
      </c>
      <c r="N37" s="61">
        <v>3914</v>
      </c>
      <c r="O37" s="61">
        <v>3885</v>
      </c>
      <c r="P37" s="133">
        <v>3820.2842877389999</v>
      </c>
      <c r="Q37" s="62" t="s">
        <v>60</v>
      </c>
    </row>
    <row r="38" spans="2:17" ht="15.75" thickBot="1">
      <c r="B38" s="48">
        <v>34</v>
      </c>
      <c r="C38" s="49" t="s">
        <v>42</v>
      </c>
      <c r="D38" s="49">
        <v>721</v>
      </c>
      <c r="E38" s="49">
        <v>732</v>
      </c>
      <c r="F38" s="49">
        <v>742</v>
      </c>
      <c r="G38" s="49">
        <v>750</v>
      </c>
      <c r="H38" s="49">
        <v>732</v>
      </c>
      <c r="I38" s="49">
        <v>742</v>
      </c>
      <c r="J38" s="49">
        <v>784</v>
      </c>
      <c r="K38" s="49">
        <v>793</v>
      </c>
      <c r="L38" s="49">
        <v>797</v>
      </c>
      <c r="M38" s="49">
        <v>813</v>
      </c>
      <c r="N38" s="49">
        <v>828</v>
      </c>
      <c r="O38" s="49">
        <v>832</v>
      </c>
      <c r="P38" s="134">
        <v>841.39680625000005</v>
      </c>
      <c r="Q38" s="71" t="s">
        <v>61</v>
      </c>
    </row>
    <row r="39" spans="2:17" ht="15.75" thickBot="1">
      <c r="B39" s="163"/>
      <c r="C39" s="164"/>
      <c r="D39" s="164"/>
      <c r="E39" s="164"/>
      <c r="F39" s="164"/>
      <c r="G39" s="164"/>
      <c r="H39" s="164"/>
      <c r="I39" s="164"/>
      <c r="J39" s="164"/>
      <c r="K39" s="164"/>
      <c r="L39" s="164"/>
      <c r="M39" s="164"/>
      <c r="N39" s="164"/>
      <c r="O39" s="164"/>
      <c r="P39" s="164"/>
      <c r="Q39" s="165"/>
    </row>
  </sheetData>
  <mergeCells count="3">
    <mergeCell ref="B2:Q2"/>
    <mergeCell ref="B3:Q3"/>
    <mergeCell ref="B39:Q39"/>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10"/>
  <sheetViews>
    <sheetView zoomScaleNormal="100" workbookViewId="0">
      <selection activeCell="P1" sqref="P1:R1048576"/>
    </sheetView>
  </sheetViews>
  <sheetFormatPr defaultRowHeight="15"/>
  <cols>
    <col min="1" max="1" width="12" customWidth="1"/>
    <col min="3" max="13" width="5.28515625" bestFit="1" customWidth="1"/>
    <col min="14" max="14" width="5.85546875" bestFit="1" customWidth="1"/>
    <col min="15" max="15" width="5.28515625" bestFit="1" customWidth="1"/>
  </cols>
  <sheetData>
    <row r="1" spans="2:16" ht="15.75" thickBot="1"/>
    <row r="2" spans="2:16" ht="26.25" customHeight="1">
      <c r="B2" s="171" t="s">
        <v>282</v>
      </c>
      <c r="C2" s="172"/>
      <c r="D2" s="172"/>
      <c r="E2" s="172"/>
      <c r="F2" s="172"/>
      <c r="G2" s="172"/>
      <c r="H2" s="172"/>
      <c r="I2" s="172"/>
      <c r="J2" s="172"/>
      <c r="K2" s="172"/>
      <c r="L2" s="172"/>
      <c r="M2" s="172"/>
      <c r="N2" s="172"/>
      <c r="O2" s="172"/>
      <c r="P2" s="173"/>
    </row>
    <row r="3" spans="2:16" ht="15.75" thickBot="1">
      <c r="B3" s="174" t="s">
        <v>275</v>
      </c>
      <c r="C3" s="175"/>
      <c r="D3" s="175"/>
      <c r="E3" s="175"/>
      <c r="F3" s="175"/>
      <c r="G3" s="175"/>
      <c r="H3" s="175"/>
      <c r="I3" s="175"/>
      <c r="J3" s="175"/>
      <c r="K3" s="175"/>
      <c r="L3" s="175"/>
      <c r="M3" s="175"/>
      <c r="N3" s="175"/>
      <c r="O3" s="175"/>
      <c r="P3" s="176"/>
    </row>
    <row r="4" spans="2:16">
      <c r="B4" s="55" t="s">
        <v>276</v>
      </c>
      <c r="C4" s="169">
        <v>42248</v>
      </c>
      <c r="D4" s="169">
        <v>42278</v>
      </c>
      <c r="E4" s="177" t="s">
        <v>273</v>
      </c>
      <c r="F4" s="169">
        <v>42339</v>
      </c>
      <c r="G4" s="169">
        <v>42370</v>
      </c>
      <c r="H4" s="169">
        <v>42401</v>
      </c>
      <c r="I4" s="169">
        <v>42430</v>
      </c>
      <c r="J4" s="169">
        <v>42461</v>
      </c>
      <c r="K4" s="169">
        <v>42491</v>
      </c>
      <c r="L4" s="169">
        <v>42522</v>
      </c>
      <c r="M4" s="169">
        <v>42552</v>
      </c>
      <c r="N4" s="169">
        <v>42583</v>
      </c>
      <c r="O4" s="169">
        <v>42614</v>
      </c>
      <c r="P4" s="72" t="s">
        <v>270</v>
      </c>
    </row>
    <row r="5" spans="2:16" ht="15.75" thickBot="1">
      <c r="B5" s="56" t="s">
        <v>277</v>
      </c>
      <c r="C5" s="170"/>
      <c r="D5" s="170"/>
      <c r="E5" s="178"/>
      <c r="F5" s="170"/>
      <c r="G5" s="170"/>
      <c r="H5" s="170"/>
      <c r="I5" s="170"/>
      <c r="J5" s="170"/>
      <c r="K5" s="170"/>
      <c r="L5" s="170"/>
      <c r="M5" s="170"/>
      <c r="N5" s="170"/>
      <c r="O5" s="170"/>
      <c r="P5" s="42" t="s">
        <v>278</v>
      </c>
    </row>
    <row r="6" spans="2:16">
      <c r="B6" s="59" t="s">
        <v>0</v>
      </c>
      <c r="C6" s="139">
        <v>127624</v>
      </c>
      <c r="D6" s="139">
        <v>131353</v>
      </c>
      <c r="E6" s="139">
        <v>132075</v>
      </c>
      <c r="F6" s="139">
        <v>135321</v>
      </c>
      <c r="G6" s="139">
        <v>137189</v>
      </c>
      <c r="H6" s="139">
        <v>138875</v>
      </c>
      <c r="I6" s="139">
        <v>141227</v>
      </c>
      <c r="J6" s="139">
        <v>140790</v>
      </c>
      <c r="K6" s="139">
        <v>141904</v>
      </c>
      <c r="L6" s="139">
        <v>143817</v>
      </c>
      <c r="M6" s="139">
        <v>146548</v>
      </c>
      <c r="N6" s="133">
        <v>147193</v>
      </c>
      <c r="O6" s="139">
        <v>147387.84837119299</v>
      </c>
      <c r="P6" s="62" t="s">
        <v>4</v>
      </c>
    </row>
    <row r="7" spans="2:16">
      <c r="B7" s="59" t="s">
        <v>1</v>
      </c>
      <c r="C7" s="139">
        <v>20700</v>
      </c>
      <c r="D7" s="139">
        <v>21387</v>
      </c>
      <c r="E7" s="139">
        <v>21616</v>
      </c>
      <c r="F7" s="139">
        <v>21864</v>
      </c>
      <c r="G7" s="139">
        <v>22330</v>
      </c>
      <c r="H7" s="139">
        <v>22724</v>
      </c>
      <c r="I7" s="139">
        <v>23235</v>
      </c>
      <c r="J7" s="139">
        <v>24389</v>
      </c>
      <c r="K7" s="139">
        <v>24477</v>
      </c>
      <c r="L7" s="139">
        <v>24943</v>
      </c>
      <c r="M7" s="139">
        <v>25448</v>
      </c>
      <c r="N7" s="133">
        <v>25784</v>
      </c>
      <c r="O7" s="139">
        <v>25916.133208348994</v>
      </c>
      <c r="P7" s="62" t="s">
        <v>5</v>
      </c>
    </row>
    <row r="8" spans="2:16">
      <c r="B8" s="59" t="s">
        <v>2</v>
      </c>
      <c r="C8" s="139">
        <v>43119</v>
      </c>
      <c r="D8" s="139">
        <v>44757</v>
      </c>
      <c r="E8" s="139">
        <v>45450</v>
      </c>
      <c r="F8" s="139">
        <v>47868</v>
      </c>
      <c r="G8" s="139">
        <v>50547</v>
      </c>
      <c r="H8" s="139">
        <v>51182</v>
      </c>
      <c r="I8" s="139">
        <v>53800</v>
      </c>
      <c r="J8" s="139">
        <v>54059</v>
      </c>
      <c r="K8" s="139">
        <v>54222</v>
      </c>
      <c r="L8" s="139">
        <v>56545</v>
      </c>
      <c r="M8" s="139">
        <v>58651</v>
      </c>
      <c r="N8" s="133">
        <v>59077</v>
      </c>
      <c r="O8" s="139">
        <v>60408.931655273984</v>
      </c>
      <c r="P8" s="62" t="s">
        <v>6</v>
      </c>
    </row>
    <row r="9" spans="2:16" ht="15.75" thickBot="1">
      <c r="B9" s="63" t="s">
        <v>3</v>
      </c>
      <c r="C9" s="141">
        <f t="shared" ref="C9:N9" si="0">SUM(C6:C8)</f>
        <v>191443</v>
      </c>
      <c r="D9" s="141">
        <f t="shared" si="0"/>
        <v>197497</v>
      </c>
      <c r="E9" s="141">
        <f t="shared" si="0"/>
        <v>199141</v>
      </c>
      <c r="F9" s="141">
        <f t="shared" si="0"/>
        <v>205053</v>
      </c>
      <c r="G9" s="141">
        <f t="shared" si="0"/>
        <v>210066</v>
      </c>
      <c r="H9" s="141">
        <f t="shared" si="0"/>
        <v>212781</v>
      </c>
      <c r="I9" s="141">
        <f t="shared" si="0"/>
        <v>218262</v>
      </c>
      <c r="J9" s="141">
        <f t="shared" si="0"/>
        <v>219238</v>
      </c>
      <c r="K9" s="141">
        <f t="shared" si="0"/>
        <v>220603</v>
      </c>
      <c r="L9" s="141">
        <f t="shared" si="0"/>
        <v>225305</v>
      </c>
      <c r="M9" s="141">
        <f t="shared" si="0"/>
        <v>230647</v>
      </c>
      <c r="N9" s="141">
        <f t="shared" si="0"/>
        <v>232054</v>
      </c>
      <c r="O9" s="141">
        <f t="shared" ref="O9" si="1">SUM(O6:O8)</f>
        <v>233712.91323481596</v>
      </c>
      <c r="P9" s="64" t="s">
        <v>3</v>
      </c>
    </row>
    <row r="10" spans="2:16" ht="15.75" thickBot="1">
      <c r="B10" s="166"/>
      <c r="C10" s="167"/>
      <c r="D10" s="167"/>
      <c r="E10" s="167"/>
      <c r="F10" s="167"/>
      <c r="G10" s="167"/>
      <c r="H10" s="167"/>
      <c r="I10" s="167"/>
      <c r="J10" s="167"/>
      <c r="K10" s="167"/>
      <c r="L10" s="167"/>
      <c r="M10" s="167"/>
      <c r="N10" s="167"/>
      <c r="O10" s="167"/>
      <c r="P10" s="168"/>
    </row>
  </sheetData>
  <mergeCells count="16">
    <mergeCell ref="B2:P2"/>
    <mergeCell ref="B3:P3"/>
    <mergeCell ref="C4:C5"/>
    <mergeCell ref="D4:D5"/>
    <mergeCell ref="E4:E5"/>
    <mergeCell ref="F4:F5"/>
    <mergeCell ref="G4:G5"/>
    <mergeCell ref="H4:H5"/>
    <mergeCell ref="B10:P10"/>
    <mergeCell ref="O4:O5"/>
    <mergeCell ref="I4:I5"/>
    <mergeCell ref="J4:J5"/>
    <mergeCell ref="K4:K5"/>
    <mergeCell ref="L4:L5"/>
    <mergeCell ref="M4:M5"/>
    <mergeCell ref="N4:N5"/>
  </mergeCells>
  <pageMargins left="0.7" right="0.7" top="0.75" bottom="0.75" header="0.3" footer="0.3"/>
  <ignoredErrors>
    <ignoredError sqref="C9:O9"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39"/>
  <sheetViews>
    <sheetView zoomScaleNormal="100" workbookViewId="0">
      <pane xSplit="3" ySplit="4" topLeftCell="D23" activePane="bottomRight" state="frozen"/>
      <selection pane="topRight" activeCell="D1" sqref="D1"/>
      <selection pane="bottomLeft" activeCell="A5" sqref="A5"/>
      <selection pane="bottomRight" activeCell="X27" sqref="X27"/>
    </sheetView>
  </sheetViews>
  <sheetFormatPr defaultRowHeight="15"/>
  <cols>
    <col min="1" max="1" width="5.140625" customWidth="1"/>
    <col min="2" max="2" width="2.5703125" bestFit="1" customWidth="1"/>
    <col min="4" max="14" width="4.85546875" bestFit="1" customWidth="1"/>
    <col min="15" max="15" width="5.42578125" bestFit="1" customWidth="1"/>
    <col min="16" max="16" width="5.28515625" bestFit="1" customWidth="1"/>
    <col min="17" max="17" width="15.7109375" bestFit="1" customWidth="1"/>
  </cols>
  <sheetData>
    <row r="1" spans="2:17" ht="15.75" thickBot="1"/>
    <row r="2" spans="2:17" ht="27" customHeight="1">
      <c r="B2" s="171" t="s">
        <v>283</v>
      </c>
      <c r="C2" s="179"/>
      <c r="D2" s="179"/>
      <c r="E2" s="179"/>
      <c r="F2" s="179"/>
      <c r="G2" s="179"/>
      <c r="H2" s="179"/>
      <c r="I2" s="179"/>
      <c r="J2" s="179"/>
      <c r="K2" s="179"/>
      <c r="L2" s="179"/>
      <c r="M2" s="179"/>
      <c r="N2" s="179"/>
      <c r="O2" s="179"/>
      <c r="P2" s="179"/>
      <c r="Q2" s="179"/>
    </row>
    <row r="3" spans="2:17" ht="15.75" thickBot="1">
      <c r="B3" s="181" t="s">
        <v>275</v>
      </c>
      <c r="C3" s="182"/>
      <c r="D3" s="182"/>
      <c r="E3" s="182"/>
      <c r="F3" s="182"/>
      <c r="G3" s="182"/>
      <c r="H3" s="182"/>
      <c r="I3" s="182"/>
      <c r="J3" s="182"/>
      <c r="K3" s="182"/>
      <c r="L3" s="182"/>
      <c r="M3" s="182"/>
      <c r="N3" s="182"/>
      <c r="O3" s="182"/>
      <c r="P3" s="182"/>
      <c r="Q3" s="182"/>
    </row>
    <row r="4" spans="2:17" ht="15.75" thickBot="1">
      <c r="B4" s="65" t="s">
        <v>7</v>
      </c>
      <c r="C4" s="66" t="s">
        <v>8</v>
      </c>
      <c r="D4" s="41">
        <v>42248</v>
      </c>
      <c r="E4" s="41">
        <v>42278</v>
      </c>
      <c r="F4" s="67" t="s">
        <v>273</v>
      </c>
      <c r="G4" s="41">
        <v>42339</v>
      </c>
      <c r="H4" s="41">
        <v>42370</v>
      </c>
      <c r="I4" s="41">
        <v>42401</v>
      </c>
      <c r="J4" s="41">
        <v>42430</v>
      </c>
      <c r="K4" s="41">
        <v>42461</v>
      </c>
      <c r="L4" s="41">
        <v>42491</v>
      </c>
      <c r="M4" s="41">
        <v>42522</v>
      </c>
      <c r="N4" s="41">
        <v>42552</v>
      </c>
      <c r="O4" s="41">
        <v>42583</v>
      </c>
      <c r="P4" s="41">
        <v>42614</v>
      </c>
      <c r="Q4" s="73" t="s">
        <v>43</v>
      </c>
    </row>
    <row r="5" spans="2:17">
      <c r="B5" s="46">
        <v>1</v>
      </c>
      <c r="C5" s="44" t="s">
        <v>9</v>
      </c>
      <c r="D5" s="69">
        <v>295</v>
      </c>
      <c r="E5" s="69">
        <v>309</v>
      </c>
      <c r="F5" s="69">
        <v>310</v>
      </c>
      <c r="G5" s="69">
        <v>316</v>
      </c>
      <c r="H5" s="69">
        <v>320</v>
      </c>
      <c r="I5" s="69">
        <v>323</v>
      </c>
      <c r="J5" s="69">
        <v>329</v>
      </c>
      <c r="K5" s="69">
        <v>332</v>
      </c>
      <c r="L5" s="69">
        <v>332</v>
      </c>
      <c r="M5" s="69">
        <v>339</v>
      </c>
      <c r="N5" s="77">
        <v>344</v>
      </c>
      <c r="O5" s="77">
        <v>345</v>
      </c>
      <c r="P5" s="135">
        <v>345.370700075</v>
      </c>
      <c r="Q5" s="74" t="s">
        <v>9</v>
      </c>
    </row>
    <row r="6" spans="2:17">
      <c r="B6" s="46">
        <v>2</v>
      </c>
      <c r="C6" s="44" t="s">
        <v>10</v>
      </c>
      <c r="D6" s="60">
        <v>6950</v>
      </c>
      <c r="E6" s="60">
        <v>7308</v>
      </c>
      <c r="F6" s="60">
        <v>7354</v>
      </c>
      <c r="G6" s="60">
        <v>7393</v>
      </c>
      <c r="H6" s="60">
        <v>8257</v>
      </c>
      <c r="I6" s="60">
        <v>8350</v>
      </c>
      <c r="J6" s="60">
        <v>8896</v>
      </c>
      <c r="K6" s="60">
        <v>8982</v>
      </c>
      <c r="L6" s="60">
        <v>8953</v>
      </c>
      <c r="M6" s="60">
        <v>9243</v>
      </c>
      <c r="N6" s="78">
        <v>9583</v>
      </c>
      <c r="O6" s="78">
        <v>9631</v>
      </c>
      <c r="P6" s="136">
        <v>8305.0371157139998</v>
      </c>
      <c r="Q6" s="75" t="s">
        <v>10</v>
      </c>
    </row>
    <row r="7" spans="2:17">
      <c r="B7" s="46">
        <v>3</v>
      </c>
      <c r="C7" s="44" t="s">
        <v>11</v>
      </c>
      <c r="D7" s="69">
        <v>67</v>
      </c>
      <c r="E7" s="69">
        <v>67</v>
      </c>
      <c r="F7" s="69">
        <v>67</v>
      </c>
      <c r="G7" s="69">
        <v>68</v>
      </c>
      <c r="H7" s="69">
        <v>68</v>
      </c>
      <c r="I7" s="69">
        <v>68</v>
      </c>
      <c r="J7" s="69">
        <v>68</v>
      </c>
      <c r="K7" s="69">
        <v>68</v>
      </c>
      <c r="L7" s="69">
        <v>68</v>
      </c>
      <c r="M7" s="69">
        <v>69</v>
      </c>
      <c r="N7" s="79">
        <v>69</v>
      </c>
      <c r="O7" s="79">
        <v>69</v>
      </c>
      <c r="P7" s="136">
        <v>71.068433412000005</v>
      </c>
      <c r="Q7" s="75" t="s">
        <v>11</v>
      </c>
    </row>
    <row r="8" spans="2:17">
      <c r="B8" s="46">
        <v>4</v>
      </c>
      <c r="C8" s="44" t="s">
        <v>12</v>
      </c>
      <c r="D8" s="69">
        <v>714</v>
      </c>
      <c r="E8" s="69">
        <v>726</v>
      </c>
      <c r="F8" s="69">
        <v>737</v>
      </c>
      <c r="G8" s="69">
        <v>746</v>
      </c>
      <c r="H8" s="69">
        <v>755</v>
      </c>
      <c r="I8" s="69">
        <v>763</v>
      </c>
      <c r="J8" s="69">
        <v>769</v>
      </c>
      <c r="K8" s="69">
        <v>781</v>
      </c>
      <c r="L8" s="69">
        <v>788</v>
      </c>
      <c r="M8" s="69">
        <v>795</v>
      </c>
      <c r="N8" s="79">
        <v>807</v>
      </c>
      <c r="O8" s="79">
        <v>812</v>
      </c>
      <c r="P8" s="136">
        <v>829.06572973100003</v>
      </c>
      <c r="Q8" s="75" t="s">
        <v>12</v>
      </c>
    </row>
    <row r="9" spans="2:17">
      <c r="B9" s="46">
        <v>5</v>
      </c>
      <c r="C9" s="44" t="s">
        <v>13</v>
      </c>
      <c r="D9" s="60">
        <v>146799</v>
      </c>
      <c r="E9" s="60">
        <v>151500</v>
      </c>
      <c r="F9" s="60">
        <v>152960</v>
      </c>
      <c r="G9" s="60">
        <v>158490</v>
      </c>
      <c r="H9" s="60">
        <v>161608</v>
      </c>
      <c r="I9" s="60">
        <v>163688</v>
      </c>
      <c r="J9" s="60">
        <v>168396</v>
      </c>
      <c r="K9" s="60">
        <v>169387</v>
      </c>
      <c r="L9" s="60">
        <v>170698</v>
      </c>
      <c r="M9" s="60">
        <v>174577</v>
      </c>
      <c r="N9" s="78">
        <v>178811</v>
      </c>
      <c r="O9" s="78">
        <v>179838</v>
      </c>
      <c r="P9" s="136">
        <v>182815.55337645899</v>
      </c>
      <c r="Q9" s="75" t="s">
        <v>13</v>
      </c>
    </row>
    <row r="10" spans="2:17">
      <c r="B10" s="46">
        <v>6</v>
      </c>
      <c r="C10" s="44" t="s">
        <v>14</v>
      </c>
      <c r="D10" s="69" t="e">
        <v>#N/A</v>
      </c>
      <c r="E10" s="69" t="e">
        <v>#N/A</v>
      </c>
      <c r="F10" s="69" t="e">
        <v>#N/A</v>
      </c>
      <c r="G10" s="69" t="e">
        <v>#N/A</v>
      </c>
      <c r="H10" s="69" t="e">
        <v>#N/A</v>
      </c>
      <c r="I10" s="69" t="e">
        <v>#N/A</v>
      </c>
      <c r="J10" s="69" t="e">
        <v>#N/A</v>
      </c>
      <c r="K10" s="69" t="e">
        <v>#N/A</v>
      </c>
      <c r="L10" s="69" t="e">
        <v>#N/A</v>
      </c>
      <c r="M10" s="69" t="e">
        <v>#N/A</v>
      </c>
      <c r="N10" s="79" t="e">
        <v>#N/A</v>
      </c>
      <c r="O10" s="79" t="e">
        <v>#N/A</v>
      </c>
      <c r="P10" s="136" t="e">
        <v>#N/A</v>
      </c>
      <c r="Q10" s="75" t="s">
        <v>14</v>
      </c>
    </row>
    <row r="11" spans="2:17">
      <c r="B11" s="46">
        <v>7</v>
      </c>
      <c r="C11" s="44" t="s">
        <v>15</v>
      </c>
      <c r="D11" s="69">
        <v>116</v>
      </c>
      <c r="E11" s="69">
        <v>117</v>
      </c>
      <c r="F11" s="69">
        <v>118</v>
      </c>
      <c r="G11" s="69">
        <v>119</v>
      </c>
      <c r="H11" s="69">
        <v>120</v>
      </c>
      <c r="I11" s="69">
        <v>121</v>
      </c>
      <c r="J11" s="69">
        <v>122</v>
      </c>
      <c r="K11" s="69">
        <v>123</v>
      </c>
      <c r="L11" s="69">
        <v>125</v>
      </c>
      <c r="M11" s="69">
        <v>126</v>
      </c>
      <c r="N11" s="79">
        <v>127</v>
      </c>
      <c r="O11" s="79">
        <v>128</v>
      </c>
      <c r="P11" s="136">
        <v>129.28857854200001</v>
      </c>
      <c r="Q11" s="75" t="s">
        <v>15</v>
      </c>
    </row>
    <row r="12" spans="2:17">
      <c r="B12" s="46">
        <v>8</v>
      </c>
      <c r="C12" s="44" t="s">
        <v>16</v>
      </c>
      <c r="D12" s="60">
        <v>19544</v>
      </c>
      <c r="E12" s="60">
        <v>20230</v>
      </c>
      <c r="F12" s="60">
        <v>20299</v>
      </c>
      <c r="G12" s="60">
        <v>20320</v>
      </c>
      <c r="H12" s="60">
        <v>20733</v>
      </c>
      <c r="I12" s="60">
        <v>20966</v>
      </c>
      <c r="J12" s="60">
        <v>21261</v>
      </c>
      <c r="K12" s="60">
        <v>21321</v>
      </c>
      <c r="L12" s="60">
        <v>21318</v>
      </c>
      <c r="M12" s="60">
        <v>21660</v>
      </c>
      <c r="N12" s="78">
        <v>22133</v>
      </c>
      <c r="O12" s="78">
        <v>22344</v>
      </c>
      <c r="P12" s="136">
        <v>22335.106545491999</v>
      </c>
      <c r="Q12" s="75" t="s">
        <v>44</v>
      </c>
    </row>
    <row r="13" spans="2:17">
      <c r="B13" s="46">
        <v>9</v>
      </c>
      <c r="C13" s="44" t="s">
        <v>17</v>
      </c>
      <c r="D13" s="60">
        <v>4145</v>
      </c>
      <c r="E13" s="60">
        <v>4239</v>
      </c>
      <c r="F13" s="60">
        <v>4274</v>
      </c>
      <c r="G13" s="60">
        <v>4450</v>
      </c>
      <c r="H13" s="60">
        <v>4516</v>
      </c>
      <c r="I13" s="60">
        <v>4588</v>
      </c>
      <c r="J13" s="60">
        <v>4656</v>
      </c>
      <c r="K13" s="60">
        <v>4697</v>
      </c>
      <c r="L13" s="60">
        <v>4720</v>
      </c>
      <c r="M13" s="60">
        <v>4806</v>
      </c>
      <c r="N13" s="78">
        <v>4874</v>
      </c>
      <c r="O13" s="78">
        <v>4948</v>
      </c>
      <c r="P13" s="136">
        <v>4976.3602425199997</v>
      </c>
      <c r="Q13" s="75" t="s">
        <v>45</v>
      </c>
    </row>
    <row r="14" spans="2:17">
      <c r="B14" s="46">
        <v>10</v>
      </c>
      <c r="C14" s="44" t="s">
        <v>18</v>
      </c>
      <c r="D14" s="60">
        <v>1845</v>
      </c>
      <c r="E14" s="60">
        <v>1872</v>
      </c>
      <c r="F14" s="60">
        <v>1875</v>
      </c>
      <c r="G14" s="60">
        <v>1878</v>
      </c>
      <c r="H14" s="60">
        <v>1895</v>
      </c>
      <c r="I14" s="60">
        <v>1911</v>
      </c>
      <c r="J14" s="60">
        <v>1962</v>
      </c>
      <c r="K14" s="60">
        <v>1976</v>
      </c>
      <c r="L14" s="60">
        <v>1984</v>
      </c>
      <c r="M14" s="60">
        <v>2015</v>
      </c>
      <c r="N14" s="78">
        <v>2042</v>
      </c>
      <c r="O14" s="78">
        <v>2057</v>
      </c>
      <c r="P14" s="136">
        <v>2060.509546362</v>
      </c>
      <c r="Q14" s="75" t="s">
        <v>46</v>
      </c>
    </row>
    <row r="15" spans="2:17">
      <c r="B15" s="46">
        <v>11</v>
      </c>
      <c r="C15" s="44" t="s">
        <v>19</v>
      </c>
      <c r="D15" s="69">
        <v>346</v>
      </c>
      <c r="E15" s="69">
        <v>350</v>
      </c>
      <c r="F15" s="69">
        <v>351</v>
      </c>
      <c r="G15" s="69">
        <v>354</v>
      </c>
      <c r="H15" s="69">
        <v>357</v>
      </c>
      <c r="I15" s="69">
        <v>358</v>
      </c>
      <c r="J15" s="69">
        <v>362</v>
      </c>
      <c r="K15" s="69">
        <v>369</v>
      </c>
      <c r="L15" s="69">
        <v>370</v>
      </c>
      <c r="M15" s="69">
        <v>370</v>
      </c>
      <c r="N15" s="79">
        <v>380</v>
      </c>
      <c r="O15" s="79">
        <v>381</v>
      </c>
      <c r="P15" s="136">
        <v>382.24786032899999</v>
      </c>
      <c r="Q15" s="75" t="s">
        <v>47</v>
      </c>
    </row>
    <row r="16" spans="2:17">
      <c r="B16" s="46">
        <v>12</v>
      </c>
      <c r="C16" s="44" t="s">
        <v>20</v>
      </c>
      <c r="D16" s="69">
        <v>121</v>
      </c>
      <c r="E16" s="69">
        <v>123</v>
      </c>
      <c r="F16" s="69">
        <v>125</v>
      </c>
      <c r="G16" s="69">
        <v>126</v>
      </c>
      <c r="H16" s="69">
        <v>128</v>
      </c>
      <c r="I16" s="69">
        <v>130</v>
      </c>
      <c r="J16" s="69">
        <v>132</v>
      </c>
      <c r="K16" s="69">
        <v>134</v>
      </c>
      <c r="L16" s="69">
        <v>136</v>
      </c>
      <c r="M16" s="69">
        <v>138</v>
      </c>
      <c r="N16" s="79">
        <v>140</v>
      </c>
      <c r="O16" s="79">
        <v>142</v>
      </c>
      <c r="P16" s="136">
        <v>144.169268047</v>
      </c>
      <c r="Q16" s="75" t="s">
        <v>48</v>
      </c>
    </row>
    <row r="17" spans="2:17">
      <c r="B17" s="46">
        <v>13</v>
      </c>
      <c r="C17" s="44" t="s">
        <v>21</v>
      </c>
      <c r="D17" s="69">
        <v>70</v>
      </c>
      <c r="E17" s="69">
        <v>71</v>
      </c>
      <c r="F17" s="69">
        <v>72</v>
      </c>
      <c r="G17" s="69">
        <v>71</v>
      </c>
      <c r="H17" s="69">
        <v>72</v>
      </c>
      <c r="I17" s="69">
        <v>72</v>
      </c>
      <c r="J17" s="69">
        <v>73</v>
      </c>
      <c r="K17" s="69">
        <v>74</v>
      </c>
      <c r="L17" s="69">
        <v>74</v>
      </c>
      <c r="M17" s="69">
        <v>74</v>
      </c>
      <c r="N17" s="79">
        <v>75</v>
      </c>
      <c r="O17" s="79">
        <v>76</v>
      </c>
      <c r="P17" s="136">
        <v>75.768769923999997</v>
      </c>
      <c r="Q17" s="75" t="s">
        <v>49</v>
      </c>
    </row>
    <row r="18" spans="2:17">
      <c r="B18" s="46">
        <v>14</v>
      </c>
      <c r="C18" s="44" t="s">
        <v>22</v>
      </c>
      <c r="D18" s="60">
        <v>2160</v>
      </c>
      <c r="E18" s="60">
        <v>2189</v>
      </c>
      <c r="F18" s="60">
        <v>2180</v>
      </c>
      <c r="G18" s="60">
        <v>2195</v>
      </c>
      <c r="H18" s="60">
        <v>2710</v>
      </c>
      <c r="I18" s="60">
        <v>2779</v>
      </c>
      <c r="J18" s="60">
        <v>2366</v>
      </c>
      <c r="K18" s="60">
        <v>2017</v>
      </c>
      <c r="L18" s="60">
        <v>1994</v>
      </c>
      <c r="M18" s="60">
        <v>1951</v>
      </c>
      <c r="N18" s="78">
        <v>1978</v>
      </c>
      <c r="O18" s="78">
        <v>1983</v>
      </c>
      <c r="P18" s="136">
        <v>1979.016094846</v>
      </c>
      <c r="Q18" s="75" t="s">
        <v>50</v>
      </c>
    </row>
    <row r="19" spans="2:17">
      <c r="B19" s="46">
        <v>15</v>
      </c>
      <c r="C19" s="44" t="s">
        <v>23</v>
      </c>
      <c r="D19" s="69" t="e">
        <v>#N/A</v>
      </c>
      <c r="E19" s="69" t="e">
        <v>#N/A</v>
      </c>
      <c r="F19" s="69" t="e">
        <v>#N/A</v>
      </c>
      <c r="G19" s="69" t="e">
        <v>#N/A</v>
      </c>
      <c r="H19" s="69" t="e">
        <v>#N/A</v>
      </c>
      <c r="I19" s="69" t="e">
        <v>#N/A</v>
      </c>
      <c r="J19" s="69" t="e">
        <v>#N/A</v>
      </c>
      <c r="K19" s="69" t="e">
        <v>#N/A</v>
      </c>
      <c r="L19" s="69" t="e">
        <v>#N/A</v>
      </c>
      <c r="M19" s="69" t="e">
        <v>#N/A</v>
      </c>
      <c r="N19" s="79" t="e">
        <v>#N/A</v>
      </c>
      <c r="O19" s="79" t="e">
        <v>#N/A</v>
      </c>
      <c r="P19" s="136" t="e">
        <v>#N/A</v>
      </c>
      <c r="Q19" s="75" t="s">
        <v>51</v>
      </c>
    </row>
    <row r="20" spans="2:17">
      <c r="B20" s="46">
        <v>16</v>
      </c>
      <c r="C20" s="44" t="s">
        <v>24</v>
      </c>
      <c r="D20" s="69" t="e">
        <v>#N/A</v>
      </c>
      <c r="E20" s="69" t="e">
        <v>#N/A</v>
      </c>
      <c r="F20" s="69" t="e">
        <v>#N/A</v>
      </c>
      <c r="G20" s="69" t="e">
        <v>#N/A</v>
      </c>
      <c r="H20" s="69" t="e">
        <v>#N/A</v>
      </c>
      <c r="I20" s="69" t="e">
        <v>#N/A</v>
      </c>
      <c r="J20" s="69" t="e">
        <v>#N/A</v>
      </c>
      <c r="K20" s="69" t="e">
        <v>#N/A</v>
      </c>
      <c r="L20" s="69" t="e">
        <v>#N/A</v>
      </c>
      <c r="M20" s="69" t="e">
        <v>#N/A</v>
      </c>
      <c r="N20" s="79" t="e">
        <v>#N/A</v>
      </c>
      <c r="O20" s="79" t="e">
        <v>#N/A</v>
      </c>
      <c r="P20" s="136" t="e">
        <v>#N/A</v>
      </c>
      <c r="Q20" s="75" t="s">
        <v>24</v>
      </c>
    </row>
    <row r="21" spans="2:17">
      <c r="B21" s="46">
        <v>17</v>
      </c>
      <c r="C21" s="44" t="s">
        <v>25</v>
      </c>
      <c r="D21" s="69">
        <v>11</v>
      </c>
      <c r="E21" s="69">
        <v>11</v>
      </c>
      <c r="F21" s="69">
        <v>11</v>
      </c>
      <c r="G21" s="69">
        <v>11</v>
      </c>
      <c r="H21" s="69">
        <v>10</v>
      </c>
      <c r="I21" s="69">
        <v>10</v>
      </c>
      <c r="J21" s="69">
        <v>10</v>
      </c>
      <c r="K21" s="69">
        <v>10</v>
      </c>
      <c r="L21" s="69">
        <v>10</v>
      </c>
      <c r="M21" s="69">
        <v>10</v>
      </c>
      <c r="N21" s="79">
        <v>10</v>
      </c>
      <c r="O21" s="79">
        <v>10</v>
      </c>
      <c r="P21" s="136">
        <v>9.6284842929999996</v>
      </c>
      <c r="Q21" s="75" t="s">
        <v>25</v>
      </c>
    </row>
    <row r="22" spans="2:17">
      <c r="B22" s="46">
        <v>18</v>
      </c>
      <c r="C22" s="44" t="s">
        <v>26</v>
      </c>
      <c r="D22" s="69">
        <v>96</v>
      </c>
      <c r="E22" s="69">
        <v>97</v>
      </c>
      <c r="F22" s="69">
        <v>97</v>
      </c>
      <c r="G22" s="69">
        <v>98</v>
      </c>
      <c r="H22" s="69">
        <v>100</v>
      </c>
      <c r="I22" s="69">
        <v>100</v>
      </c>
      <c r="J22" s="69">
        <v>101</v>
      </c>
      <c r="K22" s="69">
        <v>103</v>
      </c>
      <c r="L22" s="69">
        <v>104</v>
      </c>
      <c r="M22" s="69">
        <v>105</v>
      </c>
      <c r="N22" s="79">
        <v>106</v>
      </c>
      <c r="O22" s="79">
        <v>107</v>
      </c>
      <c r="P22" s="136">
        <v>107.930416115</v>
      </c>
      <c r="Q22" s="75" t="s">
        <v>26</v>
      </c>
    </row>
    <row r="23" spans="2:17">
      <c r="B23" s="46">
        <v>19</v>
      </c>
      <c r="C23" s="44" t="s">
        <v>27</v>
      </c>
      <c r="D23" s="69">
        <v>127</v>
      </c>
      <c r="E23" s="69">
        <v>130</v>
      </c>
      <c r="F23" s="69">
        <v>132</v>
      </c>
      <c r="G23" s="69">
        <v>133</v>
      </c>
      <c r="H23" s="69">
        <v>133</v>
      </c>
      <c r="I23" s="69">
        <v>133</v>
      </c>
      <c r="J23" s="69">
        <v>134</v>
      </c>
      <c r="K23" s="69">
        <v>135</v>
      </c>
      <c r="L23" s="69">
        <v>135</v>
      </c>
      <c r="M23" s="69">
        <v>137</v>
      </c>
      <c r="N23" s="79">
        <v>137</v>
      </c>
      <c r="O23" s="79">
        <v>140</v>
      </c>
      <c r="P23" s="136">
        <v>139.321290194</v>
      </c>
      <c r="Q23" s="75" t="s">
        <v>27</v>
      </c>
    </row>
    <row r="24" spans="2:17">
      <c r="B24" s="46">
        <v>20</v>
      </c>
      <c r="C24" s="44" t="s">
        <v>28</v>
      </c>
      <c r="D24" s="69" t="e">
        <v>#N/A</v>
      </c>
      <c r="E24" s="69" t="e">
        <v>#N/A</v>
      </c>
      <c r="F24" s="69" t="e">
        <v>#N/A</v>
      </c>
      <c r="G24" s="69" t="e">
        <v>#N/A</v>
      </c>
      <c r="H24" s="69" t="e">
        <v>#N/A</v>
      </c>
      <c r="I24" s="69" t="e">
        <v>#N/A</v>
      </c>
      <c r="J24" s="69" t="e">
        <v>#N/A</v>
      </c>
      <c r="K24" s="69" t="e">
        <v>#N/A</v>
      </c>
      <c r="L24" s="69" t="e">
        <v>#N/A</v>
      </c>
      <c r="M24" s="69" t="e">
        <v>#N/A</v>
      </c>
      <c r="N24" s="79" t="e">
        <v>#N/A</v>
      </c>
      <c r="O24" s="79" t="e">
        <v>#N/A</v>
      </c>
      <c r="P24" s="136" t="e">
        <v>#N/A</v>
      </c>
      <c r="Q24" s="75" t="s">
        <v>52</v>
      </c>
    </row>
    <row r="25" spans="2:17">
      <c r="B25" s="46">
        <v>21</v>
      </c>
      <c r="C25" s="44" t="s">
        <v>29</v>
      </c>
      <c r="D25" s="69">
        <v>346</v>
      </c>
      <c r="E25" s="69">
        <v>349</v>
      </c>
      <c r="F25" s="69">
        <v>355</v>
      </c>
      <c r="G25" s="69">
        <v>358</v>
      </c>
      <c r="H25" s="69">
        <v>363</v>
      </c>
      <c r="I25" s="69">
        <v>367</v>
      </c>
      <c r="J25" s="69">
        <v>376</v>
      </c>
      <c r="K25" s="69">
        <v>381</v>
      </c>
      <c r="L25" s="69">
        <v>383</v>
      </c>
      <c r="M25" s="69">
        <v>390</v>
      </c>
      <c r="N25" s="79">
        <v>399</v>
      </c>
      <c r="O25" s="79">
        <v>401</v>
      </c>
      <c r="P25" s="136">
        <v>407.69166240300001</v>
      </c>
      <c r="Q25" s="75" t="s">
        <v>29</v>
      </c>
    </row>
    <row r="26" spans="2:17">
      <c r="B26" s="46">
        <v>22</v>
      </c>
      <c r="C26" s="44" t="s">
        <v>30</v>
      </c>
      <c r="D26" s="69">
        <v>135</v>
      </c>
      <c r="E26" s="69">
        <v>135</v>
      </c>
      <c r="F26" s="69">
        <v>135</v>
      </c>
      <c r="G26" s="69">
        <v>156</v>
      </c>
      <c r="H26" s="69">
        <v>156</v>
      </c>
      <c r="I26" s="69">
        <v>158</v>
      </c>
      <c r="J26" s="69">
        <v>159</v>
      </c>
      <c r="K26" s="69">
        <v>156</v>
      </c>
      <c r="L26" s="69">
        <v>160</v>
      </c>
      <c r="M26" s="69">
        <v>159</v>
      </c>
      <c r="N26" s="79">
        <v>160</v>
      </c>
      <c r="O26" s="79">
        <v>160</v>
      </c>
      <c r="P26" s="136">
        <v>161.785605248</v>
      </c>
      <c r="Q26" s="75" t="s">
        <v>30</v>
      </c>
    </row>
    <row r="27" spans="2:17">
      <c r="B27" s="46">
        <v>23</v>
      </c>
      <c r="C27" s="44" t="s">
        <v>31</v>
      </c>
      <c r="D27" s="69">
        <v>375</v>
      </c>
      <c r="E27" s="69">
        <v>385</v>
      </c>
      <c r="F27" s="69">
        <v>391</v>
      </c>
      <c r="G27" s="69">
        <v>391</v>
      </c>
      <c r="H27" s="69">
        <v>399</v>
      </c>
      <c r="I27" s="69">
        <v>404</v>
      </c>
      <c r="J27" s="69">
        <v>413</v>
      </c>
      <c r="K27" s="69">
        <v>422</v>
      </c>
      <c r="L27" s="69">
        <v>423</v>
      </c>
      <c r="M27" s="69">
        <v>429</v>
      </c>
      <c r="N27" s="79">
        <v>440</v>
      </c>
      <c r="O27" s="79">
        <v>444</v>
      </c>
      <c r="P27" s="136">
        <v>447.93450081200001</v>
      </c>
      <c r="Q27" s="75" t="s">
        <v>31</v>
      </c>
    </row>
    <row r="28" spans="2:17">
      <c r="B28" s="46">
        <v>24</v>
      </c>
      <c r="C28" s="44" t="s">
        <v>32</v>
      </c>
      <c r="D28" s="69">
        <v>327</v>
      </c>
      <c r="E28" s="69">
        <v>346</v>
      </c>
      <c r="F28" s="69">
        <v>352</v>
      </c>
      <c r="G28" s="69">
        <v>357</v>
      </c>
      <c r="H28" s="69">
        <v>368</v>
      </c>
      <c r="I28" s="69">
        <v>380</v>
      </c>
      <c r="J28" s="69">
        <v>394</v>
      </c>
      <c r="K28" s="69">
        <v>414</v>
      </c>
      <c r="L28" s="69">
        <v>412</v>
      </c>
      <c r="M28" s="69">
        <v>431</v>
      </c>
      <c r="N28" s="79">
        <v>459</v>
      </c>
      <c r="O28" s="79">
        <v>471</v>
      </c>
      <c r="P28" s="136">
        <v>479.006551285</v>
      </c>
      <c r="Q28" s="75" t="s">
        <v>32</v>
      </c>
    </row>
    <row r="29" spans="2:17">
      <c r="B29" s="46">
        <v>25</v>
      </c>
      <c r="C29" s="44" t="s">
        <v>33</v>
      </c>
      <c r="D29" s="69" t="e">
        <v>#N/A</v>
      </c>
      <c r="E29" s="69" t="e">
        <v>#N/A</v>
      </c>
      <c r="F29" s="69" t="e">
        <v>#N/A</v>
      </c>
      <c r="G29" s="69" t="e">
        <v>#N/A</v>
      </c>
      <c r="H29" s="69" t="e">
        <v>#N/A</v>
      </c>
      <c r="I29" s="69" t="e">
        <v>#N/A</v>
      </c>
      <c r="J29" s="69" t="e">
        <v>#N/A</v>
      </c>
      <c r="K29" s="69" t="e">
        <v>#N/A</v>
      </c>
      <c r="L29" s="69" t="e">
        <v>#N/A</v>
      </c>
      <c r="M29" s="69" t="e">
        <v>#N/A</v>
      </c>
      <c r="N29" s="79" t="e">
        <v>#N/A</v>
      </c>
      <c r="O29" s="79" t="e">
        <v>#N/A</v>
      </c>
      <c r="P29" s="136" t="e">
        <v>#N/A</v>
      </c>
      <c r="Q29" s="75" t="s">
        <v>53</v>
      </c>
    </row>
    <row r="30" spans="2:17">
      <c r="B30" s="46">
        <v>26</v>
      </c>
      <c r="C30" s="44" t="s">
        <v>34</v>
      </c>
      <c r="D30" s="69">
        <v>301</v>
      </c>
      <c r="E30" s="69">
        <v>305</v>
      </c>
      <c r="F30" s="69">
        <v>307</v>
      </c>
      <c r="G30" s="69">
        <v>308</v>
      </c>
      <c r="H30" s="69">
        <v>312</v>
      </c>
      <c r="I30" s="69">
        <v>314</v>
      </c>
      <c r="J30" s="69">
        <v>317</v>
      </c>
      <c r="K30" s="69">
        <v>322</v>
      </c>
      <c r="L30" s="69">
        <v>323</v>
      </c>
      <c r="M30" s="69">
        <v>326</v>
      </c>
      <c r="N30" s="79">
        <v>332</v>
      </c>
      <c r="O30" s="79">
        <v>332</v>
      </c>
      <c r="P30" s="136">
        <v>334.747276425</v>
      </c>
      <c r="Q30" s="75" t="s">
        <v>34</v>
      </c>
    </row>
    <row r="31" spans="2:17" ht="26.25" customHeight="1">
      <c r="B31" s="46">
        <v>27</v>
      </c>
      <c r="C31" s="44" t="s">
        <v>35</v>
      </c>
      <c r="D31" s="69" t="e">
        <v>#N/A</v>
      </c>
      <c r="E31" s="69" t="e">
        <v>#N/A</v>
      </c>
      <c r="F31" s="69" t="e">
        <v>#N/A</v>
      </c>
      <c r="G31" s="69" t="e">
        <v>#N/A</v>
      </c>
      <c r="H31" s="69" t="e">
        <v>#N/A</v>
      </c>
      <c r="I31" s="69" t="e">
        <v>#N/A</v>
      </c>
      <c r="J31" s="69" t="e">
        <v>#N/A</v>
      </c>
      <c r="K31" s="69" t="e">
        <v>#N/A</v>
      </c>
      <c r="L31" s="69" t="e">
        <v>#N/A</v>
      </c>
      <c r="M31" s="69" t="e">
        <v>#N/A</v>
      </c>
      <c r="N31" s="79" t="e">
        <v>#N/A</v>
      </c>
      <c r="O31" s="79" t="e">
        <v>#N/A</v>
      </c>
      <c r="P31" s="136" t="e">
        <v>#N/A</v>
      </c>
      <c r="Q31" s="75" t="s">
        <v>54</v>
      </c>
    </row>
    <row r="32" spans="2:17">
      <c r="B32" s="46">
        <v>28</v>
      </c>
      <c r="C32" s="44" t="s">
        <v>36</v>
      </c>
      <c r="D32" s="69">
        <v>750</v>
      </c>
      <c r="E32" s="69">
        <v>762</v>
      </c>
      <c r="F32" s="69">
        <v>766</v>
      </c>
      <c r="G32" s="69">
        <v>768</v>
      </c>
      <c r="H32" s="69">
        <v>770</v>
      </c>
      <c r="I32" s="69">
        <v>774</v>
      </c>
      <c r="J32" s="69">
        <v>783</v>
      </c>
      <c r="K32" s="69">
        <v>790</v>
      </c>
      <c r="L32" s="69">
        <v>791</v>
      </c>
      <c r="M32" s="69">
        <v>802</v>
      </c>
      <c r="N32" s="79">
        <v>808</v>
      </c>
      <c r="O32" s="79">
        <v>816</v>
      </c>
      <c r="P32" s="136">
        <v>817.61591039799998</v>
      </c>
      <c r="Q32" s="75" t="s">
        <v>55</v>
      </c>
    </row>
    <row r="33" spans="2:17">
      <c r="B33" s="46">
        <v>29</v>
      </c>
      <c r="C33" s="44" t="s">
        <v>37</v>
      </c>
      <c r="D33" s="69">
        <v>33</v>
      </c>
      <c r="E33" s="69">
        <v>34</v>
      </c>
      <c r="F33" s="69">
        <v>34</v>
      </c>
      <c r="G33" s="69">
        <v>35</v>
      </c>
      <c r="H33" s="69">
        <v>35</v>
      </c>
      <c r="I33" s="69">
        <v>36</v>
      </c>
      <c r="J33" s="69">
        <v>37</v>
      </c>
      <c r="K33" s="69">
        <v>37</v>
      </c>
      <c r="L33" s="69">
        <v>38</v>
      </c>
      <c r="M33" s="69">
        <v>38</v>
      </c>
      <c r="N33" s="79">
        <v>39</v>
      </c>
      <c r="O33" s="79">
        <v>40</v>
      </c>
      <c r="P33" s="136">
        <v>40.303075649999997</v>
      </c>
      <c r="Q33" s="75" t="s">
        <v>56</v>
      </c>
    </row>
    <row r="34" spans="2:17">
      <c r="B34" s="46">
        <v>30</v>
      </c>
      <c r="C34" s="44" t="s">
        <v>38</v>
      </c>
      <c r="D34" s="69">
        <v>113</v>
      </c>
      <c r="E34" s="69">
        <v>114</v>
      </c>
      <c r="F34" s="69">
        <v>116</v>
      </c>
      <c r="G34" s="69">
        <v>117</v>
      </c>
      <c r="H34" s="69">
        <v>118</v>
      </c>
      <c r="I34" s="69">
        <v>119</v>
      </c>
      <c r="J34" s="69">
        <v>121</v>
      </c>
      <c r="K34" s="69">
        <v>121</v>
      </c>
      <c r="L34" s="69">
        <v>121</v>
      </c>
      <c r="M34" s="69">
        <v>125</v>
      </c>
      <c r="N34" s="79">
        <v>125</v>
      </c>
      <c r="O34" s="79">
        <v>127</v>
      </c>
      <c r="P34" s="136">
        <v>128.93204984799999</v>
      </c>
      <c r="Q34" s="75" t="s">
        <v>57</v>
      </c>
    </row>
    <row r="35" spans="2:17">
      <c r="B35" s="46">
        <v>31</v>
      </c>
      <c r="C35" s="44" t="s">
        <v>39</v>
      </c>
      <c r="D35" s="69">
        <v>192</v>
      </c>
      <c r="E35" s="69">
        <v>195</v>
      </c>
      <c r="F35" s="69">
        <v>196</v>
      </c>
      <c r="G35" s="69">
        <v>197</v>
      </c>
      <c r="H35" s="69">
        <v>198</v>
      </c>
      <c r="I35" s="69">
        <v>199</v>
      </c>
      <c r="J35" s="69">
        <v>202</v>
      </c>
      <c r="K35" s="69">
        <v>205</v>
      </c>
      <c r="L35" s="69">
        <v>206</v>
      </c>
      <c r="M35" s="69">
        <v>208</v>
      </c>
      <c r="N35" s="79">
        <v>211</v>
      </c>
      <c r="O35" s="79">
        <v>212</v>
      </c>
      <c r="P35" s="136">
        <v>212.49146075900001</v>
      </c>
      <c r="Q35" s="75" t="s">
        <v>58</v>
      </c>
    </row>
    <row r="36" spans="2:17">
      <c r="B36" s="46">
        <v>32</v>
      </c>
      <c r="C36" s="44" t="s">
        <v>40</v>
      </c>
      <c r="D36" s="60">
        <v>1182</v>
      </c>
      <c r="E36" s="60">
        <v>1216</v>
      </c>
      <c r="F36" s="60">
        <v>1217</v>
      </c>
      <c r="G36" s="60">
        <v>1210</v>
      </c>
      <c r="H36" s="60">
        <v>1231</v>
      </c>
      <c r="I36" s="60">
        <v>1244</v>
      </c>
      <c r="J36" s="60">
        <v>1270</v>
      </c>
      <c r="K36" s="60">
        <v>1283</v>
      </c>
      <c r="L36" s="60">
        <v>1286</v>
      </c>
      <c r="M36" s="60">
        <v>1304</v>
      </c>
      <c r="N36" s="78">
        <v>1330</v>
      </c>
      <c r="O36" s="78">
        <v>1335</v>
      </c>
      <c r="P36" s="136">
        <v>1338.2917602990001</v>
      </c>
      <c r="Q36" s="75" t="s">
        <v>59</v>
      </c>
    </row>
    <row r="37" spans="2:17">
      <c r="B37" s="46">
        <v>33</v>
      </c>
      <c r="C37" s="44" t="s">
        <v>41</v>
      </c>
      <c r="D37" s="60">
        <v>3571</v>
      </c>
      <c r="E37" s="60">
        <v>3595</v>
      </c>
      <c r="F37" s="60">
        <v>3579</v>
      </c>
      <c r="G37" s="60">
        <v>3648</v>
      </c>
      <c r="H37" s="60">
        <v>3612</v>
      </c>
      <c r="I37" s="60">
        <v>3694</v>
      </c>
      <c r="J37" s="60">
        <v>3781</v>
      </c>
      <c r="K37" s="60">
        <v>3813</v>
      </c>
      <c r="L37" s="60">
        <v>3867</v>
      </c>
      <c r="M37" s="60">
        <v>3870</v>
      </c>
      <c r="N37" s="78">
        <v>3908</v>
      </c>
      <c r="O37" s="78">
        <v>3879</v>
      </c>
      <c r="P37" s="136">
        <v>3814.7490119909999</v>
      </c>
      <c r="Q37" s="75" t="s">
        <v>60</v>
      </c>
    </row>
    <row r="38" spans="2:17" ht="15.75" thickBot="1">
      <c r="B38" s="48">
        <v>34</v>
      </c>
      <c r="C38" s="49" t="s">
        <v>42</v>
      </c>
      <c r="D38" s="70">
        <v>710</v>
      </c>
      <c r="E38" s="70">
        <v>722</v>
      </c>
      <c r="F38" s="70">
        <v>732</v>
      </c>
      <c r="G38" s="70">
        <v>739</v>
      </c>
      <c r="H38" s="70">
        <v>722</v>
      </c>
      <c r="I38" s="70">
        <v>732</v>
      </c>
      <c r="J38" s="70">
        <v>774</v>
      </c>
      <c r="K38" s="70">
        <v>782</v>
      </c>
      <c r="L38" s="70">
        <v>786</v>
      </c>
      <c r="M38" s="70">
        <v>808</v>
      </c>
      <c r="N38" s="80">
        <v>822</v>
      </c>
      <c r="O38" s="80">
        <v>827</v>
      </c>
      <c r="P38" s="137">
        <v>838.48408782399997</v>
      </c>
      <c r="Q38" s="76" t="s">
        <v>61</v>
      </c>
    </row>
    <row r="39" spans="2:17" ht="15.75" thickBot="1">
      <c r="B39" s="163"/>
      <c r="C39" s="164"/>
      <c r="D39" s="164"/>
      <c r="E39" s="164"/>
      <c r="F39" s="164"/>
      <c r="G39" s="164"/>
      <c r="H39" s="164"/>
      <c r="I39" s="164"/>
      <c r="J39" s="164"/>
      <c r="K39" s="164"/>
      <c r="L39" s="164"/>
      <c r="M39" s="164"/>
      <c r="N39" s="164"/>
      <c r="O39" s="164"/>
      <c r="P39" s="164"/>
      <c r="Q39" s="164"/>
    </row>
  </sheetData>
  <mergeCells count="3">
    <mergeCell ref="B39:Q39"/>
    <mergeCell ref="B2:Q2"/>
    <mergeCell ref="B3:Q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29937D59C55BE40B570411B988C7497" ma:contentTypeVersion="1" ma:contentTypeDescription="Create a new document." ma:contentTypeScope="" ma:versionID="77579a10ed2e08e20f4f0702530e2d29">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2562A7B5-872A-4BF8-97CD-D9979E41E1BF}"/>
</file>

<file path=customXml/itemProps2.xml><?xml version="1.0" encoding="utf-8"?>
<ds:datastoreItem xmlns:ds="http://schemas.openxmlformats.org/officeDocument/2006/customXml" ds:itemID="{3645DFBD-317D-4B0E-92AE-E031BFA0B678}"/>
</file>

<file path=customXml/itemProps3.xml><?xml version="1.0" encoding="utf-8"?>
<ds:datastoreItem xmlns:ds="http://schemas.openxmlformats.org/officeDocument/2006/customXml" ds:itemID="{D467ED26-EDAF-495F-8452-373173657C2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38</vt:i4>
      </vt:variant>
      <vt:variant>
        <vt:lpstr>Named Ranges</vt:lpstr>
      </vt:variant>
      <vt:variant>
        <vt:i4>33</vt:i4>
      </vt:variant>
    </vt:vector>
  </HeadingPairs>
  <TitlesOfParts>
    <vt:vector size="71" baseType="lpstr">
      <vt:lpstr>Cover</vt:lpstr>
      <vt:lpstr>Notes</vt:lpstr>
      <vt:lpstr>Table Of Content</vt:lpstr>
      <vt:lpstr>T1</vt:lpstr>
      <vt:lpstr>T2</vt:lpstr>
      <vt:lpstr>T3</vt:lpstr>
      <vt:lpstr>T4</vt:lpstr>
      <vt:lpstr>T5</vt:lpstr>
      <vt:lpstr>T6</vt:lpstr>
      <vt:lpstr>T7</vt:lpstr>
      <vt:lpstr>T8</vt:lpstr>
      <vt:lpstr>T9</vt:lpstr>
      <vt:lpstr>T10</vt:lpstr>
      <vt:lpstr>T11</vt:lpstr>
      <vt:lpstr>T12</vt:lpstr>
      <vt:lpstr>T13</vt:lpstr>
      <vt:lpstr>T14</vt:lpstr>
      <vt:lpstr>T15</vt:lpstr>
      <vt:lpstr>T16</vt:lpstr>
      <vt:lpstr>T17</vt:lpstr>
      <vt:lpstr>T18</vt:lpstr>
      <vt:lpstr>T19</vt:lpstr>
      <vt:lpstr>T20</vt:lpstr>
      <vt:lpstr>T21</vt:lpstr>
      <vt:lpstr>T22</vt:lpstr>
      <vt:lpstr>T23</vt:lpstr>
      <vt:lpstr>T24</vt:lpstr>
      <vt:lpstr>T25</vt:lpstr>
      <vt:lpstr>T26</vt:lpstr>
      <vt:lpstr>T27</vt:lpstr>
      <vt:lpstr>T28</vt:lpstr>
      <vt:lpstr>T29</vt:lpstr>
      <vt:lpstr>T30</vt:lpstr>
      <vt:lpstr>T31</vt:lpstr>
      <vt:lpstr>T32</vt:lpstr>
      <vt:lpstr>T33</vt:lpstr>
      <vt:lpstr>T34</vt:lpstr>
      <vt:lpstr>Glosary</vt:lpstr>
      <vt:lpstr>'T2'!_Toc447795341</vt:lpstr>
      <vt:lpstr>'T3'!_Toc450741491</vt:lpstr>
      <vt:lpstr>'T4'!_Toc450741493</vt:lpstr>
      <vt:lpstr>'T5'!_Toc450741495</vt:lpstr>
      <vt:lpstr>'T6'!_Toc450741497</vt:lpstr>
      <vt:lpstr>'T7'!_Toc450741499</vt:lpstr>
      <vt:lpstr>'T8'!_Toc450741501</vt:lpstr>
      <vt:lpstr>'T9'!_Toc450741503</vt:lpstr>
      <vt:lpstr>'T10'!_Toc450741505</vt:lpstr>
      <vt:lpstr>'T11'!_Toc450741507</vt:lpstr>
      <vt:lpstr>'T12'!_Toc450741508</vt:lpstr>
      <vt:lpstr>'T13'!_Toc450741509</vt:lpstr>
      <vt:lpstr>'T14'!_Toc450741510</vt:lpstr>
      <vt:lpstr>'T15'!_Toc450741511</vt:lpstr>
      <vt:lpstr>'T16'!_Toc450741512</vt:lpstr>
      <vt:lpstr>'T17'!_Toc450741513</vt:lpstr>
      <vt:lpstr>'T18'!_Toc450741514</vt:lpstr>
      <vt:lpstr>'T19'!_Toc450741515</vt:lpstr>
      <vt:lpstr>'T20'!_Toc450741516</vt:lpstr>
      <vt:lpstr>'T21'!_Toc450741517</vt:lpstr>
      <vt:lpstr>'T22'!_Toc450741518</vt:lpstr>
      <vt:lpstr>'T23'!_Toc450741519</vt:lpstr>
      <vt:lpstr>'T24'!_Toc450741520</vt:lpstr>
      <vt:lpstr>'T25'!_Toc450741521</vt:lpstr>
      <vt:lpstr>'T26'!_Toc450741522</vt:lpstr>
      <vt:lpstr>'T27'!_Toc450741523</vt:lpstr>
      <vt:lpstr>'T28'!_Toc450741525</vt:lpstr>
      <vt:lpstr>'T29'!_Toc450741526</vt:lpstr>
      <vt:lpstr>'T30'!_Toc450741527</vt:lpstr>
      <vt:lpstr>'T31'!_Toc450741528</vt:lpstr>
      <vt:lpstr>'T32'!_Toc450741529</vt:lpstr>
      <vt:lpstr>'T33'!_Toc450741530</vt:lpstr>
      <vt:lpstr>'T34'!_Toc450741531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Arya Aditiawanto S</dc:creator>
  <cp:lastModifiedBy>Arya Aditiawanto S</cp:lastModifiedBy>
  <dcterms:created xsi:type="dcterms:W3CDTF">2016-02-26T02:07:15Z</dcterms:created>
  <dcterms:modified xsi:type="dcterms:W3CDTF">2016-10-24T00:52:23Z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0x010100C29937D59C55BE40B570411B988C7497</vt:lpwstr>
  </property>
</Properties>
</file>